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abs\Lab_El_Kasmi\Farid\Lab_manuscripts\PM5 -2023-Molecular Plant\Sruthi et al PM5\EMBO Reports\revision II\files to submit for rev_2\"/>
    </mc:Choice>
  </mc:AlternateContent>
  <xr:revisionPtr revIDLastSave="0" documentId="13_ncr:1_{476FE6D7-72A7-447C-B7D3-E80E524D177F}" xr6:coauthVersionLast="47" xr6:coauthVersionMax="47" xr10:uidLastSave="{00000000-0000-0000-0000-000000000000}"/>
  <bookViews>
    <workbookView xWindow="2595" yWindow="2595" windowWidth="21600" windowHeight="12645" tabRatio="775" xr2:uid="{85C6AF6F-F583-4A5F-80EF-80B78EADA4ED}"/>
  </bookViews>
  <sheets>
    <sheet name="Legend Dataset EV1" sheetId="14" r:id="rId1"/>
    <sheet name="Figure 5C" sheetId="8" r:id="rId2"/>
    <sheet name="Figure 5F" sheetId="1" r:id="rId3"/>
    <sheet name="EV 4A" sheetId="2" r:id="rId4"/>
    <sheet name="EV 4D" sheetId="3" r:id="rId5"/>
    <sheet name="EV 4G" sheetId="4" r:id="rId6"/>
    <sheet name="EV 4J" sheetId="6" r:id="rId7"/>
    <sheet name="EV 4M" sheetId="7" r:id="rId8"/>
    <sheet name="EV 4CFIL statistical data" sheetId="13" r:id="rId9"/>
    <sheet name="EV 4CFIL Cell Death Intensity" sheetId="12" r:id="rId10"/>
    <sheet name="EV 5A" sheetId="10" r:id="rId11"/>
    <sheet name="EV 5B" sheetId="11" r:id="rId12"/>
    <sheet name="EV 5C" sheetId="9" r:id="rId1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2" l="1"/>
  <c r="U8" i="12"/>
  <c r="V8" i="12"/>
  <c r="AM8" i="12"/>
  <c r="AQ8" i="12"/>
  <c r="AR8" i="12"/>
  <c r="BI8" i="12"/>
  <c r="BM8" i="12"/>
  <c r="BN8" i="12"/>
  <c r="CF8" i="12"/>
  <c r="CJ8" i="12"/>
  <c r="CK8" i="12"/>
  <c r="Q9" i="12"/>
  <c r="U9" i="12"/>
  <c r="V9" i="12"/>
  <c r="AM9" i="12"/>
  <c r="AQ9" i="12"/>
  <c r="AR9" i="12"/>
  <c r="BI9" i="12"/>
  <c r="BM9" i="12"/>
  <c r="BN9" i="12"/>
  <c r="CF9" i="12"/>
  <c r="CJ9" i="12"/>
  <c r="CK9" i="12"/>
  <c r="Q10" i="12"/>
  <c r="U10" i="12"/>
  <c r="V10" i="12"/>
  <c r="AM10" i="12"/>
  <c r="AQ10" i="12"/>
  <c r="AR10" i="12"/>
  <c r="BI10" i="12"/>
  <c r="BM10" i="12"/>
  <c r="BN10" i="12"/>
  <c r="CF10" i="12"/>
  <c r="CJ10" i="12"/>
  <c r="CK10" i="12"/>
  <c r="Q11" i="12"/>
  <c r="U11" i="12"/>
  <c r="V11" i="12"/>
  <c r="AM11" i="12"/>
  <c r="AQ11" i="12"/>
  <c r="AR11" i="12"/>
  <c r="BI11" i="12"/>
  <c r="BM11" i="12"/>
  <c r="BN11" i="12"/>
  <c r="CF11" i="12"/>
  <c r="CJ11" i="12"/>
  <c r="CK11" i="12"/>
  <c r="BI12" i="12"/>
  <c r="BM12" i="12"/>
  <c r="BN12" i="12"/>
  <c r="Q13" i="12"/>
  <c r="U13" i="12"/>
  <c r="V13" i="12"/>
  <c r="AM13" i="12"/>
  <c r="AQ13" i="12"/>
  <c r="AR13" i="12"/>
  <c r="BI13" i="12"/>
  <c r="BM13" i="12"/>
  <c r="BN13" i="12"/>
  <c r="CF13" i="12"/>
  <c r="CJ13" i="12"/>
  <c r="CK13" i="12"/>
  <c r="Q14" i="12"/>
  <c r="U14" i="12"/>
  <c r="V14" i="12"/>
  <c r="AM14" i="12"/>
  <c r="AQ14" i="12"/>
  <c r="AR14" i="12"/>
  <c r="BI14" i="12"/>
  <c r="BM14" i="12"/>
  <c r="BN14" i="12"/>
  <c r="CF14" i="12"/>
  <c r="CJ14" i="12"/>
  <c r="CK14" i="12"/>
  <c r="Q15" i="12"/>
  <c r="U15" i="12"/>
  <c r="V15" i="12"/>
  <c r="AM15" i="12"/>
  <c r="AQ15" i="12"/>
  <c r="AR15" i="12"/>
  <c r="BI15" i="12"/>
  <c r="BM15" i="12"/>
  <c r="BN15" i="12"/>
  <c r="CF15" i="12"/>
  <c r="CJ15" i="12"/>
  <c r="CK15" i="12"/>
  <c r="Q16" i="12"/>
  <c r="U16" i="12"/>
  <c r="V16" i="12"/>
  <c r="AM16" i="12"/>
  <c r="AQ16" i="12"/>
  <c r="AR16" i="12"/>
  <c r="BI16" i="12"/>
  <c r="BM16" i="12"/>
  <c r="BN16" i="12"/>
  <c r="CF16" i="12"/>
  <c r="CJ16" i="12"/>
  <c r="CK16" i="12"/>
  <c r="Q17" i="12"/>
  <c r="U17" i="12"/>
  <c r="V17" i="12"/>
  <c r="AM17" i="12"/>
  <c r="AQ17" i="12"/>
  <c r="AR17" i="12"/>
  <c r="BI17" i="12"/>
  <c r="BM17" i="12"/>
  <c r="BN17" i="12"/>
  <c r="CF17" i="12"/>
  <c r="CJ17" i="12"/>
  <c r="CK17" i="12"/>
  <c r="Q18" i="12"/>
  <c r="U18" i="12"/>
  <c r="V18" i="12"/>
  <c r="AM18" i="12"/>
  <c r="AQ18" i="12"/>
  <c r="AR18" i="12"/>
  <c r="BI18" i="12"/>
  <c r="BM18" i="12"/>
  <c r="BN18" i="12"/>
  <c r="CF18" i="12"/>
  <c r="CJ18" i="12"/>
  <c r="CK18" i="12"/>
  <c r="Q19" i="12"/>
  <c r="U19" i="12"/>
  <c r="V19" i="12"/>
  <c r="AM19" i="12"/>
  <c r="AQ19" i="12"/>
  <c r="AR19" i="12"/>
  <c r="BI19" i="12"/>
  <c r="BM19" i="12"/>
  <c r="BN19" i="12"/>
  <c r="CF19" i="12"/>
  <c r="CJ19" i="12"/>
  <c r="CK19" i="12"/>
  <c r="Q20" i="12"/>
  <c r="U20" i="12"/>
  <c r="V20" i="12"/>
  <c r="AM20" i="12"/>
  <c r="AQ20" i="12"/>
  <c r="AR20" i="12"/>
  <c r="BI20" i="12"/>
  <c r="BM20" i="12"/>
  <c r="BN20" i="12"/>
  <c r="CF20" i="12"/>
  <c r="CJ20" i="12"/>
  <c r="CK20" i="12"/>
  <c r="Q21" i="12"/>
  <c r="U21" i="12"/>
  <c r="V21" i="12"/>
  <c r="AM21" i="12"/>
  <c r="AQ21" i="12"/>
  <c r="AR21" i="12"/>
  <c r="BI21" i="12"/>
  <c r="BM21" i="12"/>
  <c r="BN21" i="12"/>
  <c r="CF21" i="12"/>
  <c r="CJ21" i="12"/>
  <c r="CK21" i="12"/>
  <c r="Q22" i="12"/>
  <c r="U22" i="12"/>
  <c r="V22" i="12"/>
  <c r="AM22" i="12"/>
  <c r="AQ22" i="12"/>
  <c r="AR22" i="12"/>
  <c r="BI22" i="12"/>
  <c r="BM22" i="12"/>
  <c r="BN22" i="12"/>
  <c r="CF22" i="12"/>
  <c r="CJ22" i="12"/>
  <c r="CK22" i="12"/>
  <c r="Q23" i="12"/>
  <c r="U23" i="12"/>
  <c r="V23" i="12"/>
  <c r="AM23" i="12"/>
  <c r="AQ23" i="12"/>
  <c r="AR23" i="12"/>
  <c r="BI23" i="12"/>
  <c r="BM23" i="12"/>
  <c r="BN23" i="12"/>
  <c r="CF23" i="12"/>
  <c r="CJ23" i="12"/>
  <c r="CK23" i="12"/>
  <c r="Q24" i="12"/>
  <c r="U24" i="12"/>
  <c r="V24" i="12"/>
  <c r="AM24" i="12"/>
  <c r="AQ24" i="12"/>
  <c r="AR24" i="12"/>
  <c r="BI24" i="12"/>
  <c r="BM24" i="12"/>
  <c r="BN24" i="12"/>
  <c r="CF24" i="12"/>
  <c r="CJ24" i="12"/>
  <c r="CK24" i="12"/>
  <c r="Q25" i="12"/>
  <c r="U25" i="12"/>
  <c r="V25" i="12"/>
  <c r="AM25" i="12"/>
  <c r="AQ25" i="12"/>
  <c r="AR25" i="12"/>
  <c r="BI25" i="12"/>
  <c r="BM25" i="12"/>
  <c r="BN25" i="12"/>
  <c r="CF25" i="12"/>
  <c r="CJ25" i="12"/>
  <c r="CK25" i="12"/>
  <c r="Q26" i="12"/>
  <c r="U26" i="12"/>
  <c r="V26" i="12"/>
  <c r="AM26" i="12"/>
  <c r="AQ26" i="12"/>
  <c r="AR26" i="12"/>
  <c r="BI26" i="12"/>
  <c r="BM26" i="12"/>
  <c r="BN26" i="12"/>
  <c r="CF26" i="12"/>
  <c r="CJ26" i="12"/>
  <c r="CK26" i="12"/>
  <c r="Q27" i="12"/>
  <c r="U27" i="12"/>
  <c r="V27" i="12"/>
  <c r="AM27" i="12"/>
  <c r="AQ27" i="12"/>
  <c r="AR27" i="12"/>
  <c r="BI27" i="12"/>
  <c r="BM27" i="12"/>
  <c r="BN27" i="12"/>
  <c r="CF27" i="12"/>
  <c r="CJ27" i="12"/>
  <c r="CK27" i="12"/>
  <c r="Q28" i="12"/>
  <c r="U28" i="12"/>
  <c r="V28" i="12"/>
  <c r="AM28" i="12"/>
  <c r="AQ28" i="12"/>
  <c r="AR28" i="12"/>
  <c r="BI28" i="12"/>
  <c r="BM28" i="12"/>
  <c r="BN28" i="12"/>
  <c r="CF28" i="12"/>
  <c r="CJ28" i="12"/>
  <c r="CK28" i="12"/>
  <c r="Q29" i="12"/>
  <c r="U29" i="12"/>
  <c r="V29" i="12"/>
  <c r="AM29" i="12"/>
  <c r="AQ29" i="12"/>
  <c r="AR29" i="12"/>
  <c r="BI29" i="12"/>
  <c r="BM29" i="12"/>
  <c r="BN29" i="12"/>
  <c r="CF29" i="12"/>
  <c r="CJ29" i="12"/>
  <c r="CK29" i="12"/>
  <c r="Q30" i="12"/>
  <c r="U30" i="12"/>
  <c r="V30" i="12"/>
  <c r="AM30" i="12"/>
  <c r="AQ30" i="12"/>
  <c r="AR30" i="12"/>
  <c r="BI30" i="12"/>
  <c r="BM30" i="12"/>
  <c r="BN30" i="12"/>
  <c r="CF30" i="12"/>
  <c r="CJ30" i="12"/>
  <c r="CK30" i="12"/>
  <c r="Q31" i="12"/>
  <c r="U31" i="12"/>
  <c r="V31" i="12"/>
  <c r="AM31" i="12"/>
  <c r="AQ31" i="12"/>
  <c r="AR31" i="12"/>
  <c r="BI31" i="12"/>
  <c r="BM31" i="12"/>
  <c r="BN31" i="12"/>
  <c r="CF31" i="12"/>
  <c r="CJ31" i="12"/>
  <c r="CK31" i="12"/>
  <c r="Q32" i="12"/>
  <c r="U32" i="12"/>
  <c r="V32" i="12"/>
  <c r="AM32" i="12"/>
  <c r="AQ32" i="12"/>
  <c r="AR32" i="12"/>
  <c r="BI32" i="12"/>
  <c r="BM32" i="12"/>
  <c r="BN32" i="12"/>
  <c r="CF32" i="12"/>
  <c r="CJ32" i="12"/>
  <c r="CK32" i="12"/>
  <c r="Q39" i="12"/>
  <c r="U39" i="12"/>
  <c r="V39" i="12"/>
  <c r="AM39" i="12"/>
  <c r="AQ39" i="12"/>
  <c r="AR39" i="12"/>
  <c r="BI39" i="12"/>
  <c r="BM39" i="12"/>
  <c r="BN39" i="12"/>
  <c r="CF39" i="12"/>
  <c r="CJ39" i="12"/>
  <c r="CK39" i="12"/>
  <c r="Q40" i="12"/>
  <c r="U40" i="12"/>
  <c r="V40" i="12"/>
  <c r="AM40" i="12"/>
  <c r="AQ40" i="12"/>
  <c r="AR40" i="12"/>
  <c r="BI40" i="12"/>
  <c r="BM40" i="12"/>
  <c r="BN40" i="12"/>
  <c r="CF40" i="12"/>
  <c r="CJ40" i="12"/>
  <c r="CK40" i="12"/>
  <c r="Q41" i="12"/>
  <c r="U41" i="12"/>
  <c r="V41" i="12"/>
  <c r="AM41" i="12"/>
  <c r="AQ41" i="12"/>
  <c r="AR41" i="12"/>
  <c r="BI41" i="12"/>
  <c r="BM41" i="12"/>
  <c r="BN41" i="12"/>
  <c r="CF41" i="12"/>
  <c r="CJ41" i="12"/>
  <c r="CK41" i="12"/>
  <c r="Q42" i="12"/>
  <c r="U42" i="12"/>
  <c r="V42" i="12"/>
  <c r="AM42" i="12"/>
  <c r="AQ42" i="12"/>
  <c r="AR42" i="12"/>
  <c r="BI42" i="12"/>
  <c r="BM42" i="12"/>
  <c r="BN42" i="12"/>
  <c r="CF42" i="12"/>
  <c r="CJ42" i="12"/>
  <c r="CK42" i="12"/>
  <c r="Q43" i="12"/>
  <c r="U43" i="12"/>
  <c r="V43" i="12"/>
  <c r="AM43" i="12"/>
  <c r="AQ43" i="12"/>
  <c r="AR43" i="12"/>
  <c r="BI43" i="12"/>
  <c r="BM43" i="12"/>
  <c r="BN43" i="12"/>
  <c r="CF43" i="12"/>
  <c r="CJ43" i="12"/>
  <c r="CK43" i="12"/>
  <c r="Q44" i="12"/>
  <c r="U44" i="12"/>
  <c r="V44" i="12"/>
  <c r="AM44" i="12"/>
  <c r="AQ44" i="12"/>
  <c r="AR44" i="12"/>
  <c r="BI44" i="12"/>
  <c r="BM44" i="12"/>
  <c r="BN44" i="12"/>
  <c r="CF44" i="12"/>
  <c r="CJ44" i="12"/>
  <c r="CK44" i="12"/>
  <c r="Q45" i="12"/>
  <c r="U45" i="12"/>
  <c r="V45" i="12"/>
  <c r="AM45" i="12"/>
  <c r="AQ45" i="12"/>
  <c r="AR45" i="12"/>
  <c r="BI45" i="12"/>
  <c r="BM45" i="12"/>
  <c r="BN45" i="12"/>
  <c r="CF45" i="12"/>
  <c r="CJ45" i="12"/>
  <c r="CK45" i="12"/>
  <c r="Q46" i="12"/>
  <c r="U46" i="12"/>
  <c r="V46" i="12"/>
  <c r="AM46" i="12"/>
  <c r="AQ46" i="12"/>
  <c r="AR46" i="12"/>
  <c r="BI46" i="12"/>
  <c r="BM46" i="12"/>
  <c r="BN46" i="12"/>
  <c r="CF46" i="12"/>
  <c r="CJ46" i="12"/>
  <c r="CK46" i="12"/>
  <c r="Q47" i="12"/>
  <c r="U47" i="12"/>
  <c r="V47" i="12"/>
  <c r="AM47" i="12"/>
  <c r="AQ47" i="12"/>
  <c r="AR47" i="12"/>
  <c r="BI47" i="12"/>
  <c r="BM47" i="12"/>
  <c r="BN47" i="12"/>
  <c r="CF47" i="12"/>
  <c r="CJ47" i="12"/>
  <c r="CK47" i="12"/>
  <c r="Q48" i="12"/>
  <c r="U48" i="12"/>
  <c r="V48" i="12"/>
  <c r="AM48" i="12"/>
  <c r="AQ48" i="12"/>
  <c r="AR48" i="12"/>
  <c r="BI48" i="12"/>
  <c r="BM48" i="12"/>
  <c r="BN48" i="12"/>
  <c r="CF48" i="12"/>
  <c r="CJ48" i="12"/>
  <c r="CK48" i="12"/>
  <c r="Q49" i="12"/>
  <c r="U49" i="12"/>
  <c r="V49" i="12"/>
  <c r="AM49" i="12"/>
  <c r="AQ49" i="12"/>
  <c r="AR49" i="12"/>
  <c r="BI49" i="12"/>
  <c r="BM49" i="12"/>
  <c r="BN49" i="12"/>
  <c r="CF49" i="12"/>
  <c r="CJ49" i="12"/>
  <c r="CK49" i="12"/>
  <c r="Q50" i="12"/>
  <c r="U50" i="12"/>
  <c r="V50" i="12"/>
  <c r="AM50" i="12"/>
  <c r="AQ50" i="12"/>
  <c r="AR50" i="12"/>
  <c r="BI50" i="12"/>
  <c r="BM50" i="12"/>
  <c r="BN50" i="12"/>
  <c r="CF50" i="12"/>
  <c r="CJ50" i="12"/>
  <c r="CK50" i="12"/>
  <c r="Q51" i="12"/>
  <c r="U51" i="12"/>
  <c r="V51" i="12"/>
  <c r="AM51" i="12"/>
  <c r="AQ51" i="12"/>
  <c r="AR51" i="12"/>
  <c r="BI51" i="12"/>
  <c r="BM51" i="12"/>
  <c r="BN51" i="12"/>
  <c r="CF51" i="12"/>
  <c r="CJ51" i="12"/>
  <c r="CK51" i="12"/>
  <c r="Q52" i="12"/>
  <c r="U52" i="12"/>
  <c r="V52" i="12"/>
  <c r="AM52" i="12"/>
  <c r="AQ52" i="12"/>
  <c r="AR52" i="12"/>
  <c r="BI52" i="12"/>
  <c r="BM52" i="12"/>
  <c r="BN52" i="12"/>
  <c r="CF52" i="12"/>
  <c r="CJ52" i="12"/>
  <c r="CK52" i="12"/>
  <c r="Q53" i="12"/>
  <c r="U53" i="12"/>
  <c r="V53" i="12"/>
  <c r="AM53" i="12"/>
  <c r="AQ53" i="12"/>
  <c r="AR53" i="12"/>
  <c r="BI53" i="12"/>
  <c r="BM53" i="12"/>
  <c r="BN53" i="12"/>
  <c r="CF53" i="12"/>
  <c r="CJ53" i="12"/>
  <c r="CK53" i="12"/>
  <c r="Q54" i="12"/>
  <c r="U54" i="12"/>
  <c r="V54" i="12"/>
  <c r="AM54" i="12"/>
  <c r="AQ54" i="12"/>
  <c r="AR54" i="12"/>
  <c r="BI54" i="12"/>
  <c r="BM54" i="12"/>
  <c r="BN54" i="12"/>
  <c r="CF54" i="12"/>
  <c r="CJ54" i="12"/>
  <c r="CK54" i="12"/>
  <c r="Q55" i="12"/>
  <c r="U55" i="12"/>
  <c r="V55" i="12"/>
  <c r="AM55" i="12"/>
  <c r="AQ55" i="12"/>
  <c r="AR55" i="12"/>
  <c r="BI55" i="12"/>
  <c r="BM55" i="12"/>
  <c r="BN55" i="12"/>
  <c r="CF55" i="12"/>
  <c r="CJ55" i="12"/>
  <c r="CK55" i="12"/>
  <c r="Q56" i="12"/>
  <c r="U56" i="12"/>
  <c r="V56" i="12"/>
  <c r="AM56" i="12"/>
  <c r="AQ56" i="12"/>
  <c r="AR56" i="12"/>
  <c r="BI56" i="12"/>
  <c r="BM56" i="12"/>
  <c r="BN56" i="12"/>
  <c r="CF56" i="12"/>
  <c r="CJ56" i="12"/>
  <c r="CK56" i="12"/>
  <c r="Q57" i="12"/>
  <c r="U57" i="12"/>
  <c r="V57" i="12"/>
  <c r="AM57" i="12"/>
  <c r="AQ57" i="12"/>
  <c r="AR57" i="12"/>
  <c r="BI57" i="12"/>
  <c r="BM57" i="12"/>
  <c r="BN57" i="12"/>
  <c r="CF57" i="12"/>
  <c r="CJ57" i="12"/>
  <c r="CK57" i="12"/>
  <c r="Q58" i="12"/>
  <c r="U58" i="12"/>
  <c r="V58" i="12"/>
  <c r="AM58" i="12"/>
  <c r="AQ58" i="12"/>
  <c r="AR58" i="12"/>
  <c r="BI58" i="12"/>
  <c r="BM58" i="12"/>
  <c r="BN58" i="12"/>
  <c r="CF58" i="12"/>
  <c r="CJ58" i="12"/>
  <c r="CK58" i="12"/>
  <c r="Q59" i="12"/>
  <c r="U59" i="12"/>
  <c r="V59" i="12"/>
  <c r="AM59" i="12"/>
  <c r="AQ59" i="12"/>
  <c r="AR59" i="12"/>
  <c r="BI59" i="12"/>
  <c r="BM59" i="12"/>
  <c r="BN59" i="12"/>
  <c r="CF59" i="12"/>
  <c r="CJ59" i="12"/>
  <c r="CK59" i="12"/>
  <c r="Q60" i="12"/>
  <c r="U60" i="12"/>
  <c r="V60" i="12"/>
  <c r="AM60" i="12"/>
  <c r="AQ60" i="12"/>
  <c r="AR60" i="12"/>
  <c r="BI60" i="12"/>
  <c r="BM60" i="12"/>
  <c r="BN60" i="12"/>
  <c r="CF60" i="12"/>
  <c r="CJ60" i="12"/>
  <c r="CK60" i="12"/>
  <c r="Q61" i="12"/>
  <c r="U61" i="12"/>
  <c r="V61" i="12"/>
  <c r="AM61" i="12"/>
  <c r="AQ61" i="12"/>
  <c r="AR61" i="12"/>
  <c r="BI61" i="12"/>
  <c r="BM61" i="12"/>
  <c r="BN61" i="12"/>
  <c r="CF61" i="12"/>
  <c r="CJ61" i="12"/>
  <c r="CK61" i="12"/>
  <c r="Q62" i="12"/>
  <c r="U62" i="12"/>
  <c r="V62" i="12"/>
  <c r="AM62" i="12"/>
  <c r="AQ62" i="12"/>
  <c r="AR62" i="12"/>
  <c r="BI62" i="12"/>
  <c r="BM62" i="12"/>
  <c r="BN62" i="12"/>
  <c r="CF62" i="12"/>
  <c r="CJ62" i="12"/>
  <c r="CK62" i="12"/>
  <c r="Q63" i="12"/>
  <c r="U63" i="12"/>
  <c r="V63" i="12"/>
  <c r="AM63" i="12"/>
  <c r="AQ63" i="12"/>
  <c r="AR63" i="12"/>
  <c r="BI63" i="12"/>
  <c r="BM63" i="12"/>
  <c r="BN63" i="12"/>
  <c r="CF63" i="12"/>
  <c r="CJ63" i="12"/>
  <c r="CK63" i="12"/>
  <c r="Q64" i="12"/>
  <c r="U64" i="12"/>
  <c r="V64" i="12"/>
  <c r="AM64" i="12"/>
  <c r="AQ64" i="12"/>
  <c r="AR64" i="12"/>
  <c r="BI64" i="12"/>
  <c r="BM64" i="12"/>
  <c r="BN64" i="12"/>
  <c r="CF64" i="12"/>
  <c r="CJ64" i="12"/>
  <c r="CK64" i="12"/>
  <c r="Q65" i="12"/>
  <c r="U65" i="12"/>
  <c r="V65" i="12"/>
  <c r="AM65" i="12"/>
  <c r="AQ65" i="12"/>
  <c r="AR65" i="12"/>
  <c r="BI65" i="12"/>
  <c r="BM65" i="12"/>
  <c r="BN65" i="12"/>
  <c r="CF65" i="12"/>
  <c r="CJ65" i="12"/>
  <c r="CK65" i="12"/>
  <c r="Q66" i="12"/>
  <c r="U66" i="12"/>
  <c r="V66" i="12"/>
  <c r="AM66" i="12"/>
  <c r="AQ66" i="12"/>
  <c r="AR66" i="12"/>
  <c r="BI66" i="12"/>
  <c r="BM66" i="12"/>
  <c r="BN66" i="12"/>
  <c r="CF66" i="12"/>
  <c r="CJ66" i="12"/>
  <c r="CK66" i="12"/>
  <c r="Q74" i="12"/>
  <c r="U74" i="12"/>
  <c r="V74" i="12"/>
  <c r="AM74" i="12"/>
  <c r="AQ74" i="12"/>
  <c r="AR74" i="12"/>
  <c r="BI74" i="12"/>
  <c r="BM74" i="12"/>
  <c r="BN74" i="12"/>
  <c r="CF74" i="12"/>
  <c r="CJ74" i="12"/>
  <c r="CK74" i="12"/>
  <c r="Q75" i="12"/>
  <c r="U75" i="12"/>
  <c r="V75" i="12"/>
  <c r="AM75" i="12"/>
  <c r="AQ75" i="12"/>
  <c r="AR75" i="12"/>
  <c r="BI75" i="12"/>
  <c r="BM75" i="12"/>
  <c r="BN75" i="12"/>
  <c r="CF75" i="12"/>
  <c r="CJ75" i="12"/>
  <c r="CK75" i="12"/>
  <c r="Q76" i="12"/>
  <c r="U76" i="12"/>
  <c r="V76" i="12"/>
  <c r="AM76" i="12"/>
  <c r="AQ76" i="12"/>
  <c r="AR76" i="12"/>
  <c r="BI76" i="12"/>
  <c r="BM76" i="12"/>
  <c r="BN76" i="12"/>
  <c r="CF76" i="12"/>
  <c r="CJ76" i="12"/>
  <c r="CK76" i="12"/>
  <c r="Q77" i="12"/>
  <c r="U77" i="12"/>
  <c r="V77" i="12"/>
  <c r="AM77" i="12"/>
  <c r="AQ77" i="12"/>
  <c r="AR77" i="12"/>
  <c r="BI77" i="12"/>
  <c r="BM77" i="12"/>
  <c r="BN77" i="12"/>
  <c r="CF77" i="12"/>
  <c r="CJ77" i="12"/>
  <c r="CK77" i="12"/>
  <c r="Q78" i="12"/>
  <c r="U78" i="12"/>
  <c r="V78" i="12"/>
  <c r="AM78" i="12"/>
  <c r="AQ78" i="12"/>
  <c r="AR78" i="12"/>
  <c r="BI78" i="12"/>
  <c r="BM78" i="12"/>
  <c r="BN78" i="12"/>
  <c r="CF78" i="12"/>
  <c r="CJ78" i="12"/>
  <c r="CK78" i="12"/>
  <c r="Q79" i="12"/>
  <c r="U79" i="12"/>
  <c r="V79" i="12"/>
  <c r="AM79" i="12"/>
  <c r="AQ79" i="12"/>
  <c r="AR79" i="12"/>
  <c r="BI79" i="12"/>
  <c r="BM79" i="12"/>
  <c r="BN79" i="12"/>
  <c r="CF79" i="12"/>
  <c r="CJ79" i="12"/>
  <c r="CK79" i="12"/>
  <c r="Q80" i="12"/>
  <c r="U80" i="12"/>
  <c r="V80" i="12"/>
  <c r="AM80" i="12"/>
  <c r="AQ80" i="12"/>
  <c r="AR80" i="12"/>
  <c r="BI80" i="12"/>
  <c r="BM80" i="12"/>
  <c r="BN80" i="12"/>
  <c r="CF80" i="12"/>
  <c r="CJ80" i="12"/>
  <c r="CK80" i="12"/>
  <c r="Q81" i="12"/>
  <c r="U81" i="12"/>
  <c r="V81" i="12"/>
  <c r="AM81" i="12"/>
  <c r="AQ81" i="12"/>
  <c r="AR81" i="12"/>
  <c r="BI81" i="12"/>
  <c r="BM81" i="12"/>
  <c r="BN81" i="12"/>
  <c r="CF81" i="12"/>
  <c r="CJ81" i="12"/>
  <c r="CK81" i="12"/>
  <c r="Q82" i="12"/>
  <c r="U82" i="12"/>
  <c r="V82" i="12"/>
  <c r="AM82" i="12"/>
  <c r="AQ82" i="12"/>
  <c r="AR82" i="12"/>
  <c r="BI82" i="12"/>
  <c r="BM82" i="12"/>
  <c r="BN82" i="12"/>
  <c r="CF82" i="12"/>
  <c r="CJ82" i="12"/>
  <c r="CK82" i="12"/>
  <c r="Q83" i="12"/>
  <c r="U83" i="12"/>
  <c r="V83" i="12"/>
  <c r="AM83" i="12"/>
  <c r="AQ83" i="12"/>
  <c r="AR83" i="12"/>
  <c r="BI83" i="12"/>
  <c r="BM83" i="12"/>
  <c r="BN83" i="12"/>
  <c r="CF83" i="12"/>
  <c r="CJ83" i="12"/>
  <c r="CK83" i="12"/>
  <c r="Q84" i="12"/>
  <c r="U84" i="12"/>
  <c r="V84" i="12"/>
  <c r="AM84" i="12"/>
  <c r="AQ84" i="12"/>
  <c r="AR84" i="12"/>
  <c r="BI84" i="12"/>
  <c r="BM84" i="12"/>
  <c r="BN84" i="12"/>
  <c r="CF84" i="12"/>
  <c r="CJ84" i="12"/>
  <c r="CK84" i="12"/>
  <c r="Q85" i="12"/>
  <c r="U85" i="12"/>
  <c r="V85" i="12"/>
  <c r="AM85" i="12"/>
  <c r="AQ85" i="12"/>
  <c r="AR85" i="12"/>
  <c r="BI85" i="12"/>
  <c r="BM85" i="12"/>
  <c r="BN85" i="12"/>
  <c r="CF85" i="12"/>
  <c r="CJ85" i="12"/>
  <c r="CK85" i="12"/>
  <c r="Q86" i="12"/>
  <c r="U86" i="12"/>
  <c r="V86" i="12"/>
  <c r="AM86" i="12"/>
  <c r="AQ86" i="12"/>
  <c r="AR86" i="12"/>
  <c r="BI86" i="12"/>
  <c r="BM86" i="12"/>
  <c r="BN86" i="12"/>
  <c r="CF86" i="12"/>
  <c r="CJ86" i="12"/>
  <c r="CK86" i="12"/>
  <c r="Q87" i="12"/>
  <c r="U87" i="12"/>
  <c r="V87" i="12"/>
  <c r="AM87" i="12"/>
  <c r="AQ87" i="12"/>
  <c r="AR87" i="12"/>
  <c r="BI87" i="12"/>
  <c r="BM87" i="12"/>
  <c r="BN87" i="12"/>
  <c r="CF87" i="12"/>
  <c r="CJ87" i="12"/>
  <c r="CK87" i="12"/>
  <c r="Q88" i="12"/>
  <c r="U88" i="12"/>
  <c r="V88" i="12"/>
  <c r="AM88" i="12"/>
  <c r="AQ88" i="12"/>
  <c r="AR88" i="12"/>
  <c r="BI88" i="12"/>
  <c r="BM88" i="12"/>
  <c r="BN88" i="12"/>
  <c r="CF88" i="12"/>
  <c r="CJ88" i="12"/>
  <c r="CK88" i="12"/>
  <c r="Q89" i="12"/>
  <c r="U89" i="12"/>
  <c r="V89" i="12"/>
  <c r="AM89" i="12"/>
  <c r="AQ89" i="12"/>
  <c r="AR89" i="12"/>
  <c r="BI89" i="12"/>
  <c r="BM89" i="12"/>
  <c r="BN89" i="12"/>
  <c r="CF89" i="12"/>
  <c r="CJ89" i="12"/>
  <c r="CK89" i="12"/>
  <c r="Q90" i="12"/>
  <c r="U90" i="12"/>
  <c r="V90" i="12"/>
  <c r="AM90" i="12"/>
  <c r="AQ90" i="12"/>
  <c r="AR90" i="12"/>
  <c r="BI90" i="12"/>
  <c r="BM90" i="12"/>
  <c r="BN90" i="12"/>
  <c r="CF90" i="12"/>
  <c r="CJ90" i="12"/>
  <c r="CK90" i="12"/>
  <c r="Q91" i="12"/>
  <c r="U91" i="12"/>
  <c r="V91" i="12"/>
  <c r="AM91" i="12"/>
  <c r="AQ91" i="12"/>
  <c r="AR91" i="12"/>
  <c r="BI91" i="12"/>
  <c r="BM91" i="12"/>
  <c r="BN91" i="12"/>
  <c r="CF91" i="12"/>
  <c r="CJ91" i="12"/>
  <c r="CK91" i="12"/>
  <c r="Q92" i="12"/>
  <c r="U92" i="12"/>
  <c r="V92" i="12"/>
  <c r="AM92" i="12"/>
  <c r="AQ92" i="12"/>
  <c r="AR92" i="12"/>
  <c r="BI92" i="12"/>
  <c r="BM92" i="12"/>
  <c r="BN92" i="12"/>
  <c r="CF92" i="12"/>
  <c r="CJ92" i="12"/>
  <c r="CK92" i="12"/>
  <c r="Q93" i="12"/>
  <c r="U93" i="12"/>
  <c r="V93" i="12"/>
  <c r="AM93" i="12"/>
  <c r="AQ93" i="12"/>
  <c r="AR93" i="12"/>
  <c r="BI93" i="12"/>
  <c r="BM93" i="12"/>
  <c r="BN93" i="12"/>
  <c r="CF93" i="12"/>
  <c r="CJ93" i="12"/>
  <c r="CK93" i="12"/>
  <c r="Q94" i="12"/>
  <c r="U94" i="12"/>
  <c r="V94" i="12"/>
  <c r="AM94" i="12"/>
  <c r="AQ94" i="12"/>
  <c r="AR94" i="12"/>
  <c r="BI94" i="12"/>
  <c r="BM94" i="12"/>
  <c r="BN94" i="12"/>
  <c r="CF94" i="12"/>
  <c r="CJ94" i="12"/>
  <c r="CK94" i="12"/>
  <c r="Q95" i="12"/>
  <c r="U95" i="12"/>
  <c r="V95" i="12"/>
  <c r="AM95" i="12"/>
  <c r="AQ95" i="12"/>
  <c r="AR95" i="12"/>
  <c r="BI95" i="12"/>
  <c r="BM95" i="12"/>
  <c r="BN95" i="12"/>
  <c r="CF95" i="12"/>
  <c r="CJ95" i="12"/>
  <c r="CK95" i="12"/>
  <c r="Q96" i="12"/>
  <c r="U96" i="12"/>
  <c r="V96" i="12"/>
  <c r="AM96" i="12"/>
  <c r="AQ96" i="12"/>
  <c r="AR96" i="12"/>
  <c r="BI96" i="12"/>
  <c r="BM96" i="12"/>
  <c r="BN96" i="12"/>
  <c r="CF96" i="12"/>
  <c r="CJ96" i="12"/>
  <c r="CK96" i="12"/>
  <c r="Q97" i="12"/>
  <c r="U97" i="12"/>
  <c r="V97" i="12"/>
  <c r="AM97" i="12"/>
  <c r="AQ97" i="12"/>
  <c r="AR97" i="12"/>
  <c r="BI97" i="12"/>
  <c r="BM97" i="12"/>
  <c r="BN97" i="12"/>
  <c r="CF97" i="12"/>
  <c r="CJ97" i="12"/>
  <c r="CK97" i="12"/>
  <c r="Q98" i="12"/>
  <c r="U98" i="12"/>
  <c r="V98" i="12"/>
  <c r="AM98" i="12"/>
  <c r="AQ98" i="12"/>
  <c r="AR98" i="12"/>
  <c r="BI98" i="12"/>
  <c r="BM98" i="12"/>
  <c r="BN98" i="12"/>
  <c r="CF98" i="12"/>
  <c r="CJ98" i="12"/>
  <c r="CK98" i="12"/>
  <c r="Q99" i="12"/>
  <c r="U99" i="12"/>
  <c r="V99" i="12"/>
  <c r="AM99" i="12"/>
  <c r="AQ99" i="12"/>
  <c r="AR99" i="12"/>
  <c r="BI99" i="12"/>
  <c r="BM99" i="12"/>
  <c r="BN99" i="12"/>
  <c r="CF99" i="12"/>
  <c r="CJ99" i="12"/>
  <c r="CK99" i="12"/>
  <c r="Q100" i="12"/>
  <c r="U100" i="12"/>
  <c r="V100" i="12"/>
  <c r="AM100" i="12"/>
  <c r="AQ100" i="12"/>
  <c r="AR100" i="12"/>
  <c r="BI100" i="12"/>
  <c r="BM100" i="12"/>
  <c r="BN100" i="12"/>
  <c r="CF100" i="12"/>
  <c r="CJ100" i="12"/>
  <c r="CK100" i="12"/>
  <c r="Q110" i="12"/>
  <c r="U110" i="12"/>
  <c r="V110" i="12"/>
  <c r="AM110" i="12"/>
  <c r="AQ110" i="12"/>
  <c r="AR110" i="12"/>
  <c r="BI110" i="12"/>
  <c r="BM110" i="12"/>
  <c r="BN110" i="12"/>
  <c r="CF110" i="12"/>
  <c r="CJ110" i="12"/>
  <c r="CK110" i="12"/>
  <c r="Q111" i="12"/>
  <c r="U111" i="12"/>
  <c r="V111" i="12"/>
  <c r="AM111" i="12"/>
  <c r="AQ111" i="12"/>
  <c r="AR111" i="12"/>
  <c r="BI111" i="12"/>
  <c r="BM111" i="12"/>
  <c r="BN111" i="12"/>
  <c r="CF111" i="12"/>
  <c r="CJ111" i="12"/>
  <c r="CK111" i="12"/>
  <c r="Q112" i="12"/>
  <c r="U112" i="12"/>
  <c r="V112" i="12"/>
  <c r="AM112" i="12"/>
  <c r="AQ112" i="12"/>
  <c r="AR112" i="12"/>
  <c r="BI112" i="12"/>
  <c r="BM112" i="12"/>
  <c r="BN112" i="12"/>
  <c r="CF112" i="12"/>
  <c r="CJ112" i="12"/>
  <c r="CK112" i="12"/>
  <c r="Q113" i="12"/>
  <c r="U113" i="12"/>
  <c r="V113" i="12"/>
  <c r="AM113" i="12"/>
  <c r="AQ113" i="12"/>
  <c r="AR113" i="12"/>
  <c r="BI113" i="12"/>
  <c r="BM113" i="12"/>
  <c r="BN113" i="12"/>
  <c r="CF113" i="12"/>
  <c r="CJ113" i="12"/>
  <c r="CK113" i="12"/>
  <c r="Q114" i="12"/>
  <c r="U114" i="12"/>
  <c r="V114" i="12"/>
  <c r="AM114" i="12"/>
  <c r="AQ114" i="12"/>
  <c r="AR114" i="12"/>
  <c r="BI114" i="12"/>
  <c r="BM114" i="12"/>
  <c r="BN114" i="12"/>
  <c r="CF114" i="12"/>
  <c r="CJ114" i="12"/>
  <c r="CK114" i="12"/>
  <c r="Q115" i="12"/>
  <c r="U115" i="12"/>
  <c r="V115" i="12"/>
  <c r="AM115" i="12"/>
  <c r="AQ115" i="12"/>
  <c r="AR115" i="12"/>
  <c r="BI115" i="12"/>
  <c r="BM115" i="12"/>
  <c r="BN115" i="12"/>
  <c r="CF115" i="12"/>
  <c r="CJ115" i="12"/>
  <c r="CK115" i="12"/>
  <c r="Q116" i="12"/>
  <c r="U116" i="12"/>
  <c r="V116" i="12"/>
  <c r="AM116" i="12"/>
  <c r="AQ116" i="12"/>
  <c r="AR116" i="12"/>
  <c r="BI116" i="12"/>
  <c r="BM116" i="12"/>
  <c r="BN116" i="12"/>
  <c r="CF116" i="12"/>
  <c r="CJ116" i="12"/>
  <c r="CK116" i="12"/>
  <c r="Q117" i="12"/>
  <c r="U117" i="12"/>
  <c r="V117" i="12"/>
  <c r="AM117" i="12"/>
  <c r="AQ117" i="12"/>
  <c r="AR117" i="12"/>
  <c r="BI117" i="12"/>
  <c r="BM117" i="12"/>
  <c r="BN117" i="12"/>
  <c r="CF117" i="12"/>
  <c r="CJ117" i="12"/>
  <c r="CK117" i="12"/>
  <c r="Q118" i="12"/>
  <c r="U118" i="12"/>
  <c r="V118" i="12"/>
  <c r="AM118" i="12"/>
  <c r="AQ118" i="12"/>
  <c r="AR118" i="12"/>
  <c r="BI118" i="12"/>
  <c r="BM118" i="12"/>
  <c r="BN118" i="12"/>
  <c r="CF118" i="12"/>
  <c r="CJ118" i="12"/>
  <c r="CK118" i="12"/>
  <c r="Q119" i="12"/>
  <c r="U119" i="12"/>
  <c r="V119" i="12"/>
  <c r="AM119" i="12"/>
  <c r="AQ119" i="12"/>
  <c r="AR119" i="12"/>
  <c r="BI119" i="12"/>
  <c r="BM119" i="12"/>
  <c r="BN119" i="12"/>
  <c r="CF119" i="12"/>
  <c r="CJ119" i="12"/>
  <c r="CK119" i="12"/>
  <c r="Q120" i="12"/>
  <c r="U120" i="12"/>
  <c r="V120" i="12"/>
  <c r="AM120" i="12"/>
  <c r="AQ120" i="12"/>
  <c r="AR120" i="12"/>
  <c r="BI120" i="12"/>
  <c r="BM120" i="12"/>
  <c r="BN120" i="12"/>
  <c r="CF120" i="12"/>
  <c r="CJ120" i="12"/>
  <c r="CK120" i="12"/>
  <c r="Q121" i="12"/>
  <c r="U121" i="12"/>
  <c r="V121" i="12"/>
  <c r="AM121" i="12"/>
  <c r="AQ121" i="12"/>
  <c r="AR121" i="12"/>
  <c r="BI121" i="12"/>
  <c r="BM121" i="12"/>
  <c r="BN121" i="12"/>
  <c r="CF121" i="12"/>
  <c r="CJ121" i="12"/>
  <c r="CK121" i="12"/>
  <c r="Q122" i="12"/>
  <c r="U122" i="12"/>
  <c r="V122" i="12"/>
  <c r="AM122" i="12"/>
  <c r="AQ122" i="12"/>
  <c r="AR122" i="12"/>
  <c r="BI122" i="12"/>
  <c r="BM122" i="12"/>
  <c r="BN122" i="12"/>
  <c r="CF122" i="12"/>
  <c r="CJ122" i="12"/>
  <c r="CK122" i="12"/>
  <c r="Q123" i="12"/>
  <c r="U123" i="12"/>
  <c r="V123" i="12"/>
  <c r="AM123" i="12"/>
  <c r="AQ123" i="12"/>
  <c r="AR123" i="12"/>
  <c r="BI123" i="12"/>
  <c r="BM123" i="12"/>
  <c r="BN123" i="12"/>
  <c r="CF123" i="12"/>
  <c r="CJ123" i="12"/>
  <c r="CK123" i="12"/>
  <c r="Q124" i="12"/>
  <c r="U124" i="12"/>
  <c r="V124" i="12"/>
  <c r="AM124" i="12"/>
  <c r="AQ124" i="12"/>
  <c r="AR124" i="12"/>
  <c r="BI124" i="12"/>
  <c r="BM124" i="12"/>
  <c r="BN124" i="12"/>
  <c r="CF124" i="12"/>
  <c r="CJ124" i="12"/>
  <c r="CK124" i="12"/>
  <c r="Q125" i="12"/>
  <c r="U125" i="12"/>
  <c r="V125" i="12"/>
  <c r="AM125" i="12"/>
  <c r="AQ125" i="12"/>
  <c r="AR125" i="12"/>
  <c r="BI125" i="12"/>
  <c r="BM125" i="12"/>
  <c r="BN125" i="12"/>
  <c r="CF125" i="12"/>
  <c r="CJ125" i="12"/>
  <c r="CK125" i="12"/>
  <c r="Q126" i="12"/>
  <c r="U126" i="12"/>
  <c r="V126" i="12"/>
  <c r="AM126" i="12"/>
  <c r="AQ126" i="12"/>
  <c r="AR126" i="12"/>
  <c r="BI126" i="12"/>
  <c r="BM126" i="12"/>
  <c r="BN126" i="12"/>
  <c r="CF126" i="12"/>
  <c r="CJ126" i="12"/>
  <c r="CK126" i="12"/>
  <c r="Q127" i="12"/>
  <c r="U127" i="12"/>
  <c r="V127" i="12"/>
  <c r="AM127" i="12"/>
  <c r="AQ127" i="12"/>
  <c r="AR127" i="12"/>
  <c r="BI127" i="12"/>
  <c r="BM127" i="12"/>
  <c r="BN127" i="12"/>
  <c r="CF127" i="12"/>
  <c r="CJ127" i="12"/>
  <c r="CK127" i="12"/>
  <c r="Q128" i="12"/>
  <c r="U128" i="12"/>
  <c r="V128" i="12"/>
  <c r="AM128" i="12"/>
  <c r="AQ128" i="12"/>
  <c r="AR128" i="12"/>
  <c r="BI128" i="12"/>
  <c r="BM128" i="12"/>
  <c r="BN128" i="12"/>
  <c r="CF128" i="12"/>
  <c r="CJ128" i="12"/>
  <c r="CK128" i="12"/>
  <c r="Q129" i="12"/>
  <c r="U129" i="12"/>
  <c r="V129" i="12"/>
  <c r="AM129" i="12"/>
  <c r="AQ129" i="12"/>
  <c r="AR129" i="12"/>
  <c r="BI129" i="12"/>
  <c r="BM129" i="12"/>
  <c r="BN129" i="12"/>
  <c r="CF129" i="12"/>
  <c r="CJ129" i="12"/>
  <c r="CK129" i="12"/>
  <c r="Q218" i="12"/>
  <c r="U218" i="12"/>
  <c r="V218" i="12"/>
  <c r="AM218" i="12"/>
  <c r="AQ218" i="12"/>
  <c r="AR218" i="12"/>
  <c r="BI218" i="12"/>
  <c r="BM218" i="12"/>
  <c r="BN218" i="12"/>
  <c r="CF218" i="12"/>
  <c r="CJ218" i="12"/>
  <c r="CK218" i="12"/>
  <c r="Q219" i="12"/>
  <c r="U219" i="12"/>
  <c r="V219" i="12"/>
  <c r="AM219" i="12"/>
  <c r="AQ219" i="12"/>
  <c r="AR219" i="12"/>
  <c r="BI219" i="12"/>
  <c r="BM219" i="12"/>
  <c r="BN219" i="12"/>
  <c r="CF219" i="12"/>
  <c r="CJ219" i="12"/>
  <c r="CK219" i="12"/>
  <c r="Q220" i="12"/>
  <c r="U220" i="12"/>
  <c r="V220" i="12"/>
  <c r="AM220" i="12"/>
  <c r="AQ220" i="12"/>
  <c r="AR220" i="12"/>
  <c r="BI220" i="12"/>
  <c r="BM220" i="12"/>
  <c r="BN220" i="12"/>
  <c r="CF220" i="12"/>
  <c r="CJ220" i="12"/>
  <c r="CK220" i="12"/>
  <c r="Q221" i="12"/>
  <c r="U221" i="12"/>
  <c r="V221" i="12"/>
  <c r="AM221" i="12"/>
  <c r="AQ221" i="12"/>
  <c r="AR221" i="12"/>
  <c r="BI221" i="12"/>
  <c r="BM221" i="12"/>
  <c r="BN221" i="12"/>
  <c r="CF221" i="12"/>
  <c r="CJ221" i="12"/>
  <c r="CK221" i="12"/>
  <c r="Q222" i="12"/>
  <c r="U222" i="12"/>
  <c r="V222" i="12"/>
  <c r="AM222" i="12"/>
  <c r="AQ222" i="12"/>
  <c r="AR222" i="12"/>
  <c r="BI222" i="12"/>
  <c r="BM222" i="12"/>
  <c r="BN222" i="12"/>
  <c r="CF222" i="12"/>
  <c r="CJ222" i="12"/>
  <c r="CK222" i="12"/>
  <c r="Q223" i="12"/>
  <c r="U223" i="12"/>
  <c r="V223" i="12"/>
  <c r="AM223" i="12"/>
  <c r="AQ223" i="12"/>
  <c r="AR223" i="12"/>
  <c r="BI223" i="12"/>
  <c r="BM223" i="12"/>
  <c r="BN223" i="12"/>
  <c r="CF223" i="12"/>
  <c r="CJ223" i="12"/>
  <c r="CK223" i="12"/>
  <c r="Q224" i="12"/>
  <c r="U224" i="12"/>
  <c r="V224" i="12"/>
  <c r="AM224" i="12"/>
  <c r="AQ224" i="12"/>
  <c r="AR224" i="12"/>
  <c r="BI224" i="12"/>
  <c r="BM224" i="12"/>
  <c r="BN224" i="12"/>
  <c r="CF224" i="12"/>
  <c r="CJ224" i="12"/>
  <c r="CK224" i="12"/>
  <c r="Q225" i="12"/>
  <c r="U225" i="12"/>
  <c r="V225" i="12"/>
  <c r="AM225" i="12"/>
  <c r="AQ225" i="12"/>
  <c r="AR225" i="12"/>
  <c r="BI225" i="12"/>
  <c r="BM225" i="12"/>
  <c r="BN225" i="12"/>
  <c r="CF225" i="12"/>
  <c r="CJ225" i="12"/>
  <c r="CK225" i="12"/>
  <c r="Q226" i="12"/>
  <c r="U226" i="12"/>
  <c r="V226" i="12"/>
  <c r="AM226" i="12"/>
  <c r="AQ226" i="12"/>
  <c r="AR226" i="12"/>
  <c r="BI226" i="12"/>
  <c r="BM226" i="12"/>
  <c r="BN226" i="12"/>
  <c r="CF226" i="12"/>
  <c r="CJ226" i="12"/>
  <c r="CK226" i="12"/>
  <c r="Q227" i="12"/>
  <c r="U227" i="12"/>
  <c r="V227" i="12"/>
  <c r="AM227" i="12"/>
  <c r="AQ227" i="12"/>
  <c r="AR227" i="12"/>
  <c r="BI227" i="12"/>
  <c r="BM227" i="12"/>
  <c r="BN227" i="12"/>
  <c r="CF227" i="12"/>
  <c r="CJ227" i="12"/>
  <c r="CK227" i="12"/>
  <c r="Q228" i="12"/>
  <c r="U228" i="12"/>
  <c r="V228" i="12"/>
  <c r="AM228" i="12"/>
  <c r="AQ228" i="12"/>
  <c r="AR228" i="12"/>
  <c r="BI228" i="12"/>
  <c r="BM228" i="12"/>
  <c r="BN228" i="12"/>
  <c r="CF228" i="12"/>
  <c r="CJ228" i="12"/>
  <c r="CK228" i="12"/>
  <c r="Q229" i="12"/>
  <c r="U229" i="12"/>
  <c r="V229" i="12"/>
  <c r="AM229" i="12"/>
  <c r="AQ229" i="12"/>
  <c r="AR229" i="12"/>
  <c r="BI229" i="12"/>
  <c r="BM229" i="12"/>
  <c r="BN229" i="12"/>
  <c r="CF229" i="12"/>
  <c r="CJ229" i="12"/>
  <c r="CK229" i="12"/>
  <c r="Q230" i="12"/>
  <c r="U230" i="12"/>
  <c r="V230" i="12"/>
  <c r="AM230" i="12"/>
  <c r="AQ230" i="12"/>
  <c r="AR230" i="12"/>
  <c r="BI230" i="12"/>
  <c r="BM230" i="12"/>
  <c r="BN230" i="12"/>
  <c r="CF230" i="12"/>
  <c r="CJ230" i="12"/>
  <c r="CK230" i="12"/>
  <c r="Q231" i="12"/>
  <c r="U231" i="12"/>
  <c r="V231" i="12"/>
  <c r="AM231" i="12"/>
  <c r="AQ231" i="12"/>
  <c r="AR231" i="12"/>
  <c r="BI231" i="12"/>
  <c r="BM231" i="12"/>
  <c r="BN231" i="12"/>
  <c r="CF231" i="12"/>
  <c r="CJ231" i="12"/>
  <c r="CK231" i="12"/>
  <c r="Q232" i="12"/>
  <c r="U232" i="12"/>
  <c r="V232" i="12"/>
  <c r="AM232" i="12"/>
  <c r="AQ232" i="12"/>
  <c r="AR232" i="12"/>
  <c r="BI232" i="12"/>
  <c r="BM232" i="12"/>
  <c r="BN232" i="12"/>
  <c r="CF232" i="12"/>
  <c r="CJ232" i="12"/>
  <c r="CK232" i="12"/>
  <c r="Q233" i="12"/>
  <c r="U233" i="12"/>
  <c r="V233" i="12"/>
  <c r="AM233" i="12"/>
  <c r="AQ233" i="12"/>
  <c r="AR233" i="12"/>
  <c r="BI233" i="12"/>
  <c r="BM233" i="12"/>
  <c r="BN233" i="12"/>
  <c r="CF233" i="12"/>
  <c r="CJ233" i="12"/>
  <c r="CK233" i="12"/>
  <c r="Q234" i="12"/>
  <c r="U234" i="12"/>
  <c r="V234" i="12"/>
  <c r="AM234" i="12"/>
  <c r="AQ234" i="12"/>
  <c r="AR234" i="12"/>
  <c r="BI234" i="12"/>
  <c r="BM234" i="12"/>
  <c r="BN234" i="12"/>
  <c r="CF234" i="12"/>
  <c r="CJ234" i="12"/>
  <c r="CK234" i="12"/>
  <c r="Q235" i="12"/>
  <c r="U235" i="12"/>
  <c r="V235" i="12"/>
  <c r="AM235" i="12"/>
  <c r="AQ235" i="12"/>
  <c r="AR235" i="12"/>
  <c r="BI235" i="12"/>
  <c r="BM235" i="12"/>
  <c r="BN235" i="12"/>
  <c r="CF235" i="12"/>
  <c r="CJ235" i="12"/>
  <c r="CK235" i="12"/>
  <c r="Q236" i="12"/>
  <c r="U236" i="12"/>
  <c r="V236" i="12"/>
  <c r="AM236" i="12"/>
  <c r="AQ236" i="12"/>
  <c r="AR236" i="12"/>
  <c r="BI236" i="12"/>
  <c r="BM236" i="12"/>
  <c r="BN236" i="12"/>
  <c r="CF236" i="12"/>
  <c r="CJ236" i="12"/>
  <c r="CK236" i="12"/>
  <c r="Q237" i="12"/>
  <c r="U237" i="12"/>
  <c r="V237" i="12"/>
  <c r="AM237" i="12"/>
  <c r="AQ237" i="12"/>
  <c r="AR237" i="12"/>
  <c r="BI237" i="12"/>
  <c r="BM237" i="12"/>
  <c r="BN237" i="12"/>
  <c r="CF237" i="12"/>
  <c r="CJ237" i="12"/>
  <c r="CK237" i="12"/>
  <c r="Q246" i="12"/>
  <c r="U246" i="12"/>
  <c r="V246" i="12"/>
  <c r="AM246" i="12"/>
  <c r="AQ246" i="12"/>
  <c r="AR246" i="12"/>
  <c r="BI246" i="12"/>
  <c r="BM246" i="12"/>
  <c r="BN246" i="12"/>
  <c r="CF246" i="12"/>
  <c r="CJ246" i="12"/>
  <c r="CK246" i="12"/>
  <c r="Q247" i="12"/>
  <c r="U247" i="12"/>
  <c r="V247" i="12"/>
  <c r="AM247" i="12"/>
  <c r="AQ247" i="12"/>
  <c r="AR247" i="12"/>
  <c r="BI247" i="12"/>
  <c r="BM247" i="12"/>
  <c r="BN247" i="12"/>
  <c r="CF247" i="12"/>
  <c r="CJ247" i="12"/>
  <c r="CK247" i="12"/>
  <c r="Q248" i="12"/>
  <c r="U248" i="12"/>
  <c r="V248" i="12"/>
  <c r="AM248" i="12"/>
  <c r="AQ248" i="12"/>
  <c r="AR248" i="12"/>
  <c r="BI248" i="12"/>
  <c r="BM248" i="12"/>
  <c r="BN248" i="12"/>
  <c r="CF248" i="12"/>
  <c r="CJ248" i="12"/>
  <c r="CK248" i="12"/>
  <c r="Q249" i="12"/>
  <c r="U249" i="12"/>
  <c r="V249" i="12"/>
  <c r="AM249" i="12"/>
  <c r="AQ249" i="12"/>
  <c r="AR249" i="12"/>
  <c r="BI249" i="12"/>
  <c r="BM249" i="12"/>
  <c r="BN249" i="12"/>
  <c r="CF249" i="12"/>
  <c r="CJ249" i="12"/>
  <c r="CK249" i="12"/>
  <c r="Q250" i="12"/>
  <c r="U250" i="12"/>
  <c r="V250" i="12"/>
  <c r="AM250" i="12"/>
  <c r="AQ250" i="12"/>
  <c r="AR250" i="12"/>
  <c r="BI250" i="12"/>
  <c r="BM250" i="12"/>
  <c r="BN250" i="12"/>
  <c r="CF250" i="12"/>
  <c r="CJ250" i="12"/>
  <c r="CK250" i="12"/>
  <c r="Q251" i="12"/>
  <c r="U251" i="12"/>
  <c r="V251" i="12"/>
  <c r="AM251" i="12"/>
  <c r="AQ251" i="12"/>
  <c r="AR251" i="12"/>
  <c r="BI251" i="12"/>
  <c r="BM251" i="12"/>
  <c r="BN251" i="12"/>
  <c r="CF251" i="12"/>
  <c r="CJ251" i="12"/>
  <c r="CK251" i="12"/>
  <c r="Q252" i="12"/>
  <c r="U252" i="12"/>
  <c r="V252" i="12"/>
  <c r="AM252" i="12"/>
  <c r="AQ252" i="12"/>
  <c r="AR252" i="12"/>
  <c r="BI252" i="12"/>
  <c r="BM252" i="12"/>
  <c r="BN252" i="12"/>
  <c r="CF252" i="12"/>
  <c r="CJ252" i="12"/>
  <c r="CK252" i="12"/>
  <c r="Q253" i="12"/>
  <c r="U253" i="12"/>
  <c r="V253" i="12"/>
  <c r="AM253" i="12"/>
  <c r="AQ253" i="12"/>
  <c r="AR253" i="12"/>
  <c r="BI253" i="12"/>
  <c r="BM253" i="12"/>
  <c r="BN253" i="12"/>
  <c r="CF253" i="12"/>
  <c r="CJ253" i="12"/>
  <c r="CK253" i="12"/>
  <c r="Q254" i="12"/>
  <c r="U254" i="12"/>
  <c r="V254" i="12"/>
  <c r="AM254" i="12"/>
  <c r="AQ254" i="12"/>
  <c r="AR254" i="12"/>
  <c r="BI254" i="12"/>
  <c r="BM254" i="12"/>
  <c r="BN254" i="12"/>
  <c r="CF254" i="12"/>
  <c r="CJ254" i="12"/>
  <c r="CK254" i="12"/>
  <c r="Q255" i="12"/>
  <c r="U255" i="12"/>
  <c r="V255" i="12"/>
  <c r="AM255" i="12"/>
  <c r="AQ255" i="12"/>
  <c r="AR255" i="12"/>
  <c r="BI255" i="12"/>
  <c r="BM255" i="12"/>
  <c r="BN255" i="12"/>
  <c r="CF255" i="12"/>
  <c r="CJ255" i="12"/>
  <c r="CK255" i="12"/>
  <c r="Q256" i="12"/>
  <c r="U256" i="12"/>
  <c r="V256" i="12"/>
  <c r="AM256" i="12"/>
  <c r="AQ256" i="12"/>
  <c r="AR256" i="12"/>
  <c r="BI256" i="12"/>
  <c r="BM256" i="12"/>
  <c r="BN256" i="12"/>
  <c r="CF256" i="12"/>
  <c r="CJ256" i="12"/>
  <c r="CK256" i="12"/>
  <c r="Q257" i="12"/>
  <c r="U257" i="12"/>
  <c r="V257" i="12"/>
  <c r="AM257" i="12"/>
  <c r="AQ257" i="12"/>
  <c r="AR257" i="12"/>
  <c r="BI257" i="12"/>
  <c r="BM257" i="12"/>
  <c r="BN257" i="12"/>
  <c r="CF257" i="12"/>
  <c r="CJ257" i="12"/>
  <c r="CK257" i="12"/>
  <c r="Q258" i="12"/>
  <c r="U258" i="12"/>
  <c r="V258" i="12"/>
  <c r="AM258" i="12"/>
  <c r="AQ258" i="12"/>
  <c r="AR258" i="12"/>
  <c r="BI258" i="12"/>
  <c r="BM258" i="12"/>
  <c r="BN258" i="12"/>
  <c r="CF258" i="12"/>
  <c r="CJ258" i="12"/>
  <c r="CK258" i="12"/>
  <c r="Q259" i="12"/>
  <c r="U259" i="12"/>
  <c r="V259" i="12"/>
  <c r="AM259" i="12"/>
  <c r="AQ259" i="12"/>
  <c r="AR259" i="12"/>
  <c r="BI259" i="12"/>
  <c r="BM259" i="12"/>
  <c r="BN259" i="12"/>
  <c r="CF259" i="12"/>
  <c r="CJ259" i="12"/>
  <c r="CK259" i="12"/>
  <c r="Q260" i="12"/>
  <c r="U260" i="12"/>
  <c r="V260" i="12"/>
  <c r="AM260" i="12"/>
  <c r="AQ260" i="12"/>
  <c r="AR260" i="12"/>
  <c r="BI260" i="12"/>
  <c r="BM260" i="12"/>
  <c r="BN260" i="12"/>
  <c r="CF260" i="12"/>
  <c r="CJ260" i="12"/>
  <c r="CK260" i="12"/>
  <c r="Q261" i="12"/>
  <c r="U261" i="12"/>
  <c r="V261" i="12"/>
  <c r="AM261" i="12"/>
  <c r="AQ261" i="12"/>
  <c r="AR261" i="12"/>
  <c r="BI261" i="12"/>
  <c r="BM261" i="12"/>
  <c r="BN261" i="12"/>
  <c r="CF261" i="12"/>
  <c r="CJ261" i="12"/>
  <c r="CK261" i="12"/>
  <c r="Q262" i="12"/>
  <c r="U262" i="12"/>
  <c r="V262" i="12"/>
  <c r="AM262" i="12"/>
  <c r="AQ262" i="12"/>
  <c r="AR262" i="12"/>
  <c r="BI262" i="12"/>
  <c r="BM262" i="12"/>
  <c r="BN262" i="12"/>
  <c r="CF262" i="12"/>
  <c r="CJ262" i="12"/>
  <c r="CK262" i="12"/>
  <c r="Q263" i="12"/>
  <c r="U263" i="12"/>
  <c r="V263" i="12"/>
  <c r="AM263" i="12"/>
  <c r="AQ263" i="12"/>
  <c r="AR263" i="12"/>
  <c r="BI263" i="12"/>
  <c r="BM263" i="12"/>
  <c r="BN263" i="12"/>
  <c r="CF263" i="12"/>
  <c r="CJ263" i="12"/>
  <c r="CK263" i="12"/>
  <c r="Q264" i="12"/>
  <c r="U264" i="12"/>
  <c r="V264" i="12"/>
  <c r="AM264" i="12"/>
  <c r="AQ264" i="12"/>
  <c r="AR264" i="12"/>
  <c r="BI264" i="12"/>
  <c r="BM264" i="12"/>
  <c r="BN264" i="12"/>
  <c r="CF264" i="12"/>
  <c r="CJ264" i="12"/>
  <c r="CK264" i="12"/>
  <c r="Q265" i="12"/>
  <c r="U265" i="12"/>
  <c r="V265" i="12"/>
  <c r="AM265" i="12"/>
  <c r="AQ265" i="12"/>
  <c r="AR265" i="12"/>
  <c r="BI265" i="12"/>
  <c r="BM265" i="12"/>
  <c r="BN265" i="12"/>
  <c r="CF265" i="12"/>
  <c r="CJ265" i="12"/>
  <c r="CK265" i="12"/>
  <c r="Q273" i="12"/>
  <c r="Q274" i="12"/>
  <c r="U273" i="12"/>
  <c r="V273" i="12"/>
  <c r="AM273" i="12"/>
  <c r="AQ273" i="12"/>
  <c r="AR273" i="12"/>
  <c r="BI273" i="12"/>
  <c r="BM273" i="12"/>
  <c r="BN273" i="12"/>
  <c r="CF273" i="12"/>
  <c r="CJ273" i="12"/>
  <c r="CK273" i="12"/>
  <c r="Q275" i="12"/>
  <c r="U274" i="12"/>
  <c r="V274" i="12"/>
  <c r="AM274" i="12"/>
  <c r="AQ274" i="12"/>
  <c r="AR274" i="12"/>
  <c r="BI274" i="12"/>
  <c r="BM274" i="12"/>
  <c r="BN274" i="12"/>
  <c r="CF274" i="12"/>
  <c r="CJ274" i="12"/>
  <c r="CK274" i="12"/>
  <c r="Q276" i="12"/>
  <c r="U275" i="12"/>
  <c r="V275" i="12"/>
  <c r="AM275" i="12"/>
  <c r="AQ275" i="12"/>
  <c r="AR275" i="12"/>
  <c r="BI275" i="12"/>
  <c r="BM275" i="12"/>
  <c r="BN275" i="12"/>
  <c r="CF275" i="12"/>
  <c r="CJ275" i="12"/>
  <c r="CK275" i="12"/>
  <c r="Q277" i="12"/>
  <c r="U276" i="12"/>
  <c r="V276" i="12"/>
  <c r="AM276" i="12"/>
  <c r="AQ276" i="12"/>
  <c r="AR276" i="12"/>
  <c r="BI276" i="12"/>
  <c r="BM276" i="12"/>
  <c r="BN276" i="12"/>
  <c r="CF276" i="12"/>
  <c r="CJ276" i="12"/>
  <c r="CK276" i="12"/>
  <c r="Q278" i="12"/>
  <c r="U277" i="12"/>
  <c r="V277" i="12"/>
  <c r="AM277" i="12"/>
  <c r="AQ277" i="12"/>
  <c r="AR277" i="12"/>
  <c r="BI277" i="12"/>
  <c r="BM277" i="12"/>
  <c r="BN277" i="12"/>
  <c r="CF277" i="12"/>
  <c r="CJ277" i="12"/>
  <c r="CK277" i="12"/>
  <c r="Q279" i="12"/>
  <c r="U278" i="12"/>
  <c r="V278" i="12"/>
  <c r="AM278" i="12"/>
  <c r="AQ278" i="12"/>
  <c r="AR278" i="12"/>
  <c r="BI278" i="12"/>
  <c r="BM278" i="12"/>
  <c r="BN278" i="12"/>
  <c r="CF278" i="12"/>
  <c r="CJ278" i="12"/>
  <c r="CK278" i="12"/>
  <c r="Q280" i="12"/>
  <c r="U279" i="12"/>
  <c r="V279" i="12"/>
  <c r="AM279" i="12"/>
  <c r="AQ279" i="12"/>
  <c r="AR279" i="12"/>
  <c r="BI279" i="12"/>
  <c r="BM279" i="12"/>
  <c r="BN279" i="12"/>
  <c r="CF279" i="12"/>
  <c r="CJ279" i="12"/>
  <c r="CK279" i="12"/>
  <c r="Q281" i="12"/>
  <c r="U280" i="12"/>
  <c r="V280" i="12"/>
  <c r="AM280" i="12"/>
  <c r="AQ280" i="12"/>
  <c r="AR280" i="12"/>
  <c r="BI280" i="12"/>
  <c r="BM280" i="12"/>
  <c r="BN280" i="12"/>
  <c r="CF280" i="12"/>
  <c r="CJ280" i="12"/>
  <c r="CK280" i="12"/>
  <c r="Q282" i="12"/>
  <c r="U281" i="12"/>
  <c r="V281" i="12"/>
  <c r="AM281" i="12"/>
  <c r="AQ281" i="12"/>
  <c r="AR281" i="12"/>
  <c r="BI281" i="12"/>
  <c r="BM281" i="12"/>
  <c r="BN281" i="12"/>
  <c r="CF281" i="12"/>
  <c r="CJ281" i="12"/>
  <c r="CK281" i="12"/>
  <c r="Q283" i="12"/>
  <c r="U282" i="12"/>
  <c r="V282" i="12"/>
  <c r="AM282" i="12"/>
  <c r="AQ282" i="12"/>
  <c r="AR282" i="12"/>
  <c r="BI282" i="12"/>
  <c r="BM282" i="12"/>
  <c r="BN282" i="12"/>
  <c r="CF282" i="12"/>
  <c r="CJ282" i="12"/>
  <c r="CK282" i="12"/>
  <c r="Q284" i="12"/>
  <c r="U283" i="12"/>
  <c r="V283" i="12"/>
  <c r="AM283" i="12"/>
  <c r="AQ283" i="12"/>
  <c r="AR283" i="12"/>
  <c r="BI283" i="12"/>
  <c r="BM283" i="12"/>
  <c r="BN283" i="12"/>
  <c r="CF283" i="12"/>
  <c r="CJ283" i="12"/>
  <c r="CK283" i="12"/>
  <c r="Q285" i="12"/>
  <c r="U284" i="12"/>
  <c r="V284" i="12"/>
  <c r="AM284" i="12"/>
  <c r="AQ284" i="12"/>
  <c r="AR284" i="12"/>
  <c r="BI284" i="12"/>
  <c r="BM284" i="12"/>
  <c r="BN284" i="12"/>
  <c r="CF284" i="12"/>
  <c r="CJ284" i="12"/>
  <c r="CK284" i="12"/>
  <c r="Q286" i="12"/>
  <c r="U285" i="12"/>
  <c r="V285" i="12"/>
  <c r="AM285" i="12"/>
  <c r="AQ285" i="12"/>
  <c r="AR285" i="12"/>
  <c r="BI285" i="12"/>
  <c r="BM285" i="12"/>
  <c r="BN285" i="12"/>
  <c r="CF285" i="12"/>
  <c r="CJ285" i="12"/>
  <c r="CK285" i="12"/>
  <c r="Q287" i="12"/>
  <c r="U286" i="12"/>
  <c r="V286" i="12"/>
  <c r="AM286" i="12"/>
  <c r="AQ286" i="12"/>
  <c r="AR286" i="12"/>
  <c r="BI286" i="12"/>
  <c r="BM286" i="12"/>
  <c r="BN286" i="12"/>
  <c r="CF286" i="12"/>
  <c r="CJ286" i="12"/>
  <c r="CK286" i="12"/>
  <c r="Q288" i="12"/>
  <c r="U287" i="12"/>
  <c r="V287" i="12"/>
  <c r="AM287" i="12"/>
  <c r="AQ287" i="12"/>
  <c r="AR287" i="12"/>
  <c r="BI287" i="12"/>
  <c r="BM287" i="12"/>
  <c r="BN287" i="12"/>
  <c r="CF287" i="12"/>
  <c r="CJ287" i="12"/>
  <c r="CK287" i="12"/>
  <c r="Q289" i="12"/>
  <c r="U288" i="12"/>
  <c r="V288" i="12"/>
  <c r="AM288" i="12"/>
  <c r="AQ288" i="12"/>
  <c r="AR288" i="12"/>
  <c r="BI288" i="12"/>
  <c r="BM288" i="12"/>
  <c r="BN288" i="12"/>
  <c r="CF288" i="12"/>
  <c r="CJ288" i="12"/>
  <c r="CK288" i="12"/>
  <c r="Q290" i="12"/>
  <c r="U289" i="12"/>
  <c r="V289" i="12"/>
  <c r="AM289" i="12"/>
  <c r="AQ289" i="12"/>
  <c r="AR289" i="12"/>
  <c r="BI289" i="12"/>
  <c r="BM289" i="12"/>
  <c r="BN289" i="12"/>
  <c r="CF289" i="12"/>
  <c r="CJ289" i="12"/>
  <c r="CK289" i="12"/>
  <c r="Q291" i="12"/>
  <c r="U290" i="12"/>
  <c r="V290" i="12"/>
  <c r="AM290" i="12"/>
  <c r="AQ290" i="12"/>
  <c r="AR290" i="12"/>
  <c r="BI290" i="12"/>
  <c r="BM290" i="12"/>
  <c r="BN290" i="12"/>
  <c r="CF290" i="12"/>
  <c r="CJ290" i="12"/>
  <c r="CK290" i="12"/>
  <c r="Q292" i="12"/>
  <c r="U291" i="12"/>
  <c r="V291" i="12"/>
  <c r="AM291" i="12"/>
  <c r="AQ291" i="12"/>
  <c r="AR291" i="12"/>
  <c r="BI291" i="12"/>
  <c r="BM291" i="12"/>
  <c r="BN291" i="12"/>
  <c r="CF291" i="12"/>
  <c r="CJ291" i="12"/>
  <c r="CK291" i="12"/>
  <c r="U292" i="12"/>
  <c r="V292" i="12"/>
  <c r="AM292" i="12"/>
  <c r="AQ292" i="12"/>
  <c r="AR292" i="12"/>
  <c r="BI292" i="12"/>
  <c r="BM292" i="12"/>
  <c r="BN292" i="12"/>
  <c r="CF292" i="12"/>
  <c r="CJ292" i="12"/>
  <c r="CK292" i="12"/>
  <c r="I22" i="11"/>
  <c r="H22" i="11"/>
  <c r="G22" i="11"/>
  <c r="I21" i="11"/>
  <c r="H21" i="11"/>
  <c r="G21" i="11"/>
  <c r="C22" i="11"/>
  <c r="D22" i="11"/>
  <c r="B22" i="11"/>
  <c r="C21" i="11"/>
  <c r="D21" i="11"/>
  <c r="B21" i="11"/>
  <c r="J16" i="9"/>
  <c r="K17" i="9"/>
  <c r="J17" i="9"/>
  <c r="I17" i="9"/>
  <c r="H17" i="9"/>
  <c r="K16" i="9"/>
  <c r="I16" i="9"/>
  <c r="H16" i="9"/>
  <c r="C17" i="9"/>
  <c r="D17" i="9"/>
  <c r="E17" i="9"/>
  <c r="B17" i="9"/>
  <c r="D16" i="9"/>
  <c r="C16" i="9"/>
  <c r="E16" i="9"/>
  <c r="B16" i="9"/>
  <c r="D26" i="8"/>
  <c r="B26" i="8"/>
  <c r="C27" i="8"/>
  <c r="D27" i="8"/>
  <c r="B27" i="8"/>
  <c r="C26" i="8"/>
  <c r="O8" i="7"/>
  <c r="N8" i="7"/>
  <c r="G8" i="7"/>
  <c r="F8" i="7"/>
  <c r="O7" i="7"/>
  <c r="N7" i="7"/>
  <c r="G7" i="7"/>
  <c r="F7" i="7"/>
  <c r="O6" i="7"/>
  <c r="N6" i="7"/>
  <c r="G6" i="7"/>
  <c r="F6" i="7"/>
  <c r="O5" i="7"/>
  <c r="N5" i="7"/>
  <c r="G5" i="7"/>
  <c r="F5" i="7"/>
  <c r="O8" i="6"/>
  <c r="N8" i="6"/>
  <c r="G8" i="6"/>
  <c r="F8" i="6"/>
  <c r="O7" i="6"/>
  <c r="N7" i="6"/>
  <c r="G7" i="6"/>
  <c r="F7" i="6"/>
  <c r="O6" i="6"/>
  <c r="N6" i="6"/>
  <c r="G6" i="6"/>
  <c r="F6" i="6"/>
  <c r="O5" i="6"/>
  <c r="N5" i="6"/>
  <c r="G5" i="6"/>
  <c r="F5" i="6"/>
  <c r="O8" i="4"/>
  <c r="N8" i="4"/>
  <c r="G8" i="4"/>
  <c r="F8" i="4"/>
  <c r="O7" i="4"/>
  <c r="N7" i="4"/>
  <c r="G7" i="4"/>
  <c r="F7" i="4"/>
  <c r="O6" i="4"/>
  <c r="N6" i="4"/>
  <c r="G6" i="4"/>
  <c r="F6" i="4"/>
  <c r="O5" i="4"/>
  <c r="N5" i="4"/>
  <c r="G5" i="4"/>
  <c r="F5" i="4"/>
  <c r="O8" i="3"/>
  <c r="N8" i="3"/>
  <c r="O7" i="3"/>
  <c r="N7" i="3"/>
  <c r="O6" i="3"/>
  <c r="N6" i="3"/>
  <c r="O5" i="3"/>
  <c r="N5" i="3"/>
  <c r="G8" i="3"/>
  <c r="F8" i="3"/>
  <c r="G7" i="3"/>
  <c r="F7" i="3"/>
  <c r="G6" i="3"/>
  <c r="F6" i="3"/>
  <c r="G5" i="3"/>
  <c r="F5" i="3"/>
  <c r="O6" i="2"/>
  <c r="O7" i="2"/>
  <c r="O8" i="2"/>
  <c r="N6" i="2"/>
  <c r="N7" i="2"/>
  <c r="N8" i="2"/>
  <c r="G6" i="2"/>
  <c r="G7" i="2"/>
  <c r="G8" i="2"/>
  <c r="F6" i="2"/>
  <c r="F7" i="2"/>
  <c r="F8" i="2"/>
  <c r="O5" i="2"/>
  <c r="N5" i="2"/>
  <c r="G5" i="2"/>
  <c r="F5" i="2"/>
  <c r="V6" i="1"/>
  <c r="W6" i="1"/>
  <c r="W7" i="1"/>
  <c r="W8" i="1"/>
  <c r="W5" i="1"/>
  <c r="V7" i="1"/>
  <c r="V8" i="1"/>
  <c r="V5" i="1"/>
  <c r="K6" i="1"/>
  <c r="K7" i="1"/>
  <c r="K8" i="1"/>
  <c r="J6" i="1"/>
  <c r="J7" i="1"/>
  <c r="J8" i="1"/>
  <c r="J5" i="1"/>
  <c r="K5" i="1"/>
</calcChain>
</file>

<file path=xl/sharedStrings.xml><?xml version="1.0" encoding="utf-8"?>
<sst xmlns="http://schemas.openxmlformats.org/spreadsheetml/2006/main" count="1435" uniqueCount="323">
  <si>
    <t>Figure 5F</t>
  </si>
  <si>
    <t>Col-0</t>
  </si>
  <si>
    <t>eds1-12</t>
  </si>
  <si>
    <t>Plant Type</t>
  </si>
  <si>
    <t>0 dpi</t>
  </si>
  <si>
    <t>3 dpi</t>
  </si>
  <si>
    <t>mean</t>
  </si>
  <si>
    <t>std dev</t>
  </si>
  <si>
    <t>n</t>
  </si>
  <si>
    <t>Minimum</t>
  </si>
  <si>
    <t>25% Percentile</t>
  </si>
  <si>
    <t>Median</t>
  </si>
  <si>
    <t>75% Percentile</t>
  </si>
  <si>
    <t>Maximum</t>
  </si>
  <si>
    <t>Range</t>
  </si>
  <si>
    <t xml:space="preserve"> 3 dpi</t>
  </si>
  <si>
    <t>EV 4A</t>
  </si>
  <si>
    <t xml:space="preserve">The numerical data point represent each log cfu/cm2 of Pst DC3000 infiltrated leaves collected on day 0 or 3 post-infection. These data points are from 2  biological replicates containing 4 technical replicates each (n=8), with 6 leaf samples each. The datapoints are represented as boxplot  (Fig 5F). </t>
  </si>
  <si>
    <t>EV 4D</t>
  </si>
  <si>
    <t>EV 4G</t>
  </si>
  <si>
    <t>EV 4J</t>
  </si>
  <si>
    <t>rpm1-3</t>
  </si>
  <si>
    <t>rps5-2</t>
  </si>
  <si>
    <t>zar1-3</t>
  </si>
  <si>
    <t>rrs1a rrs1b</t>
  </si>
  <si>
    <t>EV 4M</t>
  </si>
  <si>
    <t xml:space="preserve">The numerical data point represent each log cfu/cm2 of Pst DC3000 AvrRpm1 infiltrated leaves collected on day 0 or 3 post-infection. These data points are from 1  biological replicates containing 4 technical replicates each (n=4), with 6 leaf samples each. The datapoints are represented as boxplot  (EV 4A). </t>
  </si>
  <si>
    <t xml:space="preserve">The numerical data point represent each log cfu/cm2 of Pst DC3000 AvrPphB infiltrated leaves collected on day 0 or 3 post-infection. These data points are from 1  biological replicates containing 4 technical replicates each (n=4), with 6 leaf samples each. The datapoints are represented as boxplot  (EV 4D). </t>
  </si>
  <si>
    <t xml:space="preserve">The numerical data point represent each log cfu/cm2 of Pst DC3000 HopZ1a infiltrated leaves collected on day 0 or 3 post-infection. These data points are from 1  biological replicates containing 4 technical replicates each (n=4), with 6 leaf samples each. The datapoints are represented as boxplot  (EV 4G). </t>
  </si>
  <si>
    <t xml:space="preserve">The numerical data point represent each log cfu/cm2 of Pst DC3000 AvrRps4 infiltrated leaves collected on day 0 or 3 post-infection. These data points are from 1  biological replicates containing 4 technical replicates each (n=4), with 6 leaf samples each. The datapoints are represented as boxplot  (EV 4J). </t>
  </si>
  <si>
    <t xml:space="preserve">The numerical data point represent each log cfu/cm2 of Pst DC3000 D36E infiltrated leaves collected on day 0 or 3 post-infection. These data points are from 1  biological replicates containing 4 technical replicates each (n=4), with 6 leaf samples each. The datapoints are represented as boxplot  (EV 4M). </t>
  </si>
  <si>
    <t xml:space="preserve">The numerical data point represent biomass of plants analyzed. These data points are from 1  biological sampling containing  21 plants. The datapoints are represented as boxplot  (Fig 5C). </t>
  </si>
  <si>
    <t>Figure 5C</t>
  </si>
  <si>
    <t>EV 5C</t>
  </si>
  <si>
    <t xml:space="preserve">The numerical data point represent relative viral accumulation (2^(-ΔΔCt)) at 6 and 8 days post infection. These data points are from 10 independent plants (n=10). The datapoints are represented as boxplot  (EV 5C). </t>
  </si>
  <si>
    <t>EV</t>
  </si>
  <si>
    <t>6 dpi</t>
  </si>
  <si>
    <t>8 dpi</t>
  </si>
  <si>
    <t>mock</t>
  </si>
  <si>
    <t>nlp20</t>
  </si>
  <si>
    <t>flg22</t>
  </si>
  <si>
    <r>
      <t xml:space="preserve">The numerical data point represent total ROS production as relative light unit (RLU) of mock control, nlp20, flg22 treatment in Col-0 and </t>
    </r>
    <r>
      <rPr>
        <i/>
        <sz val="12"/>
        <color theme="1"/>
        <rFont val="Arial"/>
        <family val="2"/>
      </rPr>
      <t>pml5-2c</t>
    </r>
    <r>
      <rPr>
        <sz val="12"/>
        <color theme="1"/>
        <rFont val="Arial"/>
        <family val="2"/>
      </rPr>
      <t xml:space="preserve"> plants. The datapoints are represented as boxplot  (EV 5A). </t>
    </r>
  </si>
  <si>
    <r>
      <t xml:space="preserve">The numerical data point represent ethylene accumulation of mock control, nlp20, flg22 treatment in Col-0 and </t>
    </r>
    <r>
      <rPr>
        <i/>
        <sz val="12"/>
        <color theme="1"/>
        <rFont val="Arial"/>
        <family val="2"/>
      </rPr>
      <t>pml5-2c</t>
    </r>
    <r>
      <rPr>
        <sz val="12"/>
        <color theme="1"/>
        <rFont val="Arial"/>
        <family val="2"/>
      </rPr>
      <t xml:space="preserve"> plants. The datapoints are represented as boxplot  (EV 5B). </t>
    </r>
  </si>
  <si>
    <t>Tukey's multiple comparisons test</t>
  </si>
  <si>
    <t>Mean Diff,</t>
  </si>
  <si>
    <t>95,00% CI of diff,</t>
  </si>
  <si>
    <t>Below threshold?</t>
  </si>
  <si>
    <t>Summary</t>
  </si>
  <si>
    <t>Adjusted P Value</t>
  </si>
  <si>
    <t>-6557 to 48019</t>
  </si>
  <si>
    <t>No</t>
  </si>
  <si>
    <t>ns</t>
  </si>
  <si>
    <t>-13181 to 41395</t>
  </si>
  <si>
    <t>Col-0 vs. EV</t>
  </si>
  <si>
    <t>34919 to 89495</t>
  </si>
  <si>
    <t>Yes</t>
  </si>
  <si>
    <t>****</t>
  </si>
  <si>
    <t>&lt;0,0001</t>
  </si>
  <si>
    <t>-33912 to 20664</t>
  </si>
  <si>
    <t>14188 to 68764</t>
  </si>
  <si>
    <t>**</t>
  </si>
  <si>
    <t>20812 to 75388</t>
  </si>
  <si>
    <t>***</t>
  </si>
  <si>
    <t>-4492 to 1723</t>
  </si>
  <si>
    <t>-3091 to 3124</t>
  </si>
  <si>
    <t>&gt;0,9999</t>
  </si>
  <si>
    <t>-2344 to 3871</t>
  </si>
  <si>
    <t>-1707 to 4509</t>
  </si>
  <si>
    <t>-960,2 to 5255</t>
  </si>
  <si>
    <t>-2361 to 3854</t>
  </si>
  <si>
    <t>-0,1783 to 0,1873</t>
  </si>
  <si>
    <t>-0,003771 to 0,3618</t>
  </si>
  <si>
    <t>-0,008271 to 0,3573</t>
  </si>
  <si>
    <t>Col-O vs. eds1-12</t>
  </si>
  <si>
    <t>-6,249 to -3,248</t>
  </si>
  <si>
    <t>-3,196 to -0,1942</t>
  </si>
  <si>
    <t>*</t>
  </si>
  <si>
    <t>-3,133 to -0,1320</t>
  </si>
  <si>
    <t>1,553 to 4,555</t>
  </si>
  <si>
    <t>1,615 to 4,617</t>
  </si>
  <si>
    <t>-1,438 to 1,563</t>
  </si>
  <si>
    <t>Col-O vs. rpm1-3.1</t>
  </si>
  <si>
    <t>-2,883 to -2,076</t>
  </si>
  <si>
    <t>-0,2755 to 0,5315</t>
  </si>
  <si>
    <t>-0,2966 to 0,5104</t>
  </si>
  <si>
    <t>2,204 to 3,011</t>
  </si>
  <si>
    <t>2,183 to 2,990</t>
  </si>
  <si>
    <t>-0,4246 to 0,3824</t>
  </si>
  <si>
    <t>Col-O vs. rps5-2</t>
  </si>
  <si>
    <t>-2,319 to -1,563</t>
  </si>
  <si>
    <t>-0,4595 to 0,2961</t>
  </si>
  <si>
    <t>-0,3508 to 0,4048</t>
  </si>
  <si>
    <t>1,481 to 2,237</t>
  </si>
  <si>
    <t>1,590 to 2,346</t>
  </si>
  <si>
    <t>-0,2691 to 0,4865</t>
  </si>
  <si>
    <t>Col-O vs. zar1-3</t>
  </si>
  <si>
    <t>-4,355 to -3,134</t>
  </si>
  <si>
    <t>-0,7889 to 0,4324</t>
  </si>
  <si>
    <t>-1,135 to 0,08595</t>
  </si>
  <si>
    <t>2,956 to 4,177</t>
  </si>
  <si>
    <t>2,609 to 3,831</t>
  </si>
  <si>
    <t>-0,9571 to 0,2642</t>
  </si>
  <si>
    <r>
      <t xml:space="preserve">Col-O vs. </t>
    </r>
    <r>
      <rPr>
        <i/>
        <sz val="10"/>
        <rFont val="Arial"/>
        <family val="2"/>
      </rPr>
      <t>rrs1a rrs1b</t>
    </r>
  </si>
  <si>
    <t>-3,622 to -1,094</t>
  </si>
  <si>
    <t>-1,479 to 1,049</t>
  </si>
  <si>
    <t>-2,323 to 0,2052</t>
  </si>
  <si>
    <t>0,8789 to 3,407</t>
  </si>
  <si>
    <t>0,03516 to 2,563</t>
  </si>
  <si>
    <t>-2,108 to 0,4204</t>
  </si>
  <si>
    <t>-1,248 to -0,5316</t>
  </si>
  <si>
    <t>-0,9182 to -0,2016</t>
  </si>
  <si>
    <t>-0,3264 to 0,3902</t>
  </si>
  <si>
    <t>-0,02834 to 0,6883</t>
  </si>
  <si>
    <t>0,5635 to 1,280</t>
  </si>
  <si>
    <t>0,2335 to 0,9501</t>
  </si>
  <si>
    <t>P value</t>
  </si>
  <si>
    <t>summary</t>
  </si>
  <si>
    <t>pml5-2c</t>
  </si>
  <si>
    <t>pml5-1</t>
  </si>
  <si>
    <t>pml5-2</t>
  </si>
  <si>
    <t>Col-0 vs. pml5-1</t>
  </si>
  <si>
    <t>Col-0 vs. pml5-2</t>
  </si>
  <si>
    <t>pml5-1 vs. pml5-2</t>
  </si>
  <si>
    <t>Col-O vs. pml5-1</t>
  </si>
  <si>
    <t>Col-O vs. pml5-2</t>
  </si>
  <si>
    <t>eds1-12 vs. pml5-1</t>
  </si>
  <si>
    <t>eds1-12 vs. pml5-2</t>
  </si>
  <si>
    <t>rpm1-3.1 vs. pml5-1</t>
  </si>
  <si>
    <t>rpm1-3.1 vs. pml5-2</t>
  </si>
  <si>
    <t>pml5-1 vs.pml5-2</t>
  </si>
  <si>
    <t>rps5-2 vs. pml5-2</t>
  </si>
  <si>
    <t>rps5-2 vs. pml5-1</t>
  </si>
  <si>
    <t>zar1-3 vs. pml5-1</t>
  </si>
  <si>
    <t>zar1-3 vs. pml5-2</t>
  </si>
  <si>
    <r>
      <t>rrs1a rrs1b</t>
    </r>
    <r>
      <rPr>
        <sz val="10"/>
        <rFont val="Arial"/>
        <family val="2"/>
      </rPr>
      <t xml:space="preserve"> vs. pml5-2</t>
    </r>
  </si>
  <si>
    <r>
      <t>rrs1a rrs1b</t>
    </r>
    <r>
      <rPr>
        <sz val="10"/>
        <rFont val="Arial"/>
        <family val="2"/>
      </rPr>
      <t xml:space="preserve"> vs. pml5-1</t>
    </r>
  </si>
  <si>
    <t>student's t-test (Col-0 vs pml5-2c)</t>
  </si>
  <si>
    <r>
      <t xml:space="preserve">Col-0 vs. </t>
    </r>
    <r>
      <rPr>
        <i/>
        <sz val="10"/>
        <rFont val="Arial"/>
        <family val="2"/>
      </rPr>
      <t>pml5-1</t>
    </r>
  </si>
  <si>
    <r>
      <t xml:space="preserve">Col-0 vs. </t>
    </r>
    <r>
      <rPr>
        <i/>
        <sz val="10"/>
        <rFont val="Arial"/>
        <family val="2"/>
      </rPr>
      <t>pml5-2c</t>
    </r>
  </si>
  <si>
    <r>
      <t>pml5-1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pml5-2c</t>
    </r>
  </si>
  <si>
    <r>
      <t>pml5-1</t>
    </r>
    <r>
      <rPr>
        <sz val="10"/>
        <rFont val="Arial"/>
        <family val="2"/>
      </rPr>
      <t xml:space="preserve"> vs. EV</t>
    </r>
  </si>
  <si>
    <r>
      <t>pml5-2c</t>
    </r>
    <r>
      <rPr>
        <sz val="10"/>
        <rFont val="Arial"/>
        <family val="2"/>
      </rPr>
      <t xml:space="preserve"> vs. EV</t>
    </r>
  </si>
  <si>
    <t>Mean - back</t>
  </si>
  <si>
    <t>Normalized Mean</t>
  </si>
  <si>
    <t>Leaf No,</t>
  </si>
  <si>
    <t>Average</t>
  </si>
  <si>
    <t>RawIntDen</t>
  </si>
  <si>
    <t>IntDen</t>
  </si>
  <si>
    <t>Max</t>
  </si>
  <si>
    <t>Min</t>
  </si>
  <si>
    <t>Mean</t>
  </si>
  <si>
    <t>Area</t>
  </si>
  <si>
    <t>Replicate</t>
  </si>
  <si>
    <t>Col-0 norm</t>
  </si>
  <si>
    <t>Col-0 Background</t>
  </si>
  <si>
    <t>rpm1-3-1 norm</t>
  </si>
  <si>
    <t>rpm1-3-1 Background</t>
  </si>
  <si>
    <t>rpm1-3-1</t>
  </si>
  <si>
    <t>pml5-1 norm</t>
  </si>
  <si>
    <t>pml5-1 Background</t>
  </si>
  <si>
    <t>pml5-2c norm</t>
  </si>
  <si>
    <t>pml5-2c Background</t>
  </si>
  <si>
    <t>avrRpm1</t>
  </si>
  <si>
    <t>rps5-2 norm</t>
  </si>
  <si>
    <t>rps5-2 Background</t>
  </si>
  <si>
    <t>AvrPphB</t>
  </si>
  <si>
    <t>zar1-3 norm</t>
  </si>
  <si>
    <t>zar1-3 background</t>
  </si>
  <si>
    <t>HopZ1a</t>
  </si>
  <si>
    <t>Collected by Simon</t>
  </si>
  <si>
    <t>rrs1a rrs1b norm</t>
  </si>
  <si>
    <t>rrs1a rrs1b Background</t>
  </si>
  <si>
    <t>avrRps4</t>
  </si>
  <si>
    <t>Collected by Sruthi</t>
  </si>
  <si>
    <t>rpm1-3 norm</t>
  </si>
  <si>
    <t>rpm1-3 Background</t>
  </si>
  <si>
    <t>avrPphB</t>
  </si>
  <si>
    <t>0.0000000</t>
  </si>
  <si>
    <t xml:space="preserve"> -0.6988641</t>
  </si>
  <si>
    <t>-1.092246971</t>
  </si>
  <si>
    <t>-0.89555556</t>
  </si>
  <si>
    <t>zar1-3 &amp; pml5-2c</t>
  </si>
  <si>
    <t>&lt;0.001</t>
  </si>
  <si>
    <t xml:space="preserve"> -0.4921975</t>
  </si>
  <si>
    <t>-0.885580305</t>
  </si>
  <si>
    <t>-0.68888889</t>
  </si>
  <si>
    <t>zar1-3 &amp; pml5-1</t>
  </si>
  <si>
    <t>zar-13</t>
  </si>
  <si>
    <t>Signif. codes:  0 ‘***’ 0.001 ‘**’ 0.01 ‘*’ 0.05 ‘.’ 0.1 ‘ ’ 1</t>
  </si>
  <si>
    <t>0.0355162</t>
  </si>
  <si>
    <t>0.4033581</t>
  </si>
  <si>
    <t>0.009975251</t>
  </si>
  <si>
    <t>0.20666667</t>
  </si>
  <si>
    <t>pml5-2c &amp; pml5-1</t>
  </si>
  <si>
    <t>0.0355</t>
  </si>
  <si>
    <t xml:space="preserve"> 0.0000000</t>
  </si>
  <si>
    <t xml:space="preserve"> -0.5192345</t>
  </si>
  <si>
    <t>-0.912617342</t>
  </si>
  <si>
    <t>-0.71592593</t>
  </si>
  <si>
    <t xml:space="preserve">zar1-3 &amp; Col-0 </t>
  </si>
  <si>
    <t>Residuals</t>
  </si>
  <si>
    <t>0.0864027</t>
  </si>
  <si>
    <t xml:space="preserve"> 0.3763210</t>
  </si>
  <si>
    <t>-0.017061786</t>
  </si>
  <si>
    <t>0.17962963</t>
  </si>
  <si>
    <t>pml5-2c &amp; Col-0</t>
  </si>
  <si>
    <t>0.0864</t>
  </si>
  <si>
    <t>&lt;2e-16</t>
  </si>
  <si>
    <t>54.77</t>
  </si>
  <si>
    <t>genotype</t>
  </si>
  <si>
    <t>0.9840804</t>
  </si>
  <si>
    <t xml:space="preserve"> 0.1696544</t>
  </si>
  <si>
    <t>-0.223728453</t>
  </si>
  <si>
    <t>-0.02703704</t>
  </si>
  <si>
    <t>pml5-1 &amp; Col-0</t>
  </si>
  <si>
    <t>0.9841</t>
  </si>
  <si>
    <t>Significance code</t>
  </si>
  <si>
    <t>Pr(&gt;F)</t>
  </si>
  <si>
    <t>F value</t>
  </si>
  <si>
    <t>Degree of Freedom</t>
  </si>
  <si>
    <t>Sum of Square</t>
  </si>
  <si>
    <t>P-value</t>
  </si>
  <si>
    <t>upr</t>
  </si>
  <si>
    <t>lwr</t>
  </si>
  <si>
    <t>diff</t>
  </si>
  <si>
    <t>Comparison</t>
  </si>
  <si>
    <t>ANOVA table</t>
  </si>
  <si>
    <t>Tukey's Post-hoc test results</t>
  </si>
  <si>
    <t>Pst DC3000 HopZ1a (ZAR1)</t>
  </si>
  <si>
    <t>-0.9644549</t>
  </si>
  <si>
    <t>-1.41254513</t>
  </si>
  <si>
    <t>-1.1885</t>
  </si>
  <si>
    <t>rrs1a rrs1b &amp; pml5-2c</t>
  </si>
  <si>
    <t>-0.9234549</t>
  </si>
  <si>
    <t>-1.37154513</t>
  </si>
  <si>
    <t>-1.1475</t>
  </si>
  <si>
    <t>rrs1a rrs1b &amp; pml5-1</t>
  </si>
  <si>
    <t>0.9631455</t>
  </si>
  <si>
    <t>0.2650451</t>
  </si>
  <si>
    <t>-0.18304513</t>
  </si>
  <si>
    <t>0.0410</t>
  </si>
  <si>
    <t>pml5-2c &amp; pml5-1       0.0410 -0.18304513  0.2650451 0.9631455</t>
  </si>
  <si>
    <t>0.9631</t>
  </si>
  <si>
    <t>-0.6639549</t>
  </si>
  <si>
    <t>-1.11204513</t>
  </si>
  <si>
    <t>-0.8880</t>
  </si>
  <si>
    <t>rrs1a rrs1b &amp; Col-0   -0.8880 -1.11204513 -0.6639549 0.0000000</t>
  </si>
  <si>
    <t>84.25</t>
  </si>
  <si>
    <t>0.0039652</t>
  </si>
  <si>
    <t>0.5245451</t>
  </si>
  <si>
    <t>0.07645487</t>
  </si>
  <si>
    <t xml:space="preserve"> 0.3005</t>
  </si>
  <si>
    <t>0.004</t>
  </si>
  <si>
    <t>0.0166392</t>
  </si>
  <si>
    <t xml:space="preserve"> 0.4835451</t>
  </si>
  <si>
    <t>0.03545487</t>
  </si>
  <si>
    <t>0.2595</t>
  </si>
  <si>
    <t>0.0166</t>
  </si>
  <si>
    <t>Pf0-1 AvrRps4 (RPS4)</t>
  </si>
  <si>
    <t xml:space="preserve"> -0.36596088</t>
  </si>
  <si>
    <t>-0.6497534</t>
  </si>
  <si>
    <t>-0.50785714</t>
  </si>
  <si>
    <t>rpm1-3 &amp; pml5-2c</t>
  </si>
  <si>
    <t>-0.32596088</t>
  </si>
  <si>
    <t>-0.6097534</t>
  </si>
  <si>
    <t>-0.46785714</t>
  </si>
  <si>
    <t>rpm1-3 &amp; pml5-1</t>
  </si>
  <si>
    <t>0.8825426</t>
  </si>
  <si>
    <t xml:space="preserve"> 0.18189626</t>
  </si>
  <si>
    <t>-0.1018963</t>
  </si>
  <si>
    <t>0.04000000</t>
  </si>
  <si>
    <t>0.8825</t>
  </si>
  <si>
    <t>-0.40203231</t>
  </si>
  <si>
    <t>-0.6858248</t>
  </si>
  <si>
    <t>-0.54392857</t>
  </si>
  <si>
    <t>rpm1-3 &amp; Col-0</t>
  </si>
  <si>
    <t>44.04</t>
  </si>
  <si>
    <t>0.9105957</t>
  </si>
  <si>
    <t>0.10582483</t>
  </si>
  <si>
    <t>-0.1779677</t>
  </si>
  <si>
    <t>-0.03607143</t>
  </si>
  <si>
    <t>0.9106</t>
  </si>
  <si>
    <t>0.5027557</t>
  </si>
  <si>
    <t>0.06582483</t>
  </si>
  <si>
    <t>-0.2179677</t>
  </si>
  <si>
    <t xml:space="preserve"> -0.07607143</t>
  </si>
  <si>
    <t>0.5028</t>
  </si>
  <si>
    <t>Pst DC3000 AvrRpm1 (RPM1)</t>
  </si>
  <si>
    <t>0.0000182</t>
  </si>
  <si>
    <t xml:space="preserve"> -0.19352404</t>
  </si>
  <si>
    <t>-0.6244760</t>
  </si>
  <si>
    <t>-0.4090000</t>
  </si>
  <si>
    <t>rps5-2 &amp; pml5-2c</t>
  </si>
  <si>
    <t>-0.39060737</t>
  </si>
  <si>
    <t>-0.8215593</t>
  </si>
  <si>
    <t>-0.6060833</t>
  </si>
  <si>
    <t>rps5-2 &amp; pml5-1</t>
  </si>
  <si>
    <t>0.0903603</t>
  </si>
  <si>
    <t>0.02058026</t>
  </si>
  <si>
    <t>-0.4147469</t>
  </si>
  <si>
    <t>-0.1970833</t>
  </si>
  <si>
    <t>0.0904</t>
  </si>
  <si>
    <t xml:space="preserve"> 0.0000001</t>
  </si>
  <si>
    <t>-0.29685737</t>
  </si>
  <si>
    <t>-0.7278093</t>
  </si>
  <si>
    <t>-0.5123333</t>
  </si>
  <si>
    <t>rps5-2 &amp; Col-0</t>
  </si>
  <si>
    <t>&lt;1.54e-10</t>
  </si>
  <si>
    <t>21.17</t>
  </si>
  <si>
    <t>0.6019464</t>
  </si>
  <si>
    <t>0.11433026</t>
  </si>
  <si>
    <t>-0.3209969</t>
  </si>
  <si>
    <t>-0.1033333</t>
  </si>
  <si>
    <t>pml5-2c &amp; Col,0</t>
  </si>
  <si>
    <t>0.6019</t>
  </si>
  <si>
    <t>0.6740073</t>
  </si>
  <si>
    <t>0.31141359</t>
  </si>
  <si>
    <t>-0.1239136</t>
  </si>
  <si>
    <t xml:space="preserve"> 0.0937500</t>
  </si>
  <si>
    <t>0.674</t>
  </si>
  <si>
    <t>Pst DC3000 AvrPphB (RPS5)</t>
  </si>
  <si>
    <t>Legend for Dataset EV1</t>
  </si>
  <si>
    <t>In here we have listed all collected numerical data and the statistical analysis done for the graphs shown in the manuscript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</si>
</sst>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000"/>
    <numFmt numFmtId="166" formatCode="_-* #,##0.0000_-;\-* #,##0.00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sz val="11"/>
      <color rgb="FF000000"/>
      <name val="Calibri"/>
      <family val="2"/>
      <scheme val="minor"/>
    </font>
    <font>
      <b/>
      <sz val="10"/>
      <color rgb="FF000000"/>
      <name val="Lucida Console"/>
      <family val="3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8" borderId="9" applyNumberFormat="0" applyAlignment="0" applyProtection="0"/>
  </cellStyleXfs>
  <cellXfs count="133">
    <xf numFmtId="0" fontId="0" fillId="0" borderId="0" xfId="0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5" fontId="6" fillId="0" borderId="4" xfId="0" applyNumberFormat="1" applyFont="1" applyBorder="1" applyAlignment="1">
      <alignment horizontal="left"/>
    </xf>
    <xf numFmtId="165" fontId="7" fillId="3" borderId="0" xfId="0" applyNumberFormat="1" applyFont="1" applyFill="1" applyAlignment="1">
      <alignment horizontal="left"/>
    </xf>
    <xf numFmtId="165" fontId="7" fillId="0" borderId="0" xfId="0" applyNumberFormat="1" applyFont="1" applyAlignment="1">
      <alignment horizontal="left"/>
    </xf>
    <xf numFmtId="1" fontId="7" fillId="0" borderId="5" xfId="0" applyNumberFormat="1" applyFont="1" applyBorder="1" applyAlignment="1">
      <alignment horizontal="left"/>
    </xf>
    <xf numFmtId="165" fontId="7" fillId="4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165" fontId="8" fillId="0" borderId="4" xfId="0" applyNumberFormat="1" applyFont="1" applyBorder="1" applyAlignment="1">
      <alignment horizontal="left"/>
    </xf>
    <xf numFmtId="165" fontId="4" fillId="0" borderId="4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165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5" fontId="6" fillId="0" borderId="4" xfId="0" applyNumberFormat="1" applyFont="1" applyBorder="1" applyAlignment="1">
      <alignment horizontal="left" vertical="top"/>
    </xf>
    <xf numFmtId="165" fontId="7" fillId="0" borderId="0" xfId="0" applyNumberFormat="1" applyFont="1" applyAlignment="1">
      <alignment horizontal="left" vertical="top"/>
    </xf>
    <xf numFmtId="1" fontId="7" fillId="0" borderId="5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165" fontId="8" fillId="0" borderId="4" xfId="0" applyNumberFormat="1" applyFont="1" applyBorder="1" applyAlignment="1">
      <alignment horizontal="left" vertical="top"/>
    </xf>
    <xf numFmtId="165" fontId="4" fillId="0" borderId="4" xfId="0" applyNumberFormat="1" applyFont="1" applyBorder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165" fontId="4" fillId="0" borderId="5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165" fontId="7" fillId="0" borderId="7" xfId="0" applyNumberFormat="1" applyFont="1" applyBorder="1" applyAlignment="1">
      <alignment horizontal="left" vertical="top"/>
    </xf>
    <xf numFmtId="0" fontId="4" fillId="2" borderId="0" xfId="0" applyFont="1" applyFill="1"/>
    <xf numFmtId="0" fontId="4" fillId="0" borderId="0" xfId="0" applyFont="1"/>
    <xf numFmtId="165" fontId="7" fillId="0" borderId="7" xfId="0" applyNumberFormat="1" applyFont="1" applyBorder="1" applyAlignment="1">
      <alignment horizontal="left"/>
    </xf>
    <xf numFmtId="166" fontId="7" fillId="0" borderId="0" xfId="1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" fontId="7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165" fontId="7" fillId="3" borderId="0" xfId="0" applyNumberFormat="1" applyFont="1" applyFill="1" applyAlignment="1">
      <alignment horizontal="left" vertical="top"/>
    </xf>
    <xf numFmtId="165" fontId="7" fillId="3" borderId="5" xfId="0" applyNumberFormat="1" applyFont="1" applyFill="1" applyBorder="1" applyAlignment="1">
      <alignment horizontal="left" vertical="top"/>
    </xf>
    <xf numFmtId="166" fontId="7" fillId="0" borderId="0" xfId="1" applyNumberFormat="1" applyFont="1" applyFill="1" applyBorder="1" applyAlignment="1">
      <alignment horizontal="left" vertical="top"/>
    </xf>
    <xf numFmtId="165" fontId="6" fillId="6" borderId="2" xfId="0" applyNumberFormat="1" applyFont="1" applyFill="1" applyBorder="1" applyAlignment="1">
      <alignment horizontal="left" vertical="top"/>
    </xf>
    <xf numFmtId="165" fontId="8" fillId="6" borderId="2" xfId="0" applyNumberFormat="1" applyFont="1" applyFill="1" applyBorder="1" applyAlignment="1">
      <alignment horizontal="left" vertical="top"/>
    </xf>
    <xf numFmtId="165" fontId="8" fillId="6" borderId="3" xfId="0" applyNumberFormat="1" applyFont="1" applyFill="1" applyBorder="1" applyAlignment="1">
      <alignment horizontal="left" vertical="top"/>
    </xf>
    <xf numFmtId="165" fontId="6" fillId="6" borderId="0" xfId="0" applyNumberFormat="1" applyFont="1" applyFill="1" applyAlignment="1">
      <alignment horizontal="left" vertical="top"/>
    </xf>
    <xf numFmtId="165" fontId="8" fillId="6" borderId="0" xfId="0" applyNumberFormat="1" applyFont="1" applyFill="1" applyAlignment="1">
      <alignment horizontal="left" vertical="top"/>
    </xf>
    <xf numFmtId="0" fontId="5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2" fontId="7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4" fillId="0" borderId="0" xfId="0" applyFont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4" fontId="0" fillId="0" borderId="0" xfId="0" applyNumberFormat="1"/>
    <xf numFmtId="2" fontId="0" fillId="0" borderId="0" xfId="0" applyNumberFormat="1"/>
    <xf numFmtId="3" fontId="0" fillId="0" borderId="0" xfId="0" applyNumberFormat="1"/>
    <xf numFmtId="0" fontId="16" fillId="0" borderId="0" xfId="0" applyFont="1"/>
    <xf numFmtId="0" fontId="15" fillId="8" borderId="9" xfId="2"/>
    <xf numFmtId="0" fontId="17" fillId="0" borderId="0" xfId="0" applyFont="1" applyAlignment="1">
      <alignment vertical="center"/>
    </xf>
    <xf numFmtId="0" fontId="0" fillId="0" borderId="13" xfId="0" applyBorder="1"/>
    <xf numFmtId="49" fontId="0" fillId="0" borderId="13" xfId="0" applyNumberFormat="1" applyBorder="1"/>
    <xf numFmtId="0" fontId="18" fillId="9" borderId="13" xfId="0" applyFont="1" applyFill="1" applyBorder="1" applyAlignment="1">
      <alignment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9" borderId="0" xfId="0" applyFont="1" applyFill="1" applyAlignment="1">
      <alignment vertical="center"/>
    </xf>
    <xf numFmtId="3" fontId="0" fillId="0" borderId="13" xfId="0" applyNumberFormat="1" applyBorder="1"/>
    <xf numFmtId="0" fontId="19" fillId="0" borderId="13" xfId="0" applyFont="1" applyBorder="1" applyAlignment="1">
      <alignment vertical="center"/>
    </xf>
    <xf numFmtId="0" fontId="0" fillId="0" borderId="14" xfId="0" applyBorder="1"/>
    <xf numFmtId="0" fontId="18" fillId="0" borderId="14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6" fillId="0" borderId="15" xfId="0" applyFont="1" applyBorder="1"/>
    <xf numFmtId="0" fontId="16" fillId="0" borderId="16" xfId="0" applyFont="1" applyBorder="1"/>
    <xf numFmtId="0" fontId="20" fillId="0" borderId="17" xfId="0" applyFont="1" applyBorder="1" applyAlignment="1">
      <alignment vertical="center"/>
    </xf>
    <xf numFmtId="0" fontId="16" fillId="0" borderId="18" xfId="0" applyFont="1" applyBorder="1"/>
    <xf numFmtId="0" fontId="18" fillId="0" borderId="0" xfId="0" applyFont="1" applyAlignment="1">
      <alignment vertical="center"/>
    </xf>
    <xf numFmtId="0" fontId="16" fillId="0" borderId="19" xfId="0" applyFont="1" applyBorder="1"/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4" fillId="2" borderId="0" xfId="0" applyFont="1" applyFill="1" applyAlignment="1">
      <alignment wrapTex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4" fillId="7" borderId="0" xfId="0" applyFont="1" applyFill="1" applyAlignment="1">
      <alignment horizontal="center" vertical="top"/>
    </xf>
  </cellXfs>
  <cellStyles count="3">
    <cellStyle name="Berechnung" xfId="2" builtinId="22"/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EB27D-D87F-4C73-9298-BB6187992E6F}">
  <dimension ref="A1:A2"/>
  <sheetViews>
    <sheetView tabSelected="1" workbookViewId="0">
      <selection activeCell="J13" sqref="J13"/>
    </sheetView>
  </sheetViews>
  <sheetFormatPr baseColWidth="10" defaultRowHeight="15" x14ac:dyDescent="0.25"/>
  <sheetData>
    <row r="1" spans="1:1" x14ac:dyDescent="0.25">
      <c r="A1" t="s">
        <v>321</v>
      </c>
    </row>
    <row r="2" spans="1:1" x14ac:dyDescent="0.25">
      <c r="A2" t="s">
        <v>322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E95E-2215-4CA1-B7D7-6DB531A0EAFF}">
  <dimension ref="A3:CK292"/>
  <sheetViews>
    <sheetView zoomScale="70" zoomScaleNormal="70" workbookViewId="0">
      <selection activeCell="BD33" sqref="BD33"/>
    </sheetView>
  </sheetViews>
  <sheetFormatPr baseColWidth="10" defaultColWidth="9.140625" defaultRowHeight="15" x14ac:dyDescent="0.25"/>
  <cols>
    <col min="1" max="1" width="23" customWidth="1"/>
    <col min="2" max="2" width="11.5703125" customWidth="1"/>
    <col min="4" max="4" width="7.42578125" customWidth="1"/>
    <col min="5" max="5" width="13.140625" customWidth="1"/>
    <col min="6" max="6" width="11" customWidth="1"/>
    <col min="7" max="7" width="10" customWidth="1"/>
    <col min="8" max="8" width="11" customWidth="1"/>
    <col min="9" max="9" width="14.85546875" customWidth="1"/>
    <col min="11" max="11" width="20.28515625" customWidth="1"/>
    <col min="12" max="12" width="11.42578125" customWidth="1"/>
    <col min="15" max="15" width="11.42578125" customWidth="1"/>
    <col min="16" max="16" width="14.28515625" customWidth="1"/>
    <col min="19" max="19" width="13.28515625" customWidth="1"/>
    <col min="22" max="22" width="10.7109375" customWidth="1"/>
    <col min="31" max="31" width="14.7109375" customWidth="1"/>
    <col min="38" max="38" width="13.42578125" customWidth="1"/>
    <col min="43" max="43" width="11.140625" customWidth="1"/>
    <col min="44" max="44" width="12.140625" customWidth="1"/>
    <col min="53" max="53" width="14.7109375" customWidth="1"/>
    <col min="60" max="60" width="16.7109375" customWidth="1"/>
    <col min="61" max="61" width="10.42578125" customWidth="1"/>
    <col min="66" max="66" width="12" customWidth="1"/>
    <col min="89" max="89" width="13" customWidth="1"/>
  </cols>
  <sheetData>
    <row r="3" spans="1:89" x14ac:dyDescent="0.25">
      <c r="B3" s="86" t="s">
        <v>176</v>
      </c>
    </row>
    <row r="5" spans="1:89" x14ac:dyDescent="0.25">
      <c r="B5" t="s">
        <v>117</v>
      </c>
      <c r="K5" t="s">
        <v>161</v>
      </c>
      <c r="S5" s="87" t="s">
        <v>160</v>
      </c>
      <c r="X5" t="s">
        <v>118</v>
      </c>
      <c r="AG5" t="s">
        <v>159</v>
      </c>
      <c r="AO5" s="87" t="s">
        <v>158</v>
      </c>
      <c r="AT5" t="s">
        <v>22</v>
      </c>
      <c r="BC5" t="s">
        <v>164</v>
      </c>
      <c r="BK5" s="87" t="s">
        <v>163</v>
      </c>
      <c r="BQ5" t="s">
        <v>1</v>
      </c>
      <c r="BZ5" t="s">
        <v>154</v>
      </c>
      <c r="CH5" s="87" t="s">
        <v>153</v>
      </c>
    </row>
    <row r="7" spans="1:89" ht="15.75" thickBot="1" x14ac:dyDescent="0.3">
      <c r="B7" s="86" t="s">
        <v>152</v>
      </c>
      <c r="C7" s="86" t="s">
        <v>144</v>
      </c>
      <c r="D7" s="86" t="s">
        <v>151</v>
      </c>
      <c r="E7" s="86" t="s">
        <v>150</v>
      </c>
      <c r="F7" s="86" t="s">
        <v>149</v>
      </c>
      <c r="G7" s="86" t="s">
        <v>148</v>
      </c>
      <c r="H7" s="86" t="s">
        <v>147</v>
      </c>
      <c r="I7" s="86" t="s">
        <v>146</v>
      </c>
      <c r="K7" s="86" t="s">
        <v>151</v>
      </c>
      <c r="L7" s="86" t="s">
        <v>150</v>
      </c>
      <c r="M7" s="86" t="s">
        <v>149</v>
      </c>
      <c r="N7" s="86" t="s">
        <v>148</v>
      </c>
      <c r="O7" s="86" t="s">
        <v>147</v>
      </c>
      <c r="P7" s="86" t="s">
        <v>146</v>
      </c>
      <c r="Q7" s="86" t="s">
        <v>145</v>
      </c>
      <c r="S7" s="86"/>
      <c r="T7" s="86" t="s">
        <v>144</v>
      </c>
      <c r="U7" s="86" t="s">
        <v>143</v>
      </c>
      <c r="V7" s="86" t="s">
        <v>142</v>
      </c>
      <c r="X7" s="86" t="s">
        <v>152</v>
      </c>
      <c r="Y7" s="86" t="s">
        <v>144</v>
      </c>
      <c r="Z7" s="86" t="s">
        <v>151</v>
      </c>
      <c r="AA7" s="86" t="s">
        <v>150</v>
      </c>
      <c r="AB7" s="86" t="s">
        <v>149</v>
      </c>
      <c r="AC7" s="86" t="s">
        <v>148</v>
      </c>
      <c r="AD7" s="86" t="s">
        <v>147</v>
      </c>
      <c r="AE7" s="86" t="s">
        <v>146</v>
      </c>
      <c r="AG7" s="86" t="s">
        <v>151</v>
      </c>
      <c r="AH7" s="86" t="s">
        <v>150</v>
      </c>
      <c r="AI7" s="86" t="s">
        <v>149</v>
      </c>
      <c r="AJ7" s="86" t="s">
        <v>148</v>
      </c>
      <c r="AK7" s="86" t="s">
        <v>147</v>
      </c>
      <c r="AL7" s="86" t="s">
        <v>146</v>
      </c>
      <c r="AM7" s="86" t="s">
        <v>145</v>
      </c>
      <c r="AO7" s="86"/>
      <c r="AP7" s="86" t="s">
        <v>144</v>
      </c>
      <c r="AQ7" s="86" t="s">
        <v>143</v>
      </c>
      <c r="AR7" s="86" t="s">
        <v>142</v>
      </c>
      <c r="AT7" s="86" t="s">
        <v>152</v>
      </c>
      <c r="AU7" s="86" t="s">
        <v>144</v>
      </c>
      <c r="AV7" s="86" t="s">
        <v>151</v>
      </c>
      <c r="AW7" s="86" t="s">
        <v>150</v>
      </c>
      <c r="AX7" s="86" t="s">
        <v>149</v>
      </c>
      <c r="AY7" s="86" t="s">
        <v>148</v>
      </c>
      <c r="AZ7" s="86" t="s">
        <v>147</v>
      </c>
      <c r="BA7" s="86" t="s">
        <v>146</v>
      </c>
      <c r="BC7" s="86" t="s">
        <v>151</v>
      </c>
      <c r="BD7" s="86" t="s">
        <v>150</v>
      </c>
      <c r="BE7" s="86" t="s">
        <v>149</v>
      </c>
      <c r="BF7" s="86" t="s">
        <v>148</v>
      </c>
      <c r="BG7" s="86" t="s">
        <v>147</v>
      </c>
      <c r="BH7" s="86" t="s">
        <v>146</v>
      </c>
      <c r="BI7" s="86" t="s">
        <v>145</v>
      </c>
      <c r="BK7" s="86"/>
      <c r="BL7" s="86" t="s">
        <v>144</v>
      </c>
      <c r="BM7" s="86" t="s">
        <v>143</v>
      </c>
      <c r="BN7" s="86" t="s">
        <v>142</v>
      </c>
      <c r="BQ7" s="86" t="s">
        <v>152</v>
      </c>
      <c r="BR7" s="86" t="s">
        <v>144</v>
      </c>
      <c r="BS7" s="86" t="s">
        <v>151</v>
      </c>
      <c r="BT7" s="86" t="s">
        <v>150</v>
      </c>
      <c r="BU7" s="86" t="s">
        <v>149</v>
      </c>
      <c r="BV7" s="86" t="s">
        <v>148</v>
      </c>
      <c r="BW7" s="86" t="s">
        <v>147</v>
      </c>
      <c r="BX7" s="86" t="s">
        <v>146</v>
      </c>
      <c r="BZ7" s="86" t="s">
        <v>151</v>
      </c>
      <c r="CA7" s="86" t="s">
        <v>150</v>
      </c>
      <c r="CB7" s="86" t="s">
        <v>149</v>
      </c>
      <c r="CC7" s="86" t="s">
        <v>148</v>
      </c>
      <c r="CD7" s="86" t="s">
        <v>147</v>
      </c>
      <c r="CE7" s="86" t="s">
        <v>146</v>
      </c>
      <c r="CF7" s="86" t="s">
        <v>145</v>
      </c>
      <c r="CH7" s="86"/>
      <c r="CI7" s="86" t="s">
        <v>144</v>
      </c>
      <c r="CJ7" s="86" t="s">
        <v>143</v>
      </c>
      <c r="CK7" s="86" t="s">
        <v>142</v>
      </c>
    </row>
    <row r="8" spans="1:89" x14ac:dyDescent="0.25">
      <c r="A8" s="127" t="s">
        <v>173</v>
      </c>
      <c r="B8" s="124">
        <v>1</v>
      </c>
      <c r="C8">
        <v>1</v>
      </c>
      <c r="D8" s="85">
        <v>0.06</v>
      </c>
      <c r="E8" s="85">
        <v>5514.68</v>
      </c>
      <c r="F8">
        <v>3943</v>
      </c>
      <c r="G8">
        <v>7154</v>
      </c>
      <c r="H8" s="85">
        <v>340.81</v>
      </c>
      <c r="I8" s="85">
        <v>13632291</v>
      </c>
      <c r="K8">
        <v>0.06</v>
      </c>
      <c r="L8" s="84">
        <v>3385.93</v>
      </c>
      <c r="M8">
        <v>2869</v>
      </c>
      <c r="N8">
        <v>4722</v>
      </c>
      <c r="O8" s="85">
        <v>209.25</v>
      </c>
      <c r="P8" s="85">
        <v>8370010</v>
      </c>
      <c r="Q8" s="85">
        <f>AVERAGE(L8:L11)</f>
        <v>2948.6025</v>
      </c>
      <c r="S8" s="124">
        <v>1</v>
      </c>
      <c r="T8">
        <v>1</v>
      </c>
      <c r="U8" s="84">
        <f>LOG(E8/Q8,2)</f>
        <v>0.90324582673908393</v>
      </c>
      <c r="V8" s="83">
        <f>E8-Q8</f>
        <v>2566.0775000000003</v>
      </c>
      <c r="X8" s="124">
        <v>1</v>
      </c>
      <c r="Y8">
        <v>1</v>
      </c>
      <c r="Z8">
        <v>0.06</v>
      </c>
      <c r="AA8" s="85">
        <v>6330.7</v>
      </c>
      <c r="AB8">
        <v>4806</v>
      </c>
      <c r="AC8">
        <v>8307</v>
      </c>
      <c r="AD8" s="85">
        <v>391.24</v>
      </c>
      <c r="AE8" s="85">
        <v>15649502</v>
      </c>
      <c r="AG8">
        <v>0.06</v>
      </c>
      <c r="AH8" s="84">
        <v>3175.09</v>
      </c>
      <c r="AI8">
        <v>2290</v>
      </c>
      <c r="AJ8">
        <v>4536</v>
      </c>
      <c r="AK8" s="85">
        <v>196.22</v>
      </c>
      <c r="AL8" s="85">
        <v>7848812</v>
      </c>
      <c r="AM8" s="85">
        <f>AVERAGE(AH8:AH11)</f>
        <v>2889.0050000000001</v>
      </c>
      <c r="AO8" s="124">
        <v>1</v>
      </c>
      <c r="AP8">
        <v>1</v>
      </c>
      <c r="AQ8" s="84">
        <f>LOG(AA8/AM8,2)</f>
        <v>1.1317923297923933</v>
      </c>
      <c r="AR8" s="83">
        <f>AA8-AM8</f>
        <v>3441.6949999999997</v>
      </c>
      <c r="AT8" s="124">
        <v>1</v>
      </c>
      <c r="AU8">
        <v>1</v>
      </c>
      <c r="AV8">
        <v>0.06</v>
      </c>
      <c r="AW8" s="85">
        <v>4060.28</v>
      </c>
      <c r="AX8">
        <v>3039</v>
      </c>
      <c r="AY8">
        <v>6425</v>
      </c>
      <c r="AZ8" s="85">
        <v>250.93</v>
      </c>
      <c r="BA8" s="85">
        <v>10037005</v>
      </c>
      <c r="BC8">
        <v>0.06</v>
      </c>
      <c r="BD8" s="84">
        <v>3007.13</v>
      </c>
      <c r="BE8">
        <v>2789</v>
      </c>
      <c r="BF8">
        <v>4165</v>
      </c>
      <c r="BG8" s="85">
        <v>185.84</v>
      </c>
      <c r="BH8" s="85">
        <v>7433629</v>
      </c>
      <c r="BI8" s="85">
        <f>AVERAGE(BD$8:BD$11)</f>
        <v>2968.7075</v>
      </c>
      <c r="BK8" s="124">
        <v>1</v>
      </c>
      <c r="BL8">
        <v>1</v>
      </c>
      <c r="BM8" s="84">
        <f t="shared" ref="BM8:BM32" si="0">LOG(AW8/BI8,2)</f>
        <v>0.45174426532479006</v>
      </c>
      <c r="BN8" s="83">
        <f t="shared" ref="BN8:BN32" si="1">AW8-BI8</f>
        <v>1091.5725000000002</v>
      </c>
      <c r="BQ8" s="124">
        <v>1</v>
      </c>
      <c r="BR8">
        <v>1</v>
      </c>
      <c r="BS8">
        <v>0.06</v>
      </c>
      <c r="BT8" s="85">
        <v>5799.42</v>
      </c>
      <c r="BU8">
        <v>4421</v>
      </c>
      <c r="BV8">
        <v>8278</v>
      </c>
      <c r="BW8" s="85">
        <v>358.4</v>
      </c>
      <c r="BX8" s="85">
        <v>14336178</v>
      </c>
      <c r="BZ8">
        <v>0.06</v>
      </c>
      <c r="CA8" s="84">
        <v>3608.03</v>
      </c>
      <c r="CB8">
        <v>3215</v>
      </c>
      <c r="CC8">
        <v>5467</v>
      </c>
      <c r="CD8" s="85">
        <v>222.98</v>
      </c>
      <c r="CE8" s="85">
        <v>8919054</v>
      </c>
      <c r="CF8" s="85">
        <f>AVERAGE(CA$8:CA$11)</f>
        <v>3315.2275</v>
      </c>
      <c r="CH8" s="124">
        <v>1</v>
      </c>
      <c r="CI8">
        <v>1</v>
      </c>
      <c r="CJ8" s="84">
        <f>LOG(BT8/CF8,2)</f>
        <v>0.80680074809829805</v>
      </c>
      <c r="CK8" s="83">
        <f>BT8-CF8</f>
        <v>2484.1925000000001</v>
      </c>
    </row>
    <row r="9" spans="1:89" x14ac:dyDescent="0.25">
      <c r="A9" s="128"/>
      <c r="B9" s="125"/>
      <c r="C9">
        <v>2</v>
      </c>
      <c r="D9">
        <v>0.06</v>
      </c>
      <c r="E9" s="85">
        <v>4984.6499999999996</v>
      </c>
      <c r="F9">
        <v>3994</v>
      </c>
      <c r="G9">
        <v>8355</v>
      </c>
      <c r="H9" s="85">
        <v>308.05</v>
      </c>
      <c r="I9" s="85">
        <v>12322043</v>
      </c>
      <c r="K9">
        <v>0.06</v>
      </c>
      <c r="L9" s="85">
        <v>2996.15</v>
      </c>
      <c r="M9">
        <v>2562</v>
      </c>
      <c r="N9">
        <v>4330</v>
      </c>
      <c r="O9" s="85">
        <v>185.16</v>
      </c>
      <c r="P9" s="85">
        <v>7406477</v>
      </c>
      <c r="Q9" s="84">
        <f>AVERAGE(L8:L11)</f>
        <v>2948.6025</v>
      </c>
      <c r="S9" s="125"/>
      <c r="T9">
        <v>2</v>
      </c>
      <c r="U9" s="84">
        <f>LOG(E9/Q9,2)</f>
        <v>0.75746086220773945</v>
      </c>
      <c r="V9" s="83">
        <f>E9-Q9</f>
        <v>2036.0474999999997</v>
      </c>
      <c r="X9" s="125"/>
      <c r="Y9">
        <v>2</v>
      </c>
      <c r="Z9">
        <v>0.06</v>
      </c>
      <c r="AA9" s="85">
        <v>5609.8</v>
      </c>
      <c r="AB9">
        <v>4038</v>
      </c>
      <c r="AC9">
        <v>9957</v>
      </c>
      <c r="AD9" s="85">
        <v>346.69</v>
      </c>
      <c r="AE9" s="85">
        <v>13867417</v>
      </c>
      <c r="AG9">
        <v>0.06</v>
      </c>
      <c r="AH9" s="85">
        <v>2837.6</v>
      </c>
      <c r="AI9">
        <v>2513</v>
      </c>
      <c r="AJ9">
        <v>3793</v>
      </c>
      <c r="AK9" s="85">
        <v>175.36</v>
      </c>
      <c r="AL9" s="85">
        <v>7014545</v>
      </c>
      <c r="AM9" s="84">
        <f>AVERAGE(AH8:AH11)</f>
        <v>2889.0050000000001</v>
      </c>
      <c r="AO9" s="125"/>
      <c r="AP9">
        <v>2</v>
      </c>
      <c r="AQ9" s="84">
        <f>LOG(AA9/AM9,2)</f>
        <v>0.9573766361624324</v>
      </c>
      <c r="AR9" s="83">
        <f>AA9-AM9</f>
        <v>2720.7950000000001</v>
      </c>
      <c r="AT9" s="125"/>
      <c r="AU9">
        <v>2</v>
      </c>
      <c r="AV9">
        <v>0.06</v>
      </c>
      <c r="AW9" s="85">
        <v>3379.8</v>
      </c>
      <c r="AX9">
        <v>2905</v>
      </c>
      <c r="AY9">
        <v>7450</v>
      </c>
      <c r="AZ9" s="85">
        <v>208.87</v>
      </c>
      <c r="BA9" s="85">
        <v>8354865</v>
      </c>
      <c r="BC9">
        <v>0.06</v>
      </c>
      <c r="BD9" s="85">
        <v>2943.05</v>
      </c>
      <c r="BE9">
        <v>2666</v>
      </c>
      <c r="BF9">
        <v>3556</v>
      </c>
      <c r="BG9" s="85">
        <v>181.88</v>
      </c>
      <c r="BH9" s="85">
        <v>7275209</v>
      </c>
      <c r="BI9" s="85">
        <f>AVERAGE(BD$8:BD$11)</f>
        <v>2968.7075</v>
      </c>
      <c r="BK9" s="125"/>
      <c r="BL9">
        <v>2</v>
      </c>
      <c r="BM9" s="84">
        <f t="shared" si="0"/>
        <v>0.18710292254662306</v>
      </c>
      <c r="BN9" s="83">
        <f t="shared" si="1"/>
        <v>411.0925000000002</v>
      </c>
      <c r="BQ9" s="125"/>
      <c r="BR9">
        <v>2</v>
      </c>
      <c r="BS9">
        <v>0.06</v>
      </c>
      <c r="BT9" s="85">
        <v>5072.5200000000004</v>
      </c>
      <c r="BU9">
        <v>3541</v>
      </c>
      <c r="BV9">
        <v>12143</v>
      </c>
      <c r="BW9" s="85">
        <v>313.48</v>
      </c>
      <c r="BX9" s="85">
        <v>12539269</v>
      </c>
      <c r="BZ9">
        <v>0.06</v>
      </c>
      <c r="CA9" s="85">
        <v>3295.11</v>
      </c>
      <c r="CB9">
        <v>2985</v>
      </c>
      <c r="CC9">
        <v>5219</v>
      </c>
      <c r="CD9" s="85">
        <v>203.64</v>
      </c>
      <c r="CE9" s="85">
        <v>8145505</v>
      </c>
      <c r="CF9" s="85">
        <f>AVERAGE(CA$8:CA$11)</f>
        <v>3315.2275</v>
      </c>
      <c r="CH9" s="125"/>
      <c r="CI9">
        <v>2</v>
      </c>
      <c r="CJ9" s="84">
        <f>LOG(BT9/CF9,2)</f>
        <v>0.61359477284666974</v>
      </c>
      <c r="CK9" s="83">
        <f>BT9-CF9</f>
        <v>1757.2925000000005</v>
      </c>
    </row>
    <row r="10" spans="1:89" x14ac:dyDescent="0.25">
      <c r="A10" s="128"/>
      <c r="B10" s="125"/>
      <c r="C10">
        <v>3</v>
      </c>
      <c r="D10">
        <v>0.06</v>
      </c>
      <c r="E10" s="85">
        <v>5720.42</v>
      </c>
      <c r="F10">
        <v>2977</v>
      </c>
      <c r="G10">
        <v>8198</v>
      </c>
      <c r="H10" s="85">
        <v>353.52</v>
      </c>
      <c r="I10" s="85">
        <v>14140882</v>
      </c>
      <c r="K10">
        <v>0.06</v>
      </c>
      <c r="L10" s="85">
        <v>2829.99</v>
      </c>
      <c r="M10">
        <v>2566</v>
      </c>
      <c r="N10">
        <v>5063</v>
      </c>
      <c r="O10" s="85">
        <v>174.89</v>
      </c>
      <c r="P10" s="85">
        <v>6995729</v>
      </c>
      <c r="Q10" s="84">
        <f>AVERAGE(L8:L11)</f>
        <v>2948.6025</v>
      </c>
      <c r="S10" s="125"/>
      <c r="T10">
        <v>3</v>
      </c>
      <c r="U10" s="84">
        <f>LOG(E10/Q10,2)</f>
        <v>0.95608972893888444</v>
      </c>
      <c r="V10" s="83">
        <f>E10-Q10</f>
        <v>2771.8175000000001</v>
      </c>
      <c r="X10" s="125"/>
      <c r="Y10">
        <v>3</v>
      </c>
      <c r="Z10">
        <v>0.06</v>
      </c>
      <c r="AA10" s="85">
        <v>6600.15</v>
      </c>
      <c r="AB10">
        <v>5232</v>
      </c>
      <c r="AC10">
        <v>9936</v>
      </c>
      <c r="AD10" s="85">
        <v>407.89</v>
      </c>
      <c r="AE10" s="85">
        <v>16315582</v>
      </c>
      <c r="AG10">
        <v>0.06</v>
      </c>
      <c r="AH10" s="85">
        <v>2824.84</v>
      </c>
      <c r="AI10">
        <v>2554</v>
      </c>
      <c r="AJ10">
        <v>3862</v>
      </c>
      <c r="AK10" s="85">
        <v>174.58</v>
      </c>
      <c r="AL10" s="85">
        <v>6983014</v>
      </c>
      <c r="AM10" s="84">
        <f>AVERAGE(AH8:AH11)</f>
        <v>2889.0050000000001</v>
      </c>
      <c r="AO10" s="125"/>
      <c r="AP10">
        <v>3</v>
      </c>
      <c r="AQ10" s="84">
        <f>LOG(AA10/AM10,2)</f>
        <v>1.1919261118456361</v>
      </c>
      <c r="AR10" s="83">
        <f>AA10-AM10</f>
        <v>3711.1449999999995</v>
      </c>
      <c r="AT10" s="125"/>
      <c r="AU10">
        <v>3</v>
      </c>
      <c r="AV10">
        <v>0.06</v>
      </c>
      <c r="AW10" s="85">
        <v>3948.15</v>
      </c>
      <c r="AX10">
        <v>3193</v>
      </c>
      <c r="AY10">
        <v>5882</v>
      </c>
      <c r="AZ10" s="85">
        <v>244</v>
      </c>
      <c r="BA10" s="85">
        <v>9759825</v>
      </c>
      <c r="BC10">
        <v>0.06</v>
      </c>
      <c r="BD10" s="85">
        <v>3138.24</v>
      </c>
      <c r="BE10">
        <v>2751</v>
      </c>
      <c r="BF10">
        <v>3926</v>
      </c>
      <c r="BG10" s="85">
        <v>193.94</v>
      </c>
      <c r="BH10" s="85">
        <v>7757727</v>
      </c>
      <c r="BI10" s="85">
        <f>AVERAGE(BD$8:BD$11)</f>
        <v>2968.7075</v>
      </c>
      <c r="BK10" s="125"/>
      <c r="BL10">
        <v>3</v>
      </c>
      <c r="BM10" s="84">
        <f t="shared" si="0"/>
        <v>0.41134184752978348</v>
      </c>
      <c r="BN10" s="83">
        <f t="shared" si="1"/>
        <v>979.44250000000011</v>
      </c>
      <c r="BQ10" s="125"/>
      <c r="BR10">
        <v>3</v>
      </c>
      <c r="BS10">
        <v>0.06</v>
      </c>
      <c r="BT10" s="85">
        <v>5389.59</v>
      </c>
      <c r="BU10">
        <v>3674</v>
      </c>
      <c r="BV10">
        <v>8875</v>
      </c>
      <c r="BW10" s="85">
        <v>333.08</v>
      </c>
      <c r="BX10" s="85">
        <v>13323065</v>
      </c>
      <c r="BZ10">
        <v>0.06</v>
      </c>
      <c r="CA10" s="85">
        <v>3362.03</v>
      </c>
      <c r="CB10">
        <v>2967</v>
      </c>
      <c r="CC10">
        <v>5044</v>
      </c>
      <c r="CD10" s="85">
        <v>207.77</v>
      </c>
      <c r="CE10" s="85">
        <v>8310937</v>
      </c>
      <c r="CF10" s="85">
        <f>AVERAGE(CA$8:CA$11)</f>
        <v>3315.2275</v>
      </c>
      <c r="CH10" s="125"/>
      <c r="CI10">
        <v>3</v>
      </c>
      <c r="CJ10" s="84">
        <f>LOG(BT10/CF10,2)</f>
        <v>0.70106765219865474</v>
      </c>
      <c r="CK10" s="83">
        <f>BT10-CF10</f>
        <v>2074.3625000000002</v>
      </c>
    </row>
    <row r="11" spans="1:89" ht="15.75" thickBot="1" x14ac:dyDescent="0.3">
      <c r="A11" s="129"/>
      <c r="B11" s="126"/>
      <c r="C11">
        <v>4</v>
      </c>
      <c r="D11">
        <v>0.06</v>
      </c>
      <c r="E11" s="85">
        <v>5683.6</v>
      </c>
      <c r="F11">
        <v>4148</v>
      </c>
      <c r="G11">
        <v>7970</v>
      </c>
      <c r="H11" s="85">
        <v>351.25</v>
      </c>
      <c r="I11" s="85">
        <v>14049861</v>
      </c>
      <c r="K11">
        <v>0.06</v>
      </c>
      <c r="L11" s="85">
        <v>2582.34</v>
      </c>
      <c r="M11">
        <v>2403</v>
      </c>
      <c r="N11">
        <v>3046</v>
      </c>
      <c r="O11" s="85">
        <v>159.59</v>
      </c>
      <c r="P11" s="85">
        <v>6383550</v>
      </c>
      <c r="Q11" s="84">
        <f>AVERAGE(L8:L11)</f>
        <v>2948.6025</v>
      </c>
      <c r="S11" s="126"/>
      <c r="T11">
        <v>4</v>
      </c>
      <c r="U11" s="84">
        <f>LOG(E11/Q11,2)</f>
        <v>0.94677367793434242</v>
      </c>
      <c r="V11" s="83">
        <f>E11-Q11</f>
        <v>2734.9975000000004</v>
      </c>
      <c r="X11" s="126"/>
      <c r="Y11">
        <v>4</v>
      </c>
      <c r="Z11">
        <v>0.06</v>
      </c>
      <c r="AA11" s="85">
        <v>6134.6</v>
      </c>
      <c r="AB11">
        <v>4845</v>
      </c>
      <c r="AC11">
        <v>9116</v>
      </c>
      <c r="AD11" s="85">
        <v>379.12</v>
      </c>
      <c r="AE11" s="85">
        <v>15164740</v>
      </c>
      <c r="AG11">
        <v>0.06</v>
      </c>
      <c r="AH11" s="85">
        <v>2718.49</v>
      </c>
      <c r="AI11">
        <v>2466</v>
      </c>
      <c r="AJ11">
        <v>3700</v>
      </c>
      <c r="AK11" s="85">
        <v>168</v>
      </c>
      <c r="AL11" s="85">
        <v>6720118</v>
      </c>
      <c r="AM11" s="84">
        <f>AVERAGE(AH8:AH11)</f>
        <v>2889.0050000000001</v>
      </c>
      <c r="AO11" s="126"/>
      <c r="AP11">
        <v>4</v>
      </c>
      <c r="AQ11" s="84">
        <f>LOG(AA11/AM11,2)</f>
        <v>1.0863965767987305</v>
      </c>
      <c r="AR11" s="83">
        <f>AA11-AM11</f>
        <v>3245.5950000000003</v>
      </c>
      <c r="AT11" s="125"/>
      <c r="AU11">
        <v>4</v>
      </c>
      <c r="AV11">
        <v>0.06</v>
      </c>
      <c r="AW11" s="85">
        <v>3474.25</v>
      </c>
      <c r="AX11">
        <v>553</v>
      </c>
      <c r="AY11">
        <v>5976</v>
      </c>
      <c r="AZ11" s="85">
        <v>214.71</v>
      </c>
      <c r="BA11" s="85">
        <v>8588339</v>
      </c>
      <c r="BC11">
        <v>0.06</v>
      </c>
      <c r="BD11" s="85">
        <v>2786.41</v>
      </c>
      <c r="BE11">
        <v>2551</v>
      </c>
      <c r="BF11">
        <v>5005</v>
      </c>
      <c r="BG11" s="85">
        <v>172.2</v>
      </c>
      <c r="BH11" s="85">
        <v>6887999</v>
      </c>
      <c r="BI11" s="85">
        <f>AVERAGE(BD$8:BD$11)</f>
        <v>2968.7075</v>
      </c>
      <c r="BK11" s="125"/>
      <c r="BL11">
        <v>4</v>
      </c>
      <c r="BM11" s="84">
        <f t="shared" si="0"/>
        <v>0.22686661633486369</v>
      </c>
      <c r="BN11" s="83">
        <f t="shared" si="1"/>
        <v>505.54250000000002</v>
      </c>
      <c r="BQ11" s="126"/>
      <c r="BR11">
        <v>4</v>
      </c>
      <c r="BS11">
        <v>0.06</v>
      </c>
      <c r="BT11" s="85">
        <v>6101.3</v>
      </c>
      <c r="BU11">
        <v>4590</v>
      </c>
      <c r="BV11">
        <v>12072</v>
      </c>
      <c r="BW11" s="85">
        <v>377.06</v>
      </c>
      <c r="BX11" s="85">
        <v>15082420</v>
      </c>
      <c r="BZ11">
        <v>0.06</v>
      </c>
      <c r="CA11" s="85">
        <v>2995.74</v>
      </c>
      <c r="CB11">
        <v>2768</v>
      </c>
      <c r="CC11">
        <v>3563</v>
      </c>
      <c r="CD11" s="85">
        <v>185.14</v>
      </c>
      <c r="CE11" s="85">
        <v>7405461</v>
      </c>
      <c r="CF11" s="85">
        <f>AVERAGE(CA$8:CA$11)</f>
        <v>3315.2275</v>
      </c>
      <c r="CH11" s="126"/>
      <c r="CI11">
        <v>4</v>
      </c>
      <c r="CJ11" s="84">
        <f>LOG(BT11/CF11,2)</f>
        <v>0.88000879409310084</v>
      </c>
      <c r="CK11" s="83">
        <f>BT11-CF11</f>
        <v>2786.0725000000002</v>
      </c>
    </row>
    <row r="12" spans="1:89" ht="15.75" thickBot="1" x14ac:dyDescent="0.3">
      <c r="E12" s="85"/>
      <c r="F12" s="85"/>
      <c r="G12" s="85"/>
      <c r="H12" s="85"/>
      <c r="I12" s="85"/>
      <c r="L12" s="85"/>
      <c r="O12" s="85"/>
      <c r="P12" s="85"/>
      <c r="Q12" s="84"/>
      <c r="U12" s="84"/>
      <c r="V12" s="83"/>
      <c r="AT12" s="125"/>
      <c r="AU12">
        <v>5</v>
      </c>
      <c r="AV12">
        <v>0.06</v>
      </c>
      <c r="AW12">
        <v>5616.36</v>
      </c>
      <c r="AX12">
        <v>3477</v>
      </c>
      <c r="AY12">
        <v>9129</v>
      </c>
      <c r="AZ12">
        <v>347.09</v>
      </c>
      <c r="BA12">
        <v>13883652</v>
      </c>
      <c r="BC12">
        <v>0.06</v>
      </c>
      <c r="BD12">
        <v>3008.55</v>
      </c>
      <c r="BE12">
        <v>2721</v>
      </c>
      <c r="BF12">
        <v>4228</v>
      </c>
      <c r="BG12">
        <v>185.93</v>
      </c>
      <c r="BH12">
        <v>7437130</v>
      </c>
      <c r="BI12" s="84">
        <f t="shared" ref="BI12:BI32" si="2">AVERAGE(BD$12:BD$32)</f>
        <v>3901.7319047619039</v>
      </c>
      <c r="BK12" s="125"/>
      <c r="BL12">
        <v>5</v>
      </c>
      <c r="BM12" s="84">
        <f t="shared" si="0"/>
        <v>0.52552076203023246</v>
      </c>
      <c r="BN12" s="83">
        <f t="shared" si="1"/>
        <v>1714.6280952380957</v>
      </c>
      <c r="CJ12" s="84"/>
      <c r="CK12" s="83"/>
    </row>
    <row r="13" spans="1:89" x14ac:dyDescent="0.25">
      <c r="A13" s="127" t="s">
        <v>169</v>
      </c>
      <c r="B13" s="121">
        <v>2</v>
      </c>
      <c r="C13">
        <v>1</v>
      </c>
      <c r="D13">
        <v>7.0000000000000007E-2</v>
      </c>
      <c r="E13">
        <v>7376.3</v>
      </c>
      <c r="F13">
        <v>2241</v>
      </c>
      <c r="G13">
        <v>10600</v>
      </c>
      <c r="H13">
        <v>521.5</v>
      </c>
      <c r="I13">
        <v>20860168</v>
      </c>
      <c r="K13">
        <v>7.0000000000000007E-2</v>
      </c>
      <c r="L13">
        <v>3978.39</v>
      </c>
      <c r="M13">
        <v>3225</v>
      </c>
      <c r="N13">
        <v>4854</v>
      </c>
      <c r="O13">
        <v>281.27</v>
      </c>
      <c r="P13">
        <v>11250900</v>
      </c>
      <c r="Q13" s="85">
        <f t="shared" ref="Q13:Q32" si="3">AVERAGE(L$13:L$32)</f>
        <v>3805.3730000000005</v>
      </c>
      <c r="S13" s="121">
        <v>2</v>
      </c>
      <c r="T13">
        <v>1</v>
      </c>
      <c r="U13" s="84">
        <f t="shared" ref="U13:U32" si="4">LOG(E13/Q13,2)</f>
        <v>0.95485945989891419</v>
      </c>
      <c r="V13" s="83">
        <f t="shared" ref="V13:V32" si="5">E13-Q13</f>
        <v>3570.9269999999997</v>
      </c>
      <c r="X13" s="121">
        <v>2</v>
      </c>
      <c r="Z13">
        <v>7.0000000000000007E-2</v>
      </c>
      <c r="AA13">
        <v>10677.15</v>
      </c>
      <c r="AB13">
        <v>5269</v>
      </c>
      <c r="AC13">
        <v>19820</v>
      </c>
      <c r="AD13">
        <v>754.87</v>
      </c>
      <c r="AE13">
        <v>30194990</v>
      </c>
      <c r="AG13">
        <v>7.0000000000000007E-2</v>
      </c>
      <c r="AH13">
        <v>3412.61</v>
      </c>
      <c r="AI13">
        <v>3079</v>
      </c>
      <c r="AJ13">
        <v>4886</v>
      </c>
      <c r="AK13">
        <v>241.27</v>
      </c>
      <c r="AL13">
        <v>9650864</v>
      </c>
      <c r="AM13" s="85">
        <f t="shared" ref="AM13:AM32" si="6">AVERAGE(AH$13:AH$32)</f>
        <v>3979.2285000000002</v>
      </c>
      <c r="AO13" s="121">
        <v>2</v>
      </c>
      <c r="AP13">
        <v>1</v>
      </c>
      <c r="AQ13" s="84">
        <f t="shared" ref="AQ13:AQ32" si="7">LOG(AA13/AM13,2)</f>
        <v>1.4239659561267402</v>
      </c>
      <c r="AR13" s="83">
        <f t="shared" ref="AR13:AR32" si="8">AA13-AM13</f>
        <v>6697.9214999999995</v>
      </c>
      <c r="AT13" s="121">
        <v>2</v>
      </c>
      <c r="AU13">
        <v>1</v>
      </c>
      <c r="AV13">
        <v>7.0000000000000007E-2</v>
      </c>
      <c r="AW13">
        <v>4942.4399999999996</v>
      </c>
      <c r="AX13">
        <v>3887</v>
      </c>
      <c r="AY13">
        <v>6447</v>
      </c>
      <c r="AZ13">
        <v>349.43</v>
      </c>
      <c r="BA13">
        <v>13977231</v>
      </c>
      <c r="BC13">
        <v>7.0000000000000007E-2</v>
      </c>
      <c r="BD13">
        <v>4771.6499999999996</v>
      </c>
      <c r="BE13">
        <v>3785</v>
      </c>
      <c r="BF13">
        <v>9176</v>
      </c>
      <c r="BG13">
        <v>337.36</v>
      </c>
      <c r="BH13">
        <v>13494216</v>
      </c>
      <c r="BI13" s="84">
        <f t="shared" si="2"/>
        <v>3901.7319047619039</v>
      </c>
      <c r="BK13" s="121">
        <v>2</v>
      </c>
      <c r="BL13">
        <v>1</v>
      </c>
      <c r="BM13" s="84">
        <f t="shared" si="0"/>
        <v>0.34110880099998769</v>
      </c>
      <c r="BN13" s="83">
        <f t="shared" si="1"/>
        <v>1040.7080952380957</v>
      </c>
      <c r="BQ13" s="121">
        <v>2</v>
      </c>
      <c r="BS13">
        <v>7.0000000000000007E-2</v>
      </c>
      <c r="BT13">
        <v>9034.31</v>
      </c>
      <c r="BU13">
        <v>5515</v>
      </c>
      <c r="BV13">
        <v>21203</v>
      </c>
      <c r="BW13">
        <v>638.73</v>
      </c>
      <c r="BX13">
        <v>25549016</v>
      </c>
      <c r="BZ13">
        <v>7.0000000000000007E-2</v>
      </c>
      <c r="CA13">
        <v>4485.8500000000004</v>
      </c>
      <c r="CB13">
        <v>3618</v>
      </c>
      <c r="CC13">
        <v>7553</v>
      </c>
      <c r="CD13">
        <v>317.14999999999998</v>
      </c>
      <c r="CE13">
        <v>12685987</v>
      </c>
      <c r="CF13" s="85">
        <f t="shared" ref="CF13:CF32" si="9">AVERAGE(CA$13:CA$32)</f>
        <v>3966.8229999999994</v>
      </c>
      <c r="CH13" s="121">
        <v>2</v>
      </c>
      <c r="CI13">
        <v>1</v>
      </c>
      <c r="CJ13" s="84">
        <f t="shared" ref="CJ13:CJ32" si="10">LOG(BT13/CF13,2)</f>
        <v>1.1874303929968166</v>
      </c>
      <c r="CK13" s="83">
        <f t="shared" ref="CK13:CK32" si="11">BT13-CF13</f>
        <v>5067.4870000000001</v>
      </c>
    </row>
    <row r="14" spans="1:89" x14ac:dyDescent="0.25">
      <c r="A14" s="128"/>
      <c r="B14" s="122"/>
      <c r="C14">
        <v>2</v>
      </c>
      <c r="D14">
        <v>7.0000000000000007E-2</v>
      </c>
      <c r="E14">
        <v>5446.19</v>
      </c>
      <c r="F14">
        <v>3819</v>
      </c>
      <c r="G14">
        <v>9819</v>
      </c>
      <c r="H14">
        <v>385.05</v>
      </c>
      <c r="I14">
        <v>15401834</v>
      </c>
      <c r="K14">
        <v>7.0000000000000007E-2</v>
      </c>
      <c r="L14">
        <v>3503.26</v>
      </c>
      <c r="M14">
        <v>3065</v>
      </c>
      <c r="N14">
        <v>4229</v>
      </c>
      <c r="O14">
        <v>247.68</v>
      </c>
      <c r="P14">
        <v>9907224</v>
      </c>
      <c r="Q14" s="85">
        <f t="shared" si="3"/>
        <v>3805.3730000000005</v>
      </c>
      <c r="S14" s="122"/>
      <c r="T14">
        <v>2</v>
      </c>
      <c r="U14" s="84">
        <f t="shared" si="4"/>
        <v>0.51720944161687799</v>
      </c>
      <c r="V14" s="83">
        <f t="shared" si="5"/>
        <v>1640.8169999999991</v>
      </c>
      <c r="X14" s="122"/>
      <c r="Z14">
        <v>7.0000000000000007E-2</v>
      </c>
      <c r="AA14">
        <v>7489.68</v>
      </c>
      <c r="AB14">
        <v>4287</v>
      </c>
      <c r="AC14">
        <v>12136</v>
      </c>
      <c r="AD14">
        <v>529.52</v>
      </c>
      <c r="AE14">
        <v>21180819</v>
      </c>
      <c r="AG14">
        <v>7.0000000000000007E-2</v>
      </c>
      <c r="AH14">
        <v>3780.53</v>
      </c>
      <c r="AI14">
        <v>2741</v>
      </c>
      <c r="AJ14">
        <v>4789</v>
      </c>
      <c r="AK14">
        <v>267.27999999999997</v>
      </c>
      <c r="AL14">
        <v>10691346</v>
      </c>
      <c r="AM14" s="85">
        <f t="shared" si="6"/>
        <v>3979.2285000000002</v>
      </c>
      <c r="AO14" s="122"/>
      <c r="AP14">
        <v>2</v>
      </c>
      <c r="AQ14" s="84">
        <f t="shared" si="7"/>
        <v>0.91241533463212665</v>
      </c>
      <c r="AR14" s="83">
        <f t="shared" si="8"/>
        <v>3510.4515000000001</v>
      </c>
      <c r="AT14" s="122"/>
      <c r="AU14">
        <v>2</v>
      </c>
      <c r="AV14">
        <v>7.0000000000000007E-2</v>
      </c>
      <c r="AW14">
        <v>4680.8</v>
      </c>
      <c r="AX14">
        <v>3733</v>
      </c>
      <c r="AY14">
        <v>8608</v>
      </c>
      <c r="AZ14">
        <v>330.93</v>
      </c>
      <c r="BA14">
        <v>13237300</v>
      </c>
      <c r="BC14">
        <v>7.0000000000000007E-2</v>
      </c>
      <c r="BD14">
        <v>4140.55</v>
      </c>
      <c r="BE14">
        <v>3557</v>
      </c>
      <c r="BF14">
        <v>5016</v>
      </c>
      <c r="BG14">
        <v>292.74</v>
      </c>
      <c r="BH14">
        <v>11709482</v>
      </c>
      <c r="BI14" s="84">
        <f t="shared" si="2"/>
        <v>3901.7319047619039</v>
      </c>
      <c r="BK14" s="122"/>
      <c r="BL14">
        <v>2</v>
      </c>
      <c r="BM14" s="84">
        <f t="shared" si="0"/>
        <v>0.26264047217023023</v>
      </c>
      <c r="BN14" s="83">
        <f t="shared" si="1"/>
        <v>779.06809523809625</v>
      </c>
      <c r="BQ14" s="122"/>
      <c r="BS14">
        <v>7.0000000000000007E-2</v>
      </c>
      <c r="BT14">
        <v>10475.36</v>
      </c>
      <c r="BU14">
        <v>5376</v>
      </c>
      <c r="BV14">
        <v>16075</v>
      </c>
      <c r="BW14">
        <v>740.61</v>
      </c>
      <c r="BX14">
        <v>29624326</v>
      </c>
      <c r="BZ14">
        <v>7.0000000000000007E-2</v>
      </c>
      <c r="CA14">
        <v>4600.04</v>
      </c>
      <c r="CB14">
        <v>3553</v>
      </c>
      <c r="CC14">
        <v>5575</v>
      </c>
      <c r="CD14">
        <v>325.22000000000003</v>
      </c>
      <c r="CE14">
        <v>13008916</v>
      </c>
      <c r="CF14" s="85">
        <f t="shared" si="9"/>
        <v>3966.8229999999994</v>
      </c>
      <c r="CH14" s="122"/>
      <c r="CI14">
        <v>2</v>
      </c>
      <c r="CJ14" s="84">
        <f t="shared" si="10"/>
        <v>1.4009438941055905</v>
      </c>
      <c r="CK14" s="83">
        <f t="shared" si="11"/>
        <v>6508.5370000000012</v>
      </c>
    </row>
    <row r="15" spans="1:89" x14ac:dyDescent="0.25">
      <c r="A15" s="128"/>
      <c r="B15" s="122"/>
      <c r="C15">
        <v>3</v>
      </c>
      <c r="D15">
        <v>7.0000000000000007E-2</v>
      </c>
      <c r="E15">
        <v>4907.87</v>
      </c>
      <c r="F15">
        <v>3556</v>
      </c>
      <c r="G15">
        <v>8713</v>
      </c>
      <c r="H15">
        <v>346.99</v>
      </c>
      <c r="I15">
        <v>13879452</v>
      </c>
      <c r="K15">
        <v>7.0000000000000007E-2</v>
      </c>
      <c r="L15">
        <v>4483.07</v>
      </c>
      <c r="M15">
        <v>3528</v>
      </c>
      <c r="N15">
        <v>5639</v>
      </c>
      <c r="O15">
        <v>316.95</v>
      </c>
      <c r="P15">
        <v>12678134</v>
      </c>
      <c r="Q15" s="85">
        <f t="shared" si="3"/>
        <v>3805.3730000000005</v>
      </c>
      <c r="S15" s="122"/>
      <c r="T15">
        <v>3</v>
      </c>
      <c r="U15" s="84">
        <f t="shared" si="4"/>
        <v>0.3670591626821777</v>
      </c>
      <c r="V15" s="83">
        <f t="shared" si="5"/>
        <v>1102.4969999999994</v>
      </c>
      <c r="X15" s="122"/>
      <c r="Z15">
        <v>7.0000000000000007E-2</v>
      </c>
      <c r="AA15">
        <v>7183.37</v>
      </c>
      <c r="AB15">
        <v>4327</v>
      </c>
      <c r="AC15">
        <v>15525</v>
      </c>
      <c r="AD15">
        <v>507.86</v>
      </c>
      <c r="AE15">
        <v>20314581</v>
      </c>
      <c r="AG15">
        <v>7.0000000000000007E-2</v>
      </c>
      <c r="AH15">
        <v>4594.84</v>
      </c>
      <c r="AI15">
        <v>3452</v>
      </c>
      <c r="AJ15">
        <v>5672</v>
      </c>
      <c r="AK15">
        <v>324.86</v>
      </c>
      <c r="AL15">
        <v>12994201</v>
      </c>
      <c r="AM15" s="85">
        <f t="shared" si="6"/>
        <v>3979.2285000000002</v>
      </c>
      <c r="AO15" s="122"/>
      <c r="AP15">
        <v>3</v>
      </c>
      <c r="AQ15" s="84">
        <f t="shared" si="7"/>
        <v>0.85217208200252814</v>
      </c>
      <c r="AR15" s="83">
        <f t="shared" si="8"/>
        <v>3204.1414999999997</v>
      </c>
      <c r="AT15" s="122"/>
      <c r="AU15">
        <v>3</v>
      </c>
      <c r="AV15">
        <v>7.0000000000000007E-2</v>
      </c>
      <c r="AW15">
        <v>5609.97</v>
      </c>
      <c r="AX15">
        <v>3396</v>
      </c>
      <c r="AY15">
        <v>10937</v>
      </c>
      <c r="AZ15">
        <v>396.62</v>
      </c>
      <c r="BA15">
        <v>15864994</v>
      </c>
      <c r="BC15">
        <v>7.0000000000000007E-2</v>
      </c>
      <c r="BD15">
        <v>4683.26</v>
      </c>
      <c r="BE15">
        <v>2882</v>
      </c>
      <c r="BF15">
        <v>5411</v>
      </c>
      <c r="BG15">
        <v>331.11</v>
      </c>
      <c r="BH15">
        <v>13244263</v>
      </c>
      <c r="BI15" s="84">
        <f t="shared" si="2"/>
        <v>3901.7319047619039</v>
      </c>
      <c r="BK15" s="122"/>
      <c r="BL15">
        <v>3</v>
      </c>
      <c r="BM15" s="84">
        <f t="shared" si="0"/>
        <v>0.52387840476710723</v>
      </c>
      <c r="BN15" s="83">
        <f t="shared" si="1"/>
        <v>1708.2380952380963</v>
      </c>
      <c r="BQ15" s="122"/>
      <c r="BS15">
        <v>7.0000000000000007E-2</v>
      </c>
      <c r="BT15">
        <v>9514.36</v>
      </c>
      <c r="BU15">
        <v>5499</v>
      </c>
      <c r="BV15">
        <v>16155</v>
      </c>
      <c r="BW15">
        <v>672.67</v>
      </c>
      <c r="BX15">
        <v>26906613</v>
      </c>
      <c r="BZ15">
        <v>7.0000000000000007E-2</v>
      </c>
      <c r="CA15">
        <v>4104.32</v>
      </c>
      <c r="CB15">
        <v>142</v>
      </c>
      <c r="CC15">
        <v>5163</v>
      </c>
      <c r="CD15">
        <v>290.18</v>
      </c>
      <c r="CE15">
        <v>11607028</v>
      </c>
      <c r="CF15" s="85">
        <f t="shared" si="9"/>
        <v>3966.8229999999994</v>
      </c>
      <c r="CH15" s="122"/>
      <c r="CI15">
        <v>3</v>
      </c>
      <c r="CJ15" s="84">
        <f t="shared" si="10"/>
        <v>1.2621225886314378</v>
      </c>
      <c r="CK15" s="83">
        <f t="shared" si="11"/>
        <v>5547.5370000000012</v>
      </c>
    </row>
    <row r="16" spans="1:89" x14ac:dyDescent="0.25">
      <c r="A16" s="128"/>
      <c r="B16" s="122"/>
      <c r="C16">
        <v>4</v>
      </c>
      <c r="D16">
        <v>7.0000000000000007E-2</v>
      </c>
      <c r="E16">
        <v>6582.52</v>
      </c>
      <c r="F16">
        <v>4187</v>
      </c>
      <c r="G16">
        <v>13256</v>
      </c>
      <c r="H16">
        <v>465.38</v>
      </c>
      <c r="I16">
        <v>18615380</v>
      </c>
      <c r="K16">
        <v>7.0000000000000007E-2</v>
      </c>
      <c r="L16">
        <v>4123.16</v>
      </c>
      <c r="M16">
        <v>3185</v>
      </c>
      <c r="N16">
        <v>5468</v>
      </c>
      <c r="O16">
        <v>291.51</v>
      </c>
      <c r="P16">
        <v>11660308</v>
      </c>
      <c r="Q16" s="85">
        <f t="shared" si="3"/>
        <v>3805.3730000000005</v>
      </c>
      <c r="S16" s="122"/>
      <c r="T16">
        <v>4</v>
      </c>
      <c r="U16" s="84">
        <f t="shared" si="4"/>
        <v>0.79060212707183508</v>
      </c>
      <c r="V16" s="83">
        <f t="shared" si="5"/>
        <v>2777.1469999999999</v>
      </c>
      <c r="X16" s="122"/>
      <c r="Z16">
        <v>7.0000000000000007E-2</v>
      </c>
      <c r="AA16">
        <v>6393.18</v>
      </c>
      <c r="AB16">
        <v>3980</v>
      </c>
      <c r="AC16">
        <v>9152</v>
      </c>
      <c r="AD16">
        <v>452</v>
      </c>
      <c r="AE16">
        <v>18079922</v>
      </c>
      <c r="AG16">
        <v>7.0000000000000007E-2</v>
      </c>
      <c r="AH16">
        <v>3644.59</v>
      </c>
      <c r="AI16">
        <v>3022</v>
      </c>
      <c r="AJ16">
        <v>4661</v>
      </c>
      <c r="AK16">
        <v>257.67</v>
      </c>
      <c r="AL16">
        <v>10306893</v>
      </c>
      <c r="AM16" s="85">
        <f t="shared" si="6"/>
        <v>3979.2285000000002</v>
      </c>
      <c r="AO16" s="122"/>
      <c r="AP16">
        <v>4</v>
      </c>
      <c r="AQ16" s="84">
        <f t="shared" si="7"/>
        <v>0.6840449679324595</v>
      </c>
      <c r="AR16" s="83">
        <f t="shared" si="8"/>
        <v>2413.9515000000001</v>
      </c>
      <c r="AT16" s="122"/>
      <c r="AU16">
        <v>4</v>
      </c>
      <c r="AV16">
        <v>7.0000000000000007E-2</v>
      </c>
      <c r="AW16">
        <v>4807.49</v>
      </c>
      <c r="AX16">
        <v>4041</v>
      </c>
      <c r="AY16">
        <v>5743</v>
      </c>
      <c r="AZ16">
        <v>339.89</v>
      </c>
      <c r="BA16">
        <v>13595575</v>
      </c>
      <c r="BC16">
        <v>7.0000000000000007E-2</v>
      </c>
      <c r="BD16">
        <v>4481.3599999999997</v>
      </c>
      <c r="BE16">
        <v>3142</v>
      </c>
      <c r="BF16">
        <v>5249</v>
      </c>
      <c r="BG16">
        <v>316.83</v>
      </c>
      <c r="BH16">
        <v>12673275</v>
      </c>
      <c r="BI16" s="84">
        <f t="shared" si="2"/>
        <v>3901.7319047619039</v>
      </c>
      <c r="BK16" s="122"/>
      <c r="BL16">
        <v>4</v>
      </c>
      <c r="BM16" s="84">
        <f t="shared" si="0"/>
        <v>0.3011692055367392</v>
      </c>
      <c r="BN16" s="83">
        <f t="shared" si="1"/>
        <v>905.75809523809585</v>
      </c>
      <c r="BQ16" s="122"/>
      <c r="BS16">
        <v>7.0000000000000007E-2</v>
      </c>
      <c r="BT16">
        <v>5144.28</v>
      </c>
      <c r="BU16">
        <v>4113</v>
      </c>
      <c r="BV16">
        <v>8192</v>
      </c>
      <c r="BW16">
        <v>363.7</v>
      </c>
      <c r="BX16">
        <v>14548016</v>
      </c>
      <c r="BZ16">
        <v>7.0000000000000007E-2</v>
      </c>
      <c r="CA16">
        <v>3987.57</v>
      </c>
      <c r="CB16">
        <v>3123</v>
      </c>
      <c r="CC16">
        <v>4793</v>
      </c>
      <c r="CD16">
        <v>281.92</v>
      </c>
      <c r="CE16">
        <v>11276859</v>
      </c>
      <c r="CF16" s="85">
        <f t="shared" si="9"/>
        <v>3966.8229999999994</v>
      </c>
      <c r="CH16" s="122"/>
      <c r="CI16">
        <v>4</v>
      </c>
      <c r="CJ16" s="84">
        <f t="shared" si="10"/>
        <v>0.37498514407123607</v>
      </c>
      <c r="CK16" s="83">
        <f t="shared" si="11"/>
        <v>1177.4570000000003</v>
      </c>
    </row>
    <row r="17" spans="1:89" x14ac:dyDescent="0.25">
      <c r="A17" s="128"/>
      <c r="B17" s="122"/>
      <c r="C17">
        <v>5</v>
      </c>
      <c r="D17">
        <v>7.0000000000000007E-2</v>
      </c>
      <c r="E17">
        <v>5760.79</v>
      </c>
      <c r="F17">
        <v>3616</v>
      </c>
      <c r="G17">
        <v>8181</v>
      </c>
      <c r="H17">
        <v>407.29</v>
      </c>
      <c r="I17">
        <v>16291508</v>
      </c>
      <c r="K17">
        <v>7.0000000000000007E-2</v>
      </c>
      <c r="L17">
        <v>3700.38</v>
      </c>
      <c r="M17">
        <v>3211</v>
      </c>
      <c r="N17">
        <v>4206</v>
      </c>
      <c r="O17">
        <v>261.62</v>
      </c>
      <c r="P17">
        <v>10464678</v>
      </c>
      <c r="Q17" s="85">
        <f t="shared" si="3"/>
        <v>3805.3730000000005</v>
      </c>
      <c r="S17" s="122"/>
      <c r="T17">
        <v>5</v>
      </c>
      <c r="U17" s="84">
        <f t="shared" si="4"/>
        <v>0.59822879511326921</v>
      </c>
      <c r="V17" s="83">
        <f t="shared" si="5"/>
        <v>1955.4169999999995</v>
      </c>
      <c r="X17" s="122"/>
      <c r="Z17">
        <v>7.0000000000000007E-2</v>
      </c>
      <c r="AA17">
        <v>7002.99</v>
      </c>
      <c r="AB17">
        <v>4544</v>
      </c>
      <c r="AC17">
        <v>11189</v>
      </c>
      <c r="AD17">
        <v>495.11</v>
      </c>
      <c r="AE17">
        <v>19804466</v>
      </c>
      <c r="AG17">
        <v>7.0000000000000007E-2</v>
      </c>
      <c r="AH17">
        <v>4200.9399999999996</v>
      </c>
      <c r="AI17">
        <v>2447</v>
      </c>
      <c r="AJ17">
        <v>5782</v>
      </c>
      <c r="AK17">
        <v>297.01</v>
      </c>
      <c r="AL17">
        <v>11880260</v>
      </c>
      <c r="AM17" s="85">
        <f t="shared" si="6"/>
        <v>3979.2285000000002</v>
      </c>
      <c r="AO17" s="122"/>
      <c r="AP17">
        <v>5</v>
      </c>
      <c r="AQ17" s="84">
        <f t="shared" si="7"/>
        <v>0.81548228180235582</v>
      </c>
      <c r="AR17" s="83">
        <f t="shared" si="8"/>
        <v>3023.7614999999996</v>
      </c>
      <c r="AT17" s="122"/>
      <c r="AU17">
        <v>5</v>
      </c>
      <c r="AV17">
        <v>7.0000000000000007E-2</v>
      </c>
      <c r="AW17">
        <v>4054.74</v>
      </c>
      <c r="AX17">
        <v>3439</v>
      </c>
      <c r="AY17">
        <v>5251</v>
      </c>
      <c r="AZ17">
        <v>286.67</v>
      </c>
      <c r="BA17">
        <v>11466798</v>
      </c>
      <c r="BC17">
        <v>7.0000000000000007E-2</v>
      </c>
      <c r="BD17">
        <v>3583.86</v>
      </c>
      <c r="BE17">
        <v>3261</v>
      </c>
      <c r="BF17">
        <v>3983</v>
      </c>
      <c r="BG17">
        <v>253.38</v>
      </c>
      <c r="BH17">
        <v>10135146</v>
      </c>
      <c r="BI17" s="84">
        <f t="shared" si="2"/>
        <v>3901.7319047619039</v>
      </c>
      <c r="BK17" s="122"/>
      <c r="BL17">
        <v>5</v>
      </c>
      <c r="BM17" s="84">
        <f t="shared" si="0"/>
        <v>5.5494757119390004E-2</v>
      </c>
      <c r="BN17" s="83">
        <f t="shared" si="1"/>
        <v>153.00809523809585</v>
      </c>
      <c r="BQ17" s="122"/>
      <c r="BS17">
        <v>7.0000000000000007E-2</v>
      </c>
      <c r="BT17">
        <v>8588.81</v>
      </c>
      <c r="BU17">
        <v>5023</v>
      </c>
      <c r="BV17">
        <v>14343</v>
      </c>
      <c r="BW17">
        <v>607.23</v>
      </c>
      <c r="BX17">
        <v>24289168</v>
      </c>
      <c r="BZ17">
        <v>7.0000000000000007E-2</v>
      </c>
      <c r="CA17">
        <v>3161.6</v>
      </c>
      <c r="CB17">
        <v>2817</v>
      </c>
      <c r="CC17">
        <v>3875</v>
      </c>
      <c r="CD17">
        <v>223.53</v>
      </c>
      <c r="CE17">
        <v>8941018</v>
      </c>
      <c r="CF17" s="85">
        <f t="shared" si="9"/>
        <v>3966.8229999999994</v>
      </c>
      <c r="CH17" s="122"/>
      <c r="CI17">
        <v>5</v>
      </c>
      <c r="CJ17" s="84">
        <f t="shared" si="10"/>
        <v>1.1144742306532094</v>
      </c>
      <c r="CK17" s="83">
        <f t="shared" si="11"/>
        <v>4621.9870000000001</v>
      </c>
    </row>
    <row r="18" spans="1:89" x14ac:dyDescent="0.25">
      <c r="A18" s="128"/>
      <c r="B18" s="122"/>
      <c r="C18">
        <v>6</v>
      </c>
      <c r="D18">
        <v>7.0000000000000007E-2</v>
      </c>
      <c r="E18">
        <v>5150.79</v>
      </c>
      <c r="F18">
        <v>3404</v>
      </c>
      <c r="G18">
        <v>8589</v>
      </c>
      <c r="H18">
        <v>364.16</v>
      </c>
      <c r="I18">
        <v>14566438</v>
      </c>
      <c r="K18">
        <v>7.0000000000000007E-2</v>
      </c>
      <c r="L18">
        <v>4143.8100000000004</v>
      </c>
      <c r="M18">
        <v>2872</v>
      </c>
      <c r="N18">
        <v>4962</v>
      </c>
      <c r="O18">
        <v>292.97000000000003</v>
      </c>
      <c r="P18">
        <v>11718703</v>
      </c>
      <c r="Q18" s="85">
        <f t="shared" si="3"/>
        <v>3805.3730000000005</v>
      </c>
      <c r="S18" s="122"/>
      <c r="T18">
        <v>6</v>
      </c>
      <c r="U18" s="84">
        <f t="shared" si="4"/>
        <v>0.43675584932279332</v>
      </c>
      <c r="V18" s="83">
        <f t="shared" si="5"/>
        <v>1345.4169999999995</v>
      </c>
      <c r="X18" s="122"/>
      <c r="Z18">
        <v>7.0000000000000007E-2</v>
      </c>
      <c r="AA18">
        <v>7264.98</v>
      </c>
      <c r="AB18">
        <v>3952</v>
      </c>
      <c r="AC18">
        <v>13525</v>
      </c>
      <c r="AD18">
        <v>513.63</v>
      </c>
      <c r="AE18">
        <v>20545376</v>
      </c>
      <c r="AG18">
        <v>7.0000000000000007E-2</v>
      </c>
      <c r="AH18">
        <v>3833.8</v>
      </c>
      <c r="AI18">
        <v>2870</v>
      </c>
      <c r="AJ18">
        <v>4637</v>
      </c>
      <c r="AK18">
        <v>271.05</v>
      </c>
      <c r="AL18">
        <v>10841989</v>
      </c>
      <c r="AM18" s="85">
        <f t="shared" si="6"/>
        <v>3979.2285000000002</v>
      </c>
      <c r="AO18" s="122"/>
      <c r="AP18">
        <v>6</v>
      </c>
      <c r="AQ18" s="84">
        <f t="shared" si="7"/>
        <v>0.86847008065755493</v>
      </c>
      <c r="AR18" s="83">
        <f t="shared" si="8"/>
        <v>3285.7514999999994</v>
      </c>
      <c r="AT18" s="122"/>
      <c r="AU18">
        <v>6</v>
      </c>
      <c r="AV18">
        <v>7.0000000000000007E-2</v>
      </c>
      <c r="AW18">
        <v>3994.89</v>
      </c>
      <c r="AX18">
        <v>3333</v>
      </c>
      <c r="AY18">
        <v>4720</v>
      </c>
      <c r="AZ18">
        <v>282.44</v>
      </c>
      <c r="BA18">
        <v>11297552</v>
      </c>
      <c r="BC18">
        <v>7.0000000000000007E-2</v>
      </c>
      <c r="BD18">
        <v>3954.19</v>
      </c>
      <c r="BE18">
        <v>3147</v>
      </c>
      <c r="BF18">
        <v>4563</v>
      </c>
      <c r="BG18">
        <v>279.56</v>
      </c>
      <c r="BH18">
        <v>11182454</v>
      </c>
      <c r="BI18" s="84">
        <f t="shared" si="2"/>
        <v>3901.7319047619039</v>
      </c>
      <c r="BK18" s="122"/>
      <c r="BL18">
        <v>6</v>
      </c>
      <c r="BM18" s="84">
        <f t="shared" si="0"/>
        <v>3.4041127738431882E-2</v>
      </c>
      <c r="BN18" s="83">
        <f t="shared" si="1"/>
        <v>93.158095238095939</v>
      </c>
      <c r="BQ18" s="122"/>
      <c r="BS18">
        <v>7.0000000000000007E-2</v>
      </c>
      <c r="BT18">
        <v>9869.24</v>
      </c>
      <c r="BU18">
        <v>4763</v>
      </c>
      <c r="BV18">
        <v>15345</v>
      </c>
      <c r="BW18">
        <v>697.76</v>
      </c>
      <c r="BX18">
        <v>27910221</v>
      </c>
      <c r="BZ18">
        <v>7.0000000000000007E-2</v>
      </c>
      <c r="CA18">
        <v>4040.01</v>
      </c>
      <c r="CB18">
        <v>3084</v>
      </c>
      <c r="CC18">
        <v>5027</v>
      </c>
      <c r="CD18">
        <v>285.63</v>
      </c>
      <c r="CE18">
        <v>11425154</v>
      </c>
      <c r="CF18" s="85">
        <f t="shared" si="9"/>
        <v>3966.8229999999994</v>
      </c>
      <c r="CH18" s="122"/>
      <c r="CI18">
        <v>6</v>
      </c>
      <c r="CJ18" s="84">
        <f t="shared" si="10"/>
        <v>1.3149549656881376</v>
      </c>
      <c r="CK18" s="83">
        <f t="shared" si="11"/>
        <v>5902.4170000000004</v>
      </c>
    </row>
    <row r="19" spans="1:89" x14ac:dyDescent="0.25">
      <c r="A19" s="128"/>
      <c r="B19" s="122"/>
      <c r="C19">
        <v>7</v>
      </c>
      <c r="D19">
        <v>7.0000000000000007E-2</v>
      </c>
      <c r="E19">
        <v>4377.3599999999997</v>
      </c>
      <c r="F19">
        <v>3270</v>
      </c>
      <c r="G19">
        <v>8473</v>
      </c>
      <c r="H19">
        <v>309.48</v>
      </c>
      <c r="I19">
        <v>12379165</v>
      </c>
      <c r="K19">
        <v>7.0000000000000007E-2</v>
      </c>
      <c r="L19">
        <v>3579.87</v>
      </c>
      <c r="M19">
        <v>2861</v>
      </c>
      <c r="N19">
        <v>4342</v>
      </c>
      <c r="O19">
        <v>253.1</v>
      </c>
      <c r="P19">
        <v>10123877</v>
      </c>
      <c r="Q19" s="85">
        <f t="shared" si="3"/>
        <v>3805.3730000000005</v>
      </c>
      <c r="S19" s="122"/>
      <c r="T19">
        <v>7</v>
      </c>
      <c r="U19" s="84">
        <f t="shared" si="4"/>
        <v>0.20202316542661744</v>
      </c>
      <c r="V19" s="83">
        <f t="shared" si="5"/>
        <v>571.98699999999917</v>
      </c>
      <c r="X19" s="122"/>
      <c r="Z19">
        <v>7.0000000000000007E-2</v>
      </c>
      <c r="AA19">
        <v>5994.3</v>
      </c>
      <c r="AB19">
        <v>3724</v>
      </c>
      <c r="AC19">
        <v>10091</v>
      </c>
      <c r="AD19">
        <v>423.8</v>
      </c>
      <c r="AE19">
        <v>16951880</v>
      </c>
      <c r="AG19">
        <v>7.0000000000000007E-2</v>
      </c>
      <c r="AH19">
        <v>3446.29</v>
      </c>
      <c r="AI19">
        <v>2728</v>
      </c>
      <c r="AJ19">
        <v>4523</v>
      </c>
      <c r="AK19">
        <v>243.65</v>
      </c>
      <c r="AL19">
        <v>9746119</v>
      </c>
      <c r="AM19" s="85">
        <f t="shared" si="6"/>
        <v>3979.2285000000002</v>
      </c>
      <c r="AO19" s="122"/>
      <c r="AP19">
        <v>7</v>
      </c>
      <c r="AQ19" s="84">
        <f t="shared" si="7"/>
        <v>0.59110254343969626</v>
      </c>
      <c r="AR19" s="83">
        <f t="shared" si="8"/>
        <v>2015.0715</v>
      </c>
      <c r="AT19" s="122"/>
      <c r="AU19">
        <v>7</v>
      </c>
      <c r="AV19">
        <v>7.0000000000000007E-2</v>
      </c>
      <c r="AW19">
        <v>4588.47</v>
      </c>
      <c r="AX19">
        <v>3323</v>
      </c>
      <c r="AY19">
        <v>8147</v>
      </c>
      <c r="AZ19">
        <v>324.39999999999998</v>
      </c>
      <c r="BA19">
        <v>12976193</v>
      </c>
      <c r="BC19">
        <v>7.0000000000000007E-2</v>
      </c>
      <c r="BD19">
        <v>3472.03</v>
      </c>
      <c r="BE19">
        <v>2993</v>
      </c>
      <c r="BF19">
        <v>3925</v>
      </c>
      <c r="BG19">
        <v>245.47</v>
      </c>
      <c r="BH19">
        <v>9818905</v>
      </c>
      <c r="BI19" s="84">
        <f t="shared" si="2"/>
        <v>3901.7319047619039</v>
      </c>
      <c r="BK19" s="122"/>
      <c r="BL19">
        <v>7</v>
      </c>
      <c r="BM19" s="84">
        <f t="shared" si="0"/>
        <v>0.23389852402499042</v>
      </c>
      <c r="BN19" s="83">
        <f t="shared" si="1"/>
        <v>686.73809523809632</v>
      </c>
      <c r="BQ19" s="122"/>
      <c r="BS19">
        <v>7.0000000000000007E-2</v>
      </c>
      <c r="BT19">
        <v>6413.57</v>
      </c>
      <c r="BU19">
        <v>4902</v>
      </c>
      <c r="BV19">
        <v>11370</v>
      </c>
      <c r="BW19">
        <v>453.44</v>
      </c>
      <c r="BX19">
        <v>18137582</v>
      </c>
      <c r="BZ19">
        <v>7.0000000000000007E-2</v>
      </c>
      <c r="CA19">
        <v>4371.72</v>
      </c>
      <c r="CB19">
        <v>3347</v>
      </c>
      <c r="CC19">
        <v>9469</v>
      </c>
      <c r="CD19">
        <v>309.08</v>
      </c>
      <c r="CE19">
        <v>12363220</v>
      </c>
      <c r="CF19" s="85">
        <f t="shared" si="9"/>
        <v>3966.8229999999994</v>
      </c>
      <c r="CH19" s="122"/>
      <c r="CI19">
        <v>7</v>
      </c>
      <c r="CJ19" s="84">
        <f t="shared" si="10"/>
        <v>0.69314360530169261</v>
      </c>
      <c r="CK19" s="83">
        <f t="shared" si="11"/>
        <v>2446.7470000000003</v>
      </c>
    </row>
    <row r="20" spans="1:89" x14ac:dyDescent="0.25">
      <c r="A20" s="128"/>
      <c r="B20" s="122"/>
      <c r="C20">
        <v>8</v>
      </c>
      <c r="D20">
        <v>7.0000000000000007E-2</v>
      </c>
      <c r="E20">
        <v>4713.28</v>
      </c>
      <c r="F20">
        <v>3586</v>
      </c>
      <c r="G20">
        <v>9181</v>
      </c>
      <c r="H20">
        <v>333.23</v>
      </c>
      <c r="I20">
        <v>13329145</v>
      </c>
      <c r="K20">
        <v>7.0000000000000007E-2</v>
      </c>
      <c r="L20">
        <v>3374.07</v>
      </c>
      <c r="M20">
        <v>2776</v>
      </c>
      <c r="N20">
        <v>4209</v>
      </c>
      <c r="O20">
        <v>238.55</v>
      </c>
      <c r="P20">
        <v>9541869</v>
      </c>
      <c r="Q20" s="85">
        <f t="shared" si="3"/>
        <v>3805.3730000000005</v>
      </c>
      <c r="S20" s="122"/>
      <c r="T20">
        <v>8</v>
      </c>
      <c r="U20" s="84">
        <f t="shared" si="4"/>
        <v>0.30869351690607777</v>
      </c>
      <c r="V20" s="83">
        <f t="shared" si="5"/>
        <v>907.90699999999924</v>
      </c>
      <c r="X20" s="122"/>
      <c r="Z20">
        <v>7.0000000000000007E-2</v>
      </c>
      <c r="AA20">
        <v>5651.56</v>
      </c>
      <c r="AB20">
        <v>3801</v>
      </c>
      <c r="AC20">
        <v>12063</v>
      </c>
      <c r="AD20">
        <v>399.57</v>
      </c>
      <c r="AE20">
        <v>15982615</v>
      </c>
      <c r="AG20">
        <v>7.0000000000000007E-2</v>
      </c>
      <c r="AH20">
        <v>3530.76</v>
      </c>
      <c r="AI20">
        <v>2978</v>
      </c>
      <c r="AJ20">
        <v>4197</v>
      </c>
      <c r="AK20">
        <v>249.62</v>
      </c>
      <c r="AL20">
        <v>9984979</v>
      </c>
      <c r="AM20" s="85">
        <f t="shared" si="6"/>
        <v>3979.2285000000002</v>
      </c>
      <c r="AO20" s="122"/>
      <c r="AP20">
        <v>8</v>
      </c>
      <c r="AQ20" s="84">
        <f t="shared" si="7"/>
        <v>0.50616040402024831</v>
      </c>
      <c r="AR20" s="83">
        <f t="shared" si="8"/>
        <v>1672.3315000000002</v>
      </c>
      <c r="AT20" s="122"/>
      <c r="AU20">
        <v>8</v>
      </c>
      <c r="AV20">
        <v>7.0000000000000007E-2</v>
      </c>
      <c r="AW20">
        <v>5140.1000000000004</v>
      </c>
      <c r="AX20">
        <v>4190</v>
      </c>
      <c r="AY20">
        <v>6115</v>
      </c>
      <c r="AZ20">
        <v>363.41</v>
      </c>
      <c r="BA20">
        <v>14536214</v>
      </c>
      <c r="BC20">
        <v>7.0000000000000007E-2</v>
      </c>
      <c r="BD20">
        <v>4273.47</v>
      </c>
      <c r="BE20">
        <v>3567</v>
      </c>
      <c r="BF20">
        <v>5718</v>
      </c>
      <c r="BG20">
        <v>302.13</v>
      </c>
      <c r="BH20">
        <v>12085363</v>
      </c>
      <c r="BI20" s="84">
        <f t="shared" si="2"/>
        <v>3901.7319047619039</v>
      </c>
      <c r="BK20" s="122"/>
      <c r="BL20">
        <v>8</v>
      </c>
      <c r="BM20" s="84">
        <f t="shared" si="0"/>
        <v>0.39768177604343657</v>
      </c>
      <c r="BN20" s="83">
        <f t="shared" si="1"/>
        <v>1238.3680952380964</v>
      </c>
      <c r="BQ20" s="122"/>
      <c r="BS20">
        <v>7.0000000000000007E-2</v>
      </c>
      <c r="BT20">
        <v>5871.17</v>
      </c>
      <c r="BU20">
        <v>4080</v>
      </c>
      <c r="BV20">
        <v>9927</v>
      </c>
      <c r="BW20">
        <v>415.09</v>
      </c>
      <c r="BX20">
        <v>16603668</v>
      </c>
      <c r="BZ20">
        <v>7.0000000000000007E-2</v>
      </c>
      <c r="CA20">
        <v>3650.9</v>
      </c>
      <c r="CB20">
        <v>2661</v>
      </c>
      <c r="CC20">
        <v>4758</v>
      </c>
      <c r="CD20">
        <v>258.12</v>
      </c>
      <c r="CE20">
        <v>10324740</v>
      </c>
      <c r="CF20" s="85">
        <f t="shared" si="9"/>
        <v>3966.8229999999994</v>
      </c>
      <c r="CH20" s="122"/>
      <c r="CI20">
        <v>8</v>
      </c>
      <c r="CJ20" s="84">
        <f t="shared" si="10"/>
        <v>0.56566400485607649</v>
      </c>
      <c r="CK20" s="83">
        <f t="shared" si="11"/>
        <v>1904.3470000000007</v>
      </c>
    </row>
    <row r="21" spans="1:89" x14ac:dyDescent="0.25">
      <c r="A21" s="128"/>
      <c r="B21" s="122"/>
      <c r="C21">
        <v>9</v>
      </c>
      <c r="D21">
        <v>7.0000000000000007E-2</v>
      </c>
      <c r="E21">
        <v>6776.45</v>
      </c>
      <c r="F21">
        <v>3722</v>
      </c>
      <c r="G21">
        <v>14377</v>
      </c>
      <c r="H21">
        <v>479.09</v>
      </c>
      <c r="I21">
        <v>19163791</v>
      </c>
      <c r="K21">
        <v>7.0000000000000007E-2</v>
      </c>
      <c r="L21">
        <v>3684.35</v>
      </c>
      <c r="M21">
        <v>3018</v>
      </c>
      <c r="N21">
        <v>4289</v>
      </c>
      <c r="O21">
        <v>260.48</v>
      </c>
      <c r="P21">
        <v>10419337</v>
      </c>
      <c r="Q21" s="85">
        <f t="shared" si="3"/>
        <v>3805.3730000000005</v>
      </c>
      <c r="S21" s="122"/>
      <c r="T21">
        <v>9</v>
      </c>
      <c r="U21" s="84">
        <f t="shared" si="4"/>
        <v>0.83249180949117552</v>
      </c>
      <c r="V21" s="83">
        <f t="shared" si="5"/>
        <v>2971.0769999999993</v>
      </c>
      <c r="X21" s="122"/>
      <c r="Z21">
        <v>7.0000000000000007E-2</v>
      </c>
      <c r="AA21">
        <v>6963.69</v>
      </c>
      <c r="AB21">
        <v>4769</v>
      </c>
      <c r="AC21">
        <v>16650</v>
      </c>
      <c r="AD21">
        <v>492.33</v>
      </c>
      <c r="AE21">
        <v>19693310</v>
      </c>
      <c r="AG21">
        <v>7.0000000000000007E-2</v>
      </c>
      <c r="AH21">
        <v>2888.39</v>
      </c>
      <c r="AI21">
        <v>2571</v>
      </c>
      <c r="AJ21">
        <v>5487</v>
      </c>
      <c r="AK21">
        <v>204.21</v>
      </c>
      <c r="AL21">
        <v>8168376</v>
      </c>
      <c r="AM21" s="85">
        <f t="shared" si="6"/>
        <v>3979.2285000000002</v>
      </c>
      <c r="AO21" s="122"/>
      <c r="AP21">
        <v>9</v>
      </c>
      <c r="AQ21" s="84">
        <f t="shared" si="7"/>
        <v>0.80736323493558848</v>
      </c>
      <c r="AR21" s="83">
        <f t="shared" si="8"/>
        <v>2984.4614999999994</v>
      </c>
      <c r="AT21" s="122"/>
      <c r="AU21">
        <v>9</v>
      </c>
      <c r="AV21">
        <v>7.0000000000000007E-2</v>
      </c>
      <c r="AW21">
        <v>4635.57</v>
      </c>
      <c r="AX21">
        <v>3650</v>
      </c>
      <c r="AY21">
        <v>7047</v>
      </c>
      <c r="AZ21">
        <v>327.73</v>
      </c>
      <c r="BA21">
        <v>13109394</v>
      </c>
      <c r="BC21">
        <v>7.0000000000000007E-2</v>
      </c>
      <c r="BD21">
        <v>3943.12</v>
      </c>
      <c r="BE21">
        <v>2781</v>
      </c>
      <c r="BF21">
        <v>4817</v>
      </c>
      <c r="BG21">
        <v>278.77999999999997</v>
      </c>
      <c r="BH21">
        <v>11151147</v>
      </c>
      <c r="BI21" s="84">
        <f t="shared" si="2"/>
        <v>3901.7319047619039</v>
      </c>
      <c r="BK21" s="122"/>
      <c r="BL21">
        <v>9</v>
      </c>
      <c r="BM21" s="84">
        <f t="shared" si="0"/>
        <v>0.24863209565048053</v>
      </c>
      <c r="BN21" s="83">
        <f t="shared" si="1"/>
        <v>733.83809523809578</v>
      </c>
      <c r="BQ21" s="122"/>
      <c r="BS21">
        <v>7.0000000000000007E-2</v>
      </c>
      <c r="BT21">
        <v>6707.45</v>
      </c>
      <c r="BU21">
        <v>4526</v>
      </c>
      <c r="BV21">
        <v>8178</v>
      </c>
      <c r="BW21">
        <v>474.22</v>
      </c>
      <c r="BX21">
        <v>18968671</v>
      </c>
      <c r="BZ21">
        <v>7.0000000000000007E-2</v>
      </c>
      <c r="CA21">
        <v>4317</v>
      </c>
      <c r="CB21">
        <v>3387</v>
      </c>
      <c r="CC21">
        <v>5116</v>
      </c>
      <c r="CD21">
        <v>305.20999999999998</v>
      </c>
      <c r="CE21">
        <v>12208473</v>
      </c>
      <c r="CF21" s="85">
        <f t="shared" si="9"/>
        <v>3966.8229999999994</v>
      </c>
      <c r="CH21" s="122"/>
      <c r="CI21">
        <v>9</v>
      </c>
      <c r="CJ21" s="84">
        <f t="shared" si="10"/>
        <v>0.75778036936676574</v>
      </c>
      <c r="CK21" s="83">
        <f t="shared" si="11"/>
        <v>2740.6270000000004</v>
      </c>
    </row>
    <row r="22" spans="1:89" x14ac:dyDescent="0.25">
      <c r="A22" s="128"/>
      <c r="B22" s="122"/>
      <c r="C22">
        <v>10</v>
      </c>
      <c r="D22">
        <v>7.0000000000000007E-2</v>
      </c>
      <c r="E22">
        <v>5549.58</v>
      </c>
      <c r="F22">
        <v>4005</v>
      </c>
      <c r="G22">
        <v>8917</v>
      </c>
      <c r="H22">
        <v>392.36</v>
      </c>
      <c r="I22">
        <v>15694223</v>
      </c>
      <c r="K22">
        <v>7.0000000000000007E-2</v>
      </c>
      <c r="L22">
        <v>3796.6</v>
      </c>
      <c r="M22">
        <v>2877</v>
      </c>
      <c r="N22">
        <v>4593</v>
      </c>
      <c r="O22">
        <v>268.42</v>
      </c>
      <c r="P22">
        <v>10736787</v>
      </c>
      <c r="Q22" s="85">
        <f t="shared" si="3"/>
        <v>3805.3730000000005</v>
      </c>
      <c r="S22" s="122"/>
      <c r="T22">
        <v>10</v>
      </c>
      <c r="U22" s="84">
        <f t="shared" si="4"/>
        <v>0.54434071779078497</v>
      </c>
      <c r="V22" s="83">
        <f t="shared" si="5"/>
        <v>1744.2069999999994</v>
      </c>
      <c r="X22" s="122"/>
      <c r="Z22">
        <v>7.0000000000000007E-2</v>
      </c>
      <c r="AA22">
        <v>9068.33</v>
      </c>
      <c r="AB22">
        <v>3687</v>
      </c>
      <c r="AC22">
        <v>16731</v>
      </c>
      <c r="AD22">
        <v>641.13</v>
      </c>
      <c r="AE22">
        <v>25645245</v>
      </c>
      <c r="AG22">
        <v>7.0000000000000007E-2</v>
      </c>
      <c r="AH22">
        <v>4277.83</v>
      </c>
      <c r="AI22">
        <v>3320</v>
      </c>
      <c r="AJ22">
        <v>6024</v>
      </c>
      <c r="AK22">
        <v>302.44</v>
      </c>
      <c r="AL22">
        <v>12097696</v>
      </c>
      <c r="AM22" s="85">
        <f t="shared" si="6"/>
        <v>3979.2285000000002</v>
      </c>
      <c r="AO22" s="122"/>
      <c r="AP22">
        <v>10</v>
      </c>
      <c r="AQ22" s="84">
        <f t="shared" si="7"/>
        <v>1.188348146694892</v>
      </c>
      <c r="AR22" s="83">
        <f t="shared" si="8"/>
        <v>5089.1014999999998</v>
      </c>
      <c r="AT22" s="122"/>
      <c r="AU22">
        <v>10</v>
      </c>
      <c r="AV22">
        <v>7.0000000000000007E-2</v>
      </c>
      <c r="AW22">
        <v>4364.51</v>
      </c>
      <c r="AX22">
        <v>3585</v>
      </c>
      <c r="AY22">
        <v>5890</v>
      </c>
      <c r="AZ22">
        <v>308.57</v>
      </c>
      <c r="BA22">
        <v>12342827</v>
      </c>
      <c r="BC22">
        <v>7.0000000000000007E-2</v>
      </c>
      <c r="BD22">
        <v>3727.21</v>
      </c>
      <c r="BE22">
        <v>2991</v>
      </c>
      <c r="BF22">
        <v>5612</v>
      </c>
      <c r="BG22">
        <v>263.51</v>
      </c>
      <c r="BH22">
        <v>10540554</v>
      </c>
      <c r="BI22" s="84">
        <f t="shared" si="2"/>
        <v>3901.7319047619039</v>
      </c>
      <c r="BK22" s="122"/>
      <c r="BL22">
        <v>10</v>
      </c>
      <c r="BM22" s="84">
        <f t="shared" si="0"/>
        <v>0.16170504164372804</v>
      </c>
      <c r="BN22" s="83">
        <f t="shared" si="1"/>
        <v>462.77809523809628</v>
      </c>
      <c r="BQ22" s="122"/>
      <c r="BS22">
        <v>7.0000000000000007E-2</v>
      </c>
      <c r="BT22">
        <v>4137.47</v>
      </c>
      <c r="BU22">
        <v>3142</v>
      </c>
      <c r="BV22">
        <v>6777</v>
      </c>
      <c r="BW22">
        <v>292.52</v>
      </c>
      <c r="BX22">
        <v>11700763</v>
      </c>
      <c r="BZ22">
        <v>7.0000000000000007E-2</v>
      </c>
      <c r="CA22">
        <v>3845.07</v>
      </c>
      <c r="CB22">
        <v>3098</v>
      </c>
      <c r="CC22">
        <v>7368</v>
      </c>
      <c r="CD22">
        <v>271.85000000000002</v>
      </c>
      <c r="CE22">
        <v>10873864</v>
      </c>
      <c r="CF22" s="85">
        <f t="shared" si="9"/>
        <v>3966.8229999999994</v>
      </c>
      <c r="CH22" s="122"/>
      <c r="CI22">
        <v>10</v>
      </c>
      <c r="CJ22" s="84">
        <f t="shared" si="10"/>
        <v>6.0764825516748187E-2</v>
      </c>
      <c r="CK22" s="83">
        <f t="shared" si="11"/>
        <v>170.64700000000084</v>
      </c>
    </row>
    <row r="23" spans="1:89" x14ac:dyDescent="0.25">
      <c r="A23" s="128"/>
      <c r="B23" s="122"/>
      <c r="C23">
        <v>11</v>
      </c>
      <c r="D23">
        <v>7.0000000000000007E-2</v>
      </c>
      <c r="E23">
        <v>4715.03</v>
      </c>
      <c r="F23">
        <v>3368</v>
      </c>
      <c r="G23">
        <v>8609</v>
      </c>
      <c r="H23">
        <v>333.35</v>
      </c>
      <c r="I23">
        <v>13334091</v>
      </c>
      <c r="K23">
        <v>7.0000000000000007E-2</v>
      </c>
      <c r="L23">
        <v>4129.3100000000004</v>
      </c>
      <c r="M23">
        <v>3380</v>
      </c>
      <c r="N23">
        <v>4977</v>
      </c>
      <c r="O23">
        <v>291.94</v>
      </c>
      <c r="P23">
        <v>11677680</v>
      </c>
      <c r="Q23" s="85">
        <f t="shared" si="3"/>
        <v>3805.3730000000005</v>
      </c>
      <c r="S23" s="122"/>
      <c r="T23">
        <v>11</v>
      </c>
      <c r="U23" s="84">
        <f t="shared" si="4"/>
        <v>0.30922907764825719</v>
      </c>
      <c r="V23" s="83">
        <f t="shared" si="5"/>
        <v>909.65699999999924</v>
      </c>
      <c r="X23" s="122"/>
      <c r="Z23">
        <v>7.0000000000000007E-2</v>
      </c>
      <c r="AA23">
        <v>7811.39</v>
      </c>
      <c r="AB23">
        <v>5027</v>
      </c>
      <c r="AC23">
        <v>15557</v>
      </c>
      <c r="AD23">
        <v>552.27</v>
      </c>
      <c r="AE23">
        <v>22090618</v>
      </c>
      <c r="AG23">
        <v>7.0000000000000007E-2</v>
      </c>
      <c r="AH23">
        <v>4297.16</v>
      </c>
      <c r="AI23">
        <v>3238</v>
      </c>
      <c r="AJ23">
        <v>5877</v>
      </c>
      <c r="AK23">
        <v>303.81</v>
      </c>
      <c r="AL23">
        <v>12152360</v>
      </c>
      <c r="AM23" s="85">
        <f t="shared" si="6"/>
        <v>3979.2285000000002</v>
      </c>
      <c r="AO23" s="122"/>
      <c r="AP23">
        <v>11</v>
      </c>
      <c r="AQ23" s="84">
        <f t="shared" si="7"/>
        <v>0.97309054642377912</v>
      </c>
      <c r="AR23" s="83">
        <f t="shared" si="8"/>
        <v>3832.1615000000002</v>
      </c>
      <c r="AT23" s="122"/>
      <c r="AU23">
        <v>11</v>
      </c>
      <c r="AV23">
        <v>7.0000000000000007E-2</v>
      </c>
      <c r="AW23">
        <v>4886.22</v>
      </c>
      <c r="AX23">
        <v>3785</v>
      </c>
      <c r="AY23">
        <v>7654</v>
      </c>
      <c r="AZ23">
        <v>345.46</v>
      </c>
      <c r="BA23">
        <v>13818228</v>
      </c>
      <c r="BC23">
        <v>7.0000000000000007E-2</v>
      </c>
      <c r="BD23">
        <v>4430.97</v>
      </c>
      <c r="BE23">
        <v>3384</v>
      </c>
      <c r="BF23">
        <v>5478</v>
      </c>
      <c r="BG23">
        <v>313.27</v>
      </c>
      <c r="BH23">
        <v>12530783</v>
      </c>
      <c r="BI23" s="84">
        <f t="shared" si="2"/>
        <v>3901.7319047619039</v>
      </c>
      <c r="BK23" s="122"/>
      <c r="BL23">
        <v>11</v>
      </c>
      <c r="BM23" s="84">
        <f t="shared" si="0"/>
        <v>0.3246041707052616</v>
      </c>
      <c r="BN23" s="83">
        <f t="shared" si="1"/>
        <v>984.48809523809632</v>
      </c>
      <c r="BQ23" s="122"/>
      <c r="BS23">
        <v>7.0000000000000007E-2</v>
      </c>
      <c r="BT23">
        <v>8653.92</v>
      </c>
      <c r="BU23">
        <v>4420</v>
      </c>
      <c r="BV23">
        <v>13770</v>
      </c>
      <c r="BW23">
        <v>611.83000000000004</v>
      </c>
      <c r="BX23">
        <v>24473279</v>
      </c>
      <c r="BZ23">
        <v>7.0000000000000007E-2</v>
      </c>
      <c r="CA23">
        <v>4407.93</v>
      </c>
      <c r="CB23">
        <v>3674</v>
      </c>
      <c r="CC23">
        <v>5220</v>
      </c>
      <c r="CD23">
        <v>311.64</v>
      </c>
      <c r="CE23">
        <v>12465618</v>
      </c>
      <c r="CF23" s="85">
        <f t="shared" si="9"/>
        <v>3966.8229999999994</v>
      </c>
      <c r="CH23" s="122"/>
      <c r="CI23">
        <v>11</v>
      </c>
      <c r="CJ23" s="84">
        <f t="shared" si="10"/>
        <v>1.1253697582846125</v>
      </c>
      <c r="CK23" s="83">
        <f t="shared" si="11"/>
        <v>4687.0970000000007</v>
      </c>
    </row>
    <row r="24" spans="1:89" x14ac:dyDescent="0.25">
      <c r="A24" s="128"/>
      <c r="B24" s="122"/>
      <c r="C24">
        <v>12</v>
      </c>
      <c r="D24">
        <v>7.0000000000000007E-2</v>
      </c>
      <c r="E24">
        <v>4888.59</v>
      </c>
      <c r="F24">
        <v>3172</v>
      </c>
      <c r="G24">
        <v>8043</v>
      </c>
      <c r="H24">
        <v>345.62</v>
      </c>
      <c r="I24">
        <v>13824930</v>
      </c>
      <c r="K24">
        <v>7.0000000000000007E-2</v>
      </c>
      <c r="L24">
        <v>3799.83</v>
      </c>
      <c r="M24">
        <v>3156</v>
      </c>
      <c r="N24">
        <v>4679</v>
      </c>
      <c r="O24">
        <v>268.64999999999998</v>
      </c>
      <c r="P24">
        <v>10745915</v>
      </c>
      <c r="Q24" s="85">
        <f t="shared" si="3"/>
        <v>3805.3730000000005</v>
      </c>
      <c r="S24" s="122"/>
      <c r="T24">
        <v>12</v>
      </c>
      <c r="U24" s="84">
        <f t="shared" si="4"/>
        <v>0.36138054075137255</v>
      </c>
      <c r="V24" s="83">
        <f t="shared" si="5"/>
        <v>1083.2169999999996</v>
      </c>
      <c r="X24" s="122"/>
      <c r="Z24">
        <v>7.0000000000000007E-2</v>
      </c>
      <c r="AA24">
        <v>6041.8</v>
      </c>
      <c r="AB24">
        <v>3559</v>
      </c>
      <c r="AC24">
        <v>13288</v>
      </c>
      <c r="AD24">
        <v>427.16</v>
      </c>
      <c r="AE24">
        <v>17086208</v>
      </c>
      <c r="AG24">
        <v>7.0000000000000007E-2</v>
      </c>
      <c r="AH24">
        <v>5025.03</v>
      </c>
      <c r="AI24">
        <v>3420</v>
      </c>
      <c r="AJ24">
        <v>6094</v>
      </c>
      <c r="AK24">
        <v>355.27</v>
      </c>
      <c r="AL24">
        <v>14210795</v>
      </c>
      <c r="AM24" s="85">
        <f t="shared" si="6"/>
        <v>3979.2285000000002</v>
      </c>
      <c r="AO24" s="122"/>
      <c r="AP24">
        <v>12</v>
      </c>
      <c r="AQ24" s="84">
        <f t="shared" si="7"/>
        <v>0.60248968216569432</v>
      </c>
      <c r="AR24" s="83">
        <f t="shared" si="8"/>
        <v>2062.5715</v>
      </c>
      <c r="AT24" s="122"/>
      <c r="AU24">
        <v>12</v>
      </c>
      <c r="AV24">
        <v>7.0000000000000007E-2</v>
      </c>
      <c r="AW24">
        <v>3985.74</v>
      </c>
      <c r="AX24">
        <v>3001</v>
      </c>
      <c r="AY24">
        <v>5747</v>
      </c>
      <c r="AZ24">
        <v>281.79000000000002</v>
      </c>
      <c r="BA24">
        <v>11271672</v>
      </c>
      <c r="BC24">
        <v>7.0000000000000007E-2</v>
      </c>
      <c r="BD24">
        <v>3397.33</v>
      </c>
      <c r="BE24">
        <v>2780</v>
      </c>
      <c r="BF24">
        <v>5256</v>
      </c>
      <c r="BG24">
        <v>240.19</v>
      </c>
      <c r="BH24">
        <v>9607650</v>
      </c>
      <c r="BI24" s="84">
        <f t="shared" si="2"/>
        <v>3901.7319047619039</v>
      </c>
      <c r="BK24" s="122"/>
      <c r="BL24">
        <v>12</v>
      </c>
      <c r="BM24" s="84">
        <f t="shared" si="0"/>
        <v>3.0732951464547693E-2</v>
      </c>
      <c r="BN24" s="83">
        <f t="shared" si="1"/>
        <v>84.008095238095848</v>
      </c>
      <c r="BQ24" s="122"/>
      <c r="BS24">
        <v>7.0000000000000007E-2</v>
      </c>
      <c r="BT24">
        <v>5050.71</v>
      </c>
      <c r="BU24">
        <v>3571</v>
      </c>
      <c r="BV24">
        <v>8705</v>
      </c>
      <c r="BW24">
        <v>357.09</v>
      </c>
      <c r="BX24">
        <v>14283413</v>
      </c>
      <c r="BZ24">
        <v>7.0000000000000007E-2</v>
      </c>
      <c r="CA24">
        <v>3863.68</v>
      </c>
      <c r="CB24">
        <v>2419</v>
      </c>
      <c r="CC24">
        <v>6961</v>
      </c>
      <c r="CD24">
        <v>273.16000000000003</v>
      </c>
      <c r="CE24">
        <v>10926495</v>
      </c>
      <c r="CF24" s="85">
        <f t="shared" si="9"/>
        <v>3966.8229999999994</v>
      </c>
      <c r="CH24" s="122"/>
      <c r="CI24">
        <v>12</v>
      </c>
      <c r="CJ24" s="84">
        <f t="shared" si="10"/>
        <v>0.34850218222291141</v>
      </c>
      <c r="CK24" s="83">
        <f t="shared" si="11"/>
        <v>1083.8870000000006</v>
      </c>
    </row>
    <row r="25" spans="1:89" x14ac:dyDescent="0.25">
      <c r="A25" s="128"/>
      <c r="B25" s="122"/>
      <c r="C25">
        <v>13</v>
      </c>
      <c r="D25">
        <v>7.0000000000000007E-2</v>
      </c>
      <c r="E25">
        <v>6071.14</v>
      </c>
      <c r="F25">
        <v>3024</v>
      </c>
      <c r="G25">
        <v>10561</v>
      </c>
      <c r="H25">
        <v>429.23</v>
      </c>
      <c r="I25">
        <v>17169187</v>
      </c>
      <c r="K25">
        <v>7.0000000000000007E-2</v>
      </c>
      <c r="L25">
        <v>3557.84</v>
      </c>
      <c r="M25">
        <v>3031</v>
      </c>
      <c r="N25">
        <v>4194</v>
      </c>
      <c r="O25">
        <v>251.54</v>
      </c>
      <c r="P25">
        <v>10061564</v>
      </c>
      <c r="Q25" s="85">
        <f t="shared" si="3"/>
        <v>3805.3730000000005</v>
      </c>
      <c r="S25" s="122"/>
      <c r="T25">
        <v>13</v>
      </c>
      <c r="U25" s="84">
        <f t="shared" si="4"/>
        <v>0.67392956938512205</v>
      </c>
      <c r="V25" s="83">
        <f t="shared" si="5"/>
        <v>2265.7669999999998</v>
      </c>
      <c r="X25" s="122"/>
      <c r="Z25">
        <v>7.0000000000000007E-2</v>
      </c>
      <c r="AA25">
        <v>4510.32</v>
      </c>
      <c r="AB25">
        <v>3340</v>
      </c>
      <c r="AC25">
        <v>7252</v>
      </c>
      <c r="AD25">
        <v>318.88</v>
      </c>
      <c r="AE25">
        <v>12755184</v>
      </c>
      <c r="AG25">
        <v>7.0000000000000007E-2</v>
      </c>
      <c r="AH25">
        <v>3978.43</v>
      </c>
      <c r="AI25">
        <v>3059</v>
      </c>
      <c r="AJ25">
        <v>4972</v>
      </c>
      <c r="AK25">
        <v>281.27</v>
      </c>
      <c r="AL25">
        <v>11250992</v>
      </c>
      <c r="AM25" s="85">
        <f t="shared" si="6"/>
        <v>3979.2285000000002</v>
      </c>
      <c r="AO25" s="122"/>
      <c r="AP25">
        <v>13</v>
      </c>
      <c r="AQ25" s="84">
        <f t="shared" si="7"/>
        <v>0.18074104845682459</v>
      </c>
      <c r="AR25" s="83">
        <f t="shared" si="8"/>
        <v>531.09149999999954</v>
      </c>
      <c r="AT25" s="122"/>
      <c r="AU25">
        <v>13</v>
      </c>
      <c r="AV25">
        <v>7.0000000000000007E-2</v>
      </c>
      <c r="AW25">
        <v>3690.44</v>
      </c>
      <c r="AX25">
        <v>3120</v>
      </c>
      <c r="AY25">
        <v>4610</v>
      </c>
      <c r="AZ25">
        <v>260.91000000000003</v>
      </c>
      <c r="BA25">
        <v>10436557</v>
      </c>
      <c r="BC25">
        <v>7.0000000000000007E-2</v>
      </c>
      <c r="BD25">
        <v>3917.45</v>
      </c>
      <c r="BE25">
        <v>3386</v>
      </c>
      <c r="BF25">
        <v>4917</v>
      </c>
      <c r="BG25">
        <v>276.95999999999998</v>
      </c>
      <c r="BH25">
        <v>11078558</v>
      </c>
      <c r="BI25" s="84">
        <f t="shared" si="2"/>
        <v>3901.7319047619039</v>
      </c>
      <c r="BK25" s="122"/>
      <c r="BL25">
        <v>13</v>
      </c>
      <c r="BM25" s="84">
        <f t="shared" si="0"/>
        <v>-8.0321816392593212E-2</v>
      </c>
      <c r="BN25" s="83">
        <f t="shared" si="1"/>
        <v>-211.29190476190388</v>
      </c>
      <c r="BQ25" s="122"/>
      <c r="BS25">
        <v>7.0000000000000007E-2</v>
      </c>
      <c r="BT25">
        <v>4411.2299999999996</v>
      </c>
      <c r="BU25">
        <v>3060</v>
      </c>
      <c r="BV25">
        <v>6926</v>
      </c>
      <c r="BW25">
        <v>311.87</v>
      </c>
      <c r="BX25">
        <v>12474959</v>
      </c>
      <c r="BZ25">
        <v>7.0000000000000007E-2</v>
      </c>
      <c r="CA25">
        <v>2896.21</v>
      </c>
      <c r="CB25">
        <v>2539</v>
      </c>
      <c r="CC25">
        <v>18575</v>
      </c>
      <c r="CD25">
        <v>204.76</v>
      </c>
      <c r="CE25">
        <v>8190493</v>
      </c>
      <c r="CF25" s="85">
        <f t="shared" si="9"/>
        <v>3966.8229999999994</v>
      </c>
      <c r="CH25" s="122"/>
      <c r="CI25">
        <v>13</v>
      </c>
      <c r="CJ25" s="84">
        <f t="shared" si="10"/>
        <v>0.15319695827305016</v>
      </c>
      <c r="CK25" s="83">
        <f t="shared" si="11"/>
        <v>444.40700000000015</v>
      </c>
    </row>
    <row r="26" spans="1:89" x14ac:dyDescent="0.25">
      <c r="A26" s="128"/>
      <c r="B26" s="122"/>
      <c r="C26">
        <v>14</v>
      </c>
      <c r="D26">
        <v>7.0000000000000007E-2</v>
      </c>
      <c r="E26">
        <v>5254.11</v>
      </c>
      <c r="F26">
        <v>3580</v>
      </c>
      <c r="G26">
        <v>9280</v>
      </c>
      <c r="H26">
        <v>371.47</v>
      </c>
      <c r="I26">
        <v>14858630</v>
      </c>
      <c r="K26">
        <v>7.0000000000000007E-2</v>
      </c>
      <c r="L26">
        <v>3658.15</v>
      </c>
      <c r="M26">
        <v>3066</v>
      </c>
      <c r="N26">
        <v>4366</v>
      </c>
      <c r="O26">
        <v>258.63</v>
      </c>
      <c r="P26">
        <v>10345237</v>
      </c>
      <c r="Q26" s="85">
        <f t="shared" si="3"/>
        <v>3805.3730000000005</v>
      </c>
      <c r="S26" s="122"/>
      <c r="T26">
        <v>14</v>
      </c>
      <c r="U26" s="84">
        <f t="shared" si="4"/>
        <v>0.46540853241949037</v>
      </c>
      <c r="V26" s="83">
        <f t="shared" si="5"/>
        <v>1448.7369999999992</v>
      </c>
      <c r="X26" s="122"/>
      <c r="Z26">
        <v>7.0000000000000007E-2</v>
      </c>
      <c r="AA26">
        <v>7691.64</v>
      </c>
      <c r="AB26">
        <v>4522</v>
      </c>
      <c r="AC26">
        <v>14168</v>
      </c>
      <c r="AD26">
        <v>543.79999999999995</v>
      </c>
      <c r="AE26">
        <v>21751963</v>
      </c>
      <c r="AG26">
        <v>7.0000000000000007E-2</v>
      </c>
      <c r="AH26">
        <v>4152.45</v>
      </c>
      <c r="AI26">
        <v>3466</v>
      </c>
      <c r="AJ26">
        <v>4933</v>
      </c>
      <c r="AK26">
        <v>293.58</v>
      </c>
      <c r="AL26">
        <v>11743117</v>
      </c>
      <c r="AM26" s="85">
        <f t="shared" si="6"/>
        <v>3979.2285000000002</v>
      </c>
      <c r="AO26" s="122"/>
      <c r="AP26">
        <v>14</v>
      </c>
      <c r="AQ26" s="84">
        <f t="shared" si="7"/>
        <v>0.95080249470508948</v>
      </c>
      <c r="AR26" s="83">
        <f t="shared" si="8"/>
        <v>3712.4115000000002</v>
      </c>
      <c r="AT26" s="122"/>
      <c r="AU26">
        <v>14</v>
      </c>
      <c r="AV26">
        <v>7.0000000000000007E-2</v>
      </c>
      <c r="AW26">
        <v>5643.86</v>
      </c>
      <c r="AX26">
        <v>4089</v>
      </c>
      <c r="AY26">
        <v>10718</v>
      </c>
      <c r="AZ26">
        <v>399.02</v>
      </c>
      <c r="BA26">
        <v>15960833</v>
      </c>
      <c r="BC26">
        <v>7.0000000000000007E-2</v>
      </c>
      <c r="BD26">
        <v>4497.18</v>
      </c>
      <c r="BE26">
        <v>3211</v>
      </c>
      <c r="BF26">
        <v>6258</v>
      </c>
      <c r="BG26">
        <v>317.95</v>
      </c>
      <c r="BH26">
        <v>12718037</v>
      </c>
      <c r="BI26" s="84">
        <f t="shared" si="2"/>
        <v>3901.7319047619039</v>
      </c>
      <c r="BK26" s="122"/>
      <c r="BL26">
        <v>14</v>
      </c>
      <c r="BM26" s="84">
        <f t="shared" si="0"/>
        <v>0.53256755019299318</v>
      </c>
      <c r="BN26" s="83">
        <f t="shared" si="1"/>
        <v>1742.1280952380957</v>
      </c>
      <c r="BQ26" s="122"/>
      <c r="BS26">
        <v>7.0000000000000007E-2</v>
      </c>
      <c r="BT26">
        <v>4400.4799999999996</v>
      </c>
      <c r="BU26">
        <v>3303</v>
      </c>
      <c r="BV26">
        <v>7926</v>
      </c>
      <c r="BW26">
        <v>311.11</v>
      </c>
      <c r="BX26">
        <v>12444559</v>
      </c>
      <c r="BZ26">
        <v>7.0000000000000007E-2</v>
      </c>
      <c r="CA26">
        <v>4340.1499999999996</v>
      </c>
      <c r="CB26">
        <v>2890</v>
      </c>
      <c r="CC26">
        <v>5405</v>
      </c>
      <c r="CD26">
        <v>306.85000000000002</v>
      </c>
      <c r="CE26">
        <v>12273955</v>
      </c>
      <c r="CF26" s="85">
        <f t="shared" si="9"/>
        <v>3966.8229999999994</v>
      </c>
      <c r="CH26" s="122"/>
      <c r="CI26">
        <v>14</v>
      </c>
      <c r="CJ26" s="84">
        <f t="shared" si="10"/>
        <v>0.1496768743429906</v>
      </c>
      <c r="CK26" s="83">
        <f t="shared" si="11"/>
        <v>433.65700000000015</v>
      </c>
    </row>
    <row r="27" spans="1:89" x14ac:dyDescent="0.25">
      <c r="A27" s="128"/>
      <c r="B27" s="122"/>
      <c r="C27">
        <v>15</v>
      </c>
      <c r="D27">
        <v>7.0000000000000007E-2</v>
      </c>
      <c r="E27">
        <v>8581.3799999999992</v>
      </c>
      <c r="F27">
        <v>3361</v>
      </c>
      <c r="G27">
        <v>14252</v>
      </c>
      <c r="H27">
        <v>606.70000000000005</v>
      </c>
      <c r="I27">
        <v>24268138</v>
      </c>
      <c r="K27">
        <v>7.0000000000000007E-2</v>
      </c>
      <c r="L27">
        <v>3792</v>
      </c>
      <c r="M27">
        <v>3014</v>
      </c>
      <c r="N27">
        <v>5127</v>
      </c>
      <c r="O27">
        <v>268.08999999999997</v>
      </c>
      <c r="P27">
        <v>10723765</v>
      </c>
      <c r="Q27" s="85">
        <f t="shared" si="3"/>
        <v>3805.3730000000005</v>
      </c>
      <c r="S27" s="122"/>
      <c r="T27">
        <v>15</v>
      </c>
      <c r="U27" s="84">
        <f t="shared" si="4"/>
        <v>1.1731717983071175</v>
      </c>
      <c r="V27" s="83">
        <f t="shared" si="5"/>
        <v>4776.0069999999987</v>
      </c>
      <c r="X27" s="122"/>
      <c r="Z27">
        <v>7.0000000000000007E-2</v>
      </c>
      <c r="AA27">
        <v>6696.49</v>
      </c>
      <c r="AB27">
        <v>3676</v>
      </c>
      <c r="AC27">
        <v>12080</v>
      </c>
      <c r="AD27">
        <v>473.44</v>
      </c>
      <c r="AE27">
        <v>18937672</v>
      </c>
      <c r="AG27">
        <v>7.0000000000000007E-2</v>
      </c>
      <c r="AH27">
        <v>3982.98</v>
      </c>
      <c r="AI27">
        <v>2781</v>
      </c>
      <c r="AJ27">
        <v>4992</v>
      </c>
      <c r="AK27">
        <v>281.60000000000002</v>
      </c>
      <c r="AL27">
        <v>11263881</v>
      </c>
      <c r="AM27" s="85">
        <f t="shared" si="6"/>
        <v>3979.2285000000002</v>
      </c>
      <c r="AO27" s="122"/>
      <c r="AP27">
        <v>15</v>
      </c>
      <c r="AQ27" s="84">
        <f t="shared" si="7"/>
        <v>0.75091635202357243</v>
      </c>
      <c r="AR27" s="83">
        <f t="shared" si="8"/>
        <v>2717.2614999999996</v>
      </c>
      <c r="AT27" s="122"/>
      <c r="AU27">
        <v>15</v>
      </c>
      <c r="AV27">
        <v>7.0000000000000007E-2</v>
      </c>
      <c r="AW27">
        <v>4089.58</v>
      </c>
      <c r="AX27">
        <v>3088</v>
      </c>
      <c r="AY27">
        <v>5030</v>
      </c>
      <c r="AZ27">
        <v>289.13</v>
      </c>
      <c r="BA27">
        <v>11565332</v>
      </c>
      <c r="BC27">
        <v>7.0000000000000007E-2</v>
      </c>
      <c r="BD27">
        <v>3314.02</v>
      </c>
      <c r="BE27">
        <v>2655</v>
      </c>
      <c r="BF27">
        <v>4152</v>
      </c>
      <c r="BG27">
        <v>234.3</v>
      </c>
      <c r="BH27">
        <v>9372051</v>
      </c>
      <c r="BI27" s="84">
        <f t="shared" si="2"/>
        <v>3901.7319047619039</v>
      </c>
      <c r="BK27" s="122"/>
      <c r="BL27">
        <v>15</v>
      </c>
      <c r="BM27" s="84">
        <f t="shared" si="0"/>
        <v>6.7838034847208684E-2</v>
      </c>
      <c r="BN27" s="83">
        <f t="shared" si="1"/>
        <v>187.84809523809599</v>
      </c>
      <c r="BQ27" s="122"/>
      <c r="BS27">
        <v>7.0000000000000007E-2</v>
      </c>
      <c r="BT27">
        <v>9300.11</v>
      </c>
      <c r="BU27">
        <v>5048</v>
      </c>
      <c r="BV27">
        <v>14771</v>
      </c>
      <c r="BW27">
        <v>657.52</v>
      </c>
      <c r="BX27">
        <v>26300701</v>
      </c>
      <c r="BZ27">
        <v>7.0000000000000007E-2</v>
      </c>
      <c r="CA27">
        <v>3463.89</v>
      </c>
      <c r="CB27">
        <v>3005</v>
      </c>
      <c r="CC27">
        <v>4063</v>
      </c>
      <c r="CD27">
        <v>244.9</v>
      </c>
      <c r="CE27">
        <v>9795878</v>
      </c>
      <c r="CF27" s="85">
        <f t="shared" si="9"/>
        <v>3966.8229999999994</v>
      </c>
      <c r="CH27" s="122"/>
      <c r="CI27">
        <v>15</v>
      </c>
      <c r="CJ27" s="84">
        <f t="shared" si="10"/>
        <v>1.2292637545181571</v>
      </c>
      <c r="CK27" s="83">
        <f t="shared" si="11"/>
        <v>5333.2870000000012</v>
      </c>
    </row>
    <row r="28" spans="1:89" x14ac:dyDescent="0.25">
      <c r="A28" s="128"/>
      <c r="B28" s="122"/>
      <c r="C28">
        <v>16</v>
      </c>
      <c r="D28">
        <v>7.0000000000000007E-2</v>
      </c>
      <c r="E28">
        <v>5473.04</v>
      </c>
      <c r="F28">
        <v>3321</v>
      </c>
      <c r="G28">
        <v>8852</v>
      </c>
      <c r="H28">
        <v>386.94</v>
      </c>
      <c r="I28">
        <v>15477768</v>
      </c>
      <c r="K28">
        <v>7.0000000000000007E-2</v>
      </c>
      <c r="L28">
        <v>3535.42</v>
      </c>
      <c r="M28">
        <v>2781</v>
      </c>
      <c r="N28">
        <v>4155</v>
      </c>
      <c r="O28">
        <v>249.95</v>
      </c>
      <c r="P28">
        <v>9998176</v>
      </c>
      <c r="Q28" s="85">
        <f t="shared" si="3"/>
        <v>3805.3730000000005</v>
      </c>
      <c r="S28" s="122"/>
      <c r="T28">
        <v>16</v>
      </c>
      <c r="U28" s="84">
        <f t="shared" si="4"/>
        <v>0.52430452797761562</v>
      </c>
      <c r="V28" s="83">
        <f t="shared" si="5"/>
        <v>1667.6669999999995</v>
      </c>
      <c r="X28" s="122"/>
      <c r="Z28">
        <v>7.0000000000000007E-2</v>
      </c>
      <c r="AA28">
        <v>5908.09</v>
      </c>
      <c r="AB28">
        <v>3338</v>
      </c>
      <c r="AC28">
        <v>10842</v>
      </c>
      <c r="AD28">
        <v>417.7</v>
      </c>
      <c r="AE28">
        <v>16708090</v>
      </c>
      <c r="AG28">
        <v>7.0000000000000007E-2</v>
      </c>
      <c r="AH28">
        <v>4092.89</v>
      </c>
      <c r="AI28">
        <v>3073</v>
      </c>
      <c r="AJ28">
        <v>4986</v>
      </c>
      <c r="AK28">
        <v>289.37</v>
      </c>
      <c r="AL28">
        <v>11574691</v>
      </c>
      <c r="AM28" s="85">
        <f t="shared" si="6"/>
        <v>3979.2285000000002</v>
      </c>
      <c r="AO28" s="122"/>
      <c r="AP28">
        <v>16</v>
      </c>
      <c r="AQ28" s="84">
        <f t="shared" si="7"/>
        <v>0.57020305778403912</v>
      </c>
      <c r="AR28" s="83">
        <f t="shared" si="8"/>
        <v>1928.8615</v>
      </c>
      <c r="AT28" s="122"/>
      <c r="AU28">
        <v>16</v>
      </c>
      <c r="AV28">
        <v>7.0000000000000007E-2</v>
      </c>
      <c r="AW28">
        <v>4359.62</v>
      </c>
      <c r="AX28">
        <v>3278</v>
      </c>
      <c r="AY28">
        <v>5797</v>
      </c>
      <c r="AZ28">
        <v>308.23</v>
      </c>
      <c r="BA28">
        <v>12329011</v>
      </c>
      <c r="BC28">
        <v>7.0000000000000007E-2</v>
      </c>
      <c r="BD28">
        <v>3490.59</v>
      </c>
      <c r="BE28">
        <v>2834</v>
      </c>
      <c r="BF28">
        <v>4026</v>
      </c>
      <c r="BG28">
        <v>246.78</v>
      </c>
      <c r="BH28">
        <v>9871376</v>
      </c>
      <c r="BI28" s="84">
        <f t="shared" si="2"/>
        <v>3901.7319047619039</v>
      </c>
      <c r="BK28" s="122"/>
      <c r="BL28">
        <v>16</v>
      </c>
      <c r="BM28" s="84">
        <f t="shared" si="0"/>
        <v>0.16008773894677999</v>
      </c>
      <c r="BN28" s="83">
        <f t="shared" si="1"/>
        <v>457.88809523809596</v>
      </c>
      <c r="BQ28" s="122"/>
      <c r="BS28">
        <v>7.0000000000000007E-2</v>
      </c>
      <c r="BT28">
        <v>5326.68</v>
      </c>
      <c r="BU28">
        <v>2910</v>
      </c>
      <c r="BV28">
        <v>8261</v>
      </c>
      <c r="BW28">
        <v>376.6</v>
      </c>
      <c r="BX28">
        <v>15063848</v>
      </c>
      <c r="BZ28">
        <v>7.0000000000000007E-2</v>
      </c>
      <c r="CA28">
        <v>3421.34</v>
      </c>
      <c r="CB28">
        <v>2906</v>
      </c>
      <c r="CC28">
        <v>4240</v>
      </c>
      <c r="CD28">
        <v>241.89</v>
      </c>
      <c r="CE28">
        <v>9675561</v>
      </c>
      <c r="CF28" s="85">
        <f t="shared" si="9"/>
        <v>3966.8229999999994</v>
      </c>
      <c r="CH28" s="122"/>
      <c r="CI28">
        <v>16</v>
      </c>
      <c r="CJ28" s="84">
        <f t="shared" si="10"/>
        <v>0.42525258794275483</v>
      </c>
      <c r="CK28" s="83">
        <f t="shared" si="11"/>
        <v>1359.8570000000009</v>
      </c>
    </row>
    <row r="29" spans="1:89" x14ac:dyDescent="0.25">
      <c r="A29" s="128"/>
      <c r="B29" s="122"/>
      <c r="C29">
        <v>17</v>
      </c>
      <c r="D29">
        <v>7.0000000000000007E-2</v>
      </c>
      <c r="E29">
        <v>5303.43</v>
      </c>
      <c r="F29">
        <v>3585</v>
      </c>
      <c r="G29">
        <v>12997</v>
      </c>
      <c r="H29">
        <v>374.95</v>
      </c>
      <c r="I29">
        <v>14998091</v>
      </c>
      <c r="K29">
        <v>7.0000000000000007E-2</v>
      </c>
      <c r="L29">
        <v>3567.82</v>
      </c>
      <c r="M29">
        <v>2978</v>
      </c>
      <c r="N29">
        <v>4456</v>
      </c>
      <c r="O29">
        <v>252.24</v>
      </c>
      <c r="P29">
        <v>10089785</v>
      </c>
      <c r="Q29" s="85">
        <f t="shared" si="3"/>
        <v>3805.3730000000005</v>
      </c>
      <c r="S29" s="122"/>
      <c r="T29">
        <v>17</v>
      </c>
      <c r="U29" s="84">
        <f t="shared" si="4"/>
        <v>0.47888785374371901</v>
      </c>
      <c r="V29" s="83">
        <f t="shared" si="5"/>
        <v>1498.0569999999998</v>
      </c>
      <c r="X29" s="122"/>
      <c r="Z29">
        <v>7.0000000000000007E-2</v>
      </c>
      <c r="AA29">
        <v>8458.7000000000007</v>
      </c>
      <c r="AB29">
        <v>4800</v>
      </c>
      <c r="AC29">
        <v>14880</v>
      </c>
      <c r="AD29">
        <v>598.03</v>
      </c>
      <c r="AE29">
        <v>23921209</v>
      </c>
      <c r="AG29">
        <v>7.0000000000000007E-2</v>
      </c>
      <c r="AH29">
        <v>3541.88</v>
      </c>
      <c r="AI29">
        <v>2629</v>
      </c>
      <c r="AJ29">
        <v>4566</v>
      </c>
      <c r="AK29">
        <v>250.41</v>
      </c>
      <c r="AL29">
        <v>10016439</v>
      </c>
      <c r="AM29" s="85">
        <f t="shared" si="6"/>
        <v>3979.2285000000002</v>
      </c>
      <c r="AO29" s="122"/>
      <c r="AP29">
        <v>17</v>
      </c>
      <c r="AQ29" s="84">
        <f t="shared" si="7"/>
        <v>1.0879472100193073</v>
      </c>
      <c r="AR29" s="83">
        <f t="shared" si="8"/>
        <v>4479.4715000000006</v>
      </c>
      <c r="AT29" s="122"/>
      <c r="AU29">
        <v>17</v>
      </c>
      <c r="AV29">
        <v>7.0000000000000007E-2</v>
      </c>
      <c r="AW29">
        <v>4021.03</v>
      </c>
      <c r="AX29">
        <v>2975</v>
      </c>
      <c r="AY29">
        <v>6966</v>
      </c>
      <c r="AZ29">
        <v>284.29000000000002</v>
      </c>
      <c r="BA29">
        <v>11371471</v>
      </c>
      <c r="BC29">
        <v>7.0000000000000007E-2</v>
      </c>
      <c r="BD29">
        <v>3853.51</v>
      </c>
      <c r="BE29">
        <v>3251</v>
      </c>
      <c r="BF29">
        <v>4586</v>
      </c>
      <c r="BG29">
        <v>272.44</v>
      </c>
      <c r="BH29">
        <v>10897732</v>
      </c>
      <c r="BI29" s="84">
        <f t="shared" si="2"/>
        <v>3901.7319047619039</v>
      </c>
      <c r="BK29" s="122"/>
      <c r="BL29">
        <v>17</v>
      </c>
      <c r="BM29" s="84">
        <f t="shared" si="0"/>
        <v>4.3450448701894726E-2</v>
      </c>
      <c r="BN29" s="83">
        <f t="shared" si="1"/>
        <v>119.29809523809627</v>
      </c>
      <c r="BQ29" s="122"/>
      <c r="BS29">
        <v>7.0000000000000007E-2</v>
      </c>
      <c r="BT29">
        <v>6915.39</v>
      </c>
      <c r="BU29">
        <v>4539</v>
      </c>
      <c r="BV29">
        <v>10339</v>
      </c>
      <c r="BW29">
        <v>488.92</v>
      </c>
      <c r="BX29">
        <v>19556712</v>
      </c>
      <c r="BZ29">
        <v>7.0000000000000007E-2</v>
      </c>
      <c r="CA29">
        <v>3991.13</v>
      </c>
      <c r="CB29">
        <v>2874</v>
      </c>
      <c r="CC29">
        <v>5670</v>
      </c>
      <c r="CD29">
        <v>282.17</v>
      </c>
      <c r="CE29">
        <v>11286903</v>
      </c>
      <c r="CF29" s="85">
        <f t="shared" si="9"/>
        <v>3966.8229999999994</v>
      </c>
      <c r="CH29" s="122"/>
      <c r="CI29">
        <v>17</v>
      </c>
      <c r="CJ29" s="84">
        <f t="shared" si="10"/>
        <v>0.80182659009337054</v>
      </c>
      <c r="CK29" s="83">
        <f t="shared" si="11"/>
        <v>2948.5670000000009</v>
      </c>
    </row>
    <row r="30" spans="1:89" x14ac:dyDescent="0.25">
      <c r="A30" s="128"/>
      <c r="B30" s="122"/>
      <c r="C30">
        <v>18</v>
      </c>
      <c r="D30">
        <v>7.0000000000000007E-2</v>
      </c>
      <c r="E30">
        <v>7319.03</v>
      </c>
      <c r="F30">
        <v>4053</v>
      </c>
      <c r="G30">
        <v>12705</v>
      </c>
      <c r="H30">
        <v>517.46</v>
      </c>
      <c r="I30">
        <v>20698205</v>
      </c>
      <c r="K30">
        <v>7.0000000000000007E-2</v>
      </c>
      <c r="L30">
        <v>4639.87</v>
      </c>
      <c r="M30">
        <v>3751</v>
      </c>
      <c r="N30">
        <v>5577</v>
      </c>
      <c r="O30">
        <v>328.04</v>
      </c>
      <c r="P30">
        <v>13121550</v>
      </c>
      <c r="Q30" s="85">
        <f t="shared" si="3"/>
        <v>3805.3730000000005</v>
      </c>
      <c r="S30" s="122"/>
      <c r="T30">
        <v>18</v>
      </c>
      <c r="U30" s="84">
        <f t="shared" si="4"/>
        <v>0.94361458642084495</v>
      </c>
      <c r="V30" s="83">
        <f t="shared" si="5"/>
        <v>3513.6569999999992</v>
      </c>
      <c r="X30" s="122"/>
      <c r="Z30">
        <v>7.0000000000000007E-2</v>
      </c>
      <c r="AA30">
        <v>7919.29</v>
      </c>
      <c r="AB30">
        <v>4664</v>
      </c>
      <c r="AC30">
        <v>11603</v>
      </c>
      <c r="AD30">
        <v>559.89</v>
      </c>
      <c r="AE30">
        <v>22395740</v>
      </c>
      <c r="AG30">
        <v>7.0000000000000007E-2</v>
      </c>
      <c r="AH30">
        <v>4313.58</v>
      </c>
      <c r="AI30">
        <v>3132</v>
      </c>
      <c r="AJ30">
        <v>5294</v>
      </c>
      <c r="AK30">
        <v>304.97000000000003</v>
      </c>
      <c r="AL30">
        <v>12198803</v>
      </c>
      <c r="AM30" s="85">
        <f t="shared" si="6"/>
        <v>3979.2285000000002</v>
      </c>
      <c r="AO30" s="122"/>
      <c r="AP30">
        <v>18</v>
      </c>
      <c r="AQ30" s="84">
        <f t="shared" si="7"/>
        <v>0.99288234643358464</v>
      </c>
      <c r="AR30" s="83">
        <f t="shared" si="8"/>
        <v>3940.0614999999998</v>
      </c>
      <c r="AT30" s="122"/>
      <c r="AU30">
        <v>18</v>
      </c>
      <c r="AV30">
        <v>7.0000000000000007E-2</v>
      </c>
      <c r="AW30">
        <v>4565.53</v>
      </c>
      <c r="AX30">
        <v>3326</v>
      </c>
      <c r="AY30">
        <v>10620</v>
      </c>
      <c r="AZ30">
        <v>322.77999999999997</v>
      </c>
      <c r="BA30">
        <v>12911307</v>
      </c>
      <c r="BC30">
        <v>7.0000000000000007E-2</v>
      </c>
      <c r="BD30">
        <v>4825.93</v>
      </c>
      <c r="BE30">
        <v>3752</v>
      </c>
      <c r="BF30">
        <v>5741</v>
      </c>
      <c r="BG30">
        <v>341.19</v>
      </c>
      <c r="BH30">
        <v>13647728</v>
      </c>
      <c r="BI30" s="84">
        <f t="shared" si="2"/>
        <v>3901.7319047619039</v>
      </c>
      <c r="BK30" s="122"/>
      <c r="BL30">
        <v>18</v>
      </c>
      <c r="BM30" s="84">
        <f t="shared" si="0"/>
        <v>0.2266676973877029</v>
      </c>
      <c r="BN30" s="83">
        <f t="shared" si="1"/>
        <v>663.79809523809581</v>
      </c>
      <c r="BQ30" s="122"/>
      <c r="BS30">
        <v>7.0000000000000007E-2</v>
      </c>
      <c r="BT30">
        <v>5355.87</v>
      </c>
      <c r="BU30">
        <v>3689</v>
      </c>
      <c r="BV30">
        <v>10758</v>
      </c>
      <c r="BW30">
        <v>378.66</v>
      </c>
      <c r="BX30">
        <v>15146405</v>
      </c>
      <c r="BZ30">
        <v>7.0000000000000007E-2</v>
      </c>
      <c r="CA30">
        <v>3119.81</v>
      </c>
      <c r="CB30">
        <v>2738</v>
      </c>
      <c r="CC30">
        <v>3607</v>
      </c>
      <c r="CD30">
        <v>220.57</v>
      </c>
      <c r="CE30">
        <v>8822830</v>
      </c>
      <c r="CF30" s="85">
        <f t="shared" si="9"/>
        <v>3966.8229999999994</v>
      </c>
      <c r="CH30" s="122"/>
      <c r="CI30">
        <v>18</v>
      </c>
      <c r="CJ30" s="84">
        <f t="shared" si="10"/>
        <v>0.43313691763084194</v>
      </c>
      <c r="CK30" s="83">
        <f t="shared" si="11"/>
        <v>1389.0470000000005</v>
      </c>
    </row>
    <row r="31" spans="1:89" x14ac:dyDescent="0.25">
      <c r="A31" s="128"/>
      <c r="B31" s="122"/>
      <c r="C31">
        <v>19</v>
      </c>
      <c r="D31">
        <v>7.0000000000000007E-2</v>
      </c>
      <c r="E31">
        <v>5349.14</v>
      </c>
      <c r="F31">
        <v>3438</v>
      </c>
      <c r="G31">
        <v>11282</v>
      </c>
      <c r="H31">
        <v>378.18</v>
      </c>
      <c r="I31">
        <v>15127368</v>
      </c>
      <c r="K31">
        <v>7.0000000000000007E-2</v>
      </c>
      <c r="L31">
        <v>3406.82</v>
      </c>
      <c r="M31">
        <v>2779</v>
      </c>
      <c r="N31">
        <v>4084</v>
      </c>
      <c r="O31">
        <v>240.86</v>
      </c>
      <c r="P31">
        <v>9634479</v>
      </c>
      <c r="Q31" s="85">
        <f t="shared" si="3"/>
        <v>3805.3730000000005</v>
      </c>
      <c r="S31" s="122"/>
      <c r="T31">
        <v>19</v>
      </c>
      <c r="U31" s="84">
        <f t="shared" si="4"/>
        <v>0.49126909039654482</v>
      </c>
      <c r="V31" s="83">
        <f t="shared" si="5"/>
        <v>1543.7669999999998</v>
      </c>
      <c r="X31" s="122"/>
      <c r="Z31">
        <v>7.0000000000000007E-2</v>
      </c>
      <c r="AA31">
        <v>5117.03</v>
      </c>
      <c r="AB31">
        <v>3366</v>
      </c>
      <c r="AC31">
        <v>8561</v>
      </c>
      <c r="AD31">
        <v>361.77</v>
      </c>
      <c r="AE31">
        <v>14470949</v>
      </c>
      <c r="AG31">
        <v>7.0000000000000007E-2</v>
      </c>
      <c r="AH31">
        <v>4362.84</v>
      </c>
      <c r="AI31">
        <v>3495</v>
      </c>
      <c r="AJ31">
        <v>5192</v>
      </c>
      <c r="AK31">
        <v>308.45</v>
      </c>
      <c r="AL31">
        <v>12338117</v>
      </c>
      <c r="AM31" s="85">
        <f t="shared" si="6"/>
        <v>3979.2285000000002</v>
      </c>
      <c r="AO31" s="122"/>
      <c r="AP31">
        <v>19</v>
      </c>
      <c r="AQ31" s="84">
        <f t="shared" si="7"/>
        <v>0.36281794600654527</v>
      </c>
      <c r="AR31" s="83">
        <f t="shared" si="8"/>
        <v>1137.8014999999996</v>
      </c>
      <c r="AT31" s="122"/>
      <c r="AU31">
        <v>19</v>
      </c>
      <c r="AV31">
        <v>7.0000000000000007E-2</v>
      </c>
      <c r="AW31">
        <v>4452.9399999999996</v>
      </c>
      <c r="AX31">
        <v>3448</v>
      </c>
      <c r="AY31">
        <v>22312</v>
      </c>
      <c r="AZ31">
        <v>314.82</v>
      </c>
      <c r="BA31">
        <v>12592902</v>
      </c>
      <c r="BC31">
        <v>7.0000000000000007E-2</v>
      </c>
      <c r="BD31">
        <v>3347.92</v>
      </c>
      <c r="BE31">
        <v>2910</v>
      </c>
      <c r="BF31">
        <v>4407</v>
      </c>
      <c r="BG31">
        <v>236.7</v>
      </c>
      <c r="BH31">
        <v>9467918</v>
      </c>
      <c r="BI31" s="84">
        <f t="shared" si="2"/>
        <v>3901.7319047619039</v>
      </c>
      <c r="BK31" s="122"/>
      <c r="BL31">
        <v>19</v>
      </c>
      <c r="BM31" s="84">
        <f t="shared" si="0"/>
        <v>0.19064352158721617</v>
      </c>
      <c r="BN31" s="83">
        <f t="shared" si="1"/>
        <v>551.20809523809567</v>
      </c>
      <c r="BQ31" s="122"/>
      <c r="BS31">
        <v>7.0000000000000007E-2</v>
      </c>
      <c r="BT31">
        <v>6272.22</v>
      </c>
      <c r="BU31">
        <v>4355</v>
      </c>
      <c r="BV31">
        <v>11568</v>
      </c>
      <c r="BW31">
        <v>443.45</v>
      </c>
      <c r="BX31">
        <v>17737830</v>
      </c>
      <c r="BZ31">
        <v>7.0000000000000007E-2</v>
      </c>
      <c r="CA31">
        <v>4082.68</v>
      </c>
      <c r="CB31">
        <v>3264</v>
      </c>
      <c r="CC31">
        <v>5312</v>
      </c>
      <c r="CD31">
        <v>288.64999999999998</v>
      </c>
      <c r="CE31">
        <v>11545825</v>
      </c>
      <c r="CF31" s="85">
        <f t="shared" si="9"/>
        <v>3966.8229999999994</v>
      </c>
      <c r="CH31" s="122"/>
      <c r="CI31">
        <v>19</v>
      </c>
      <c r="CJ31" s="84">
        <f t="shared" si="10"/>
        <v>0.66099213756590047</v>
      </c>
      <c r="CK31" s="83">
        <f t="shared" si="11"/>
        <v>2305.3970000000008</v>
      </c>
    </row>
    <row r="32" spans="1:89" ht="15.75" thickBot="1" x14ac:dyDescent="0.3">
      <c r="A32" s="129"/>
      <c r="B32" s="123"/>
      <c r="C32">
        <v>20</v>
      </c>
      <c r="D32">
        <v>7.0000000000000007E-2</v>
      </c>
      <c r="E32">
        <v>7330.37</v>
      </c>
      <c r="F32">
        <v>3325</v>
      </c>
      <c r="G32">
        <v>65535</v>
      </c>
      <c r="H32">
        <v>518.26</v>
      </c>
      <c r="I32">
        <v>20730284</v>
      </c>
      <c r="K32">
        <v>7.0000000000000007E-2</v>
      </c>
      <c r="L32">
        <v>3653.44</v>
      </c>
      <c r="M32">
        <v>142</v>
      </c>
      <c r="N32">
        <v>4623</v>
      </c>
      <c r="O32">
        <v>258.3</v>
      </c>
      <c r="P32">
        <v>10331925</v>
      </c>
      <c r="Q32" s="85">
        <f t="shared" si="3"/>
        <v>3805.3730000000005</v>
      </c>
      <c r="S32" s="123"/>
      <c r="T32">
        <v>20</v>
      </c>
      <c r="U32" s="84">
        <f t="shared" si="4"/>
        <v>0.94584814752661872</v>
      </c>
      <c r="V32" s="83">
        <f t="shared" si="5"/>
        <v>3524.9969999999994</v>
      </c>
      <c r="X32" s="123"/>
      <c r="Z32">
        <v>7.0000000000000007E-2</v>
      </c>
      <c r="AA32">
        <v>6604.14</v>
      </c>
      <c r="AB32">
        <v>3484</v>
      </c>
      <c r="AC32">
        <v>11543</v>
      </c>
      <c r="AD32">
        <v>466.91</v>
      </c>
      <c r="AE32">
        <v>18676518</v>
      </c>
      <c r="AG32">
        <v>7.0000000000000007E-2</v>
      </c>
      <c r="AH32">
        <v>4226.75</v>
      </c>
      <c r="AI32">
        <v>3273</v>
      </c>
      <c r="AJ32">
        <v>4853</v>
      </c>
      <c r="AK32">
        <v>298.83</v>
      </c>
      <c r="AL32">
        <v>11953246</v>
      </c>
      <c r="AM32" s="85">
        <f t="shared" si="6"/>
        <v>3979.2285000000002</v>
      </c>
      <c r="AO32" s="123"/>
      <c r="AP32">
        <v>20</v>
      </c>
      <c r="AQ32" s="84">
        <f t="shared" si="7"/>
        <v>0.73088195844939097</v>
      </c>
      <c r="AR32" s="83">
        <f t="shared" si="8"/>
        <v>2624.9115000000002</v>
      </c>
      <c r="AT32" s="123"/>
      <c r="AU32">
        <v>20</v>
      </c>
      <c r="AV32">
        <v>7.0000000000000007E-2</v>
      </c>
      <c r="AW32">
        <v>4046.49</v>
      </c>
      <c r="AX32">
        <v>3371</v>
      </c>
      <c r="AY32">
        <v>4793</v>
      </c>
      <c r="AZ32">
        <v>286.08999999999997</v>
      </c>
      <c r="BA32">
        <v>11443478</v>
      </c>
      <c r="BC32">
        <v>7.0000000000000007E-2</v>
      </c>
      <c r="BD32">
        <v>2822.22</v>
      </c>
      <c r="BE32">
        <v>2498</v>
      </c>
      <c r="BF32">
        <v>3243</v>
      </c>
      <c r="BG32">
        <v>199.53</v>
      </c>
      <c r="BH32">
        <v>7981231</v>
      </c>
      <c r="BI32" s="84">
        <f t="shared" si="2"/>
        <v>3901.7319047619039</v>
      </c>
      <c r="BK32" s="123"/>
      <c r="BL32">
        <v>20</v>
      </c>
      <c r="BM32" s="84">
        <f t="shared" si="0"/>
        <v>5.2556379070180508E-2</v>
      </c>
      <c r="BN32" s="83">
        <f t="shared" si="1"/>
        <v>144.75809523809585</v>
      </c>
      <c r="BQ32" s="123"/>
      <c r="BS32">
        <v>7.0000000000000007E-2</v>
      </c>
      <c r="BT32">
        <v>7473.01</v>
      </c>
      <c r="BU32">
        <v>4934</v>
      </c>
      <c r="BV32">
        <v>13254</v>
      </c>
      <c r="BW32">
        <v>528.34</v>
      </c>
      <c r="BX32">
        <v>21133682</v>
      </c>
      <c r="BZ32">
        <v>7.0000000000000007E-2</v>
      </c>
      <c r="CA32">
        <v>5185.5600000000004</v>
      </c>
      <c r="CB32">
        <v>3747</v>
      </c>
      <c r="CC32">
        <v>6830</v>
      </c>
      <c r="CD32">
        <v>366.62</v>
      </c>
      <c r="CE32">
        <v>14664751</v>
      </c>
      <c r="CF32" s="85">
        <f t="shared" si="9"/>
        <v>3966.8229999999994</v>
      </c>
      <c r="CH32" s="123"/>
      <c r="CI32">
        <v>20</v>
      </c>
      <c r="CJ32" s="84">
        <f t="shared" si="10"/>
        <v>0.91370542710546976</v>
      </c>
      <c r="CK32" s="83">
        <f t="shared" si="11"/>
        <v>3506.1870000000008</v>
      </c>
    </row>
    <row r="34" spans="1:89" x14ac:dyDescent="0.25">
      <c r="B34" s="86" t="s">
        <v>162</v>
      </c>
      <c r="Q34" s="85"/>
      <c r="U34" s="84"/>
      <c r="V34" s="83"/>
    </row>
    <row r="35" spans="1:89" x14ac:dyDescent="0.25">
      <c r="Q35" s="85"/>
      <c r="U35" s="84"/>
      <c r="V35" s="83"/>
    </row>
    <row r="36" spans="1:89" x14ac:dyDescent="0.25">
      <c r="B36" t="s">
        <v>117</v>
      </c>
      <c r="K36" t="s">
        <v>161</v>
      </c>
      <c r="S36" t="s">
        <v>160</v>
      </c>
      <c r="X36" t="s">
        <v>118</v>
      </c>
      <c r="AG36" t="s">
        <v>159</v>
      </c>
      <c r="AO36" t="s">
        <v>158</v>
      </c>
      <c r="AT36" t="s">
        <v>21</v>
      </c>
      <c r="BC36" t="s">
        <v>175</v>
      </c>
      <c r="BK36" t="s">
        <v>174</v>
      </c>
      <c r="BQ36" t="s">
        <v>1</v>
      </c>
      <c r="BZ36" t="s">
        <v>154</v>
      </c>
      <c r="CH36" t="s">
        <v>153</v>
      </c>
    </row>
    <row r="38" spans="1:89" ht="15.75" thickBot="1" x14ac:dyDescent="0.3">
      <c r="B38" s="86" t="s">
        <v>152</v>
      </c>
      <c r="C38" s="86" t="s">
        <v>144</v>
      </c>
      <c r="D38" s="86" t="s">
        <v>151</v>
      </c>
      <c r="E38" s="86" t="s">
        <v>150</v>
      </c>
      <c r="F38" s="86" t="s">
        <v>149</v>
      </c>
      <c r="G38" s="86" t="s">
        <v>148</v>
      </c>
      <c r="H38" s="86" t="s">
        <v>147</v>
      </c>
      <c r="I38" s="86" t="s">
        <v>146</v>
      </c>
      <c r="K38" s="86" t="s">
        <v>151</v>
      </c>
      <c r="L38" s="86" t="s">
        <v>150</v>
      </c>
      <c r="M38" s="86" t="s">
        <v>149</v>
      </c>
      <c r="N38" s="86" t="s">
        <v>148</v>
      </c>
      <c r="O38" s="86" t="s">
        <v>147</v>
      </c>
      <c r="P38" s="86" t="s">
        <v>146</v>
      </c>
      <c r="Q38" s="86" t="s">
        <v>145</v>
      </c>
      <c r="S38" s="86"/>
      <c r="T38" s="86" t="s">
        <v>144</v>
      </c>
      <c r="U38" s="86" t="s">
        <v>143</v>
      </c>
      <c r="V38" s="86" t="s">
        <v>142</v>
      </c>
      <c r="X38" s="86" t="s">
        <v>152</v>
      </c>
      <c r="Y38" s="86" t="s">
        <v>144</v>
      </c>
      <c r="Z38" s="86" t="s">
        <v>151</v>
      </c>
      <c r="AA38" s="86" t="s">
        <v>150</v>
      </c>
      <c r="AB38" s="86" t="s">
        <v>149</v>
      </c>
      <c r="AC38" s="86" t="s">
        <v>148</v>
      </c>
      <c r="AD38" s="86" t="s">
        <v>147</v>
      </c>
      <c r="AE38" s="86" t="s">
        <v>146</v>
      </c>
      <c r="AG38" s="86" t="s">
        <v>151</v>
      </c>
      <c r="AH38" s="86" t="s">
        <v>150</v>
      </c>
      <c r="AI38" s="86" t="s">
        <v>149</v>
      </c>
      <c r="AJ38" s="86" t="s">
        <v>148</v>
      </c>
      <c r="AK38" s="86" t="s">
        <v>147</v>
      </c>
      <c r="AL38" s="86" t="s">
        <v>146</v>
      </c>
      <c r="AM38" s="86" t="s">
        <v>145</v>
      </c>
      <c r="AO38" s="86"/>
      <c r="AP38" s="86" t="s">
        <v>144</v>
      </c>
      <c r="AQ38" s="86" t="s">
        <v>143</v>
      </c>
      <c r="AR38" s="86" t="s">
        <v>142</v>
      </c>
      <c r="AT38" s="86" t="s">
        <v>152</v>
      </c>
      <c r="AU38" s="86" t="s">
        <v>144</v>
      </c>
      <c r="AV38" s="86" t="s">
        <v>151</v>
      </c>
      <c r="AW38" s="86" t="s">
        <v>150</v>
      </c>
      <c r="AX38" s="86" t="s">
        <v>149</v>
      </c>
      <c r="AY38" s="86" t="s">
        <v>148</v>
      </c>
      <c r="AZ38" s="86" t="s">
        <v>147</v>
      </c>
      <c r="BA38" s="86" t="s">
        <v>146</v>
      </c>
      <c r="BC38" s="86" t="s">
        <v>151</v>
      </c>
      <c r="BD38" s="86" t="s">
        <v>150</v>
      </c>
      <c r="BE38" s="86" t="s">
        <v>149</v>
      </c>
      <c r="BF38" s="86" t="s">
        <v>148</v>
      </c>
      <c r="BG38" s="86" t="s">
        <v>147</v>
      </c>
      <c r="BH38" s="86" t="s">
        <v>146</v>
      </c>
      <c r="BI38" s="86" t="s">
        <v>145</v>
      </c>
      <c r="BK38" s="86"/>
      <c r="BL38" s="86" t="s">
        <v>144</v>
      </c>
      <c r="BM38" s="86" t="s">
        <v>143</v>
      </c>
      <c r="BN38" s="86" t="s">
        <v>142</v>
      </c>
      <c r="BQ38" s="86" t="s">
        <v>152</v>
      </c>
      <c r="BR38" s="86" t="s">
        <v>144</v>
      </c>
      <c r="BS38" s="86" t="s">
        <v>151</v>
      </c>
      <c r="BT38" s="86" t="s">
        <v>150</v>
      </c>
      <c r="BU38" s="86" t="s">
        <v>149</v>
      </c>
      <c r="BV38" s="86" t="s">
        <v>148</v>
      </c>
      <c r="BW38" s="86" t="s">
        <v>147</v>
      </c>
      <c r="BX38" s="86" t="s">
        <v>146</v>
      </c>
      <c r="BZ38" s="86" t="s">
        <v>151</v>
      </c>
      <c r="CA38" s="86" t="s">
        <v>150</v>
      </c>
      <c r="CB38" s="86" t="s">
        <v>149</v>
      </c>
      <c r="CC38" s="86" t="s">
        <v>148</v>
      </c>
      <c r="CD38" s="86" t="s">
        <v>147</v>
      </c>
      <c r="CE38" s="86" t="s">
        <v>146</v>
      </c>
      <c r="CF38" s="86" t="s">
        <v>145</v>
      </c>
      <c r="CH38" s="86"/>
      <c r="CI38" s="86" t="s">
        <v>144</v>
      </c>
      <c r="CJ38" s="86" t="s">
        <v>143</v>
      </c>
      <c r="CK38" s="86" t="s">
        <v>142</v>
      </c>
    </row>
    <row r="39" spans="1:89" x14ac:dyDescent="0.25">
      <c r="A39" s="127" t="s">
        <v>173</v>
      </c>
      <c r="B39" s="121">
        <v>1</v>
      </c>
      <c r="C39">
        <v>1</v>
      </c>
      <c r="D39">
        <v>0.06</v>
      </c>
      <c r="E39" s="85">
        <v>4382.37</v>
      </c>
      <c r="F39">
        <v>3166</v>
      </c>
      <c r="G39">
        <v>7732</v>
      </c>
      <c r="H39" s="85">
        <v>270.83</v>
      </c>
      <c r="I39" s="85">
        <v>10833219</v>
      </c>
      <c r="K39">
        <v>0.06</v>
      </c>
      <c r="L39" s="84">
        <v>2890.23</v>
      </c>
      <c r="M39">
        <v>2150</v>
      </c>
      <c r="N39">
        <v>5858</v>
      </c>
      <c r="O39" s="85">
        <v>178.62</v>
      </c>
      <c r="P39" s="85">
        <v>7144641</v>
      </c>
      <c r="Q39" s="85">
        <f>AVERAGE(L39:L42)</f>
        <v>2813.5475000000001</v>
      </c>
      <c r="S39" s="124">
        <v>1</v>
      </c>
      <c r="T39">
        <v>1</v>
      </c>
      <c r="U39" s="84">
        <f t="shared" ref="U39:U66" si="12">LOG(E39/Q39,2)</f>
        <v>0.63932097501488672</v>
      </c>
      <c r="V39" s="83">
        <f t="shared" ref="V39:V66" si="13">E39-Q39</f>
        <v>1568.8224999999998</v>
      </c>
      <c r="X39" s="124">
        <v>1</v>
      </c>
      <c r="Y39">
        <v>1</v>
      </c>
      <c r="Z39">
        <v>0.06</v>
      </c>
      <c r="AA39" s="85">
        <v>4370.09</v>
      </c>
      <c r="AB39">
        <v>3780</v>
      </c>
      <c r="AC39">
        <v>10569</v>
      </c>
      <c r="AD39" s="85">
        <v>270.07</v>
      </c>
      <c r="AE39" s="85">
        <v>10802869</v>
      </c>
      <c r="AG39">
        <v>0.06</v>
      </c>
      <c r="AH39" s="84">
        <v>2971.52</v>
      </c>
      <c r="AI39">
        <v>2648</v>
      </c>
      <c r="AJ39">
        <v>5981</v>
      </c>
      <c r="AK39" s="85">
        <v>183.64</v>
      </c>
      <c r="AL39" s="85">
        <v>7345588</v>
      </c>
      <c r="AM39" s="85">
        <f>AVERAGE(AH$39:AH$42)</f>
        <v>2797.0049999999997</v>
      </c>
      <c r="AO39" s="124">
        <v>1</v>
      </c>
      <c r="AP39">
        <v>1</v>
      </c>
      <c r="AQ39" s="84">
        <f t="shared" ref="AQ39:AQ66" si="14">LOG(AA39/AM39,2)</f>
        <v>0.6437801588586004</v>
      </c>
      <c r="AR39" s="83">
        <f t="shared" ref="AR39:AR66" si="15">AA39-AM39</f>
        <v>1573.0850000000005</v>
      </c>
      <c r="AT39" s="124">
        <v>1</v>
      </c>
      <c r="AU39">
        <v>1</v>
      </c>
      <c r="AV39">
        <v>0.06</v>
      </c>
      <c r="AW39" s="85">
        <v>3007.63</v>
      </c>
      <c r="AX39">
        <v>2512</v>
      </c>
      <c r="AY39">
        <v>4718</v>
      </c>
      <c r="AZ39" s="85">
        <v>185.87</v>
      </c>
      <c r="BA39" s="85">
        <v>7434859</v>
      </c>
      <c r="BC39">
        <v>0.06</v>
      </c>
      <c r="BD39" s="84">
        <v>2763.28</v>
      </c>
      <c r="BE39">
        <v>2523</v>
      </c>
      <c r="BF39">
        <v>3111</v>
      </c>
      <c r="BG39" s="85">
        <v>170.77</v>
      </c>
      <c r="BH39" s="85">
        <v>6830818</v>
      </c>
      <c r="BI39" s="85">
        <f>AVERAGE(BD$39:BD$42)</f>
        <v>2728.2150000000001</v>
      </c>
      <c r="BK39" s="124">
        <v>1</v>
      </c>
      <c r="BL39">
        <v>1</v>
      </c>
      <c r="BM39" s="84">
        <f t="shared" ref="BM39:BM66" si="16">LOG(AW39/BI39,2)</f>
        <v>0.14066975491626268</v>
      </c>
      <c r="BN39" s="83">
        <f t="shared" ref="BN39:BN66" si="17">AW39-BI39</f>
        <v>279.41499999999996</v>
      </c>
      <c r="BQ39" s="124">
        <v>1</v>
      </c>
      <c r="BR39">
        <v>1</v>
      </c>
      <c r="BS39">
        <v>0.06</v>
      </c>
      <c r="BT39" s="85">
        <v>5183.41</v>
      </c>
      <c r="BU39">
        <v>3189</v>
      </c>
      <c r="BV39">
        <v>9895</v>
      </c>
      <c r="BW39" s="85">
        <v>320.33999999999997</v>
      </c>
      <c r="BX39" s="85">
        <v>12813401</v>
      </c>
      <c r="BZ39">
        <v>0.06</v>
      </c>
      <c r="CA39" s="84">
        <v>2975.5</v>
      </c>
      <c r="CB39">
        <v>2710</v>
      </c>
      <c r="CC39">
        <v>6095</v>
      </c>
      <c r="CD39" s="85">
        <v>183.89</v>
      </c>
      <c r="CE39" s="85">
        <v>7355441</v>
      </c>
      <c r="CF39" s="85">
        <f>AVERAGE(CA39:CA42)</f>
        <v>3015.38</v>
      </c>
      <c r="CH39" s="124">
        <v>1</v>
      </c>
      <c r="CI39">
        <v>1</v>
      </c>
      <c r="CJ39" s="84">
        <f t="shared" ref="CJ39:CJ66" si="18">LOG(BT39/CF39,2)</f>
        <v>0.78156169038361611</v>
      </c>
      <c r="CK39" s="83">
        <f t="shared" ref="CK39:CK66" si="19">BT39-CF39</f>
        <v>2168.0299999999997</v>
      </c>
    </row>
    <row r="40" spans="1:89" x14ac:dyDescent="0.25">
      <c r="A40" s="128"/>
      <c r="B40" s="122"/>
      <c r="C40">
        <v>2</v>
      </c>
      <c r="D40">
        <v>0.06</v>
      </c>
      <c r="E40" s="85">
        <v>4240.97</v>
      </c>
      <c r="F40">
        <v>2938</v>
      </c>
      <c r="G40">
        <v>9537</v>
      </c>
      <c r="H40" s="85">
        <v>262.08999999999997</v>
      </c>
      <c r="I40" s="85">
        <v>10483682</v>
      </c>
      <c r="K40">
        <v>0.06</v>
      </c>
      <c r="L40" s="85">
        <v>2822.68</v>
      </c>
      <c r="M40">
        <v>2605</v>
      </c>
      <c r="N40">
        <v>3269</v>
      </c>
      <c r="O40" s="85">
        <v>174.44</v>
      </c>
      <c r="P40" s="85">
        <v>6977663</v>
      </c>
      <c r="Q40" s="84">
        <f>AVERAGE(L39:L42)</f>
        <v>2813.5475000000001</v>
      </c>
      <c r="S40" s="125"/>
      <c r="T40">
        <v>2</v>
      </c>
      <c r="U40" s="84">
        <f t="shared" si="12"/>
        <v>0.59200395751134538</v>
      </c>
      <c r="V40" s="83">
        <f t="shared" si="13"/>
        <v>1427.4225000000001</v>
      </c>
      <c r="X40" s="125"/>
      <c r="Y40">
        <v>2</v>
      </c>
      <c r="Z40">
        <v>0.06</v>
      </c>
      <c r="AA40" s="85">
        <v>3840.68</v>
      </c>
      <c r="AB40">
        <v>2663</v>
      </c>
      <c r="AC40">
        <v>7523</v>
      </c>
      <c r="AD40" s="85">
        <v>237.35</v>
      </c>
      <c r="AE40" s="85">
        <v>9494153</v>
      </c>
      <c r="AG40">
        <v>0.06</v>
      </c>
      <c r="AH40" s="85">
        <v>2746.95</v>
      </c>
      <c r="AI40">
        <v>2468</v>
      </c>
      <c r="AJ40">
        <v>3261</v>
      </c>
      <c r="AK40" s="85">
        <v>169.76</v>
      </c>
      <c r="AL40" s="85">
        <v>6790459</v>
      </c>
      <c r="AM40" s="85">
        <f>AVERAGE(AH$39:AH$42)</f>
        <v>2797.0049999999997</v>
      </c>
      <c r="AO40" s="125"/>
      <c r="AP40">
        <v>2</v>
      </c>
      <c r="AQ40" s="84">
        <f t="shared" si="14"/>
        <v>0.45747893275938167</v>
      </c>
      <c r="AR40" s="83">
        <f t="shared" si="15"/>
        <v>1043.6750000000002</v>
      </c>
      <c r="AT40" s="125"/>
      <c r="AU40">
        <v>2</v>
      </c>
      <c r="AV40">
        <v>0.06</v>
      </c>
      <c r="AW40" s="85">
        <v>2800.69</v>
      </c>
      <c r="AX40">
        <v>2510</v>
      </c>
      <c r="AY40">
        <v>4472</v>
      </c>
      <c r="AZ40" s="85">
        <v>173.08</v>
      </c>
      <c r="BA40" s="85">
        <v>6923308</v>
      </c>
      <c r="BC40">
        <v>0.06</v>
      </c>
      <c r="BD40" s="85">
        <v>2794.44</v>
      </c>
      <c r="BE40">
        <v>2518</v>
      </c>
      <c r="BF40">
        <v>4650</v>
      </c>
      <c r="BG40" s="85">
        <v>172.7</v>
      </c>
      <c r="BH40" s="85">
        <v>6907848</v>
      </c>
      <c r="BI40" s="85">
        <f>AVERAGE(BD$39:BD$42)</f>
        <v>2728.2150000000001</v>
      </c>
      <c r="BK40" s="125"/>
      <c r="BL40">
        <v>2</v>
      </c>
      <c r="BM40" s="84">
        <f t="shared" si="16"/>
        <v>3.7824962629827284E-2</v>
      </c>
      <c r="BN40" s="83">
        <f t="shared" si="17"/>
        <v>72.474999999999909</v>
      </c>
      <c r="BQ40" s="125"/>
      <c r="BR40">
        <v>2</v>
      </c>
      <c r="BS40">
        <v>0.06</v>
      </c>
      <c r="BT40" s="85">
        <v>4438.91</v>
      </c>
      <c r="BU40">
        <v>2959</v>
      </c>
      <c r="BV40">
        <v>6876</v>
      </c>
      <c r="BW40" s="85">
        <v>274.32</v>
      </c>
      <c r="BX40" s="85">
        <v>10972987</v>
      </c>
      <c r="BZ40">
        <v>0.06</v>
      </c>
      <c r="CA40" s="85">
        <v>3065.5</v>
      </c>
      <c r="CB40">
        <v>1824</v>
      </c>
      <c r="CC40">
        <v>4076</v>
      </c>
      <c r="CD40" s="85">
        <v>189.45</v>
      </c>
      <c r="CE40" s="85">
        <v>7577905</v>
      </c>
      <c r="CF40" s="84">
        <f>AVERAGE(CA39:CA42)</f>
        <v>3015.38</v>
      </c>
      <c r="CH40" s="125"/>
      <c r="CI40">
        <v>2</v>
      </c>
      <c r="CJ40" s="84">
        <f t="shared" si="18"/>
        <v>0.55786563508178422</v>
      </c>
      <c r="CK40" s="83">
        <f t="shared" si="19"/>
        <v>1423.5299999999997</v>
      </c>
    </row>
    <row r="41" spans="1:89" x14ac:dyDescent="0.25">
      <c r="A41" s="128"/>
      <c r="B41" s="122"/>
      <c r="C41">
        <v>3</v>
      </c>
      <c r="D41">
        <v>0.06</v>
      </c>
      <c r="E41" s="85">
        <v>3505.05</v>
      </c>
      <c r="F41">
        <v>1931</v>
      </c>
      <c r="G41">
        <v>8875</v>
      </c>
      <c r="H41" s="85">
        <v>216.61</v>
      </c>
      <c r="I41" s="85">
        <v>8664490</v>
      </c>
      <c r="K41">
        <v>0.06</v>
      </c>
      <c r="L41" s="85">
        <v>2804.04</v>
      </c>
      <c r="M41">
        <v>1941</v>
      </c>
      <c r="N41">
        <v>5003</v>
      </c>
      <c r="O41" s="85">
        <v>173.29</v>
      </c>
      <c r="P41" s="85">
        <v>6931597</v>
      </c>
      <c r="Q41" s="84">
        <f>AVERAGE(L39:L42)</f>
        <v>2813.5475000000001</v>
      </c>
      <c r="S41" s="125"/>
      <c r="T41">
        <v>3</v>
      </c>
      <c r="U41" s="84">
        <f t="shared" si="12"/>
        <v>0.31704470457161049</v>
      </c>
      <c r="V41" s="83">
        <f t="shared" si="13"/>
        <v>691.50250000000005</v>
      </c>
      <c r="X41" s="125"/>
      <c r="Y41">
        <v>3</v>
      </c>
      <c r="Z41">
        <v>0.06</v>
      </c>
      <c r="AA41" s="85">
        <v>3994.6</v>
      </c>
      <c r="AB41">
        <v>3307</v>
      </c>
      <c r="AC41">
        <v>7152</v>
      </c>
      <c r="AD41" s="85">
        <v>246.87</v>
      </c>
      <c r="AE41" s="85">
        <v>9874661</v>
      </c>
      <c r="AG41">
        <v>0.06</v>
      </c>
      <c r="AH41" s="85">
        <v>2831.16</v>
      </c>
      <c r="AI41">
        <v>621</v>
      </c>
      <c r="AJ41">
        <v>3982</v>
      </c>
      <c r="AK41" s="85">
        <v>174.97</v>
      </c>
      <c r="AL41" s="85">
        <v>6998637</v>
      </c>
      <c r="AM41" s="85">
        <f>AVERAGE(AH$39:AH$42)</f>
        <v>2797.0049999999997</v>
      </c>
      <c r="AO41" s="125"/>
      <c r="AP41">
        <v>3</v>
      </c>
      <c r="AQ41" s="84">
        <f t="shared" si="14"/>
        <v>0.51416821303839144</v>
      </c>
      <c r="AR41" s="83">
        <f t="shared" si="15"/>
        <v>1197.5950000000003</v>
      </c>
      <c r="AT41" s="125"/>
      <c r="AU41">
        <v>3</v>
      </c>
      <c r="AV41">
        <v>0.06</v>
      </c>
      <c r="AW41" s="85">
        <v>2739.29</v>
      </c>
      <c r="AX41">
        <v>2385</v>
      </c>
      <c r="AY41">
        <v>5351</v>
      </c>
      <c r="AZ41" s="85">
        <v>169.29</v>
      </c>
      <c r="BA41" s="85">
        <v>6771526</v>
      </c>
      <c r="BC41">
        <v>0.06</v>
      </c>
      <c r="BD41" s="85">
        <v>2620.6</v>
      </c>
      <c r="BE41">
        <v>2423</v>
      </c>
      <c r="BF41">
        <v>3648</v>
      </c>
      <c r="BG41" s="85">
        <v>161.94999999999999</v>
      </c>
      <c r="BH41" s="85">
        <v>6478125</v>
      </c>
      <c r="BI41" s="85">
        <f>AVERAGE(BD$39:BD$42)</f>
        <v>2728.2150000000001</v>
      </c>
      <c r="BK41" s="125"/>
      <c r="BL41">
        <v>3</v>
      </c>
      <c r="BM41" s="84">
        <f t="shared" si="16"/>
        <v>5.8446656859572205E-3</v>
      </c>
      <c r="BN41" s="83">
        <f t="shared" si="17"/>
        <v>11.074999999999818</v>
      </c>
      <c r="BQ41" s="125"/>
      <c r="BR41">
        <v>3</v>
      </c>
      <c r="BS41">
        <v>0.06</v>
      </c>
      <c r="BT41" s="85">
        <v>4032.34</v>
      </c>
      <c r="BU41">
        <v>3008</v>
      </c>
      <c r="BV41">
        <v>7273</v>
      </c>
      <c r="BW41" s="85">
        <v>249.2</v>
      </c>
      <c r="BX41" s="85">
        <v>9967946</v>
      </c>
      <c r="BZ41">
        <v>0.06</v>
      </c>
      <c r="CA41" s="85">
        <v>3016.79</v>
      </c>
      <c r="CB41">
        <v>1689</v>
      </c>
      <c r="CC41">
        <v>3922</v>
      </c>
      <c r="CD41" s="85">
        <v>186.44</v>
      </c>
      <c r="CE41" s="85">
        <v>7457494</v>
      </c>
      <c r="CF41" s="84">
        <f>AVERAGE(CA39:CA42)</f>
        <v>3015.38</v>
      </c>
      <c r="CH41" s="125"/>
      <c r="CI41">
        <v>3</v>
      </c>
      <c r="CJ41" s="84">
        <f t="shared" si="18"/>
        <v>0.41927746666223215</v>
      </c>
      <c r="CK41" s="83">
        <f t="shared" si="19"/>
        <v>1016.96</v>
      </c>
    </row>
    <row r="42" spans="1:89" ht="15.75" thickBot="1" x14ac:dyDescent="0.3">
      <c r="A42" s="128"/>
      <c r="B42" s="123"/>
      <c r="C42">
        <v>4</v>
      </c>
      <c r="D42">
        <v>0.06</v>
      </c>
      <c r="E42" s="85">
        <v>3916.37</v>
      </c>
      <c r="F42">
        <v>2714</v>
      </c>
      <c r="G42">
        <v>6266</v>
      </c>
      <c r="H42" s="85">
        <v>242.03</v>
      </c>
      <c r="I42" s="85">
        <v>9681259</v>
      </c>
      <c r="K42">
        <v>0.06</v>
      </c>
      <c r="L42" s="85">
        <v>2737.24</v>
      </c>
      <c r="M42">
        <v>645</v>
      </c>
      <c r="N42">
        <v>7645</v>
      </c>
      <c r="O42" s="85">
        <v>169.16</v>
      </c>
      <c r="P42" s="85">
        <v>6766447</v>
      </c>
      <c r="Q42" s="84">
        <f>AVERAGE(L39:L42)</f>
        <v>2813.5475000000001</v>
      </c>
      <c r="S42" s="126"/>
      <c r="T42">
        <v>4</v>
      </c>
      <c r="U42" s="84">
        <f t="shared" si="12"/>
        <v>0.47712675029638268</v>
      </c>
      <c r="V42" s="83">
        <f t="shared" si="13"/>
        <v>1102.8224999999998</v>
      </c>
      <c r="X42" s="126"/>
      <c r="Y42">
        <v>4</v>
      </c>
      <c r="Z42">
        <v>0.06</v>
      </c>
      <c r="AA42" s="85">
        <v>3692.97</v>
      </c>
      <c r="AB42">
        <v>3184</v>
      </c>
      <c r="AC42">
        <v>5728</v>
      </c>
      <c r="AD42" s="85">
        <v>228.23</v>
      </c>
      <c r="AE42" s="85">
        <v>9129030</v>
      </c>
      <c r="AG42">
        <v>0.06</v>
      </c>
      <c r="AH42" s="85">
        <v>2638.39</v>
      </c>
      <c r="AI42">
        <v>2405</v>
      </c>
      <c r="AJ42">
        <v>3237</v>
      </c>
      <c r="AK42" s="85">
        <v>163.05000000000001</v>
      </c>
      <c r="AL42" s="85">
        <v>6522104</v>
      </c>
      <c r="AM42" s="85">
        <f>AVERAGE(AH$39:AH$42)</f>
        <v>2797.0049999999997</v>
      </c>
      <c r="AO42" s="126"/>
      <c r="AP42">
        <v>4</v>
      </c>
      <c r="AQ42" s="84">
        <f t="shared" si="14"/>
        <v>0.40089870997999749</v>
      </c>
      <c r="AR42" s="83">
        <f t="shared" si="15"/>
        <v>895.96500000000015</v>
      </c>
      <c r="AT42" s="126"/>
      <c r="AU42">
        <v>4</v>
      </c>
      <c r="AV42">
        <v>0.06</v>
      </c>
      <c r="AW42" s="85">
        <v>2690.42</v>
      </c>
      <c r="AX42">
        <v>2367</v>
      </c>
      <c r="AY42">
        <v>4522</v>
      </c>
      <c r="AZ42" s="85">
        <v>166.27</v>
      </c>
      <c r="BA42" s="85">
        <v>6650715</v>
      </c>
      <c r="BC42">
        <v>0.06</v>
      </c>
      <c r="BD42" s="85">
        <v>2734.54</v>
      </c>
      <c r="BE42">
        <v>2510</v>
      </c>
      <c r="BF42">
        <v>3187</v>
      </c>
      <c r="BG42" s="85">
        <v>168.99</v>
      </c>
      <c r="BH42" s="85">
        <v>6759789</v>
      </c>
      <c r="BI42" s="85">
        <f>AVERAGE(BD$39:BD$42)</f>
        <v>2728.2150000000001</v>
      </c>
      <c r="BK42" s="126"/>
      <c r="BL42">
        <v>4</v>
      </c>
      <c r="BM42" s="84">
        <f t="shared" si="16"/>
        <v>-2.012593332055107E-2</v>
      </c>
      <c r="BN42" s="83">
        <f t="shared" si="17"/>
        <v>-37.795000000000073</v>
      </c>
      <c r="BQ42" s="126"/>
      <c r="BR42">
        <v>4</v>
      </c>
      <c r="BS42">
        <v>0.06</v>
      </c>
      <c r="BT42" s="85">
        <v>4900.66</v>
      </c>
      <c r="BU42">
        <v>3786</v>
      </c>
      <c r="BV42">
        <v>9975</v>
      </c>
      <c r="BW42" s="85">
        <v>302.86</v>
      </c>
      <c r="BX42" s="85">
        <v>12114433</v>
      </c>
      <c r="BZ42">
        <v>0.06</v>
      </c>
      <c r="CA42" s="85">
        <v>3003.73</v>
      </c>
      <c r="CB42">
        <v>910</v>
      </c>
      <c r="CC42">
        <v>7001</v>
      </c>
      <c r="CD42" s="85">
        <v>185.63</v>
      </c>
      <c r="CE42" s="85">
        <v>7425222</v>
      </c>
      <c r="CF42" s="84">
        <f>AVERAGE(CA39:CA42)</f>
        <v>3015.38</v>
      </c>
      <c r="CH42" s="126"/>
      <c r="CI42">
        <v>4</v>
      </c>
      <c r="CJ42" s="84">
        <f t="shared" si="18"/>
        <v>0.70063623545282872</v>
      </c>
      <c r="CK42" s="83">
        <f t="shared" si="19"/>
        <v>1885.2799999999997</v>
      </c>
    </row>
    <row r="43" spans="1:89" x14ac:dyDescent="0.25">
      <c r="A43" s="128"/>
      <c r="B43" s="121">
        <v>2</v>
      </c>
      <c r="C43">
        <v>1</v>
      </c>
      <c r="D43">
        <v>0.06</v>
      </c>
      <c r="E43">
        <v>5466.79</v>
      </c>
      <c r="F43">
        <v>4011</v>
      </c>
      <c r="G43">
        <v>9385</v>
      </c>
      <c r="H43">
        <v>337.85</v>
      </c>
      <c r="I43">
        <v>13513900</v>
      </c>
      <c r="K43">
        <v>0.06</v>
      </c>
      <c r="L43">
        <v>3137.97</v>
      </c>
      <c r="M43">
        <v>2899</v>
      </c>
      <c r="N43">
        <v>3616</v>
      </c>
      <c r="O43">
        <v>193.93</v>
      </c>
      <c r="P43">
        <v>7757062</v>
      </c>
      <c r="Q43" s="85">
        <f>AVERAGE(L$43:L$46)</f>
        <v>3056.0574999999999</v>
      </c>
      <c r="S43" s="124">
        <v>2</v>
      </c>
      <c r="T43">
        <v>1</v>
      </c>
      <c r="U43" s="84">
        <f t="shared" si="12"/>
        <v>0.83902226918251244</v>
      </c>
      <c r="V43" s="83">
        <f t="shared" si="13"/>
        <v>2410.7325000000001</v>
      </c>
      <c r="X43" s="124">
        <v>2</v>
      </c>
      <c r="Y43">
        <v>1</v>
      </c>
      <c r="Z43">
        <v>0.06</v>
      </c>
      <c r="AA43">
        <v>5441.69</v>
      </c>
      <c r="AB43">
        <v>4254</v>
      </c>
      <c r="AC43">
        <v>8661</v>
      </c>
      <c r="AD43">
        <v>336.3</v>
      </c>
      <c r="AE43">
        <v>13451868</v>
      </c>
      <c r="AG43">
        <v>0.06</v>
      </c>
      <c r="AH43">
        <v>2873.85</v>
      </c>
      <c r="AI43">
        <v>1275</v>
      </c>
      <c r="AJ43">
        <v>4635</v>
      </c>
      <c r="AK43">
        <v>177.6</v>
      </c>
      <c r="AL43">
        <v>7104158</v>
      </c>
      <c r="AM43" s="85">
        <f>AVERAGE(AH$43:AH$46)</f>
        <v>2885.8375000000001</v>
      </c>
      <c r="AO43" s="124">
        <v>2</v>
      </c>
      <c r="AP43">
        <v>1</v>
      </c>
      <c r="AQ43" s="84">
        <f t="shared" si="14"/>
        <v>0.91506470734640133</v>
      </c>
      <c r="AR43" s="83">
        <f t="shared" si="15"/>
        <v>2555.8524999999995</v>
      </c>
      <c r="AT43" s="124">
        <v>2</v>
      </c>
      <c r="AU43">
        <v>1</v>
      </c>
      <c r="AV43">
        <v>0.06</v>
      </c>
      <c r="AW43">
        <v>3183.62</v>
      </c>
      <c r="AX43">
        <v>2707</v>
      </c>
      <c r="AY43">
        <v>4815</v>
      </c>
      <c r="AZ43">
        <v>196.75</v>
      </c>
      <c r="BA43">
        <v>7869904</v>
      </c>
      <c r="BC43">
        <v>0.06</v>
      </c>
      <c r="BD43">
        <v>2779.68</v>
      </c>
      <c r="BE43">
        <v>2594</v>
      </c>
      <c r="BF43">
        <v>4480</v>
      </c>
      <c r="BG43">
        <v>171.78</v>
      </c>
      <c r="BH43">
        <v>6871367</v>
      </c>
      <c r="BI43" s="85">
        <f>AVERAGE(BD$43:BD$46)</f>
        <v>2759.3049999999998</v>
      </c>
      <c r="BK43" s="124">
        <v>2</v>
      </c>
      <c r="BL43">
        <v>1</v>
      </c>
      <c r="BM43" s="84">
        <f t="shared" si="16"/>
        <v>0.20636321074773056</v>
      </c>
      <c r="BN43" s="83">
        <f t="shared" si="17"/>
        <v>424.31500000000005</v>
      </c>
      <c r="BQ43" s="124">
        <v>2</v>
      </c>
      <c r="BR43">
        <v>1</v>
      </c>
      <c r="BS43">
        <v>0.06</v>
      </c>
      <c r="BT43">
        <v>6866.57</v>
      </c>
      <c r="BU43">
        <v>4529</v>
      </c>
      <c r="BV43">
        <v>13959</v>
      </c>
      <c r="BW43">
        <v>424.35</v>
      </c>
      <c r="BX43">
        <v>16974162</v>
      </c>
      <c r="BZ43">
        <v>0.06</v>
      </c>
      <c r="CA43">
        <v>3190.27</v>
      </c>
      <c r="CB43">
        <v>2990</v>
      </c>
      <c r="CC43">
        <v>3691</v>
      </c>
      <c r="CD43">
        <v>197.16</v>
      </c>
      <c r="CE43">
        <v>7886336</v>
      </c>
      <c r="CF43" s="85">
        <f>AVERAGE(CA$43:CA$46)</f>
        <v>3308.6275000000001</v>
      </c>
      <c r="CH43" s="124">
        <v>2</v>
      </c>
      <c r="CI43">
        <v>1</v>
      </c>
      <c r="CJ43" s="84">
        <f t="shared" si="18"/>
        <v>1.0533567458786484</v>
      </c>
      <c r="CK43" s="83">
        <f t="shared" si="19"/>
        <v>3557.9424999999997</v>
      </c>
    </row>
    <row r="44" spans="1:89" x14ac:dyDescent="0.25">
      <c r="A44" s="128"/>
      <c r="B44" s="122"/>
      <c r="C44">
        <v>2</v>
      </c>
      <c r="D44">
        <v>0.06</v>
      </c>
      <c r="E44">
        <v>4787.33</v>
      </c>
      <c r="F44">
        <v>3633</v>
      </c>
      <c r="G44">
        <v>8537</v>
      </c>
      <c r="H44">
        <v>295.86</v>
      </c>
      <c r="I44">
        <v>11834277</v>
      </c>
      <c r="K44">
        <v>0.06</v>
      </c>
      <c r="L44">
        <v>2992.58</v>
      </c>
      <c r="M44">
        <v>2767</v>
      </c>
      <c r="N44">
        <v>5147</v>
      </c>
      <c r="O44">
        <v>184.94</v>
      </c>
      <c r="P44">
        <v>7397646</v>
      </c>
      <c r="Q44" s="85">
        <f>AVERAGE(L$43:L$46)</f>
        <v>3056.0574999999999</v>
      </c>
      <c r="S44" s="125"/>
      <c r="T44">
        <v>2</v>
      </c>
      <c r="U44" s="84">
        <f t="shared" si="12"/>
        <v>0.64754956920265405</v>
      </c>
      <c r="V44" s="83">
        <f t="shared" si="13"/>
        <v>1731.2725</v>
      </c>
      <c r="X44" s="125"/>
      <c r="Y44">
        <v>2</v>
      </c>
      <c r="Z44">
        <v>0.06</v>
      </c>
      <c r="AA44">
        <v>5267.67</v>
      </c>
      <c r="AB44">
        <v>3663</v>
      </c>
      <c r="AC44">
        <v>9531</v>
      </c>
      <c r="AD44">
        <v>325.54000000000002</v>
      </c>
      <c r="AE44">
        <v>13021684</v>
      </c>
      <c r="AG44">
        <v>0.06</v>
      </c>
      <c r="AH44">
        <v>3008.52</v>
      </c>
      <c r="AI44">
        <v>2725</v>
      </c>
      <c r="AJ44">
        <v>4797</v>
      </c>
      <c r="AK44">
        <v>185.93</v>
      </c>
      <c r="AL44">
        <v>7437053</v>
      </c>
      <c r="AM44" s="85">
        <f>AVERAGE(AH$43:AH$46)</f>
        <v>2885.8375000000001</v>
      </c>
      <c r="AO44" s="125"/>
      <c r="AP44">
        <v>2</v>
      </c>
      <c r="AQ44" s="84">
        <f t="shared" si="14"/>
        <v>0.86817490421537213</v>
      </c>
      <c r="AR44" s="83">
        <f t="shared" si="15"/>
        <v>2381.8325</v>
      </c>
      <c r="AT44" s="125"/>
      <c r="AU44">
        <v>2</v>
      </c>
      <c r="AV44">
        <v>0.06</v>
      </c>
      <c r="AW44">
        <v>3792.22</v>
      </c>
      <c r="AX44">
        <v>2847</v>
      </c>
      <c r="AY44">
        <v>5251</v>
      </c>
      <c r="AZ44">
        <v>234.36</v>
      </c>
      <c r="BA44">
        <v>9374378</v>
      </c>
      <c r="BC44">
        <v>0.06</v>
      </c>
      <c r="BD44">
        <v>2823.86</v>
      </c>
      <c r="BE44">
        <v>2622</v>
      </c>
      <c r="BF44">
        <v>3232</v>
      </c>
      <c r="BG44">
        <v>174.51</v>
      </c>
      <c r="BH44">
        <v>6980583</v>
      </c>
      <c r="BI44" s="85">
        <f>AVERAGE(BD$43:BD$46)</f>
        <v>2759.3049999999998</v>
      </c>
      <c r="BK44" s="125"/>
      <c r="BL44">
        <v>2</v>
      </c>
      <c r="BM44" s="84">
        <f t="shared" si="16"/>
        <v>0.45873772855230788</v>
      </c>
      <c r="BN44" s="83">
        <f t="shared" si="17"/>
        <v>1032.915</v>
      </c>
      <c r="BQ44" s="125"/>
      <c r="BR44">
        <v>2</v>
      </c>
      <c r="BS44">
        <v>0.06</v>
      </c>
      <c r="BT44">
        <v>5868.78</v>
      </c>
      <c r="BU44">
        <v>1665</v>
      </c>
      <c r="BV44">
        <v>13954</v>
      </c>
      <c r="BW44">
        <v>362.69</v>
      </c>
      <c r="BX44">
        <v>14507620</v>
      </c>
      <c r="BZ44">
        <v>0.06</v>
      </c>
      <c r="CA44">
        <v>3644.97</v>
      </c>
      <c r="CB44">
        <v>3227</v>
      </c>
      <c r="CC44">
        <v>13100</v>
      </c>
      <c r="CD44">
        <v>225.26</v>
      </c>
      <c r="CE44">
        <v>9010361</v>
      </c>
      <c r="CF44" s="85">
        <f>AVERAGE(CA$43:CA$46)</f>
        <v>3308.6275000000001</v>
      </c>
      <c r="CH44" s="125"/>
      <c r="CI44">
        <v>2</v>
      </c>
      <c r="CJ44" s="84">
        <f t="shared" si="18"/>
        <v>0.8268277517779572</v>
      </c>
      <c r="CK44" s="83">
        <f t="shared" si="19"/>
        <v>2560.1524999999997</v>
      </c>
    </row>
    <row r="45" spans="1:89" x14ac:dyDescent="0.25">
      <c r="A45" s="128"/>
      <c r="B45" s="122"/>
      <c r="C45">
        <v>3</v>
      </c>
      <c r="D45">
        <v>0.06</v>
      </c>
      <c r="E45">
        <v>4663.83</v>
      </c>
      <c r="F45">
        <v>3491</v>
      </c>
      <c r="G45">
        <v>8407</v>
      </c>
      <c r="H45">
        <v>288.22000000000003</v>
      </c>
      <c r="I45">
        <v>11528995</v>
      </c>
      <c r="K45">
        <v>0.06</v>
      </c>
      <c r="L45">
        <v>3075.11</v>
      </c>
      <c r="M45">
        <v>2386</v>
      </c>
      <c r="N45">
        <v>8204</v>
      </c>
      <c r="O45">
        <v>190.04</v>
      </c>
      <c r="P45">
        <v>7601673</v>
      </c>
      <c r="Q45" s="85">
        <f>AVERAGE(L$43:L$46)</f>
        <v>3056.0574999999999</v>
      </c>
      <c r="S45" s="125"/>
      <c r="T45">
        <v>3</v>
      </c>
      <c r="U45" s="84">
        <f t="shared" si="12"/>
        <v>0.60984351414438109</v>
      </c>
      <c r="V45" s="83">
        <f t="shared" si="13"/>
        <v>1607.7725</v>
      </c>
      <c r="X45" s="125"/>
      <c r="Y45">
        <v>3</v>
      </c>
      <c r="Z45">
        <v>0.06</v>
      </c>
      <c r="AA45">
        <v>4297.84</v>
      </c>
      <c r="AB45">
        <v>2982</v>
      </c>
      <c r="AC45">
        <v>6511</v>
      </c>
      <c r="AD45">
        <v>265.61</v>
      </c>
      <c r="AE45">
        <v>10624259</v>
      </c>
      <c r="AG45">
        <v>0.06</v>
      </c>
      <c r="AH45">
        <v>2793.29</v>
      </c>
      <c r="AI45">
        <v>2536</v>
      </c>
      <c r="AJ45">
        <v>5069</v>
      </c>
      <c r="AK45">
        <v>172.63</v>
      </c>
      <c r="AL45">
        <v>6905009</v>
      </c>
      <c r="AM45" s="85">
        <f>AVERAGE(AH$43:AH$46)</f>
        <v>2885.8375000000001</v>
      </c>
      <c r="AO45" s="125"/>
      <c r="AP45">
        <v>3</v>
      </c>
      <c r="AQ45" s="84">
        <f t="shared" si="14"/>
        <v>0.57462171039704713</v>
      </c>
      <c r="AR45" s="83">
        <f t="shared" si="15"/>
        <v>1412.0025000000001</v>
      </c>
      <c r="AT45" s="125"/>
      <c r="AU45">
        <v>3</v>
      </c>
      <c r="AV45">
        <v>0.06</v>
      </c>
      <c r="AW45">
        <v>3318.2</v>
      </c>
      <c r="AX45">
        <v>2517</v>
      </c>
      <c r="AY45">
        <v>4315</v>
      </c>
      <c r="AZ45">
        <v>205.06</v>
      </c>
      <c r="BA45">
        <v>8202581</v>
      </c>
      <c r="BC45">
        <v>0.06</v>
      </c>
      <c r="BD45">
        <v>2731.28</v>
      </c>
      <c r="BE45">
        <v>2489</v>
      </c>
      <c r="BF45">
        <v>3069</v>
      </c>
      <c r="BG45">
        <v>168.79</v>
      </c>
      <c r="BH45">
        <v>6751726</v>
      </c>
      <c r="BI45" s="85">
        <f>AVERAGE(BD$43:BD$46)</f>
        <v>2759.3049999999998</v>
      </c>
      <c r="BK45" s="125"/>
      <c r="BL45">
        <v>3</v>
      </c>
      <c r="BM45" s="84">
        <f t="shared" si="16"/>
        <v>0.26609591148178063</v>
      </c>
      <c r="BN45" s="83">
        <f t="shared" si="17"/>
        <v>558.89499999999998</v>
      </c>
      <c r="BQ45" s="125"/>
      <c r="BR45">
        <v>3</v>
      </c>
      <c r="BS45">
        <v>0.06</v>
      </c>
      <c r="BT45">
        <v>5021.49</v>
      </c>
      <c r="BU45">
        <v>576</v>
      </c>
      <c r="BV45">
        <v>8439</v>
      </c>
      <c r="BW45">
        <v>310.33</v>
      </c>
      <c r="BX45">
        <v>12413118</v>
      </c>
      <c r="BZ45">
        <v>0.06</v>
      </c>
      <c r="CA45">
        <v>3367.71</v>
      </c>
      <c r="CB45">
        <v>3075</v>
      </c>
      <c r="CC45">
        <v>4243</v>
      </c>
      <c r="CD45">
        <v>208.12</v>
      </c>
      <c r="CE45">
        <v>8324976</v>
      </c>
      <c r="CF45" s="85">
        <f>AVERAGE(CA$43:CA$46)</f>
        <v>3308.6275000000001</v>
      </c>
      <c r="CH45" s="125"/>
      <c r="CI45">
        <v>3</v>
      </c>
      <c r="CJ45" s="84">
        <f t="shared" si="18"/>
        <v>0.60188263515200768</v>
      </c>
      <c r="CK45" s="83">
        <f t="shared" si="19"/>
        <v>1712.8624999999997</v>
      </c>
    </row>
    <row r="46" spans="1:89" ht="15.75" thickBot="1" x14ac:dyDescent="0.3">
      <c r="A46" s="129"/>
      <c r="B46" s="122"/>
      <c r="C46">
        <v>4</v>
      </c>
      <c r="D46">
        <v>0.06</v>
      </c>
      <c r="E46">
        <v>4639.33</v>
      </c>
      <c r="F46">
        <v>2770</v>
      </c>
      <c r="G46">
        <v>8572</v>
      </c>
      <c r="H46">
        <v>286.70999999999998</v>
      </c>
      <c r="I46">
        <v>11468416</v>
      </c>
      <c r="K46">
        <v>0.06</v>
      </c>
      <c r="L46">
        <v>3018.57</v>
      </c>
      <c r="M46">
        <v>2722</v>
      </c>
      <c r="N46">
        <v>4562</v>
      </c>
      <c r="O46">
        <v>186.55</v>
      </c>
      <c r="P46">
        <v>7461915</v>
      </c>
      <c r="Q46" s="85">
        <f>AVERAGE(L$43:L$46)</f>
        <v>3056.0574999999999</v>
      </c>
      <c r="S46" s="125"/>
      <c r="T46">
        <v>4</v>
      </c>
      <c r="U46" s="84">
        <f t="shared" si="12"/>
        <v>0.602244782054423</v>
      </c>
      <c r="V46" s="83">
        <f t="shared" si="13"/>
        <v>1583.2725</v>
      </c>
      <c r="X46" s="125"/>
      <c r="Y46">
        <v>4</v>
      </c>
      <c r="Z46">
        <v>0.06</v>
      </c>
      <c r="AA46">
        <v>4369.04</v>
      </c>
      <c r="AB46">
        <v>1258</v>
      </c>
      <c r="AC46">
        <v>10627</v>
      </c>
      <c r="AD46">
        <v>270.01</v>
      </c>
      <c r="AE46">
        <v>10800268</v>
      </c>
      <c r="AG46">
        <v>0.06</v>
      </c>
      <c r="AH46">
        <v>2867.69</v>
      </c>
      <c r="AI46">
        <v>2564</v>
      </c>
      <c r="AJ46">
        <v>3407</v>
      </c>
      <c r="AK46">
        <v>177.22</v>
      </c>
      <c r="AL46">
        <v>7088924</v>
      </c>
      <c r="AM46" s="85">
        <f>AVERAGE(AH$43:AH$46)</f>
        <v>2885.8375000000001</v>
      </c>
      <c r="AO46" s="125"/>
      <c r="AP46">
        <v>4</v>
      </c>
      <c r="AQ46" s="84">
        <f t="shared" si="14"/>
        <v>0.5983262494776117</v>
      </c>
      <c r="AR46" s="83">
        <f t="shared" si="15"/>
        <v>1483.2024999999999</v>
      </c>
      <c r="AT46" s="125"/>
      <c r="AU46">
        <v>4</v>
      </c>
      <c r="AV46">
        <v>0.06</v>
      </c>
      <c r="AW46">
        <v>2733.84</v>
      </c>
      <c r="AX46">
        <v>2477</v>
      </c>
      <c r="AY46">
        <v>4398</v>
      </c>
      <c r="AZ46">
        <v>168.95</v>
      </c>
      <c r="BA46">
        <v>6758059</v>
      </c>
      <c r="BC46">
        <v>0.06</v>
      </c>
      <c r="BD46">
        <v>2702.4</v>
      </c>
      <c r="BE46">
        <v>2489</v>
      </c>
      <c r="BF46">
        <v>2957</v>
      </c>
      <c r="BG46">
        <v>167.01</v>
      </c>
      <c r="BH46">
        <v>6680329</v>
      </c>
      <c r="BI46" s="85">
        <f>AVERAGE(BD$43:BD$46)</f>
        <v>2759.3049999999998</v>
      </c>
      <c r="BK46" s="125"/>
      <c r="BL46">
        <v>4</v>
      </c>
      <c r="BM46" s="84">
        <f t="shared" si="16"/>
        <v>-1.3376123292997654E-2</v>
      </c>
      <c r="BN46" s="83">
        <f t="shared" si="17"/>
        <v>-25.464999999999691</v>
      </c>
      <c r="BQ46" s="125"/>
      <c r="BR46">
        <v>4</v>
      </c>
      <c r="BS46">
        <v>0.06</v>
      </c>
      <c r="BT46">
        <v>4705.59</v>
      </c>
      <c r="BU46">
        <v>2750</v>
      </c>
      <c r="BV46">
        <v>10329</v>
      </c>
      <c r="BW46">
        <v>290.81</v>
      </c>
      <c r="BX46">
        <v>11632230</v>
      </c>
      <c r="BZ46">
        <v>0.06</v>
      </c>
      <c r="CA46">
        <v>3031.56</v>
      </c>
      <c r="CB46">
        <v>2789</v>
      </c>
      <c r="CC46">
        <v>3588</v>
      </c>
      <c r="CD46">
        <v>187.35</v>
      </c>
      <c r="CE46">
        <v>7494025</v>
      </c>
      <c r="CF46" s="85">
        <f>AVERAGE(CA$43:CA$46)</f>
        <v>3308.6275000000001</v>
      </c>
      <c r="CH46" s="125"/>
      <c r="CI46">
        <v>4</v>
      </c>
      <c r="CJ46" s="84">
        <f t="shared" si="18"/>
        <v>0.50814274765490375</v>
      </c>
      <c r="CK46" s="83">
        <f t="shared" si="19"/>
        <v>1396.9625000000001</v>
      </c>
    </row>
    <row r="47" spans="1:89" x14ac:dyDescent="0.25">
      <c r="A47" s="127" t="s">
        <v>169</v>
      </c>
      <c r="B47" s="121">
        <v>3</v>
      </c>
      <c r="C47">
        <v>1</v>
      </c>
      <c r="D47">
        <v>7.0000000000000007E-2</v>
      </c>
      <c r="E47">
        <v>5772.04</v>
      </c>
      <c r="F47">
        <v>3262</v>
      </c>
      <c r="G47">
        <v>9878</v>
      </c>
      <c r="H47">
        <v>408.08</v>
      </c>
      <c r="I47">
        <v>16323339</v>
      </c>
      <c r="K47">
        <v>7.0000000000000007E-2</v>
      </c>
      <c r="L47">
        <v>4388.71</v>
      </c>
      <c r="M47">
        <v>3558</v>
      </c>
      <c r="N47">
        <v>5204</v>
      </c>
      <c r="O47">
        <v>310.27999999999997</v>
      </c>
      <c r="P47">
        <v>12411259</v>
      </c>
      <c r="Q47" s="85">
        <f t="shared" ref="Q47:Q66" si="20">AVERAGE(L$47:L$66)</f>
        <v>3885.3905</v>
      </c>
      <c r="S47" s="121">
        <v>3</v>
      </c>
      <c r="T47">
        <v>1</v>
      </c>
      <c r="U47" s="84">
        <f t="shared" si="12"/>
        <v>0.57102169413132386</v>
      </c>
      <c r="V47" s="83">
        <f t="shared" si="13"/>
        <v>1886.6495</v>
      </c>
      <c r="X47" s="121">
        <v>3</v>
      </c>
      <c r="Y47">
        <v>1</v>
      </c>
      <c r="Z47">
        <v>7.0000000000000007E-2</v>
      </c>
      <c r="AA47">
        <v>4442.18</v>
      </c>
      <c r="AB47">
        <v>3614</v>
      </c>
      <c r="AC47">
        <v>8147</v>
      </c>
      <c r="AD47">
        <v>314.06</v>
      </c>
      <c r="AE47">
        <v>12562474</v>
      </c>
      <c r="AG47">
        <v>7.0000000000000007E-2</v>
      </c>
      <c r="AH47">
        <v>3334.75</v>
      </c>
      <c r="AI47">
        <v>2799</v>
      </c>
      <c r="AJ47">
        <v>4414</v>
      </c>
      <c r="AK47">
        <v>235.77</v>
      </c>
      <c r="AL47">
        <v>9430684</v>
      </c>
      <c r="AM47" s="85">
        <f t="shared" ref="AM47:AM66" si="21">AVERAGE(AH$47:AH$66)</f>
        <v>3863.7590000000005</v>
      </c>
      <c r="AO47" s="121">
        <v>3</v>
      </c>
      <c r="AP47">
        <v>1</v>
      </c>
      <c r="AQ47" s="84">
        <f t="shared" si="14"/>
        <v>0.20126274339175865</v>
      </c>
      <c r="AR47" s="83">
        <f t="shared" si="15"/>
        <v>578.42099999999982</v>
      </c>
      <c r="AT47" s="121">
        <v>3</v>
      </c>
      <c r="AU47">
        <v>1</v>
      </c>
      <c r="AV47">
        <v>7.0000000000000007E-2</v>
      </c>
      <c r="AW47">
        <v>4219.95</v>
      </c>
      <c r="AX47">
        <v>3272</v>
      </c>
      <c r="AY47">
        <v>6705</v>
      </c>
      <c r="AZ47">
        <v>298.35000000000002</v>
      </c>
      <c r="BA47">
        <v>11934025</v>
      </c>
      <c r="BC47">
        <v>7.0000000000000007E-2</v>
      </c>
      <c r="BD47">
        <v>4590.05</v>
      </c>
      <c r="BE47">
        <v>3374</v>
      </c>
      <c r="BF47">
        <v>5590</v>
      </c>
      <c r="BG47">
        <v>324.52</v>
      </c>
      <c r="BH47">
        <v>12980671</v>
      </c>
      <c r="BI47" s="85">
        <f>AVERAGE(BD$47:$BD$66)</f>
        <v>3806.0659999999998</v>
      </c>
      <c r="BK47" s="121">
        <v>3</v>
      </c>
      <c r="BL47">
        <v>1</v>
      </c>
      <c r="BM47" s="84">
        <f t="shared" si="16"/>
        <v>0.14892532605995734</v>
      </c>
      <c r="BN47" s="83">
        <f t="shared" si="17"/>
        <v>413.88400000000001</v>
      </c>
      <c r="BQ47" s="121">
        <v>3</v>
      </c>
      <c r="BR47">
        <v>1</v>
      </c>
      <c r="BS47">
        <v>7.0000000000000007E-2</v>
      </c>
      <c r="BT47">
        <v>6130.6</v>
      </c>
      <c r="BU47">
        <v>4635</v>
      </c>
      <c r="BV47">
        <v>7939</v>
      </c>
      <c r="BW47">
        <v>433.43</v>
      </c>
      <c r="BX47">
        <v>17337349</v>
      </c>
      <c r="BZ47">
        <v>7.0000000000000007E-2</v>
      </c>
      <c r="CA47">
        <v>4660.1400000000003</v>
      </c>
      <c r="CB47">
        <v>3816</v>
      </c>
      <c r="CC47">
        <v>6433</v>
      </c>
      <c r="CD47">
        <v>329.47</v>
      </c>
      <c r="CE47">
        <v>13178869</v>
      </c>
      <c r="CF47" s="85">
        <f t="shared" ref="CF47:CF66" si="22">AVERAGE(CA$47:CA$66)</f>
        <v>4086.9884999999995</v>
      </c>
      <c r="CH47" s="121">
        <v>3</v>
      </c>
      <c r="CI47">
        <v>1</v>
      </c>
      <c r="CJ47" s="84">
        <f t="shared" si="18"/>
        <v>0.58499009306303995</v>
      </c>
      <c r="CK47" s="83">
        <f t="shared" si="19"/>
        <v>2043.6115000000009</v>
      </c>
    </row>
    <row r="48" spans="1:89" x14ac:dyDescent="0.25">
      <c r="A48" s="128"/>
      <c r="B48" s="122"/>
      <c r="C48">
        <v>2</v>
      </c>
      <c r="D48">
        <v>7.0000000000000007E-2</v>
      </c>
      <c r="E48">
        <v>7819.44</v>
      </c>
      <c r="F48">
        <v>3875</v>
      </c>
      <c r="G48">
        <v>13985</v>
      </c>
      <c r="H48">
        <v>552.83000000000004</v>
      </c>
      <c r="I48">
        <v>22113371</v>
      </c>
      <c r="K48">
        <v>7.0000000000000007E-2</v>
      </c>
      <c r="L48">
        <v>4566.13</v>
      </c>
      <c r="M48">
        <v>3296</v>
      </c>
      <c r="N48">
        <v>5218</v>
      </c>
      <c r="O48">
        <v>322.83</v>
      </c>
      <c r="P48">
        <v>12913022</v>
      </c>
      <c r="Q48" s="85">
        <f t="shared" si="20"/>
        <v>3885.3905</v>
      </c>
      <c r="S48" s="122"/>
      <c r="T48">
        <v>2</v>
      </c>
      <c r="U48" s="84">
        <f t="shared" si="12"/>
        <v>1.0090056870836221</v>
      </c>
      <c r="V48" s="83">
        <f t="shared" si="13"/>
        <v>3934.0494999999996</v>
      </c>
      <c r="X48" s="122"/>
      <c r="Y48">
        <v>2</v>
      </c>
      <c r="Z48">
        <v>7.0000000000000007E-2</v>
      </c>
      <c r="AA48">
        <v>5697.97</v>
      </c>
      <c r="AB48">
        <v>4768</v>
      </c>
      <c r="AC48">
        <v>8370</v>
      </c>
      <c r="AD48">
        <v>402.85</v>
      </c>
      <c r="AE48">
        <v>16113870</v>
      </c>
      <c r="AG48">
        <v>7.0000000000000007E-2</v>
      </c>
      <c r="AH48">
        <v>3950.63</v>
      </c>
      <c r="AI48">
        <v>234</v>
      </c>
      <c r="AJ48">
        <v>5060</v>
      </c>
      <c r="AK48">
        <v>279.31</v>
      </c>
      <c r="AL48">
        <v>11172393</v>
      </c>
      <c r="AM48" s="85">
        <f t="shared" si="21"/>
        <v>3863.7590000000005</v>
      </c>
      <c r="AO48" s="122"/>
      <c r="AP48">
        <v>2</v>
      </c>
      <c r="AQ48" s="84">
        <f t="shared" si="14"/>
        <v>0.56044291623323517</v>
      </c>
      <c r="AR48" s="83">
        <f t="shared" si="15"/>
        <v>1834.2109999999998</v>
      </c>
      <c r="AT48" s="122"/>
      <c r="AU48">
        <v>2</v>
      </c>
      <c r="AV48">
        <v>7.0000000000000007E-2</v>
      </c>
      <c r="AW48">
        <v>3300.92</v>
      </c>
      <c r="AX48">
        <v>3026</v>
      </c>
      <c r="AY48">
        <v>3689</v>
      </c>
      <c r="AZ48">
        <v>233.38</v>
      </c>
      <c r="BA48">
        <v>9335002</v>
      </c>
      <c r="BC48">
        <v>7.0000000000000007E-2</v>
      </c>
      <c r="BD48">
        <v>3787.77</v>
      </c>
      <c r="BE48">
        <v>3360</v>
      </c>
      <c r="BF48">
        <v>4252</v>
      </c>
      <c r="BG48">
        <v>267.8</v>
      </c>
      <c r="BH48">
        <v>10711800</v>
      </c>
      <c r="BI48" s="85">
        <f>AVERAGE(BD$47:$BD$66)</f>
        <v>3806.0659999999998</v>
      </c>
      <c r="BK48" s="122"/>
      <c r="BL48">
        <v>2</v>
      </c>
      <c r="BM48" s="84">
        <f t="shared" si="16"/>
        <v>-0.20543240492146581</v>
      </c>
      <c r="BN48" s="83">
        <f t="shared" si="17"/>
        <v>-505.14599999999973</v>
      </c>
      <c r="BQ48" s="122"/>
      <c r="BR48">
        <v>2</v>
      </c>
      <c r="BS48">
        <v>7.0000000000000007E-2</v>
      </c>
      <c r="BT48">
        <v>6327.67</v>
      </c>
      <c r="BU48">
        <v>4851</v>
      </c>
      <c r="BV48">
        <v>11858</v>
      </c>
      <c r="BW48">
        <v>447.37</v>
      </c>
      <c r="BX48">
        <v>17894659</v>
      </c>
      <c r="BZ48">
        <v>7.0000000000000007E-2</v>
      </c>
      <c r="CA48">
        <v>4573.38</v>
      </c>
      <c r="CB48">
        <v>3988</v>
      </c>
      <c r="CC48">
        <v>5393</v>
      </c>
      <c r="CD48">
        <v>323.33999999999997</v>
      </c>
      <c r="CE48">
        <v>12933517</v>
      </c>
      <c r="CF48" s="85">
        <f t="shared" si="22"/>
        <v>4086.9884999999995</v>
      </c>
      <c r="CH48" s="122"/>
      <c r="CI48">
        <v>2</v>
      </c>
      <c r="CJ48" s="84">
        <f t="shared" si="18"/>
        <v>0.63063617859028398</v>
      </c>
      <c r="CK48" s="83">
        <f t="shared" si="19"/>
        <v>2240.6815000000006</v>
      </c>
    </row>
    <row r="49" spans="1:89" x14ac:dyDescent="0.25">
      <c r="A49" s="128"/>
      <c r="B49" s="122"/>
      <c r="C49">
        <v>3</v>
      </c>
      <c r="D49">
        <v>7.0000000000000007E-2</v>
      </c>
      <c r="E49">
        <v>6046.52</v>
      </c>
      <c r="F49">
        <v>3435</v>
      </c>
      <c r="G49">
        <v>14748</v>
      </c>
      <c r="H49">
        <v>427.49</v>
      </c>
      <c r="I49">
        <v>17099562</v>
      </c>
      <c r="K49">
        <v>7.0000000000000007E-2</v>
      </c>
      <c r="L49">
        <v>4445.93</v>
      </c>
      <c r="M49">
        <v>3411</v>
      </c>
      <c r="N49">
        <v>5489</v>
      </c>
      <c r="O49">
        <v>314.33</v>
      </c>
      <c r="P49">
        <v>12573081</v>
      </c>
      <c r="Q49" s="85">
        <f t="shared" si="20"/>
        <v>3885.3905</v>
      </c>
      <c r="S49" s="122"/>
      <c r="T49">
        <v>3</v>
      </c>
      <c r="U49" s="84">
        <f t="shared" si="12"/>
        <v>0.63804545235294674</v>
      </c>
      <c r="V49" s="83">
        <f t="shared" si="13"/>
        <v>2161.1295000000005</v>
      </c>
      <c r="X49" s="122"/>
      <c r="Y49">
        <v>3</v>
      </c>
      <c r="Z49">
        <v>7.0000000000000007E-2</v>
      </c>
      <c r="AA49">
        <v>5399.21</v>
      </c>
      <c r="AB49">
        <v>1097</v>
      </c>
      <c r="AC49">
        <v>8189</v>
      </c>
      <c r="AD49">
        <v>381.72</v>
      </c>
      <c r="AE49">
        <v>15268980</v>
      </c>
      <c r="AG49">
        <v>7.0000000000000007E-2</v>
      </c>
      <c r="AH49">
        <v>4154.6400000000003</v>
      </c>
      <c r="AI49">
        <v>3501</v>
      </c>
      <c r="AJ49">
        <v>4990</v>
      </c>
      <c r="AK49">
        <v>293.73</v>
      </c>
      <c r="AL49">
        <v>11749323</v>
      </c>
      <c r="AM49" s="85">
        <f t="shared" si="21"/>
        <v>3863.7590000000005</v>
      </c>
      <c r="AO49" s="122"/>
      <c r="AP49">
        <v>3</v>
      </c>
      <c r="AQ49" s="84">
        <f t="shared" si="14"/>
        <v>0.48274322128316943</v>
      </c>
      <c r="AR49" s="83">
        <f t="shared" si="15"/>
        <v>1535.4509999999996</v>
      </c>
      <c r="AT49" s="122"/>
      <c r="AU49">
        <v>3</v>
      </c>
      <c r="AV49">
        <v>7.0000000000000007E-2</v>
      </c>
      <c r="AW49">
        <v>4157.79</v>
      </c>
      <c r="AX49">
        <v>3445</v>
      </c>
      <c r="AY49">
        <v>4851</v>
      </c>
      <c r="AZ49">
        <v>293.95999999999998</v>
      </c>
      <c r="BA49">
        <v>11758221</v>
      </c>
      <c r="BC49">
        <v>7.0000000000000007E-2</v>
      </c>
      <c r="BD49">
        <v>3954.23</v>
      </c>
      <c r="BE49">
        <v>3226</v>
      </c>
      <c r="BF49">
        <v>5163</v>
      </c>
      <c r="BG49">
        <v>279.56</v>
      </c>
      <c r="BH49">
        <v>11182576</v>
      </c>
      <c r="BI49" s="85">
        <f>AVERAGE(BD$47:$BD$66)</f>
        <v>3806.0659999999998</v>
      </c>
      <c r="BK49" s="122"/>
      <c r="BL49">
        <v>3</v>
      </c>
      <c r="BM49" s="84">
        <f t="shared" si="16"/>
        <v>0.12751631374223429</v>
      </c>
      <c r="BN49" s="83">
        <f t="shared" si="17"/>
        <v>351.72400000000016</v>
      </c>
      <c r="BQ49" s="122"/>
      <c r="BR49">
        <v>3</v>
      </c>
      <c r="BS49">
        <v>7.0000000000000007E-2</v>
      </c>
      <c r="BT49">
        <v>6258.42</v>
      </c>
      <c r="BU49">
        <v>3744</v>
      </c>
      <c r="BV49">
        <v>10993</v>
      </c>
      <c r="BW49">
        <v>442.47</v>
      </c>
      <c r="BX49">
        <v>17698825</v>
      </c>
      <c r="BZ49">
        <v>7.0000000000000007E-2</v>
      </c>
      <c r="CA49">
        <v>4874.12</v>
      </c>
      <c r="CB49">
        <v>3864</v>
      </c>
      <c r="CC49">
        <v>5922</v>
      </c>
      <c r="CD49">
        <v>344.6</v>
      </c>
      <c r="CE49">
        <v>13784011</v>
      </c>
      <c r="CF49" s="85">
        <f t="shared" si="22"/>
        <v>4086.9884999999995</v>
      </c>
      <c r="CH49" s="122"/>
      <c r="CI49">
        <v>3</v>
      </c>
      <c r="CJ49" s="84">
        <f t="shared" si="18"/>
        <v>0.61476029660257692</v>
      </c>
      <c r="CK49" s="83">
        <f t="shared" si="19"/>
        <v>2171.4315000000006</v>
      </c>
    </row>
    <row r="50" spans="1:89" x14ac:dyDescent="0.25">
      <c r="A50" s="128"/>
      <c r="B50" s="122"/>
      <c r="C50">
        <v>4</v>
      </c>
      <c r="D50">
        <v>7.0000000000000007E-2</v>
      </c>
      <c r="E50">
        <v>5809.5</v>
      </c>
      <c r="F50">
        <v>3966</v>
      </c>
      <c r="G50">
        <v>9221</v>
      </c>
      <c r="H50">
        <v>410.73</v>
      </c>
      <c r="I50">
        <v>16429265</v>
      </c>
      <c r="K50">
        <v>7.0000000000000007E-2</v>
      </c>
      <c r="L50">
        <v>3124.57</v>
      </c>
      <c r="M50">
        <v>2712</v>
      </c>
      <c r="N50">
        <v>3772</v>
      </c>
      <c r="O50">
        <v>220.91</v>
      </c>
      <c r="P50">
        <v>8836279</v>
      </c>
      <c r="Q50" s="85">
        <f t="shared" si="20"/>
        <v>3885.3905</v>
      </c>
      <c r="S50" s="122"/>
      <c r="T50">
        <v>4</v>
      </c>
      <c r="U50" s="84">
        <f t="shared" si="12"/>
        <v>0.58035439853764004</v>
      </c>
      <c r="V50" s="83">
        <f t="shared" si="13"/>
        <v>1924.1095</v>
      </c>
      <c r="X50" s="122"/>
      <c r="Y50">
        <v>4</v>
      </c>
      <c r="Z50">
        <v>7.0000000000000007E-2</v>
      </c>
      <c r="AA50">
        <v>6387.97</v>
      </c>
      <c r="AB50">
        <v>4609</v>
      </c>
      <c r="AC50">
        <v>22342</v>
      </c>
      <c r="AD50">
        <v>451.63</v>
      </c>
      <c r="AE50">
        <v>18065187</v>
      </c>
      <c r="AG50">
        <v>7.0000000000000007E-2</v>
      </c>
      <c r="AH50">
        <v>4019.6</v>
      </c>
      <c r="AI50">
        <v>1096</v>
      </c>
      <c r="AJ50">
        <v>4842</v>
      </c>
      <c r="AK50">
        <v>284.19</v>
      </c>
      <c r="AL50">
        <v>11367434</v>
      </c>
      <c r="AM50" s="85">
        <f t="shared" si="21"/>
        <v>3863.7590000000005</v>
      </c>
      <c r="AO50" s="122"/>
      <c r="AP50">
        <v>4</v>
      </c>
      <c r="AQ50" s="84">
        <f t="shared" si="14"/>
        <v>0.72535242778492848</v>
      </c>
      <c r="AR50" s="83">
        <f t="shared" si="15"/>
        <v>2524.2109999999998</v>
      </c>
      <c r="AT50" s="122"/>
      <c r="AU50">
        <v>4</v>
      </c>
      <c r="AV50">
        <v>7.0000000000000007E-2</v>
      </c>
      <c r="AW50">
        <v>3620.36</v>
      </c>
      <c r="AX50">
        <v>3240</v>
      </c>
      <c r="AY50">
        <v>3968</v>
      </c>
      <c r="AZ50">
        <v>255.96</v>
      </c>
      <c r="BA50">
        <v>10238374</v>
      </c>
      <c r="BC50">
        <v>7.0000000000000007E-2</v>
      </c>
      <c r="BD50">
        <v>4031.14</v>
      </c>
      <c r="BE50">
        <v>3562</v>
      </c>
      <c r="BF50">
        <v>4827</v>
      </c>
      <c r="BG50">
        <v>285</v>
      </c>
      <c r="BH50">
        <v>11400076</v>
      </c>
      <c r="BI50" s="85">
        <f>AVERAGE(BD$47:$BD$66)</f>
        <v>3806.0659999999998</v>
      </c>
      <c r="BK50" s="122"/>
      <c r="BL50">
        <v>4</v>
      </c>
      <c r="BM50" s="84">
        <f t="shared" si="16"/>
        <v>-7.2167416618127964E-2</v>
      </c>
      <c r="BN50" s="83">
        <f t="shared" si="17"/>
        <v>-185.70599999999968</v>
      </c>
      <c r="BQ50" s="122"/>
      <c r="BR50">
        <v>4</v>
      </c>
      <c r="BS50">
        <v>7.0000000000000007E-2</v>
      </c>
      <c r="BT50">
        <v>6545.12</v>
      </c>
      <c r="BU50">
        <v>3046</v>
      </c>
      <c r="BV50">
        <v>9002</v>
      </c>
      <c r="BW50">
        <v>462.74</v>
      </c>
      <c r="BX50">
        <v>18509586</v>
      </c>
      <c r="BZ50">
        <v>7.0000000000000007E-2</v>
      </c>
      <c r="CA50">
        <v>4221.04</v>
      </c>
      <c r="CB50">
        <v>3090</v>
      </c>
      <c r="CC50">
        <v>5231</v>
      </c>
      <c r="CD50">
        <v>298.43</v>
      </c>
      <c r="CE50">
        <v>11937087</v>
      </c>
      <c r="CF50" s="85">
        <f t="shared" si="22"/>
        <v>4086.9884999999995</v>
      </c>
      <c r="CH50" s="122"/>
      <c r="CI50">
        <v>4</v>
      </c>
      <c r="CJ50" s="84">
        <f t="shared" si="18"/>
        <v>0.6793814592762415</v>
      </c>
      <c r="CK50" s="83">
        <f t="shared" si="19"/>
        <v>2458.1315000000004</v>
      </c>
    </row>
    <row r="51" spans="1:89" x14ac:dyDescent="0.25">
      <c r="A51" s="128"/>
      <c r="B51" s="122"/>
      <c r="C51">
        <v>5</v>
      </c>
      <c r="D51">
        <v>7.0000000000000007E-2</v>
      </c>
      <c r="E51">
        <v>5428.17</v>
      </c>
      <c r="F51">
        <v>3456</v>
      </c>
      <c r="G51">
        <v>11325</v>
      </c>
      <c r="H51">
        <v>383.77</v>
      </c>
      <c r="I51">
        <v>15350856</v>
      </c>
      <c r="K51">
        <v>7.0000000000000007E-2</v>
      </c>
      <c r="L51">
        <v>4711.57</v>
      </c>
      <c r="M51">
        <v>3846</v>
      </c>
      <c r="N51">
        <v>5287</v>
      </c>
      <c r="O51">
        <v>333.11</v>
      </c>
      <c r="P51">
        <v>13324315</v>
      </c>
      <c r="Q51" s="85">
        <f t="shared" si="20"/>
        <v>3885.3905</v>
      </c>
      <c r="S51" s="122"/>
      <c r="T51">
        <v>5</v>
      </c>
      <c r="U51" s="84">
        <f t="shared" si="12"/>
        <v>0.48240630038982102</v>
      </c>
      <c r="V51" s="83">
        <f t="shared" si="13"/>
        <v>1542.7795000000001</v>
      </c>
      <c r="X51" s="122"/>
      <c r="Y51">
        <v>5</v>
      </c>
      <c r="Z51">
        <v>7.0000000000000007E-2</v>
      </c>
      <c r="AA51">
        <v>5309.67</v>
      </c>
      <c r="AB51">
        <v>4120</v>
      </c>
      <c r="AC51">
        <v>14226</v>
      </c>
      <c r="AD51">
        <v>375.39</v>
      </c>
      <c r="AE51">
        <v>15015734</v>
      </c>
      <c r="AG51">
        <v>7.0000000000000007E-2</v>
      </c>
      <c r="AH51">
        <v>3090.25</v>
      </c>
      <c r="AI51">
        <v>2684</v>
      </c>
      <c r="AJ51">
        <v>3953</v>
      </c>
      <c r="AK51">
        <v>218.48</v>
      </c>
      <c r="AL51">
        <v>8739222</v>
      </c>
      <c r="AM51" s="85">
        <f t="shared" si="21"/>
        <v>3863.7590000000005</v>
      </c>
      <c r="AO51" s="122"/>
      <c r="AP51">
        <v>5</v>
      </c>
      <c r="AQ51" s="84">
        <f t="shared" si="14"/>
        <v>0.45861708961791159</v>
      </c>
      <c r="AR51" s="83">
        <f t="shared" si="15"/>
        <v>1445.9109999999996</v>
      </c>
      <c r="AT51" s="122"/>
      <c r="AU51">
        <v>5</v>
      </c>
      <c r="AV51">
        <v>7.0000000000000007E-2</v>
      </c>
      <c r="AW51">
        <v>3608.62</v>
      </c>
      <c r="AX51">
        <v>3192</v>
      </c>
      <c r="AY51">
        <v>3995</v>
      </c>
      <c r="AZ51">
        <v>255.13</v>
      </c>
      <c r="BA51">
        <v>10205172</v>
      </c>
      <c r="BC51">
        <v>7.0000000000000007E-2</v>
      </c>
      <c r="BD51">
        <v>3483.31</v>
      </c>
      <c r="BE51">
        <v>2683</v>
      </c>
      <c r="BF51">
        <v>4150</v>
      </c>
      <c r="BG51">
        <v>246.27</v>
      </c>
      <c r="BH51">
        <v>9850796</v>
      </c>
      <c r="BI51" s="85">
        <f>AVERAGE(BD$47:$BD$66)</f>
        <v>3806.0659999999998</v>
      </c>
      <c r="BK51" s="122"/>
      <c r="BL51">
        <v>5</v>
      </c>
      <c r="BM51" s="84">
        <f t="shared" si="16"/>
        <v>-7.6853348705466243E-2</v>
      </c>
      <c r="BN51" s="83">
        <f t="shared" si="17"/>
        <v>-197.44599999999991</v>
      </c>
      <c r="BQ51" s="122"/>
      <c r="BR51">
        <v>5</v>
      </c>
      <c r="BS51">
        <v>7.0000000000000007E-2</v>
      </c>
      <c r="BT51">
        <v>6738.12</v>
      </c>
      <c r="BU51">
        <v>4217</v>
      </c>
      <c r="BV51">
        <v>8523</v>
      </c>
      <c r="BW51">
        <v>476.38</v>
      </c>
      <c r="BX51">
        <v>19055390</v>
      </c>
      <c r="BZ51">
        <v>7.0000000000000007E-2</v>
      </c>
      <c r="CA51">
        <v>4593.8599999999997</v>
      </c>
      <c r="CB51">
        <v>3486</v>
      </c>
      <c r="CC51">
        <v>5482</v>
      </c>
      <c r="CD51">
        <v>324.79000000000002</v>
      </c>
      <c r="CE51">
        <v>12991434</v>
      </c>
      <c r="CF51" s="85">
        <f t="shared" si="22"/>
        <v>4086.9884999999995</v>
      </c>
      <c r="CH51" s="122"/>
      <c r="CI51">
        <v>5</v>
      </c>
      <c r="CJ51" s="84">
        <f t="shared" si="18"/>
        <v>0.72130793792244297</v>
      </c>
      <c r="CK51" s="83">
        <f t="shared" si="19"/>
        <v>2651.1315000000004</v>
      </c>
    </row>
    <row r="52" spans="1:89" x14ac:dyDescent="0.25">
      <c r="A52" s="128"/>
      <c r="B52" s="122"/>
      <c r="C52">
        <v>6</v>
      </c>
      <c r="D52">
        <v>7.0000000000000007E-2</v>
      </c>
      <c r="E52">
        <v>5053.9399999999996</v>
      </c>
      <c r="F52">
        <v>3820</v>
      </c>
      <c r="G52">
        <v>5971</v>
      </c>
      <c r="H52">
        <v>357.31</v>
      </c>
      <c r="I52">
        <v>14292530</v>
      </c>
      <c r="K52">
        <v>7.0000000000000007E-2</v>
      </c>
      <c r="L52">
        <v>3709.54</v>
      </c>
      <c r="M52">
        <v>2622</v>
      </c>
      <c r="N52">
        <v>4668</v>
      </c>
      <c r="O52">
        <v>262.26</v>
      </c>
      <c r="P52">
        <v>10490588</v>
      </c>
      <c r="Q52" s="85">
        <f t="shared" si="20"/>
        <v>3885.3905</v>
      </c>
      <c r="S52" s="122"/>
      <c r="T52">
        <v>6</v>
      </c>
      <c r="U52" s="84">
        <f t="shared" si="12"/>
        <v>0.37934893326629582</v>
      </c>
      <c r="V52" s="83">
        <f t="shared" si="13"/>
        <v>1168.5494999999996</v>
      </c>
      <c r="X52" s="122"/>
      <c r="Y52">
        <v>6</v>
      </c>
      <c r="Z52">
        <v>7.0000000000000007E-2</v>
      </c>
      <c r="AA52">
        <v>7665.27</v>
      </c>
      <c r="AB52">
        <v>3852</v>
      </c>
      <c r="AC52">
        <v>12897</v>
      </c>
      <c r="AD52">
        <v>541.92999999999995</v>
      </c>
      <c r="AE52">
        <v>21677372</v>
      </c>
      <c r="AG52">
        <v>7.0000000000000007E-2</v>
      </c>
      <c r="AH52">
        <v>3550.95</v>
      </c>
      <c r="AI52">
        <v>636</v>
      </c>
      <c r="AJ52">
        <v>5005</v>
      </c>
      <c r="AK52">
        <v>251.05</v>
      </c>
      <c r="AL52">
        <v>10042080</v>
      </c>
      <c r="AM52" s="85">
        <f t="shared" si="21"/>
        <v>3863.7590000000005</v>
      </c>
      <c r="AO52" s="122"/>
      <c r="AP52">
        <v>6</v>
      </c>
      <c r="AQ52" s="84">
        <f t="shared" si="14"/>
        <v>0.98833150038087336</v>
      </c>
      <c r="AR52" s="83">
        <f t="shared" si="15"/>
        <v>3801.511</v>
      </c>
      <c r="AT52" s="122"/>
      <c r="AU52">
        <v>6</v>
      </c>
      <c r="AV52">
        <v>7.0000000000000007E-2</v>
      </c>
      <c r="AW52">
        <v>3819.36</v>
      </c>
      <c r="AX52">
        <v>3385</v>
      </c>
      <c r="AY52">
        <v>4264</v>
      </c>
      <c r="AZ52">
        <v>270.02999999999997</v>
      </c>
      <c r="BA52">
        <v>10801149</v>
      </c>
      <c r="BC52">
        <v>7.0000000000000007E-2</v>
      </c>
      <c r="BD52">
        <v>3608.09</v>
      </c>
      <c r="BE52">
        <v>2609</v>
      </c>
      <c r="BF52">
        <v>4645</v>
      </c>
      <c r="BG52">
        <v>255.09</v>
      </c>
      <c r="BH52">
        <v>10203666</v>
      </c>
      <c r="BI52" s="85">
        <f>AVERAGE(BD$47:$BD$66)</f>
        <v>3806.0659999999998</v>
      </c>
      <c r="BK52" s="122"/>
      <c r="BL52">
        <v>6</v>
      </c>
      <c r="BM52" s="84">
        <f t="shared" si="16"/>
        <v>5.0303307131892789E-3</v>
      </c>
      <c r="BN52" s="83">
        <f t="shared" si="17"/>
        <v>13.294000000000324</v>
      </c>
      <c r="BQ52" s="122"/>
      <c r="BR52">
        <v>6</v>
      </c>
      <c r="BS52">
        <v>7.0000000000000007E-2</v>
      </c>
      <c r="BT52">
        <v>6774.58</v>
      </c>
      <c r="BU52">
        <v>1020</v>
      </c>
      <c r="BV52">
        <v>11489</v>
      </c>
      <c r="BW52">
        <v>478.96</v>
      </c>
      <c r="BX52">
        <v>19158502</v>
      </c>
      <c r="BZ52">
        <v>7.0000000000000007E-2</v>
      </c>
      <c r="CA52">
        <v>4273.8900000000003</v>
      </c>
      <c r="CB52">
        <v>3386</v>
      </c>
      <c r="CC52">
        <v>4958</v>
      </c>
      <c r="CD52">
        <v>302.16000000000003</v>
      </c>
      <c r="CE52">
        <v>12086574</v>
      </c>
      <c r="CF52" s="85">
        <f t="shared" si="22"/>
        <v>4086.9884999999995</v>
      </c>
      <c r="CH52" s="122"/>
      <c r="CI52">
        <v>6</v>
      </c>
      <c r="CJ52" s="84">
        <f t="shared" si="18"/>
        <v>0.72909332335108978</v>
      </c>
      <c r="CK52" s="83">
        <f t="shared" si="19"/>
        <v>2687.5915000000005</v>
      </c>
    </row>
    <row r="53" spans="1:89" x14ac:dyDescent="0.25">
      <c r="A53" s="128"/>
      <c r="B53" s="122"/>
      <c r="C53">
        <v>7</v>
      </c>
      <c r="D53">
        <v>7.0000000000000007E-2</v>
      </c>
      <c r="E53">
        <v>5473.46</v>
      </c>
      <c r="F53">
        <v>3360</v>
      </c>
      <c r="G53">
        <v>9474</v>
      </c>
      <c r="H53">
        <v>386.97</v>
      </c>
      <c r="I53">
        <v>15478952</v>
      </c>
      <c r="K53">
        <v>7.0000000000000007E-2</v>
      </c>
      <c r="L53">
        <v>4342.96</v>
      </c>
      <c r="M53">
        <v>3801</v>
      </c>
      <c r="N53">
        <v>5014</v>
      </c>
      <c r="O53">
        <v>307.05</v>
      </c>
      <c r="P53">
        <v>12281894</v>
      </c>
      <c r="Q53" s="85">
        <f t="shared" si="20"/>
        <v>3885.3905</v>
      </c>
      <c r="S53" s="122"/>
      <c r="T53">
        <v>7</v>
      </c>
      <c r="U53" s="84">
        <f t="shared" si="12"/>
        <v>0.49439350492898088</v>
      </c>
      <c r="V53" s="83">
        <f t="shared" si="13"/>
        <v>1588.0695000000001</v>
      </c>
      <c r="X53" s="122"/>
      <c r="Y53">
        <v>7</v>
      </c>
      <c r="Z53">
        <v>7.0000000000000007E-2</v>
      </c>
      <c r="AA53">
        <v>5077.55</v>
      </c>
      <c r="AB53">
        <v>2823</v>
      </c>
      <c r="AC53">
        <v>12696</v>
      </c>
      <c r="AD53">
        <v>358.98</v>
      </c>
      <c r="AE53">
        <v>14359319</v>
      </c>
      <c r="AG53">
        <v>7.0000000000000007E-2</v>
      </c>
      <c r="AH53">
        <v>4505.01</v>
      </c>
      <c r="AI53">
        <v>3718</v>
      </c>
      <c r="AJ53">
        <v>6208</v>
      </c>
      <c r="AK53">
        <v>318.5</v>
      </c>
      <c r="AL53">
        <v>12740180</v>
      </c>
      <c r="AM53" s="85">
        <f t="shared" si="21"/>
        <v>3863.7590000000005</v>
      </c>
      <c r="AO53" s="122"/>
      <c r="AP53">
        <v>7</v>
      </c>
      <c r="AQ53" s="84">
        <f t="shared" si="14"/>
        <v>0.39412743158578067</v>
      </c>
      <c r="AR53" s="83">
        <f t="shared" si="15"/>
        <v>1213.7909999999997</v>
      </c>
      <c r="AT53" s="122"/>
      <c r="AU53">
        <v>7</v>
      </c>
      <c r="AV53">
        <v>7.0000000000000007E-2</v>
      </c>
      <c r="AW53">
        <v>3653.02</v>
      </c>
      <c r="AX53">
        <v>3164</v>
      </c>
      <c r="AY53">
        <v>4332</v>
      </c>
      <c r="AZ53">
        <v>258.27</v>
      </c>
      <c r="BA53">
        <v>10330743</v>
      </c>
      <c r="BC53">
        <v>7.0000000000000007E-2</v>
      </c>
      <c r="BD53">
        <v>3712.12</v>
      </c>
      <c r="BE53">
        <v>2725</v>
      </c>
      <c r="BF53">
        <v>5998</v>
      </c>
      <c r="BG53">
        <v>262.45</v>
      </c>
      <c r="BH53">
        <v>10497878</v>
      </c>
      <c r="BI53" s="85">
        <f>AVERAGE(BD$47:$BD$66)</f>
        <v>3806.0659999999998</v>
      </c>
      <c r="BK53" s="122"/>
      <c r="BL53">
        <v>7</v>
      </c>
      <c r="BM53" s="84">
        <f t="shared" si="16"/>
        <v>-5.9210926863554482E-2</v>
      </c>
      <c r="BN53" s="83">
        <f t="shared" si="17"/>
        <v>-153.04599999999982</v>
      </c>
      <c r="BQ53" s="122"/>
      <c r="BR53">
        <v>7</v>
      </c>
      <c r="BS53">
        <v>7.0000000000000007E-2</v>
      </c>
      <c r="BT53">
        <v>6071.58</v>
      </c>
      <c r="BU53">
        <v>3609</v>
      </c>
      <c r="BV53">
        <v>10142</v>
      </c>
      <c r="BW53">
        <v>429.26</v>
      </c>
      <c r="BX53">
        <v>17170423</v>
      </c>
      <c r="BZ53">
        <v>7.0000000000000007E-2</v>
      </c>
      <c r="CA53">
        <v>4182.7299999999996</v>
      </c>
      <c r="CB53">
        <v>3470</v>
      </c>
      <c r="CC53">
        <v>6727</v>
      </c>
      <c r="CD53">
        <v>295.72000000000003</v>
      </c>
      <c r="CE53">
        <v>11828750</v>
      </c>
      <c r="CF53" s="85">
        <f t="shared" si="22"/>
        <v>4086.9884999999995</v>
      </c>
      <c r="CH53" s="122"/>
      <c r="CI53">
        <v>7</v>
      </c>
      <c r="CJ53" s="84">
        <f t="shared" si="18"/>
        <v>0.57103381224522409</v>
      </c>
      <c r="CK53" s="83">
        <f t="shared" si="19"/>
        <v>1984.5915000000005</v>
      </c>
    </row>
    <row r="54" spans="1:89" x14ac:dyDescent="0.25">
      <c r="A54" s="128"/>
      <c r="B54" s="122"/>
      <c r="C54">
        <v>8</v>
      </c>
      <c r="D54">
        <v>7.0000000000000007E-2</v>
      </c>
      <c r="E54">
        <v>4027.82</v>
      </c>
      <c r="F54">
        <v>3092</v>
      </c>
      <c r="G54">
        <v>6173</v>
      </c>
      <c r="H54">
        <v>284.77</v>
      </c>
      <c r="I54">
        <v>11390662</v>
      </c>
      <c r="K54">
        <v>7.0000000000000007E-2</v>
      </c>
      <c r="L54">
        <v>3707.94</v>
      </c>
      <c r="M54">
        <v>1866</v>
      </c>
      <c r="N54">
        <v>4805</v>
      </c>
      <c r="O54">
        <v>262.14999999999998</v>
      </c>
      <c r="P54">
        <v>10486057</v>
      </c>
      <c r="Q54" s="85">
        <f t="shared" si="20"/>
        <v>3885.3905</v>
      </c>
      <c r="S54" s="122"/>
      <c r="T54">
        <v>8</v>
      </c>
      <c r="U54" s="84">
        <f t="shared" si="12"/>
        <v>5.1939608367456168E-2</v>
      </c>
      <c r="V54" s="83">
        <f t="shared" si="13"/>
        <v>142.42950000000019</v>
      </c>
      <c r="X54" s="122"/>
      <c r="Y54">
        <v>8</v>
      </c>
      <c r="Z54">
        <v>7.0000000000000007E-2</v>
      </c>
      <c r="AA54">
        <v>5330.5</v>
      </c>
      <c r="AB54">
        <v>3693</v>
      </c>
      <c r="AC54">
        <v>7750</v>
      </c>
      <c r="AD54">
        <v>376.87</v>
      </c>
      <c r="AE54">
        <v>15074663</v>
      </c>
      <c r="AG54">
        <v>7.0000000000000007E-2</v>
      </c>
      <c r="AH54">
        <v>2918.7</v>
      </c>
      <c r="AI54">
        <v>2558</v>
      </c>
      <c r="AJ54">
        <v>4578</v>
      </c>
      <c r="AK54">
        <v>206.35</v>
      </c>
      <c r="AL54">
        <v>8254078</v>
      </c>
      <c r="AM54" s="85">
        <f t="shared" si="21"/>
        <v>3863.7590000000005</v>
      </c>
      <c r="AO54" s="122"/>
      <c r="AP54">
        <v>8</v>
      </c>
      <c r="AQ54" s="84">
        <f t="shared" si="14"/>
        <v>0.46426575427126232</v>
      </c>
      <c r="AR54" s="83">
        <f t="shared" si="15"/>
        <v>1466.7409999999995</v>
      </c>
      <c r="AT54" s="122"/>
      <c r="AU54">
        <v>8</v>
      </c>
      <c r="AV54">
        <v>7.0000000000000007E-2</v>
      </c>
      <c r="AW54">
        <v>3416.24</v>
      </c>
      <c r="AX54">
        <v>3035</v>
      </c>
      <c r="AY54">
        <v>6123</v>
      </c>
      <c r="AZ54">
        <v>241.53</v>
      </c>
      <c r="BA54">
        <v>9661113</v>
      </c>
      <c r="BC54">
        <v>7.0000000000000007E-2</v>
      </c>
      <c r="BD54">
        <v>2855.1</v>
      </c>
      <c r="BE54">
        <v>2651</v>
      </c>
      <c r="BF54">
        <v>3305</v>
      </c>
      <c r="BG54">
        <v>201.86</v>
      </c>
      <c r="BH54">
        <v>8074214</v>
      </c>
      <c r="BI54" s="85">
        <f>AVERAGE(BD$47:$BD$66)</f>
        <v>3806.0659999999998</v>
      </c>
      <c r="BK54" s="122"/>
      <c r="BL54">
        <v>8</v>
      </c>
      <c r="BM54" s="84">
        <f t="shared" si="16"/>
        <v>-0.15589124752287273</v>
      </c>
      <c r="BN54" s="83">
        <f t="shared" si="17"/>
        <v>-389.82600000000002</v>
      </c>
      <c r="BQ54" s="122"/>
      <c r="BR54">
        <v>8</v>
      </c>
      <c r="BS54">
        <v>7.0000000000000007E-2</v>
      </c>
      <c r="BT54">
        <v>5483.71</v>
      </c>
      <c r="BU54">
        <v>3869</v>
      </c>
      <c r="BV54">
        <v>9605</v>
      </c>
      <c r="BW54">
        <v>387.7</v>
      </c>
      <c r="BX54">
        <v>15507943</v>
      </c>
      <c r="BZ54">
        <v>7.0000000000000007E-2</v>
      </c>
      <c r="CA54">
        <v>3912.56</v>
      </c>
      <c r="CB54">
        <v>3279</v>
      </c>
      <c r="CC54">
        <v>4491</v>
      </c>
      <c r="CD54">
        <v>276.62</v>
      </c>
      <c r="CE54">
        <v>11064733</v>
      </c>
      <c r="CF54" s="85">
        <f t="shared" si="22"/>
        <v>4086.9884999999995</v>
      </c>
      <c r="CH54" s="122"/>
      <c r="CI54">
        <v>8</v>
      </c>
      <c r="CJ54" s="84">
        <f t="shared" si="18"/>
        <v>0.42411409388886823</v>
      </c>
      <c r="CK54" s="83">
        <f t="shared" si="19"/>
        <v>1396.7215000000006</v>
      </c>
    </row>
    <row r="55" spans="1:89" x14ac:dyDescent="0.25">
      <c r="A55" s="128"/>
      <c r="B55" s="122"/>
      <c r="C55">
        <v>9</v>
      </c>
      <c r="D55">
        <v>7.0000000000000007E-2</v>
      </c>
      <c r="E55">
        <v>5704.16</v>
      </c>
      <c r="F55">
        <v>1274</v>
      </c>
      <c r="G55">
        <v>10563</v>
      </c>
      <c r="H55">
        <v>403.28</v>
      </c>
      <c r="I55">
        <v>16131376</v>
      </c>
      <c r="K55">
        <v>7.0000000000000007E-2</v>
      </c>
      <c r="L55">
        <v>3557.57</v>
      </c>
      <c r="M55">
        <v>2763</v>
      </c>
      <c r="N55">
        <v>4263</v>
      </c>
      <c r="O55">
        <v>251.52</v>
      </c>
      <c r="P55">
        <v>10060807</v>
      </c>
      <c r="Q55" s="85">
        <f t="shared" si="20"/>
        <v>3885.3905</v>
      </c>
      <c r="S55" s="122"/>
      <c r="T55">
        <v>9</v>
      </c>
      <c r="U55" s="84">
        <f t="shared" si="12"/>
        <v>0.55395484596855005</v>
      </c>
      <c r="V55" s="83">
        <f t="shared" si="13"/>
        <v>1818.7694999999999</v>
      </c>
      <c r="X55" s="122"/>
      <c r="Y55">
        <v>9</v>
      </c>
      <c r="Z55">
        <v>7.0000000000000007E-2</v>
      </c>
      <c r="AA55">
        <v>6213.2</v>
      </c>
      <c r="AB55">
        <v>5260</v>
      </c>
      <c r="AC55">
        <v>13595</v>
      </c>
      <c r="AD55">
        <v>439.27</v>
      </c>
      <c r="AE55">
        <v>17570940</v>
      </c>
      <c r="AG55">
        <v>7.0000000000000007E-2</v>
      </c>
      <c r="AH55">
        <v>4170.03</v>
      </c>
      <c r="AI55">
        <v>3174</v>
      </c>
      <c r="AJ55">
        <v>5232</v>
      </c>
      <c r="AK55">
        <v>294.82</v>
      </c>
      <c r="AL55">
        <v>11792854</v>
      </c>
      <c r="AM55" s="85">
        <f t="shared" si="21"/>
        <v>3863.7590000000005</v>
      </c>
      <c r="AO55" s="122"/>
      <c r="AP55">
        <v>9</v>
      </c>
      <c r="AQ55" s="84">
        <f t="shared" si="14"/>
        <v>0.68533138509361924</v>
      </c>
      <c r="AR55" s="83">
        <f t="shared" si="15"/>
        <v>2349.4409999999993</v>
      </c>
      <c r="AT55" s="122"/>
      <c r="AU55">
        <v>9</v>
      </c>
      <c r="AV55">
        <v>7.0000000000000007E-2</v>
      </c>
      <c r="AW55">
        <v>3562.21</v>
      </c>
      <c r="AX55">
        <v>2814</v>
      </c>
      <c r="AY55">
        <v>4517</v>
      </c>
      <c r="AZ55">
        <v>251.85</v>
      </c>
      <c r="BA55">
        <v>10073940</v>
      </c>
      <c r="BC55">
        <v>7.0000000000000007E-2</v>
      </c>
      <c r="BD55">
        <v>3980.71</v>
      </c>
      <c r="BE55">
        <v>3332</v>
      </c>
      <c r="BF55">
        <v>4882</v>
      </c>
      <c r="BG55">
        <v>281.44</v>
      </c>
      <c r="BH55">
        <v>11257437</v>
      </c>
      <c r="BI55" s="85">
        <f>AVERAGE(BD$47:$BD$66)</f>
        <v>3806.0659999999998</v>
      </c>
      <c r="BK55" s="122"/>
      <c r="BL55">
        <v>9</v>
      </c>
      <c r="BM55" s="84">
        <f t="shared" si="16"/>
        <v>-9.5528010282064535E-2</v>
      </c>
      <c r="BN55" s="83">
        <f t="shared" si="17"/>
        <v>-243.85599999999977</v>
      </c>
      <c r="BQ55" s="122"/>
      <c r="BR55">
        <v>9</v>
      </c>
      <c r="BS55">
        <v>7.0000000000000007E-2</v>
      </c>
      <c r="BT55">
        <v>4530.32</v>
      </c>
      <c r="BU55">
        <v>3282</v>
      </c>
      <c r="BV55">
        <v>7417</v>
      </c>
      <c r="BW55">
        <v>320.29000000000002</v>
      </c>
      <c r="BX55">
        <v>12811753</v>
      </c>
      <c r="BZ55">
        <v>7.0000000000000007E-2</v>
      </c>
      <c r="CA55">
        <v>3065.99</v>
      </c>
      <c r="CB55">
        <v>2689</v>
      </c>
      <c r="CC55">
        <v>3541</v>
      </c>
      <c r="CD55">
        <v>216.77</v>
      </c>
      <c r="CE55">
        <v>8670609</v>
      </c>
      <c r="CF55" s="85">
        <f t="shared" si="22"/>
        <v>4086.9884999999995</v>
      </c>
      <c r="CH55" s="122"/>
      <c r="CI55">
        <v>9</v>
      </c>
      <c r="CJ55" s="84">
        <f t="shared" si="18"/>
        <v>0.14857477500683391</v>
      </c>
      <c r="CK55" s="83">
        <f t="shared" si="19"/>
        <v>443.33150000000023</v>
      </c>
    </row>
    <row r="56" spans="1:89" x14ac:dyDescent="0.25">
      <c r="A56" s="128"/>
      <c r="B56" s="122"/>
      <c r="C56">
        <v>10</v>
      </c>
      <c r="D56">
        <v>7.0000000000000007E-2</v>
      </c>
      <c r="E56">
        <v>5812.8</v>
      </c>
      <c r="F56">
        <v>3642</v>
      </c>
      <c r="G56">
        <v>9544</v>
      </c>
      <c r="H56">
        <v>410.96</v>
      </c>
      <c r="I56">
        <v>16438592</v>
      </c>
      <c r="K56">
        <v>7.0000000000000007E-2</v>
      </c>
      <c r="L56">
        <v>3343.04</v>
      </c>
      <c r="M56">
        <v>2718</v>
      </c>
      <c r="N56">
        <v>5480</v>
      </c>
      <c r="O56">
        <v>236.35</v>
      </c>
      <c r="P56">
        <v>9454125</v>
      </c>
      <c r="Q56" s="85">
        <f t="shared" si="20"/>
        <v>3885.3905</v>
      </c>
      <c r="S56" s="122"/>
      <c r="T56">
        <v>10</v>
      </c>
      <c r="U56" s="84">
        <f t="shared" si="12"/>
        <v>0.58117366731625963</v>
      </c>
      <c r="V56" s="83">
        <f t="shared" si="13"/>
        <v>1927.4095000000002</v>
      </c>
      <c r="X56" s="122"/>
      <c r="Y56">
        <v>10</v>
      </c>
      <c r="Z56">
        <v>7.0000000000000007E-2</v>
      </c>
      <c r="AA56">
        <v>5576.04</v>
      </c>
      <c r="AB56">
        <v>3907</v>
      </c>
      <c r="AC56">
        <v>6945</v>
      </c>
      <c r="AD56">
        <v>394.23</v>
      </c>
      <c r="AE56">
        <v>15769050</v>
      </c>
      <c r="AG56">
        <v>7.0000000000000007E-2</v>
      </c>
      <c r="AH56">
        <v>2803.24</v>
      </c>
      <c r="AI56">
        <v>2485</v>
      </c>
      <c r="AJ56">
        <v>3305</v>
      </c>
      <c r="AK56">
        <v>198.19</v>
      </c>
      <c r="AL56">
        <v>7927576</v>
      </c>
      <c r="AM56" s="85">
        <f t="shared" si="21"/>
        <v>3863.7590000000005</v>
      </c>
      <c r="AO56" s="122"/>
      <c r="AP56">
        <v>10</v>
      </c>
      <c r="AQ56" s="84">
        <f t="shared" si="14"/>
        <v>0.5292358008764696</v>
      </c>
      <c r="AR56" s="83">
        <f t="shared" si="15"/>
        <v>1712.2809999999995</v>
      </c>
      <c r="AT56" s="122"/>
      <c r="AU56">
        <v>10</v>
      </c>
      <c r="AV56">
        <v>7.0000000000000007E-2</v>
      </c>
      <c r="AW56">
        <v>4401.18</v>
      </c>
      <c r="AX56">
        <v>3776</v>
      </c>
      <c r="AY56">
        <v>6225</v>
      </c>
      <c r="AZ56">
        <v>311.16000000000003</v>
      </c>
      <c r="BA56">
        <v>12446551</v>
      </c>
      <c r="BC56">
        <v>7.0000000000000007E-2</v>
      </c>
      <c r="BD56">
        <v>3967.3</v>
      </c>
      <c r="BE56">
        <v>3238</v>
      </c>
      <c r="BF56">
        <v>5232</v>
      </c>
      <c r="BG56">
        <v>280.49</v>
      </c>
      <c r="BH56">
        <v>11219534</v>
      </c>
      <c r="BI56" s="85">
        <f>AVERAGE(BD$47:$BD$66)</f>
        <v>3806.0659999999998</v>
      </c>
      <c r="BK56" s="122"/>
      <c r="BL56">
        <v>10</v>
      </c>
      <c r="BM56" s="84">
        <f t="shared" si="16"/>
        <v>0.20958979722987087</v>
      </c>
      <c r="BN56" s="83">
        <f t="shared" si="17"/>
        <v>595.11400000000049</v>
      </c>
      <c r="BQ56" s="122"/>
      <c r="BR56">
        <v>10</v>
      </c>
      <c r="BS56">
        <v>7.0000000000000007E-2</v>
      </c>
      <c r="BT56">
        <v>6474.65</v>
      </c>
      <c r="BU56">
        <v>4686</v>
      </c>
      <c r="BV56">
        <v>8391</v>
      </c>
      <c r="BW56">
        <v>457.76</v>
      </c>
      <c r="BX56">
        <v>18310317</v>
      </c>
      <c r="BZ56">
        <v>7.0000000000000007E-2</v>
      </c>
      <c r="CA56">
        <v>4647.49</v>
      </c>
      <c r="CB56">
        <v>4094</v>
      </c>
      <c r="CC56">
        <v>5368</v>
      </c>
      <c r="CD56">
        <v>328.58</v>
      </c>
      <c r="CE56">
        <v>13143101</v>
      </c>
      <c r="CF56" s="85">
        <f t="shared" si="22"/>
        <v>4086.9884999999995</v>
      </c>
      <c r="CH56" s="122"/>
      <c r="CI56">
        <v>10</v>
      </c>
      <c r="CJ56" s="84">
        <f t="shared" si="18"/>
        <v>0.66376402327796313</v>
      </c>
      <c r="CK56" s="83">
        <f t="shared" si="19"/>
        <v>2387.6615000000002</v>
      </c>
    </row>
    <row r="57" spans="1:89" x14ac:dyDescent="0.25">
      <c r="A57" s="128"/>
      <c r="B57" s="122"/>
      <c r="C57">
        <v>11</v>
      </c>
      <c r="D57">
        <v>7.0000000000000007E-2</v>
      </c>
      <c r="E57">
        <v>6577.31</v>
      </c>
      <c r="F57">
        <v>2839</v>
      </c>
      <c r="G57">
        <v>12055</v>
      </c>
      <c r="H57">
        <v>465.02</v>
      </c>
      <c r="I57">
        <v>18600619</v>
      </c>
      <c r="K57">
        <v>7.0000000000000007E-2</v>
      </c>
      <c r="L57">
        <v>3932.76</v>
      </c>
      <c r="M57">
        <v>2355</v>
      </c>
      <c r="N57">
        <v>5513</v>
      </c>
      <c r="O57">
        <v>278.05</v>
      </c>
      <c r="P57">
        <v>11121856</v>
      </c>
      <c r="Q57" s="85">
        <f t="shared" si="20"/>
        <v>3885.3905</v>
      </c>
      <c r="S57" s="122"/>
      <c r="T57">
        <v>11</v>
      </c>
      <c r="U57" s="84">
        <f t="shared" si="12"/>
        <v>0.75943806503836431</v>
      </c>
      <c r="V57" s="83">
        <f t="shared" si="13"/>
        <v>2691.9195000000004</v>
      </c>
      <c r="X57" s="122"/>
      <c r="Y57">
        <v>11</v>
      </c>
      <c r="Z57">
        <v>7.0000000000000007E-2</v>
      </c>
      <c r="AA57">
        <v>6850.73</v>
      </c>
      <c r="AB57">
        <v>3798</v>
      </c>
      <c r="AC57">
        <v>9688</v>
      </c>
      <c r="AD57">
        <v>484.35</v>
      </c>
      <c r="AE57">
        <v>19373872</v>
      </c>
      <c r="AG57">
        <v>7.0000000000000007E-2</v>
      </c>
      <c r="AH57">
        <v>3912.3</v>
      </c>
      <c r="AI57">
        <v>2974</v>
      </c>
      <c r="AJ57">
        <v>4868</v>
      </c>
      <c r="AK57">
        <v>276.60000000000002</v>
      </c>
      <c r="AL57">
        <v>11063996</v>
      </c>
      <c r="AM57" s="85">
        <f t="shared" si="21"/>
        <v>3863.7590000000005</v>
      </c>
      <c r="AO57" s="122"/>
      <c r="AP57">
        <v>11</v>
      </c>
      <c r="AQ57" s="84">
        <f t="shared" si="14"/>
        <v>0.82625261733258937</v>
      </c>
      <c r="AR57" s="83">
        <f t="shared" si="15"/>
        <v>2986.9709999999991</v>
      </c>
      <c r="AT57" s="122"/>
      <c r="AU57">
        <v>11</v>
      </c>
      <c r="AV57">
        <v>7.0000000000000007E-2</v>
      </c>
      <c r="AW57">
        <v>3309.53</v>
      </c>
      <c r="AX57">
        <v>2719</v>
      </c>
      <c r="AY57">
        <v>4339</v>
      </c>
      <c r="AZ57">
        <v>233.98</v>
      </c>
      <c r="BA57">
        <v>9359359</v>
      </c>
      <c r="BC57">
        <v>7.0000000000000007E-2</v>
      </c>
      <c r="BD57">
        <v>3976.58</v>
      </c>
      <c r="BE57">
        <v>3257</v>
      </c>
      <c r="BF57">
        <v>6374</v>
      </c>
      <c r="BG57">
        <v>281.14</v>
      </c>
      <c r="BH57">
        <v>11245757</v>
      </c>
      <c r="BI57" s="85">
        <f>AVERAGE(BD$47:$BD$66)</f>
        <v>3806.0659999999998</v>
      </c>
      <c r="BK57" s="122"/>
      <c r="BL57">
        <v>11</v>
      </c>
      <c r="BM57" s="84">
        <f t="shared" si="16"/>
        <v>-0.20167423071961169</v>
      </c>
      <c r="BN57" s="83">
        <f t="shared" si="17"/>
        <v>-496.5359999999996</v>
      </c>
      <c r="BQ57" s="122"/>
      <c r="BR57">
        <v>11</v>
      </c>
      <c r="BS57">
        <v>7.0000000000000007E-2</v>
      </c>
      <c r="BT57">
        <v>6429.99</v>
      </c>
      <c r="BU57">
        <v>3026</v>
      </c>
      <c r="BV57">
        <v>9352</v>
      </c>
      <c r="BW57">
        <v>454.6</v>
      </c>
      <c r="BX57">
        <v>18184024</v>
      </c>
      <c r="BZ57">
        <v>7.0000000000000007E-2</v>
      </c>
      <c r="CA57">
        <v>4440.03</v>
      </c>
      <c r="CB57">
        <v>2890</v>
      </c>
      <c r="CC57">
        <v>7172</v>
      </c>
      <c r="CD57">
        <v>313.91000000000003</v>
      </c>
      <c r="CE57">
        <v>12556405</v>
      </c>
      <c r="CF57" s="85">
        <f t="shared" si="22"/>
        <v>4086.9884999999995</v>
      </c>
      <c r="CH57" s="122"/>
      <c r="CI57">
        <v>11</v>
      </c>
      <c r="CJ57" s="84">
        <f t="shared" si="18"/>
        <v>0.65377830996002462</v>
      </c>
      <c r="CK57" s="83">
        <f t="shared" si="19"/>
        <v>2343.0015000000003</v>
      </c>
    </row>
    <row r="58" spans="1:89" x14ac:dyDescent="0.25">
      <c r="A58" s="128"/>
      <c r="B58" s="122"/>
      <c r="C58">
        <v>12</v>
      </c>
      <c r="D58">
        <v>7.0000000000000007E-2</v>
      </c>
      <c r="E58">
        <v>6027.51</v>
      </c>
      <c r="F58">
        <v>3861</v>
      </c>
      <c r="G58">
        <v>10345</v>
      </c>
      <c r="H58">
        <v>426.14</v>
      </c>
      <c r="I58">
        <v>17045800</v>
      </c>
      <c r="K58">
        <v>7.0000000000000007E-2</v>
      </c>
      <c r="L58">
        <v>3560.75</v>
      </c>
      <c r="M58">
        <v>3135</v>
      </c>
      <c r="N58">
        <v>4699</v>
      </c>
      <c r="O58">
        <v>251.74</v>
      </c>
      <c r="P58">
        <v>10069791</v>
      </c>
      <c r="Q58" s="85">
        <f t="shared" si="20"/>
        <v>3885.3905</v>
      </c>
      <c r="S58" s="122"/>
      <c r="T58">
        <v>12</v>
      </c>
      <c r="U58" s="84">
        <f t="shared" si="12"/>
        <v>0.63350253579746829</v>
      </c>
      <c r="V58" s="83">
        <f t="shared" si="13"/>
        <v>2142.1195000000002</v>
      </c>
      <c r="X58" s="122"/>
      <c r="Y58">
        <v>12</v>
      </c>
      <c r="Z58">
        <v>7.0000000000000007E-2</v>
      </c>
      <c r="AA58">
        <v>5403.53</v>
      </c>
      <c r="AB58">
        <v>3726</v>
      </c>
      <c r="AC58">
        <v>11137</v>
      </c>
      <c r="AD58">
        <v>382.03</v>
      </c>
      <c r="AE58">
        <v>15281189</v>
      </c>
      <c r="AG58">
        <v>7.0000000000000007E-2</v>
      </c>
      <c r="AH58">
        <v>4580.62</v>
      </c>
      <c r="AI58">
        <v>3509</v>
      </c>
      <c r="AJ58">
        <v>5619</v>
      </c>
      <c r="AK58">
        <v>323.85000000000002</v>
      </c>
      <c r="AL58">
        <v>12953993</v>
      </c>
      <c r="AM58" s="85">
        <f t="shared" si="21"/>
        <v>3863.7590000000005</v>
      </c>
      <c r="AO58" s="122"/>
      <c r="AP58">
        <v>12</v>
      </c>
      <c r="AQ58" s="84">
        <f t="shared" si="14"/>
        <v>0.48389708463799752</v>
      </c>
      <c r="AR58" s="83">
        <f t="shared" si="15"/>
        <v>1539.7709999999993</v>
      </c>
      <c r="AT58" s="122"/>
      <c r="AU58">
        <v>12</v>
      </c>
      <c r="AV58">
        <v>7.0000000000000007E-2</v>
      </c>
      <c r="AW58">
        <v>3655.18</v>
      </c>
      <c r="AX58">
        <v>3261</v>
      </c>
      <c r="AY58">
        <v>4405</v>
      </c>
      <c r="AZ58">
        <v>258.42</v>
      </c>
      <c r="BA58">
        <v>10336849</v>
      </c>
      <c r="BC58">
        <v>7.0000000000000007E-2</v>
      </c>
      <c r="BD58">
        <v>3634.13</v>
      </c>
      <c r="BE58">
        <v>3162</v>
      </c>
      <c r="BF58">
        <v>4103</v>
      </c>
      <c r="BG58">
        <v>256.93</v>
      </c>
      <c r="BH58">
        <v>10277331</v>
      </c>
      <c r="BI58" s="85">
        <f>AVERAGE(BD$47:$BD$66)</f>
        <v>3806.0659999999998</v>
      </c>
      <c r="BK58" s="122"/>
      <c r="BL58">
        <v>12</v>
      </c>
      <c r="BM58" s="84">
        <f t="shared" si="16"/>
        <v>-5.8358125522852536E-2</v>
      </c>
      <c r="BN58" s="83">
        <f t="shared" si="17"/>
        <v>-150.88599999999997</v>
      </c>
      <c r="BQ58" s="122"/>
      <c r="BR58">
        <v>12</v>
      </c>
      <c r="BS58">
        <v>7.0000000000000007E-2</v>
      </c>
      <c r="BT58">
        <v>7015.95</v>
      </c>
      <c r="BU58">
        <v>4966</v>
      </c>
      <c r="BV58">
        <v>10164</v>
      </c>
      <c r="BW58">
        <v>496.03</v>
      </c>
      <c r="BX58">
        <v>19841116</v>
      </c>
      <c r="BZ58">
        <v>7.0000000000000007E-2</v>
      </c>
      <c r="CA58">
        <v>4175</v>
      </c>
      <c r="CB58">
        <v>3244</v>
      </c>
      <c r="CC58">
        <v>5475</v>
      </c>
      <c r="CD58">
        <v>295.17</v>
      </c>
      <c r="CE58">
        <v>11806890</v>
      </c>
      <c r="CF58" s="85">
        <f t="shared" si="22"/>
        <v>4086.9884999999995</v>
      </c>
      <c r="CH58" s="122"/>
      <c r="CI58">
        <v>12</v>
      </c>
      <c r="CJ58" s="84">
        <f t="shared" si="18"/>
        <v>0.77960028238415557</v>
      </c>
      <c r="CK58" s="83">
        <f t="shared" si="19"/>
        <v>2928.9615000000003</v>
      </c>
    </row>
    <row r="59" spans="1:89" x14ac:dyDescent="0.25">
      <c r="A59" s="128"/>
      <c r="B59" s="122"/>
      <c r="C59">
        <v>13</v>
      </c>
      <c r="D59">
        <v>7.0000000000000007E-2</v>
      </c>
      <c r="E59">
        <v>5182.03</v>
      </c>
      <c r="F59">
        <v>2937</v>
      </c>
      <c r="G59">
        <v>7499</v>
      </c>
      <c r="H59">
        <v>366.37</v>
      </c>
      <c r="I59">
        <v>14654768</v>
      </c>
      <c r="K59">
        <v>7.0000000000000007E-2</v>
      </c>
      <c r="L59">
        <v>3209.84</v>
      </c>
      <c r="M59">
        <v>2659</v>
      </c>
      <c r="N59">
        <v>4051</v>
      </c>
      <c r="O59">
        <v>226.94</v>
      </c>
      <c r="P59">
        <v>9077415</v>
      </c>
      <c r="Q59" s="85">
        <f t="shared" si="20"/>
        <v>3885.3905</v>
      </c>
      <c r="S59" s="122"/>
      <c r="T59">
        <v>13</v>
      </c>
      <c r="U59" s="84">
        <f t="shared" si="12"/>
        <v>0.41545776409597052</v>
      </c>
      <c r="V59" s="83">
        <f t="shared" si="13"/>
        <v>1296.6394999999998</v>
      </c>
      <c r="X59" s="122"/>
      <c r="Y59">
        <v>13</v>
      </c>
      <c r="Z59">
        <v>7.0000000000000007E-2</v>
      </c>
      <c r="AA59">
        <v>3861.62</v>
      </c>
      <c r="AB59">
        <v>2815</v>
      </c>
      <c r="AC59">
        <v>5944</v>
      </c>
      <c r="AD59">
        <v>273.02</v>
      </c>
      <c r="AE59">
        <v>10920665</v>
      </c>
      <c r="AG59">
        <v>7.0000000000000007E-2</v>
      </c>
      <c r="AH59">
        <v>3440.74</v>
      </c>
      <c r="AI59">
        <v>2907</v>
      </c>
      <c r="AJ59">
        <v>4368</v>
      </c>
      <c r="AK59">
        <v>243.26</v>
      </c>
      <c r="AL59">
        <v>9730413</v>
      </c>
      <c r="AM59" s="85">
        <f t="shared" si="21"/>
        <v>3863.7590000000005</v>
      </c>
      <c r="AO59" s="122"/>
      <c r="AP59">
        <v>13</v>
      </c>
      <c r="AQ59" s="84">
        <f t="shared" si="14"/>
        <v>-7.9890572910938532E-4</v>
      </c>
      <c r="AR59" s="83">
        <f t="shared" si="15"/>
        <v>-2.1390000000005784</v>
      </c>
      <c r="AT59" s="122"/>
      <c r="AU59">
        <v>13</v>
      </c>
      <c r="AV59">
        <v>7.0000000000000007E-2</v>
      </c>
      <c r="AW59">
        <v>3758.54</v>
      </c>
      <c r="AX59">
        <v>2902</v>
      </c>
      <c r="AY59">
        <v>4608</v>
      </c>
      <c r="AZ59">
        <v>265.73</v>
      </c>
      <c r="BA59">
        <v>10629162</v>
      </c>
      <c r="BC59">
        <v>7.0000000000000007E-2</v>
      </c>
      <c r="BD59">
        <v>3722.77</v>
      </c>
      <c r="BE59">
        <v>2973</v>
      </c>
      <c r="BF59">
        <v>4471</v>
      </c>
      <c r="BG59">
        <v>263.2</v>
      </c>
      <c r="BH59">
        <v>10527983</v>
      </c>
      <c r="BI59" s="85">
        <f>AVERAGE(BD$47:$BD$66)</f>
        <v>3806.0659999999998</v>
      </c>
      <c r="BK59" s="122"/>
      <c r="BL59">
        <v>13</v>
      </c>
      <c r="BM59" s="84">
        <f t="shared" si="16"/>
        <v>-1.8128221529505762E-2</v>
      </c>
      <c r="BN59" s="83">
        <f t="shared" si="17"/>
        <v>-47.52599999999984</v>
      </c>
      <c r="BQ59" s="122"/>
      <c r="BR59">
        <v>13</v>
      </c>
      <c r="BS59">
        <v>7.0000000000000007E-2</v>
      </c>
      <c r="BT59">
        <v>5979.98</v>
      </c>
      <c r="BU59">
        <v>4029</v>
      </c>
      <c r="BV59">
        <v>8196</v>
      </c>
      <c r="BW59">
        <v>422.78</v>
      </c>
      <c r="BX59">
        <v>16911381</v>
      </c>
      <c r="BZ59">
        <v>7.0000000000000007E-2</v>
      </c>
      <c r="CA59">
        <v>4834.05</v>
      </c>
      <c r="CB59">
        <v>4138</v>
      </c>
      <c r="CC59">
        <v>5392</v>
      </c>
      <c r="CD59">
        <v>341.77</v>
      </c>
      <c r="CE59">
        <v>13670689</v>
      </c>
      <c r="CF59" s="85">
        <f t="shared" si="22"/>
        <v>4086.9884999999995</v>
      </c>
      <c r="CH59" s="122"/>
      <c r="CI59">
        <v>13</v>
      </c>
      <c r="CJ59" s="84">
        <f t="shared" si="18"/>
        <v>0.54910247545051927</v>
      </c>
      <c r="CK59" s="83">
        <f t="shared" si="19"/>
        <v>1892.9915000000001</v>
      </c>
    </row>
    <row r="60" spans="1:89" x14ac:dyDescent="0.25">
      <c r="A60" s="128"/>
      <c r="B60" s="122"/>
      <c r="C60">
        <v>14</v>
      </c>
      <c r="D60">
        <v>7.0000000000000007E-2</v>
      </c>
      <c r="E60">
        <v>7330.52</v>
      </c>
      <c r="F60">
        <v>4299</v>
      </c>
      <c r="G60">
        <v>12258</v>
      </c>
      <c r="H60">
        <v>518.27</v>
      </c>
      <c r="I60">
        <v>20730720</v>
      </c>
      <c r="K60">
        <v>7.0000000000000007E-2</v>
      </c>
      <c r="L60">
        <v>3453.41</v>
      </c>
      <c r="M60">
        <v>1649</v>
      </c>
      <c r="N60">
        <v>4728</v>
      </c>
      <c r="O60">
        <v>244.16</v>
      </c>
      <c r="P60">
        <v>9766244</v>
      </c>
      <c r="Q60" s="85">
        <f t="shared" si="20"/>
        <v>3885.3905</v>
      </c>
      <c r="S60" s="122"/>
      <c r="T60">
        <v>14</v>
      </c>
      <c r="U60" s="84">
        <f t="shared" si="12"/>
        <v>0.91585593789421926</v>
      </c>
      <c r="V60" s="83">
        <f t="shared" si="13"/>
        <v>3445.1295000000005</v>
      </c>
      <c r="X60" s="122"/>
      <c r="Y60">
        <v>14</v>
      </c>
      <c r="Z60">
        <v>7.0000000000000007E-2</v>
      </c>
      <c r="AA60">
        <v>3904.31</v>
      </c>
      <c r="AB60">
        <v>3291</v>
      </c>
      <c r="AC60">
        <v>6150</v>
      </c>
      <c r="AD60">
        <v>276.02999999999997</v>
      </c>
      <c r="AE60">
        <v>11041380</v>
      </c>
      <c r="AG60">
        <v>7.0000000000000007E-2</v>
      </c>
      <c r="AH60">
        <v>4943.7700000000004</v>
      </c>
      <c r="AI60">
        <v>4286</v>
      </c>
      <c r="AJ60">
        <v>5748</v>
      </c>
      <c r="AK60">
        <v>349.52</v>
      </c>
      <c r="AL60">
        <v>13980991</v>
      </c>
      <c r="AM60" s="85">
        <f t="shared" si="21"/>
        <v>3863.7590000000005</v>
      </c>
      <c r="AO60" s="122"/>
      <c r="AP60">
        <v>14</v>
      </c>
      <c r="AQ60" s="84">
        <f t="shared" si="14"/>
        <v>1.5062497005206231E-2</v>
      </c>
      <c r="AR60" s="83">
        <f t="shared" si="15"/>
        <v>40.550999999999476</v>
      </c>
      <c r="AT60" s="122"/>
      <c r="AU60">
        <v>14</v>
      </c>
      <c r="AV60">
        <v>7.0000000000000007E-2</v>
      </c>
      <c r="AW60">
        <v>3844.14</v>
      </c>
      <c r="AX60">
        <v>3197</v>
      </c>
      <c r="AY60">
        <v>4539</v>
      </c>
      <c r="AZ60">
        <v>271.77999999999997</v>
      </c>
      <c r="BA60">
        <v>10871234</v>
      </c>
      <c r="BC60">
        <v>7.0000000000000007E-2</v>
      </c>
      <c r="BD60">
        <v>3411.85</v>
      </c>
      <c r="BE60">
        <v>2601</v>
      </c>
      <c r="BF60">
        <v>5058</v>
      </c>
      <c r="BG60">
        <v>241.22</v>
      </c>
      <c r="BH60">
        <v>9648701</v>
      </c>
      <c r="BI60" s="85">
        <f>AVERAGE(BD$47:$BD$66)</f>
        <v>3806.0659999999998</v>
      </c>
      <c r="BK60" s="122"/>
      <c r="BL60">
        <v>14</v>
      </c>
      <c r="BM60" s="84">
        <f t="shared" si="16"/>
        <v>1.4360299450621573E-2</v>
      </c>
      <c r="BN60" s="83">
        <f t="shared" si="17"/>
        <v>38.074000000000069</v>
      </c>
      <c r="BQ60" s="122"/>
      <c r="BR60">
        <v>14</v>
      </c>
      <c r="BS60">
        <v>7.0000000000000007E-2</v>
      </c>
      <c r="BT60">
        <v>6679.55</v>
      </c>
      <c r="BU60">
        <v>5362</v>
      </c>
      <c r="BV60">
        <v>7871</v>
      </c>
      <c r="BW60">
        <v>472.24</v>
      </c>
      <c r="BX60">
        <v>18889774</v>
      </c>
      <c r="BZ60">
        <v>7.0000000000000007E-2</v>
      </c>
      <c r="CA60">
        <v>4241.13</v>
      </c>
      <c r="CB60">
        <v>3118</v>
      </c>
      <c r="CC60">
        <v>7847</v>
      </c>
      <c r="CD60">
        <v>299.85000000000002</v>
      </c>
      <c r="CE60">
        <v>11993929</v>
      </c>
      <c r="CF60" s="85">
        <f t="shared" si="22"/>
        <v>4086.9884999999995</v>
      </c>
      <c r="CH60" s="122"/>
      <c r="CI60">
        <v>14</v>
      </c>
      <c r="CJ60" s="84">
        <f t="shared" si="18"/>
        <v>0.70871272798770246</v>
      </c>
      <c r="CK60" s="83">
        <f t="shared" si="19"/>
        <v>2592.5615000000007</v>
      </c>
    </row>
    <row r="61" spans="1:89" x14ac:dyDescent="0.25">
      <c r="A61" s="128"/>
      <c r="B61" s="122"/>
      <c r="C61">
        <v>15</v>
      </c>
      <c r="D61">
        <v>7.0000000000000007E-2</v>
      </c>
      <c r="E61">
        <v>5484.43</v>
      </c>
      <c r="F61">
        <v>3502</v>
      </c>
      <c r="G61">
        <v>11187</v>
      </c>
      <c r="H61">
        <v>387.75</v>
      </c>
      <c r="I61">
        <v>15509971</v>
      </c>
      <c r="K61">
        <v>7.0000000000000007E-2</v>
      </c>
      <c r="L61">
        <v>4217.95</v>
      </c>
      <c r="M61">
        <v>2639</v>
      </c>
      <c r="N61">
        <v>5452</v>
      </c>
      <c r="O61">
        <v>298.20999999999998</v>
      </c>
      <c r="P61">
        <v>11928371</v>
      </c>
      <c r="Q61" s="85">
        <f t="shared" si="20"/>
        <v>3885.3905</v>
      </c>
      <c r="S61" s="122"/>
      <c r="T61">
        <v>15</v>
      </c>
      <c r="U61" s="84">
        <f t="shared" si="12"/>
        <v>0.49728208473507074</v>
      </c>
      <c r="V61" s="83">
        <f t="shared" si="13"/>
        <v>1599.0395000000003</v>
      </c>
      <c r="X61" s="122"/>
      <c r="Y61">
        <v>15</v>
      </c>
      <c r="Z61">
        <v>7.0000000000000007E-2</v>
      </c>
      <c r="AA61">
        <v>6245.94</v>
      </c>
      <c r="AB61">
        <v>3241</v>
      </c>
      <c r="AC61">
        <v>11417</v>
      </c>
      <c r="AD61">
        <v>441.59</v>
      </c>
      <c r="AE61">
        <v>17663509</v>
      </c>
      <c r="AG61">
        <v>7.0000000000000007E-2</v>
      </c>
      <c r="AH61">
        <v>3582.86</v>
      </c>
      <c r="AI61">
        <v>2827</v>
      </c>
      <c r="AJ61">
        <v>4819</v>
      </c>
      <c r="AK61">
        <v>253.31</v>
      </c>
      <c r="AL61">
        <v>10132336</v>
      </c>
      <c r="AM61" s="85">
        <f t="shared" si="21"/>
        <v>3863.7590000000005</v>
      </c>
      <c r="AO61" s="122"/>
      <c r="AP61">
        <v>15</v>
      </c>
      <c r="AQ61" s="84">
        <f t="shared" si="14"/>
        <v>0.69291360093838683</v>
      </c>
      <c r="AR61" s="83">
        <f t="shared" si="15"/>
        <v>2382.1809999999991</v>
      </c>
      <c r="AT61" s="122"/>
      <c r="AU61">
        <v>15</v>
      </c>
      <c r="AV61">
        <v>7.0000000000000007E-2</v>
      </c>
      <c r="AW61">
        <v>4525.33</v>
      </c>
      <c r="AX61">
        <v>3606</v>
      </c>
      <c r="AY61">
        <v>5320</v>
      </c>
      <c r="AZ61">
        <v>319.94</v>
      </c>
      <c r="BA61">
        <v>12797631</v>
      </c>
      <c r="BC61">
        <v>7.0000000000000007E-2</v>
      </c>
      <c r="BD61">
        <v>3910.15</v>
      </c>
      <c r="BE61">
        <v>3161</v>
      </c>
      <c r="BF61">
        <v>4705</v>
      </c>
      <c r="BG61">
        <v>276.45</v>
      </c>
      <c r="BH61">
        <v>11057896</v>
      </c>
      <c r="BI61" s="85">
        <f>AVERAGE(BD$47:$BD$66)</f>
        <v>3806.0659999999998</v>
      </c>
      <c r="BK61" s="122"/>
      <c r="BL61">
        <v>15</v>
      </c>
      <c r="BM61" s="84">
        <f t="shared" si="16"/>
        <v>0.24972242225043448</v>
      </c>
      <c r="BN61" s="83">
        <f t="shared" si="17"/>
        <v>719.26400000000012</v>
      </c>
      <c r="BQ61" s="122"/>
      <c r="BR61">
        <v>15</v>
      </c>
      <c r="BS61">
        <v>7.0000000000000007E-2</v>
      </c>
      <c r="BT61">
        <v>6511.23</v>
      </c>
      <c r="BU61">
        <v>3851</v>
      </c>
      <c r="BV61">
        <v>8418</v>
      </c>
      <c r="BW61">
        <v>460.34</v>
      </c>
      <c r="BX61">
        <v>18413752</v>
      </c>
      <c r="BZ61">
        <v>7.0000000000000007E-2</v>
      </c>
      <c r="CA61">
        <v>4835.3100000000004</v>
      </c>
      <c r="CB61">
        <v>3587</v>
      </c>
      <c r="CC61">
        <v>5511</v>
      </c>
      <c r="CD61">
        <v>341.86</v>
      </c>
      <c r="CE61">
        <v>13674269</v>
      </c>
      <c r="CF61" s="85">
        <f t="shared" si="22"/>
        <v>4086.9884999999995</v>
      </c>
      <c r="CH61" s="122"/>
      <c r="CI61">
        <v>15</v>
      </c>
      <c r="CJ61" s="84">
        <f t="shared" si="18"/>
        <v>0.67189191667945836</v>
      </c>
      <c r="CK61" s="83">
        <f t="shared" si="19"/>
        <v>2424.2415000000001</v>
      </c>
    </row>
    <row r="62" spans="1:89" x14ac:dyDescent="0.25">
      <c r="A62" s="128"/>
      <c r="B62" s="122"/>
      <c r="C62">
        <v>16</v>
      </c>
      <c r="D62">
        <v>7.0000000000000007E-2</v>
      </c>
      <c r="E62">
        <v>4998.72</v>
      </c>
      <c r="F62">
        <v>3374</v>
      </c>
      <c r="G62">
        <v>7927</v>
      </c>
      <c r="H62">
        <v>353.41</v>
      </c>
      <c r="I62">
        <v>14136394</v>
      </c>
      <c r="K62">
        <v>7.0000000000000007E-2</v>
      </c>
      <c r="L62">
        <v>4774.6099999999997</v>
      </c>
      <c r="M62">
        <v>3558</v>
      </c>
      <c r="N62">
        <v>7108</v>
      </c>
      <c r="O62">
        <v>337.56</v>
      </c>
      <c r="P62">
        <v>13502597</v>
      </c>
      <c r="Q62" s="85">
        <f t="shared" si="20"/>
        <v>3885.3905</v>
      </c>
      <c r="S62" s="122"/>
      <c r="T62">
        <v>16</v>
      </c>
      <c r="U62" s="84">
        <f t="shared" si="12"/>
        <v>0.36349911412481811</v>
      </c>
      <c r="V62" s="83">
        <f t="shared" si="13"/>
        <v>1113.3295000000003</v>
      </c>
      <c r="X62" s="122"/>
      <c r="Y62">
        <v>16</v>
      </c>
      <c r="Z62">
        <v>7.0000000000000007E-2</v>
      </c>
      <c r="AA62">
        <v>5151.1000000000004</v>
      </c>
      <c r="AB62">
        <v>1427</v>
      </c>
      <c r="AC62">
        <v>9137</v>
      </c>
      <c r="AD62">
        <v>364.18</v>
      </c>
      <c r="AE62">
        <v>14567300</v>
      </c>
      <c r="AG62">
        <v>7.0000000000000007E-2</v>
      </c>
      <c r="AH62">
        <v>2824.06</v>
      </c>
      <c r="AI62">
        <v>2512</v>
      </c>
      <c r="AJ62">
        <v>3301</v>
      </c>
      <c r="AK62">
        <v>199.66</v>
      </c>
      <c r="AL62">
        <v>7986436</v>
      </c>
      <c r="AM62" s="85">
        <f t="shared" si="21"/>
        <v>3863.7590000000005</v>
      </c>
      <c r="AO62" s="122"/>
      <c r="AP62">
        <v>16</v>
      </c>
      <c r="AQ62" s="84">
        <f t="shared" si="14"/>
        <v>0.41487543823527179</v>
      </c>
      <c r="AR62" s="83">
        <f t="shared" si="15"/>
        <v>1287.3409999999999</v>
      </c>
      <c r="AT62" s="122"/>
      <c r="AU62">
        <v>16</v>
      </c>
      <c r="AV62">
        <v>7.0000000000000007E-2</v>
      </c>
      <c r="AW62">
        <v>3874.49</v>
      </c>
      <c r="AX62">
        <v>3030</v>
      </c>
      <c r="AY62">
        <v>5837</v>
      </c>
      <c r="AZ62">
        <v>273.93</v>
      </c>
      <c r="BA62">
        <v>10957056</v>
      </c>
      <c r="BC62">
        <v>7.0000000000000007E-2</v>
      </c>
      <c r="BD62">
        <v>3875.82</v>
      </c>
      <c r="BE62">
        <v>3077</v>
      </c>
      <c r="BF62">
        <v>4604</v>
      </c>
      <c r="BG62">
        <v>274.02</v>
      </c>
      <c r="BH62">
        <v>10960814</v>
      </c>
      <c r="BI62" s="85">
        <f>AVERAGE(BD$47:$BD$66)</f>
        <v>3806.0659999999998</v>
      </c>
      <c r="BK62" s="122"/>
      <c r="BL62">
        <v>16</v>
      </c>
      <c r="BM62" s="84">
        <f t="shared" si="16"/>
        <v>2.5705841379728846E-2</v>
      </c>
      <c r="BN62" s="83">
        <f t="shared" si="17"/>
        <v>68.423999999999978</v>
      </c>
      <c r="BQ62" s="122"/>
      <c r="BR62">
        <v>16</v>
      </c>
      <c r="BS62">
        <v>7.0000000000000007E-2</v>
      </c>
      <c r="BT62">
        <v>6009.83</v>
      </c>
      <c r="BU62">
        <v>3651</v>
      </c>
      <c r="BV62">
        <v>8105</v>
      </c>
      <c r="BW62">
        <v>424.89</v>
      </c>
      <c r="BX62">
        <v>16995791</v>
      </c>
      <c r="BZ62">
        <v>7.0000000000000007E-2</v>
      </c>
      <c r="CA62">
        <v>3875.87</v>
      </c>
      <c r="CB62">
        <v>2774</v>
      </c>
      <c r="CC62">
        <v>4817</v>
      </c>
      <c r="CD62">
        <v>274.02</v>
      </c>
      <c r="CE62">
        <v>10960948</v>
      </c>
      <c r="CF62" s="85">
        <f t="shared" si="22"/>
        <v>4086.9884999999995</v>
      </c>
      <c r="CH62" s="122"/>
      <c r="CI62">
        <v>16</v>
      </c>
      <c r="CJ62" s="84">
        <f t="shared" si="18"/>
        <v>0.55628599811594515</v>
      </c>
      <c r="CK62" s="83">
        <f t="shared" si="19"/>
        <v>1922.8415000000005</v>
      </c>
    </row>
    <row r="63" spans="1:89" x14ac:dyDescent="0.25">
      <c r="A63" s="128"/>
      <c r="B63" s="122"/>
      <c r="C63">
        <v>17</v>
      </c>
      <c r="D63">
        <v>7.0000000000000007E-2</v>
      </c>
      <c r="E63">
        <v>4980.91</v>
      </c>
      <c r="F63">
        <v>4097</v>
      </c>
      <c r="G63">
        <v>7576</v>
      </c>
      <c r="H63">
        <v>352.15</v>
      </c>
      <c r="I63">
        <v>14086000</v>
      </c>
      <c r="K63">
        <v>7.0000000000000007E-2</v>
      </c>
      <c r="L63">
        <v>3642.98</v>
      </c>
      <c r="M63">
        <v>2033</v>
      </c>
      <c r="N63">
        <v>4640</v>
      </c>
      <c r="O63">
        <v>257.56</v>
      </c>
      <c r="P63">
        <v>10302335</v>
      </c>
      <c r="Q63" s="85">
        <f t="shared" si="20"/>
        <v>3885.3905</v>
      </c>
      <c r="S63" s="122"/>
      <c r="T63">
        <v>17</v>
      </c>
      <c r="U63" s="84">
        <f t="shared" si="12"/>
        <v>0.35834973965772593</v>
      </c>
      <c r="V63" s="83">
        <f t="shared" si="13"/>
        <v>1095.5194999999999</v>
      </c>
      <c r="X63" s="122"/>
      <c r="Y63">
        <v>17</v>
      </c>
      <c r="Z63">
        <v>7.0000000000000007E-2</v>
      </c>
      <c r="AA63">
        <v>6046.4</v>
      </c>
      <c r="AB63">
        <v>3461</v>
      </c>
      <c r="AC63">
        <v>13657</v>
      </c>
      <c r="AD63">
        <v>427.48</v>
      </c>
      <c r="AE63">
        <v>17099223</v>
      </c>
      <c r="AG63">
        <v>7.0000000000000007E-2</v>
      </c>
      <c r="AH63">
        <v>4767.1099999999997</v>
      </c>
      <c r="AI63">
        <v>4124</v>
      </c>
      <c r="AJ63">
        <v>6289</v>
      </c>
      <c r="AK63">
        <v>337.03</v>
      </c>
      <c r="AL63">
        <v>13481396</v>
      </c>
      <c r="AM63" s="85">
        <f t="shared" si="21"/>
        <v>3863.7590000000005</v>
      </c>
      <c r="AO63" s="122"/>
      <c r="AP63">
        <v>17</v>
      </c>
      <c r="AQ63" s="84">
        <f t="shared" si="14"/>
        <v>0.64607131409896512</v>
      </c>
      <c r="AR63" s="83">
        <f t="shared" si="15"/>
        <v>2182.6409999999992</v>
      </c>
      <c r="AT63" s="122"/>
      <c r="AU63">
        <v>17</v>
      </c>
      <c r="AV63">
        <v>7.0000000000000007E-2</v>
      </c>
      <c r="AW63">
        <v>4002.69</v>
      </c>
      <c r="AX63">
        <v>2196</v>
      </c>
      <c r="AY63">
        <v>5122</v>
      </c>
      <c r="AZ63">
        <v>282.99</v>
      </c>
      <c r="BA63">
        <v>11319621</v>
      </c>
      <c r="BC63">
        <v>7.0000000000000007E-2</v>
      </c>
      <c r="BD63">
        <v>4027.32</v>
      </c>
      <c r="BE63">
        <v>2625</v>
      </c>
      <c r="BF63">
        <v>5036</v>
      </c>
      <c r="BG63">
        <v>284.73</v>
      </c>
      <c r="BH63">
        <v>11389251</v>
      </c>
      <c r="BI63" s="85">
        <f>AVERAGE(BD$47:$BD$66)</f>
        <v>3806.0659999999998</v>
      </c>
      <c r="BK63" s="122"/>
      <c r="BL63">
        <v>17</v>
      </c>
      <c r="BM63" s="84">
        <f t="shared" si="16"/>
        <v>7.2669307099162375E-2</v>
      </c>
      <c r="BN63" s="83">
        <f t="shared" si="17"/>
        <v>196.62400000000025</v>
      </c>
      <c r="BQ63" s="122"/>
      <c r="BR63">
        <v>17</v>
      </c>
      <c r="BS63">
        <v>7.0000000000000007E-2</v>
      </c>
      <c r="BT63">
        <v>5190.0600000000004</v>
      </c>
      <c r="BU63">
        <v>3625</v>
      </c>
      <c r="BV63">
        <v>7860</v>
      </c>
      <c r="BW63">
        <v>366.94</v>
      </c>
      <c r="BX63">
        <v>14677501</v>
      </c>
      <c r="BZ63">
        <v>7.0000000000000007E-2</v>
      </c>
      <c r="CA63">
        <v>3739.23</v>
      </c>
      <c r="CB63">
        <v>2681</v>
      </c>
      <c r="CC63">
        <v>5262</v>
      </c>
      <c r="CD63">
        <v>264.36</v>
      </c>
      <c r="CE63">
        <v>10574545</v>
      </c>
      <c r="CF63" s="85">
        <f t="shared" si="22"/>
        <v>4086.9884999999995</v>
      </c>
      <c r="CH63" s="122"/>
      <c r="CI63">
        <v>17</v>
      </c>
      <c r="CJ63" s="84">
        <f t="shared" si="18"/>
        <v>0.3447130331443693</v>
      </c>
      <c r="CK63" s="83">
        <f t="shared" si="19"/>
        <v>1103.0715000000009</v>
      </c>
    </row>
    <row r="64" spans="1:89" x14ac:dyDescent="0.25">
      <c r="A64" s="128"/>
      <c r="B64" s="122"/>
      <c r="C64">
        <v>18</v>
      </c>
      <c r="D64">
        <v>7.0000000000000007E-2</v>
      </c>
      <c r="E64">
        <v>7688.71</v>
      </c>
      <c r="F64">
        <v>3363</v>
      </c>
      <c r="G64">
        <v>15906</v>
      </c>
      <c r="H64">
        <v>543.59</v>
      </c>
      <c r="I64">
        <v>21743663</v>
      </c>
      <c r="K64">
        <v>7.0000000000000007E-2</v>
      </c>
      <c r="L64">
        <v>4122.8900000000003</v>
      </c>
      <c r="M64">
        <v>2689</v>
      </c>
      <c r="N64">
        <v>5180</v>
      </c>
      <c r="O64">
        <v>291.49</v>
      </c>
      <c r="P64">
        <v>11659526</v>
      </c>
      <c r="Q64" s="85">
        <f t="shared" si="20"/>
        <v>3885.3905</v>
      </c>
      <c r="S64" s="122"/>
      <c r="T64">
        <v>18</v>
      </c>
      <c r="U64" s="84">
        <f t="shared" si="12"/>
        <v>0.98468196177408684</v>
      </c>
      <c r="V64" s="83">
        <f t="shared" si="13"/>
        <v>3803.3195000000001</v>
      </c>
      <c r="X64" s="122"/>
      <c r="Y64">
        <v>18</v>
      </c>
      <c r="Z64">
        <v>7.0000000000000007E-2</v>
      </c>
      <c r="AA64">
        <v>4867.3599999999997</v>
      </c>
      <c r="AB64">
        <v>3582</v>
      </c>
      <c r="AC64">
        <v>7858</v>
      </c>
      <c r="AD64">
        <v>344.12</v>
      </c>
      <c r="AE64">
        <v>13764888</v>
      </c>
      <c r="AG64">
        <v>7.0000000000000007E-2</v>
      </c>
      <c r="AH64">
        <v>3657.82</v>
      </c>
      <c r="AI64">
        <v>2748</v>
      </c>
      <c r="AJ64">
        <v>4639</v>
      </c>
      <c r="AK64">
        <v>258.61</v>
      </c>
      <c r="AL64">
        <v>10344301</v>
      </c>
      <c r="AM64" s="85">
        <f t="shared" si="21"/>
        <v>3863.7590000000005</v>
      </c>
      <c r="AO64" s="122"/>
      <c r="AP64">
        <v>18</v>
      </c>
      <c r="AQ64" s="84">
        <f t="shared" si="14"/>
        <v>0.33313437365648102</v>
      </c>
      <c r="AR64" s="83">
        <f t="shared" si="15"/>
        <v>1003.6009999999992</v>
      </c>
      <c r="AT64" s="122"/>
      <c r="AU64">
        <v>18</v>
      </c>
      <c r="AV64">
        <v>7.0000000000000007E-2</v>
      </c>
      <c r="AW64">
        <v>4414.34</v>
      </c>
      <c r="AX64">
        <v>3464</v>
      </c>
      <c r="AY64">
        <v>13871</v>
      </c>
      <c r="AZ64">
        <v>312.08999999999997</v>
      </c>
      <c r="BA64">
        <v>12483756</v>
      </c>
      <c r="BC64">
        <v>7.0000000000000007E-2</v>
      </c>
      <c r="BD64">
        <v>4770.5600000000004</v>
      </c>
      <c r="BE64">
        <v>3641</v>
      </c>
      <c r="BF64">
        <v>5408</v>
      </c>
      <c r="BG64">
        <v>337.28</v>
      </c>
      <c r="BH64">
        <v>13491139</v>
      </c>
      <c r="BI64" s="85">
        <f>AVERAGE(BD$47:$BD$66)</f>
        <v>3806.0659999999998</v>
      </c>
      <c r="BK64" s="122"/>
      <c r="BL64">
        <v>18</v>
      </c>
      <c r="BM64" s="84">
        <f t="shared" si="16"/>
        <v>0.21389717350297976</v>
      </c>
      <c r="BN64" s="83">
        <f t="shared" si="17"/>
        <v>608.27400000000034</v>
      </c>
      <c r="BQ64" s="122"/>
      <c r="BR64">
        <v>18</v>
      </c>
      <c r="BS64">
        <v>7.0000000000000007E-2</v>
      </c>
      <c r="BT64">
        <v>4854.46</v>
      </c>
      <c r="BU64">
        <v>3508</v>
      </c>
      <c r="BV64">
        <v>7773</v>
      </c>
      <c r="BW64">
        <v>343.21</v>
      </c>
      <c r="BX64">
        <v>13728402</v>
      </c>
      <c r="BZ64">
        <v>7.0000000000000007E-2</v>
      </c>
      <c r="CA64">
        <v>3370.08</v>
      </c>
      <c r="CB64">
        <v>2723</v>
      </c>
      <c r="CC64">
        <v>4455</v>
      </c>
      <c r="CD64">
        <v>238.26</v>
      </c>
      <c r="CE64">
        <v>9530578</v>
      </c>
      <c r="CF64" s="85">
        <f t="shared" si="22"/>
        <v>4086.9884999999995</v>
      </c>
      <c r="CH64" s="122"/>
      <c r="CI64">
        <v>18</v>
      </c>
      <c r="CJ64" s="84">
        <f t="shared" si="18"/>
        <v>0.24827263828620355</v>
      </c>
      <c r="CK64" s="83">
        <f t="shared" si="19"/>
        <v>767.47150000000056</v>
      </c>
    </row>
    <row r="65" spans="1:89" x14ac:dyDescent="0.25">
      <c r="A65" s="128"/>
      <c r="B65" s="122"/>
      <c r="C65">
        <v>19</v>
      </c>
      <c r="D65">
        <v>7.0000000000000007E-2</v>
      </c>
      <c r="E65">
        <v>4686.07</v>
      </c>
      <c r="F65">
        <v>3144</v>
      </c>
      <c r="G65">
        <v>6722</v>
      </c>
      <c r="H65">
        <v>331.3</v>
      </c>
      <c r="I65">
        <v>13252197</v>
      </c>
      <c r="K65">
        <v>7.0000000000000007E-2</v>
      </c>
      <c r="L65">
        <v>3787.82</v>
      </c>
      <c r="M65">
        <v>2055</v>
      </c>
      <c r="N65">
        <v>5403</v>
      </c>
      <c r="O65">
        <v>267.8</v>
      </c>
      <c r="P65">
        <v>10711965</v>
      </c>
      <c r="Q65" s="85">
        <f t="shared" si="20"/>
        <v>3885.3905</v>
      </c>
      <c r="S65" s="122"/>
      <c r="T65">
        <v>19</v>
      </c>
      <c r="U65" s="84">
        <f t="shared" si="12"/>
        <v>0.27031890163261668</v>
      </c>
      <c r="V65" s="83">
        <f t="shared" si="13"/>
        <v>800.67949999999973</v>
      </c>
      <c r="X65" s="122"/>
      <c r="Y65">
        <v>19</v>
      </c>
      <c r="Z65">
        <v>7.0000000000000007E-2</v>
      </c>
      <c r="AA65">
        <v>4516.13</v>
      </c>
      <c r="AB65">
        <v>3230</v>
      </c>
      <c r="AC65">
        <v>11402</v>
      </c>
      <c r="AD65">
        <v>319.29000000000002</v>
      </c>
      <c r="AE65">
        <v>12771609</v>
      </c>
      <c r="AG65">
        <v>7.0000000000000007E-2</v>
      </c>
      <c r="AH65">
        <v>4093.56</v>
      </c>
      <c r="AI65">
        <v>2446</v>
      </c>
      <c r="AJ65">
        <v>5715</v>
      </c>
      <c r="AK65">
        <v>289.42</v>
      </c>
      <c r="AL65">
        <v>11576600</v>
      </c>
      <c r="AM65" s="85">
        <f t="shared" si="21"/>
        <v>3863.7590000000005</v>
      </c>
      <c r="AO65" s="122"/>
      <c r="AP65">
        <v>19</v>
      </c>
      <c r="AQ65" s="84">
        <f t="shared" si="14"/>
        <v>0.2250819060954487</v>
      </c>
      <c r="AR65" s="83">
        <f t="shared" si="15"/>
        <v>652.37099999999964</v>
      </c>
      <c r="AT65" s="122"/>
      <c r="AU65">
        <v>19</v>
      </c>
      <c r="AV65">
        <v>7.0000000000000007E-2</v>
      </c>
      <c r="AW65">
        <v>3720.88</v>
      </c>
      <c r="AX65">
        <v>2729</v>
      </c>
      <c r="AY65">
        <v>4670</v>
      </c>
      <c r="AZ65">
        <v>263.07</v>
      </c>
      <c r="BA65">
        <v>10522655</v>
      </c>
      <c r="BC65">
        <v>7.0000000000000007E-2</v>
      </c>
      <c r="BD65">
        <v>3332.68</v>
      </c>
      <c r="BE65">
        <v>2496</v>
      </c>
      <c r="BF65">
        <v>5237</v>
      </c>
      <c r="BG65">
        <v>235.62</v>
      </c>
      <c r="BH65">
        <v>9424814</v>
      </c>
      <c r="BI65" s="85">
        <f>AVERAGE(BD$47:$BD$66)</f>
        <v>3806.0659999999998</v>
      </c>
      <c r="BK65" s="122"/>
      <c r="BL65">
        <v>19</v>
      </c>
      <c r="BM65" s="84">
        <f t="shared" si="16"/>
        <v>-3.2656715557352924E-2</v>
      </c>
      <c r="BN65" s="83">
        <f t="shared" si="17"/>
        <v>-85.185999999999694</v>
      </c>
      <c r="BQ65" s="122"/>
      <c r="BR65">
        <v>19</v>
      </c>
      <c r="BS65">
        <v>7.0000000000000007E-2</v>
      </c>
      <c r="BT65">
        <v>5136.05</v>
      </c>
      <c r="BU65">
        <v>3301</v>
      </c>
      <c r="BV65">
        <v>8001</v>
      </c>
      <c r="BW65">
        <v>363.12</v>
      </c>
      <c r="BX65">
        <v>14524744</v>
      </c>
      <c r="BZ65">
        <v>7.0000000000000007E-2</v>
      </c>
      <c r="CA65">
        <v>2613.0300000000002</v>
      </c>
      <c r="CB65">
        <v>2398</v>
      </c>
      <c r="CC65">
        <v>3054</v>
      </c>
      <c r="CD65">
        <v>184.74</v>
      </c>
      <c r="CE65">
        <v>7389643</v>
      </c>
      <c r="CF65" s="85">
        <f t="shared" si="22"/>
        <v>4086.9884999999995</v>
      </c>
      <c r="CH65" s="122"/>
      <c r="CI65">
        <v>19</v>
      </c>
      <c r="CJ65" s="84">
        <f t="shared" si="18"/>
        <v>0.32962106342244313</v>
      </c>
      <c r="CK65" s="83">
        <f t="shared" si="19"/>
        <v>1049.0615000000007</v>
      </c>
    </row>
    <row r="66" spans="1:89" ht="15.75" thickBot="1" x14ac:dyDescent="0.3">
      <c r="A66" s="129"/>
      <c r="B66" s="123"/>
      <c r="C66">
        <v>20</v>
      </c>
      <c r="D66">
        <v>7.0000000000000007E-2</v>
      </c>
      <c r="E66">
        <v>4686.2</v>
      </c>
      <c r="F66">
        <v>3565</v>
      </c>
      <c r="G66">
        <v>8372</v>
      </c>
      <c r="H66">
        <v>331.31</v>
      </c>
      <c r="I66">
        <v>13252574</v>
      </c>
      <c r="K66">
        <v>7.0000000000000007E-2</v>
      </c>
      <c r="L66">
        <v>3106.84</v>
      </c>
      <c r="M66">
        <v>2599</v>
      </c>
      <c r="N66">
        <v>3853</v>
      </c>
      <c r="O66">
        <v>219.65</v>
      </c>
      <c r="P66">
        <v>8786139</v>
      </c>
      <c r="Q66" s="85">
        <f t="shared" si="20"/>
        <v>3885.3905</v>
      </c>
      <c r="S66" s="123"/>
      <c r="T66">
        <v>20</v>
      </c>
      <c r="U66" s="84">
        <f t="shared" si="12"/>
        <v>0.2703589240296087</v>
      </c>
      <c r="V66" s="83">
        <f t="shared" si="13"/>
        <v>800.80949999999984</v>
      </c>
      <c r="X66" s="123"/>
      <c r="Y66">
        <v>20</v>
      </c>
      <c r="Z66">
        <v>7.0000000000000007E-2</v>
      </c>
      <c r="AA66">
        <v>4781.6400000000003</v>
      </c>
      <c r="AB66">
        <v>3564</v>
      </c>
      <c r="AC66">
        <v>8305</v>
      </c>
      <c r="AD66">
        <v>338.06</v>
      </c>
      <c r="AE66">
        <v>13522483</v>
      </c>
      <c r="AG66">
        <v>7.0000000000000007E-2</v>
      </c>
      <c r="AH66">
        <v>4974.54</v>
      </c>
      <c r="AI66">
        <v>4012</v>
      </c>
      <c r="AJ66">
        <v>5649</v>
      </c>
      <c r="AK66">
        <v>351.7</v>
      </c>
      <c r="AL66">
        <v>14067992</v>
      </c>
      <c r="AM66" s="85">
        <f t="shared" si="21"/>
        <v>3863.7590000000005</v>
      </c>
      <c r="AO66" s="123"/>
      <c r="AP66">
        <v>20</v>
      </c>
      <c r="AQ66" s="84">
        <f t="shared" si="14"/>
        <v>0.30750040693623842</v>
      </c>
      <c r="AR66" s="83">
        <f t="shared" si="15"/>
        <v>917.88099999999986</v>
      </c>
      <c r="AT66" s="123"/>
      <c r="AU66">
        <v>20</v>
      </c>
      <c r="AV66">
        <v>7.0000000000000007E-2</v>
      </c>
      <c r="AW66">
        <v>4163.22</v>
      </c>
      <c r="AX66">
        <v>3349</v>
      </c>
      <c r="AY66">
        <v>5646</v>
      </c>
      <c r="AZ66">
        <v>294.33999999999997</v>
      </c>
      <c r="BA66">
        <v>11773574</v>
      </c>
      <c r="BC66">
        <v>7.0000000000000007E-2</v>
      </c>
      <c r="BD66">
        <v>3489.64</v>
      </c>
      <c r="BE66">
        <v>2538</v>
      </c>
      <c r="BF66">
        <v>4414</v>
      </c>
      <c r="BG66">
        <v>246.72</v>
      </c>
      <c r="BH66">
        <v>9868707</v>
      </c>
      <c r="BI66" s="85">
        <f>AVERAGE(BD$47:$BD$66)</f>
        <v>3806.0659999999998</v>
      </c>
      <c r="BK66" s="123"/>
      <c r="BL66">
        <v>20</v>
      </c>
      <c r="BM66" s="84">
        <f t="shared" si="16"/>
        <v>0.12939921862614068</v>
      </c>
      <c r="BN66" s="83">
        <f t="shared" si="17"/>
        <v>357.15400000000045</v>
      </c>
      <c r="BQ66" s="123"/>
      <c r="BR66">
        <v>20</v>
      </c>
      <c r="BS66">
        <v>7.0000000000000007E-2</v>
      </c>
      <c r="BT66">
        <v>5796.55</v>
      </c>
      <c r="BU66">
        <v>3646</v>
      </c>
      <c r="BV66">
        <v>11716</v>
      </c>
      <c r="BW66">
        <v>409.82</v>
      </c>
      <c r="BX66">
        <v>16392654</v>
      </c>
      <c r="BZ66">
        <v>7.0000000000000007E-2</v>
      </c>
      <c r="CA66">
        <v>2610.84</v>
      </c>
      <c r="CB66">
        <v>2387</v>
      </c>
      <c r="CC66">
        <v>3041</v>
      </c>
      <c r="CD66">
        <v>184.59</v>
      </c>
      <c r="CE66">
        <v>7383466</v>
      </c>
      <c r="CF66" s="85">
        <f t="shared" si="22"/>
        <v>4086.9884999999995</v>
      </c>
      <c r="CH66" s="123"/>
      <c r="CI66">
        <v>20</v>
      </c>
      <c r="CJ66" s="84">
        <f t="shared" si="18"/>
        <v>0.5041563062053066</v>
      </c>
      <c r="CK66" s="83">
        <f t="shared" si="19"/>
        <v>1709.5615000000007</v>
      </c>
    </row>
    <row r="69" spans="1:89" x14ac:dyDescent="0.25">
      <c r="B69" s="86" t="s">
        <v>168</v>
      </c>
      <c r="Q69" s="85"/>
      <c r="U69" s="84"/>
      <c r="V69" s="83"/>
    </row>
    <row r="70" spans="1:89" x14ac:dyDescent="0.25">
      <c r="Q70" s="85"/>
      <c r="U70" s="84"/>
      <c r="V70" s="83"/>
    </row>
    <row r="71" spans="1:89" x14ac:dyDescent="0.25">
      <c r="B71" t="s">
        <v>117</v>
      </c>
      <c r="K71" t="s">
        <v>161</v>
      </c>
      <c r="S71" t="s">
        <v>160</v>
      </c>
      <c r="X71" t="s">
        <v>118</v>
      </c>
      <c r="AG71" t="s">
        <v>159</v>
      </c>
      <c r="AO71" t="s">
        <v>158</v>
      </c>
      <c r="AT71" t="s">
        <v>23</v>
      </c>
      <c r="BC71" t="s">
        <v>167</v>
      </c>
      <c r="BK71" t="s">
        <v>166</v>
      </c>
      <c r="BQ71" t="s">
        <v>1</v>
      </c>
      <c r="BZ71" t="s">
        <v>154</v>
      </c>
      <c r="CH71" t="s">
        <v>153</v>
      </c>
    </row>
    <row r="73" spans="1:89" ht="15.75" thickBot="1" x14ac:dyDescent="0.3">
      <c r="B73" s="86" t="s">
        <v>152</v>
      </c>
      <c r="C73" s="86" t="s">
        <v>144</v>
      </c>
      <c r="D73" s="86" t="s">
        <v>151</v>
      </c>
      <c r="E73" s="86" t="s">
        <v>150</v>
      </c>
      <c r="F73" s="86" t="s">
        <v>149</v>
      </c>
      <c r="G73" s="86" t="s">
        <v>148</v>
      </c>
      <c r="H73" s="86" t="s">
        <v>147</v>
      </c>
      <c r="I73" s="86" t="s">
        <v>146</v>
      </c>
      <c r="K73" s="86" t="s">
        <v>151</v>
      </c>
      <c r="L73" s="86" t="s">
        <v>150</v>
      </c>
      <c r="M73" s="86" t="s">
        <v>149</v>
      </c>
      <c r="N73" s="86" t="s">
        <v>148</v>
      </c>
      <c r="O73" s="86" t="s">
        <v>147</v>
      </c>
      <c r="P73" s="86" t="s">
        <v>146</v>
      </c>
      <c r="Q73" s="86" t="s">
        <v>145</v>
      </c>
      <c r="S73" s="86"/>
      <c r="T73" s="86" t="s">
        <v>144</v>
      </c>
      <c r="U73" s="86" t="s">
        <v>143</v>
      </c>
      <c r="V73" s="86" t="s">
        <v>142</v>
      </c>
      <c r="X73" s="86" t="s">
        <v>152</v>
      </c>
      <c r="Y73" s="86" t="s">
        <v>144</v>
      </c>
      <c r="Z73" s="86" t="s">
        <v>151</v>
      </c>
      <c r="AA73" s="86" t="s">
        <v>150</v>
      </c>
      <c r="AB73" s="86" t="s">
        <v>149</v>
      </c>
      <c r="AC73" s="86" t="s">
        <v>148</v>
      </c>
      <c r="AD73" s="86" t="s">
        <v>147</v>
      </c>
      <c r="AE73" s="86" t="s">
        <v>146</v>
      </c>
      <c r="AG73" s="86" t="s">
        <v>151</v>
      </c>
      <c r="AH73" s="86" t="s">
        <v>150</v>
      </c>
      <c r="AI73" s="86" t="s">
        <v>149</v>
      </c>
      <c r="AJ73" s="86" t="s">
        <v>148</v>
      </c>
      <c r="AK73" s="86" t="s">
        <v>147</v>
      </c>
      <c r="AL73" s="86" t="s">
        <v>146</v>
      </c>
      <c r="AM73" s="86" t="s">
        <v>145</v>
      </c>
      <c r="AO73" s="86"/>
      <c r="AP73" s="86" t="s">
        <v>144</v>
      </c>
      <c r="AQ73" s="86" t="s">
        <v>143</v>
      </c>
      <c r="AR73" s="86" t="s">
        <v>142</v>
      </c>
      <c r="AT73" s="86" t="s">
        <v>152</v>
      </c>
      <c r="AU73" s="86" t="s">
        <v>144</v>
      </c>
      <c r="AV73" s="86" t="s">
        <v>151</v>
      </c>
      <c r="AW73" s="86" t="s">
        <v>150</v>
      </c>
      <c r="AX73" s="86" t="s">
        <v>149</v>
      </c>
      <c r="AY73" s="86" t="s">
        <v>148</v>
      </c>
      <c r="AZ73" s="86" t="s">
        <v>147</v>
      </c>
      <c r="BA73" s="86" t="s">
        <v>146</v>
      </c>
      <c r="BC73" s="86" t="s">
        <v>151</v>
      </c>
      <c r="BD73" s="86" t="s">
        <v>150</v>
      </c>
      <c r="BE73" s="86" t="s">
        <v>149</v>
      </c>
      <c r="BF73" s="86" t="s">
        <v>148</v>
      </c>
      <c r="BG73" s="86" t="s">
        <v>147</v>
      </c>
      <c r="BH73" s="86" t="s">
        <v>146</v>
      </c>
      <c r="BI73" s="86" t="s">
        <v>145</v>
      </c>
      <c r="BK73" s="86"/>
      <c r="BL73" s="86" t="s">
        <v>144</v>
      </c>
      <c r="BM73" s="86" t="s">
        <v>143</v>
      </c>
      <c r="BN73" s="86" t="s">
        <v>142</v>
      </c>
      <c r="BQ73" s="86" t="s">
        <v>152</v>
      </c>
      <c r="BR73" s="86" t="s">
        <v>144</v>
      </c>
      <c r="BS73" s="86" t="s">
        <v>151</v>
      </c>
      <c r="BT73" s="86" t="s">
        <v>150</v>
      </c>
      <c r="BU73" s="86" t="s">
        <v>149</v>
      </c>
      <c r="BV73" s="86" t="s">
        <v>148</v>
      </c>
      <c r="BW73" s="86" t="s">
        <v>147</v>
      </c>
      <c r="BX73" s="86" t="s">
        <v>146</v>
      </c>
      <c r="BZ73" s="86" t="s">
        <v>151</v>
      </c>
      <c r="CA73" s="86" t="s">
        <v>150</v>
      </c>
      <c r="CB73" s="86" t="s">
        <v>149</v>
      </c>
      <c r="CC73" s="86" t="s">
        <v>148</v>
      </c>
      <c r="CD73" s="86" t="s">
        <v>147</v>
      </c>
      <c r="CE73" s="86" t="s">
        <v>146</v>
      </c>
      <c r="CF73" s="86" t="s">
        <v>145</v>
      </c>
      <c r="CH73" s="86"/>
      <c r="CI73" s="86" t="s">
        <v>144</v>
      </c>
      <c r="CJ73" s="86" t="s">
        <v>143</v>
      </c>
      <c r="CK73" s="86" t="s">
        <v>142</v>
      </c>
    </row>
    <row r="74" spans="1:89" x14ac:dyDescent="0.25">
      <c r="A74" s="127" t="s">
        <v>173</v>
      </c>
      <c r="B74" s="121">
        <v>1</v>
      </c>
      <c r="C74">
        <v>1</v>
      </c>
      <c r="D74">
        <v>0.03</v>
      </c>
      <c r="E74" s="85">
        <v>6311.58</v>
      </c>
      <c r="F74">
        <v>3433</v>
      </c>
      <c r="G74">
        <v>9500</v>
      </c>
      <c r="H74" s="85">
        <v>199.45</v>
      </c>
      <c r="I74" s="85">
        <v>7977837</v>
      </c>
      <c r="K74">
        <v>0.06</v>
      </c>
      <c r="L74" s="84">
        <v>3120.58</v>
      </c>
      <c r="M74">
        <v>2870</v>
      </c>
      <c r="N74">
        <v>4507</v>
      </c>
      <c r="O74" s="85">
        <v>192.85</v>
      </c>
      <c r="P74" s="85">
        <v>7714071</v>
      </c>
      <c r="Q74" s="85">
        <f>AVERAGE(L74:L77)</f>
        <v>3223.8950000000004</v>
      </c>
      <c r="S74" s="124">
        <v>1</v>
      </c>
      <c r="T74">
        <v>1</v>
      </c>
      <c r="U74" s="84">
        <f t="shared" ref="U74:U100" si="23">LOG(E74/Q74,2)</f>
        <v>0.96919644827413254</v>
      </c>
      <c r="V74" s="83">
        <f t="shared" ref="V74:V100" si="24">E74-Q74</f>
        <v>3087.6849999999995</v>
      </c>
      <c r="X74" s="124">
        <v>1</v>
      </c>
      <c r="Y74">
        <v>1</v>
      </c>
      <c r="Z74">
        <v>0.06</v>
      </c>
      <c r="AA74" s="85">
        <v>7391.97</v>
      </c>
      <c r="AB74">
        <v>4575</v>
      </c>
      <c r="AC74">
        <v>14035</v>
      </c>
      <c r="AD74" s="85">
        <v>456.82</v>
      </c>
      <c r="AE74" s="85">
        <v>18272941</v>
      </c>
      <c r="AG74">
        <v>0.06</v>
      </c>
      <c r="AH74" s="84">
        <v>3030.4</v>
      </c>
      <c r="AI74">
        <v>2786</v>
      </c>
      <c r="AJ74">
        <v>4172</v>
      </c>
      <c r="AK74" s="85">
        <v>187.28</v>
      </c>
      <c r="AL74" s="85">
        <v>7491158</v>
      </c>
      <c r="AM74" s="85">
        <f>AVERAGE(AH$74:AH$77)</f>
        <v>3153.5775000000003</v>
      </c>
      <c r="AO74" s="124">
        <v>1</v>
      </c>
      <c r="AP74">
        <v>1</v>
      </c>
      <c r="AQ74" s="84">
        <f t="shared" ref="AQ74:AQ100" si="25">LOG(AA74/AM74,2)</f>
        <v>1.2289695133921821</v>
      </c>
      <c r="AR74" s="83">
        <f t="shared" ref="AR74:AR100" si="26">AA74-AM74</f>
        <v>4238.3924999999999</v>
      </c>
      <c r="AT74" s="124">
        <v>1</v>
      </c>
      <c r="AU74">
        <v>1</v>
      </c>
      <c r="AV74">
        <v>0.06</v>
      </c>
      <c r="AW74" s="85">
        <v>3377.64</v>
      </c>
      <c r="AX74">
        <v>2917</v>
      </c>
      <c r="AY74">
        <v>7620</v>
      </c>
      <c r="AZ74" s="85">
        <v>208.74</v>
      </c>
      <c r="BA74" s="85">
        <v>8349519</v>
      </c>
      <c r="BC74">
        <v>0.06</v>
      </c>
      <c r="BD74" s="84">
        <v>2941.7</v>
      </c>
      <c r="BE74">
        <v>2665</v>
      </c>
      <c r="BF74">
        <v>3336</v>
      </c>
      <c r="BG74" s="85">
        <v>181.8</v>
      </c>
      <c r="BH74" s="85">
        <v>7271889</v>
      </c>
      <c r="BI74" s="85">
        <f>AVERAGE(BD$74:BD$77)</f>
        <v>2855.605</v>
      </c>
      <c r="BK74" s="124">
        <v>1</v>
      </c>
      <c r="BL74">
        <v>1</v>
      </c>
      <c r="BM74" s="84">
        <f t="shared" ref="BM74:BM100" si="27">LOG(AW74/BI74,2)</f>
        <v>0.24221913597712907</v>
      </c>
      <c r="BN74" s="83">
        <f t="shared" ref="BN74:BN100" si="28">AW74-BI74</f>
        <v>522.03499999999985</v>
      </c>
      <c r="BQ74" s="124">
        <v>1</v>
      </c>
      <c r="BR74">
        <v>1</v>
      </c>
      <c r="BS74">
        <v>0.06</v>
      </c>
      <c r="BT74" s="85">
        <v>6065.87</v>
      </c>
      <c r="BU74">
        <v>3283</v>
      </c>
      <c r="BV74">
        <v>19831</v>
      </c>
      <c r="BW74" s="85">
        <v>374.87</v>
      </c>
      <c r="BX74" s="85">
        <v>14994842</v>
      </c>
      <c r="BZ74">
        <v>0.06</v>
      </c>
      <c r="CA74" s="84">
        <v>3145.84</v>
      </c>
      <c r="CB74">
        <v>2743</v>
      </c>
      <c r="CC74">
        <v>5185</v>
      </c>
      <c r="CD74" s="85">
        <v>194.41</v>
      </c>
      <c r="CE74" s="85">
        <v>7776517</v>
      </c>
      <c r="CF74" s="85">
        <f>AVERAGE(CA74:CA77)</f>
        <v>3201.9975000000004</v>
      </c>
      <c r="CH74" s="124">
        <v>1</v>
      </c>
      <c r="CI74">
        <v>1</v>
      </c>
      <c r="CJ74" s="84">
        <f t="shared" ref="CJ74:CJ100" si="29">LOG(BT74/CF74,2)</f>
        <v>0.92174239788719681</v>
      </c>
      <c r="CK74" s="83">
        <f t="shared" ref="CK74:CK100" si="30">BT74-CF74</f>
        <v>2863.8724999999995</v>
      </c>
    </row>
    <row r="75" spans="1:89" x14ac:dyDescent="0.25">
      <c r="A75" s="128"/>
      <c r="B75" s="122"/>
      <c r="C75">
        <v>2</v>
      </c>
      <c r="D75">
        <v>0.06</v>
      </c>
      <c r="E75" s="85">
        <v>8710.7199999999993</v>
      </c>
      <c r="F75">
        <v>6531</v>
      </c>
      <c r="G75">
        <v>19769</v>
      </c>
      <c r="H75" s="85">
        <v>538.32000000000005</v>
      </c>
      <c r="I75" s="85">
        <v>21532899</v>
      </c>
      <c r="K75">
        <v>0.06</v>
      </c>
      <c r="L75" s="85">
        <v>3250.09</v>
      </c>
      <c r="M75">
        <v>2940</v>
      </c>
      <c r="N75">
        <v>4944</v>
      </c>
      <c r="O75" s="85">
        <v>200.86</v>
      </c>
      <c r="P75" s="85">
        <v>8034219</v>
      </c>
      <c r="Q75" s="84">
        <f>AVERAGE(L74:L77)</f>
        <v>3223.8950000000004</v>
      </c>
      <c r="S75" s="125"/>
      <c r="T75">
        <v>2</v>
      </c>
      <c r="U75" s="84">
        <f t="shared" si="23"/>
        <v>1.4339872152033413</v>
      </c>
      <c r="V75" s="83">
        <f t="shared" si="24"/>
        <v>5486.8249999999989</v>
      </c>
      <c r="X75" s="125"/>
      <c r="Y75">
        <v>2</v>
      </c>
      <c r="Z75">
        <v>0.06</v>
      </c>
      <c r="AA75" s="85">
        <v>6199.28</v>
      </c>
      <c r="AB75">
        <v>4743</v>
      </c>
      <c r="AC75">
        <v>10147</v>
      </c>
      <c r="AD75" s="85">
        <v>383.12</v>
      </c>
      <c r="AE75" s="85">
        <v>15324621</v>
      </c>
      <c r="AG75">
        <v>0.06</v>
      </c>
      <c r="AH75" s="85">
        <v>3332.88</v>
      </c>
      <c r="AI75">
        <v>2914</v>
      </c>
      <c r="AJ75">
        <v>4379</v>
      </c>
      <c r="AK75" s="85">
        <v>205.97</v>
      </c>
      <c r="AL75" s="85">
        <v>8238876</v>
      </c>
      <c r="AM75" s="85">
        <f>AVERAGE(AH$74:AH$77)</f>
        <v>3153.5775000000003</v>
      </c>
      <c r="AO75" s="125"/>
      <c r="AP75">
        <v>2</v>
      </c>
      <c r="AQ75" s="84">
        <f t="shared" si="25"/>
        <v>0.9751112787353623</v>
      </c>
      <c r="AR75" s="83">
        <f t="shared" si="26"/>
        <v>3045.7024999999994</v>
      </c>
      <c r="AT75" s="125"/>
      <c r="AU75">
        <v>2</v>
      </c>
      <c r="AV75">
        <v>0.06</v>
      </c>
      <c r="AW75" s="85">
        <v>3339.01</v>
      </c>
      <c r="AX75">
        <v>2786</v>
      </c>
      <c r="AY75">
        <v>9185</v>
      </c>
      <c r="AZ75" s="85">
        <v>206.35</v>
      </c>
      <c r="BA75" s="85">
        <v>8254026</v>
      </c>
      <c r="BC75">
        <v>0.06</v>
      </c>
      <c r="BD75" s="85">
        <v>2866.57</v>
      </c>
      <c r="BE75">
        <v>2442</v>
      </c>
      <c r="BF75">
        <v>3144</v>
      </c>
      <c r="BG75" s="85">
        <v>177.15</v>
      </c>
      <c r="BH75" s="85">
        <v>7086156</v>
      </c>
      <c r="BI75" s="85">
        <f>AVERAGE(BD$74:BD$77)</f>
        <v>2855.605</v>
      </c>
      <c r="BK75" s="125"/>
      <c r="BL75">
        <v>2</v>
      </c>
      <c r="BM75" s="84">
        <f t="shared" si="27"/>
        <v>0.22562398096924352</v>
      </c>
      <c r="BN75" s="83">
        <f t="shared" si="28"/>
        <v>483.4050000000002</v>
      </c>
      <c r="BQ75" s="125"/>
      <c r="BR75">
        <v>2</v>
      </c>
      <c r="BS75">
        <v>0.06</v>
      </c>
      <c r="BT75" s="85">
        <v>5889.34</v>
      </c>
      <c r="BU75">
        <v>4414</v>
      </c>
      <c r="BV75">
        <v>11220</v>
      </c>
      <c r="BW75" s="85">
        <v>363.96</v>
      </c>
      <c r="BX75" s="85">
        <v>14558450</v>
      </c>
      <c r="BZ75">
        <v>0.06</v>
      </c>
      <c r="CA75" s="85">
        <v>2765.12</v>
      </c>
      <c r="CB75">
        <v>2444</v>
      </c>
      <c r="CC75">
        <v>3637</v>
      </c>
      <c r="CD75" s="85">
        <v>170.88</v>
      </c>
      <c r="CE75" s="85">
        <v>6835387</v>
      </c>
      <c r="CF75" s="84">
        <f>AVERAGE(CA74:CA77)</f>
        <v>3201.9975000000004</v>
      </c>
      <c r="CH75" s="125"/>
      <c r="CI75">
        <v>2</v>
      </c>
      <c r="CJ75" s="84">
        <f t="shared" si="29"/>
        <v>0.87913378332016978</v>
      </c>
      <c r="CK75" s="83">
        <f t="shared" si="30"/>
        <v>2687.3424999999997</v>
      </c>
    </row>
    <row r="76" spans="1:89" x14ac:dyDescent="0.25">
      <c r="A76" s="128"/>
      <c r="B76" s="122"/>
      <c r="C76">
        <v>3</v>
      </c>
      <c r="D76">
        <v>0.06</v>
      </c>
      <c r="E76" s="85">
        <v>6670.64</v>
      </c>
      <c r="F76">
        <v>5219</v>
      </c>
      <c r="G76">
        <v>9974</v>
      </c>
      <c r="H76" s="85">
        <v>412.25</v>
      </c>
      <c r="I76" s="85">
        <v>16489818</v>
      </c>
      <c r="K76">
        <v>0.06</v>
      </c>
      <c r="L76" s="85">
        <v>3655.12</v>
      </c>
      <c r="M76">
        <v>3069</v>
      </c>
      <c r="N76">
        <v>5752</v>
      </c>
      <c r="O76" s="85">
        <v>225.89</v>
      </c>
      <c r="P76" s="85">
        <v>9035451</v>
      </c>
      <c r="Q76" s="84">
        <f>AVERAGE(L74:L77)</f>
        <v>3223.8950000000004</v>
      </c>
      <c r="S76" s="125"/>
      <c r="T76">
        <v>3</v>
      </c>
      <c r="U76" s="84">
        <f t="shared" si="23"/>
        <v>1.0490204272131833</v>
      </c>
      <c r="V76" s="83">
        <f t="shared" si="24"/>
        <v>3446.7449999999999</v>
      </c>
      <c r="X76" s="125"/>
      <c r="Y76">
        <v>3</v>
      </c>
      <c r="Z76">
        <v>0.06</v>
      </c>
      <c r="AA76" s="85">
        <v>5582.41</v>
      </c>
      <c r="AB76">
        <v>3182</v>
      </c>
      <c r="AC76">
        <v>10431</v>
      </c>
      <c r="AD76" s="85">
        <v>344.99</v>
      </c>
      <c r="AE76" s="85">
        <v>13799729</v>
      </c>
      <c r="AG76">
        <v>0.06</v>
      </c>
      <c r="AH76" s="85">
        <v>3105.03</v>
      </c>
      <c r="AI76">
        <v>2554</v>
      </c>
      <c r="AJ76">
        <v>4265</v>
      </c>
      <c r="AK76" s="85">
        <v>191.89</v>
      </c>
      <c r="AL76" s="85">
        <v>7675627</v>
      </c>
      <c r="AM76" s="85">
        <f>AVERAGE(AH$74:AH$77)</f>
        <v>3153.5775000000003</v>
      </c>
      <c r="AO76" s="125"/>
      <c r="AP76">
        <v>3</v>
      </c>
      <c r="AQ76" s="84">
        <f t="shared" si="25"/>
        <v>0.82389869874964261</v>
      </c>
      <c r="AR76" s="83">
        <f t="shared" si="26"/>
        <v>2428.8324999999995</v>
      </c>
      <c r="AT76" s="125"/>
      <c r="AU76">
        <v>3</v>
      </c>
      <c r="AV76">
        <v>0.06</v>
      </c>
      <c r="AW76" s="85">
        <v>3193.03</v>
      </c>
      <c r="AX76">
        <v>2750</v>
      </c>
      <c r="AY76">
        <v>5983</v>
      </c>
      <c r="AZ76" s="85">
        <v>197.33</v>
      </c>
      <c r="BA76" s="85">
        <v>7893174</v>
      </c>
      <c r="BC76">
        <v>0.06</v>
      </c>
      <c r="BD76" s="85">
        <v>2837.26</v>
      </c>
      <c r="BE76">
        <v>2645</v>
      </c>
      <c r="BF76">
        <v>3234</v>
      </c>
      <c r="BG76" s="85">
        <v>175.34</v>
      </c>
      <c r="BH76" s="85">
        <v>7013700</v>
      </c>
      <c r="BI76" s="85">
        <f>AVERAGE(BD$74:BD$77)</f>
        <v>2855.605</v>
      </c>
      <c r="BK76" s="125"/>
      <c r="BL76">
        <v>3</v>
      </c>
      <c r="BM76" s="84">
        <f t="shared" si="27"/>
        <v>0.16112967459653946</v>
      </c>
      <c r="BN76" s="83">
        <f t="shared" si="28"/>
        <v>337.42500000000018</v>
      </c>
      <c r="BQ76" s="125"/>
      <c r="BR76">
        <v>3</v>
      </c>
      <c r="BS76">
        <v>0.06</v>
      </c>
      <c r="BT76" s="85">
        <v>6040.56</v>
      </c>
      <c r="BU76">
        <v>4376</v>
      </c>
      <c r="BV76">
        <v>11480</v>
      </c>
      <c r="BW76" s="85">
        <v>373.31</v>
      </c>
      <c r="BX76" s="85">
        <v>14932276</v>
      </c>
      <c r="BZ76">
        <v>0.06</v>
      </c>
      <c r="CA76" s="85">
        <v>3878.32</v>
      </c>
      <c r="CB76">
        <v>3048</v>
      </c>
      <c r="CC76">
        <v>8891</v>
      </c>
      <c r="CD76" s="85">
        <v>239.68</v>
      </c>
      <c r="CE76" s="85">
        <v>9587195</v>
      </c>
      <c r="CF76" s="84">
        <f>AVERAGE(CA74:CA77)</f>
        <v>3201.9975000000004</v>
      </c>
      <c r="CH76" s="125"/>
      <c r="CI76">
        <v>3</v>
      </c>
      <c r="CJ76" s="84">
        <f t="shared" si="29"/>
        <v>0.91571012170283672</v>
      </c>
      <c r="CK76" s="83">
        <f t="shared" si="30"/>
        <v>2838.5625</v>
      </c>
    </row>
    <row r="77" spans="1:89" ht="15.75" thickBot="1" x14ac:dyDescent="0.3">
      <c r="A77" s="128"/>
      <c r="B77" s="122"/>
      <c r="C77">
        <v>4</v>
      </c>
      <c r="D77">
        <v>0.06</v>
      </c>
      <c r="E77" s="85">
        <v>6305.88</v>
      </c>
      <c r="F77">
        <v>4862</v>
      </c>
      <c r="G77">
        <v>11219</v>
      </c>
      <c r="H77" s="85">
        <v>389.7</v>
      </c>
      <c r="I77" s="85">
        <v>15588126</v>
      </c>
      <c r="K77">
        <v>0.06</v>
      </c>
      <c r="L77" s="85">
        <v>2869.79</v>
      </c>
      <c r="M77">
        <v>2585</v>
      </c>
      <c r="N77">
        <v>3482</v>
      </c>
      <c r="O77" s="85">
        <v>177.35</v>
      </c>
      <c r="P77" s="85">
        <v>7094123</v>
      </c>
      <c r="Q77" s="84">
        <f>AVERAGE(L74:L77)</f>
        <v>3223.8950000000004</v>
      </c>
      <c r="S77" s="125"/>
      <c r="T77">
        <v>4</v>
      </c>
      <c r="U77" s="84">
        <f t="shared" si="23"/>
        <v>0.96789295893594851</v>
      </c>
      <c r="V77" s="83">
        <f t="shared" si="24"/>
        <v>3081.9849999999997</v>
      </c>
      <c r="X77" s="125"/>
      <c r="Y77">
        <v>4</v>
      </c>
      <c r="Z77">
        <v>0.06</v>
      </c>
      <c r="AA77" s="85">
        <v>6617.31</v>
      </c>
      <c r="AB77">
        <v>4727</v>
      </c>
      <c r="AC77">
        <v>12059</v>
      </c>
      <c r="AD77" s="85">
        <v>408.95</v>
      </c>
      <c r="AE77" s="85">
        <v>16357980</v>
      </c>
      <c r="AG77">
        <v>0.06</v>
      </c>
      <c r="AH77" s="85">
        <v>3146</v>
      </c>
      <c r="AI77">
        <v>2711</v>
      </c>
      <c r="AJ77">
        <v>4420</v>
      </c>
      <c r="AK77" s="85">
        <v>194.42</v>
      </c>
      <c r="AL77" s="85">
        <v>7776905</v>
      </c>
      <c r="AM77" s="85">
        <f>AVERAGE(AH$74:AH$77)</f>
        <v>3153.5775000000003</v>
      </c>
      <c r="AO77" s="125"/>
      <c r="AP77">
        <v>4</v>
      </c>
      <c r="AQ77" s="84">
        <f t="shared" si="25"/>
        <v>1.0692554785714981</v>
      </c>
      <c r="AR77" s="83">
        <f t="shared" si="26"/>
        <v>3463.7325000000001</v>
      </c>
      <c r="AT77" s="125"/>
      <c r="AU77">
        <v>4</v>
      </c>
      <c r="AV77">
        <v>0.06</v>
      </c>
      <c r="AW77" s="85">
        <v>3219.49</v>
      </c>
      <c r="AX77">
        <v>2714</v>
      </c>
      <c r="AY77">
        <v>6946</v>
      </c>
      <c r="AZ77" s="85">
        <v>198.96</v>
      </c>
      <c r="BA77" s="85">
        <v>7958567</v>
      </c>
      <c r="BC77">
        <v>0.06</v>
      </c>
      <c r="BD77" s="85">
        <v>2776.89</v>
      </c>
      <c r="BE77">
        <v>2526</v>
      </c>
      <c r="BF77">
        <v>5305</v>
      </c>
      <c r="BG77" s="85">
        <v>171.61</v>
      </c>
      <c r="BH77" s="85">
        <v>6864463</v>
      </c>
      <c r="BI77" s="85">
        <f>AVERAGE(BD$74:BD$77)</f>
        <v>2855.605</v>
      </c>
      <c r="BK77" s="125"/>
      <c r="BL77">
        <v>4</v>
      </c>
      <c r="BM77" s="84">
        <f t="shared" si="27"/>
        <v>0.17303573568873087</v>
      </c>
      <c r="BN77" s="83">
        <f t="shared" si="28"/>
        <v>363.88499999999976</v>
      </c>
      <c r="BQ77" s="125"/>
      <c r="BR77">
        <v>4</v>
      </c>
      <c r="BS77">
        <v>0.06</v>
      </c>
      <c r="BT77" s="85">
        <v>5306.01</v>
      </c>
      <c r="BU77">
        <v>861</v>
      </c>
      <c r="BV77">
        <v>8261</v>
      </c>
      <c r="BW77" s="85">
        <v>327.91</v>
      </c>
      <c r="BX77" s="85">
        <v>13116456</v>
      </c>
      <c r="BZ77">
        <v>0.06</v>
      </c>
      <c r="CA77" s="85">
        <v>3018.71</v>
      </c>
      <c r="CB77">
        <v>2601</v>
      </c>
      <c r="CC77">
        <v>4225</v>
      </c>
      <c r="CD77" s="85">
        <v>186.56</v>
      </c>
      <c r="CE77" s="85">
        <v>7462262</v>
      </c>
      <c r="CF77" s="84">
        <f>AVERAGE(CA74:CA77)</f>
        <v>3201.9975000000004</v>
      </c>
      <c r="CH77" s="125"/>
      <c r="CI77">
        <v>4</v>
      </c>
      <c r="CJ77" s="84">
        <f t="shared" si="29"/>
        <v>0.72865521309983117</v>
      </c>
      <c r="CK77" s="83">
        <f t="shared" si="30"/>
        <v>2104.0124999999998</v>
      </c>
    </row>
    <row r="78" spans="1:89" x14ac:dyDescent="0.25">
      <c r="A78" s="128"/>
      <c r="B78" s="121">
        <v>2</v>
      </c>
      <c r="C78">
        <v>1</v>
      </c>
      <c r="D78">
        <v>0.06</v>
      </c>
      <c r="E78">
        <v>5604.7</v>
      </c>
      <c r="F78">
        <v>4201</v>
      </c>
      <c r="G78">
        <v>13534</v>
      </c>
      <c r="H78">
        <v>346.37</v>
      </c>
      <c r="I78">
        <v>13854819</v>
      </c>
      <c r="K78">
        <v>0.06</v>
      </c>
      <c r="L78">
        <v>2471.52</v>
      </c>
      <c r="M78">
        <v>2270</v>
      </c>
      <c r="N78">
        <v>4812</v>
      </c>
      <c r="O78">
        <v>152.74</v>
      </c>
      <c r="P78">
        <v>6109604</v>
      </c>
      <c r="Q78" s="85">
        <f>AVERAGE(L$78:L$80)</f>
        <v>2679.5366666666664</v>
      </c>
      <c r="S78" s="124">
        <v>2</v>
      </c>
      <c r="T78">
        <v>1</v>
      </c>
      <c r="U78" s="84">
        <f t="shared" si="23"/>
        <v>1.0646535947123583</v>
      </c>
      <c r="V78" s="83">
        <f t="shared" si="24"/>
        <v>2925.1633333333334</v>
      </c>
      <c r="X78" s="124">
        <v>2</v>
      </c>
      <c r="Y78">
        <v>1</v>
      </c>
      <c r="Z78">
        <v>0.06</v>
      </c>
      <c r="AA78">
        <v>6359.24</v>
      </c>
      <c r="AB78">
        <v>1428</v>
      </c>
      <c r="AC78">
        <v>11169</v>
      </c>
      <c r="AD78">
        <v>393</v>
      </c>
      <c r="AE78">
        <v>15720031</v>
      </c>
      <c r="AG78">
        <v>0.06</v>
      </c>
      <c r="AH78">
        <v>2565.83</v>
      </c>
      <c r="AI78">
        <v>2335</v>
      </c>
      <c r="AJ78">
        <v>4861</v>
      </c>
      <c r="AK78">
        <v>158.57</v>
      </c>
      <c r="AL78">
        <v>6342735</v>
      </c>
      <c r="AM78" s="85">
        <f>AVERAGE(AH$78:AH$80)</f>
        <v>3013.3166666666671</v>
      </c>
      <c r="AO78" s="124">
        <v>2</v>
      </c>
      <c r="AP78">
        <v>1</v>
      </c>
      <c r="AQ78" s="84">
        <f t="shared" si="25"/>
        <v>1.0775020652984497</v>
      </c>
      <c r="AR78" s="83">
        <f t="shared" si="26"/>
        <v>3345.9233333333327</v>
      </c>
      <c r="AT78" s="124">
        <v>2</v>
      </c>
      <c r="AU78">
        <v>1</v>
      </c>
      <c r="AV78">
        <v>0.06</v>
      </c>
      <c r="AW78">
        <v>3772.52</v>
      </c>
      <c r="AX78">
        <v>2689</v>
      </c>
      <c r="AY78">
        <v>9000</v>
      </c>
      <c r="AZ78">
        <v>233.14</v>
      </c>
      <c r="BA78">
        <v>9325663</v>
      </c>
      <c r="BC78">
        <v>0.06</v>
      </c>
      <c r="BD78">
        <v>2714.87</v>
      </c>
      <c r="BE78">
        <v>2465</v>
      </c>
      <c r="BF78">
        <v>3639</v>
      </c>
      <c r="BG78">
        <v>167.78</v>
      </c>
      <c r="BH78">
        <v>6711163</v>
      </c>
      <c r="BI78" s="85">
        <f>AVERAGE(BD$78:BD$80)</f>
        <v>2850.5699999999997</v>
      </c>
      <c r="BK78" s="124">
        <v>2</v>
      </c>
      <c r="BL78">
        <v>1</v>
      </c>
      <c r="BM78" s="84">
        <f t="shared" si="27"/>
        <v>0.40427811977883699</v>
      </c>
      <c r="BN78" s="83">
        <f t="shared" si="28"/>
        <v>921.95000000000027</v>
      </c>
      <c r="BQ78" s="124">
        <v>2</v>
      </c>
      <c r="BR78">
        <v>1</v>
      </c>
      <c r="BS78">
        <v>0.06</v>
      </c>
      <c r="BT78">
        <v>6687.02</v>
      </c>
      <c r="BU78">
        <v>4209</v>
      </c>
      <c r="BV78">
        <v>10645</v>
      </c>
      <c r="BW78">
        <v>413.26</v>
      </c>
      <c r="BX78">
        <v>16530323</v>
      </c>
      <c r="BZ78">
        <v>0.06</v>
      </c>
      <c r="CA78">
        <v>2866.04</v>
      </c>
      <c r="CB78">
        <v>2594</v>
      </c>
      <c r="CC78">
        <v>3669</v>
      </c>
      <c r="CD78">
        <v>177.12</v>
      </c>
      <c r="CE78">
        <v>7084846</v>
      </c>
      <c r="CF78" s="85">
        <f>AVERAGE(CA$78:CA$80)</f>
        <v>2947.6266666666666</v>
      </c>
      <c r="CH78" s="124">
        <v>2</v>
      </c>
      <c r="CI78">
        <v>1</v>
      </c>
      <c r="CJ78" s="84">
        <f t="shared" si="29"/>
        <v>1.1818096215949976</v>
      </c>
      <c r="CK78" s="83">
        <f t="shared" si="30"/>
        <v>3739.3933333333339</v>
      </c>
    </row>
    <row r="79" spans="1:89" x14ac:dyDescent="0.25">
      <c r="A79" s="128"/>
      <c r="B79" s="122"/>
      <c r="C79">
        <v>2</v>
      </c>
      <c r="D79">
        <v>0.06</v>
      </c>
      <c r="E79">
        <v>5757.94</v>
      </c>
      <c r="F79">
        <v>4822</v>
      </c>
      <c r="G79">
        <v>9544</v>
      </c>
      <c r="H79">
        <v>355.84</v>
      </c>
      <c r="I79">
        <v>14233620</v>
      </c>
      <c r="K79">
        <v>0.06</v>
      </c>
      <c r="L79">
        <v>2756.95</v>
      </c>
      <c r="M79">
        <v>760</v>
      </c>
      <c r="N79">
        <v>3308</v>
      </c>
      <c r="O79">
        <v>170.38</v>
      </c>
      <c r="P79">
        <v>6815179</v>
      </c>
      <c r="Q79" s="85">
        <f>AVERAGE(L$78:L$80)</f>
        <v>2679.5366666666664</v>
      </c>
      <c r="S79" s="125"/>
      <c r="T79">
        <v>2</v>
      </c>
      <c r="U79" s="84">
        <f t="shared" si="23"/>
        <v>1.1035691975674491</v>
      </c>
      <c r="V79" s="83">
        <f t="shared" si="24"/>
        <v>3078.4033333333332</v>
      </c>
      <c r="X79" s="125"/>
      <c r="Y79">
        <v>2</v>
      </c>
      <c r="Z79">
        <v>0.06</v>
      </c>
      <c r="AA79">
        <v>5611.8</v>
      </c>
      <c r="AB79">
        <v>4326</v>
      </c>
      <c r="AC79">
        <v>8758</v>
      </c>
      <c r="AD79">
        <v>346.81</v>
      </c>
      <c r="AE79">
        <v>13872373</v>
      </c>
      <c r="AG79">
        <v>0.06</v>
      </c>
      <c r="AH79">
        <v>3717.69</v>
      </c>
      <c r="AI79">
        <v>3054</v>
      </c>
      <c r="AJ79">
        <v>5778</v>
      </c>
      <c r="AK79">
        <v>229.75</v>
      </c>
      <c r="AL79">
        <v>9190139</v>
      </c>
      <c r="AM79" s="85">
        <f>AVERAGE(AH$78:AH$80)</f>
        <v>3013.3166666666671</v>
      </c>
      <c r="AO79" s="125"/>
      <c r="AP79">
        <v>2</v>
      </c>
      <c r="AQ79" s="84">
        <f t="shared" si="25"/>
        <v>0.89711130100372272</v>
      </c>
      <c r="AR79" s="83">
        <f t="shared" si="26"/>
        <v>2598.4833333333331</v>
      </c>
      <c r="AT79" s="125"/>
      <c r="AU79">
        <v>2</v>
      </c>
      <c r="AV79">
        <v>0.06</v>
      </c>
      <c r="AW79">
        <v>3378.46</v>
      </c>
      <c r="AX79">
        <v>2743</v>
      </c>
      <c r="AY79">
        <v>6008</v>
      </c>
      <c r="AZ79">
        <v>208.79</v>
      </c>
      <c r="BA79">
        <v>8351541</v>
      </c>
      <c r="BC79">
        <v>0.06</v>
      </c>
      <c r="BD79">
        <v>2957.05</v>
      </c>
      <c r="BE79">
        <v>2543</v>
      </c>
      <c r="BF79">
        <v>3778</v>
      </c>
      <c r="BG79">
        <v>182.75</v>
      </c>
      <c r="BH79">
        <v>7309827</v>
      </c>
      <c r="BI79" s="85">
        <f>AVERAGE(BD$78:BD$80)</f>
        <v>2850.5699999999997</v>
      </c>
      <c r="BK79" s="125"/>
      <c r="BL79">
        <v>2</v>
      </c>
      <c r="BM79" s="84">
        <f t="shared" si="27"/>
        <v>0.24511534468877447</v>
      </c>
      <c r="BN79" s="83">
        <f t="shared" si="28"/>
        <v>527.89000000000033</v>
      </c>
      <c r="BQ79" s="125"/>
      <c r="BR79">
        <v>2</v>
      </c>
      <c r="BS79">
        <v>0.06</v>
      </c>
      <c r="BT79">
        <v>6667.5</v>
      </c>
      <c r="BU79">
        <v>4406</v>
      </c>
      <c r="BV79">
        <v>8828</v>
      </c>
      <c r="BW79">
        <v>412.05</v>
      </c>
      <c r="BX79">
        <v>16482051</v>
      </c>
      <c r="BZ79">
        <v>0.06</v>
      </c>
      <c r="CA79">
        <v>3089.45</v>
      </c>
      <c r="CB79">
        <v>2860</v>
      </c>
      <c r="CC79">
        <v>3524</v>
      </c>
      <c r="CD79">
        <v>190.93</v>
      </c>
      <c r="CE79">
        <v>7637116</v>
      </c>
      <c r="CF79" s="85">
        <f>AVERAGE(CA$78:CA$80)</f>
        <v>2947.6266666666666</v>
      </c>
      <c r="CH79" s="125"/>
      <c r="CI79">
        <v>2</v>
      </c>
      <c r="CJ79" s="84">
        <f t="shared" si="29"/>
        <v>1.1775921091342274</v>
      </c>
      <c r="CK79" s="83">
        <f t="shared" si="30"/>
        <v>3719.8733333333334</v>
      </c>
    </row>
    <row r="80" spans="1:89" ht="15.75" thickBot="1" x14ac:dyDescent="0.3">
      <c r="A80" s="129"/>
      <c r="B80" s="123"/>
      <c r="C80">
        <v>3</v>
      </c>
      <c r="D80">
        <v>0.06</v>
      </c>
      <c r="E80">
        <v>6544.43</v>
      </c>
      <c r="F80">
        <v>4532</v>
      </c>
      <c r="G80">
        <v>10820</v>
      </c>
      <c r="H80">
        <v>404.45</v>
      </c>
      <c r="I80">
        <v>16177822</v>
      </c>
      <c r="K80">
        <v>0.06</v>
      </c>
      <c r="L80">
        <v>2810.14</v>
      </c>
      <c r="M80">
        <v>2509</v>
      </c>
      <c r="N80">
        <v>5521</v>
      </c>
      <c r="O80">
        <v>173.67</v>
      </c>
      <c r="P80">
        <v>6946675</v>
      </c>
      <c r="Q80" s="85">
        <f>AVERAGE(L$78:L$80)</f>
        <v>2679.5366666666664</v>
      </c>
      <c r="S80" s="126"/>
      <c r="T80">
        <v>3</v>
      </c>
      <c r="U80" s="84">
        <f t="shared" si="23"/>
        <v>1.2882839853183776</v>
      </c>
      <c r="V80" s="83">
        <f t="shared" si="24"/>
        <v>3864.8933333333339</v>
      </c>
      <c r="X80" s="126"/>
      <c r="Y80">
        <v>3</v>
      </c>
      <c r="Z80">
        <v>0.06</v>
      </c>
      <c r="AA80">
        <v>6484.44</v>
      </c>
      <c r="AB80">
        <v>3167</v>
      </c>
      <c r="AC80">
        <v>12173</v>
      </c>
      <c r="AD80">
        <v>400.74</v>
      </c>
      <c r="AE80">
        <v>16029528</v>
      </c>
      <c r="AG80">
        <v>0.06</v>
      </c>
      <c r="AH80">
        <v>2756.43</v>
      </c>
      <c r="AI80">
        <v>2564</v>
      </c>
      <c r="AJ80">
        <v>3761</v>
      </c>
      <c r="AK80">
        <v>170.35</v>
      </c>
      <c r="AL80">
        <v>6813885</v>
      </c>
      <c r="AM80" s="85">
        <f>AVERAGE(AH$78:AH$80)</f>
        <v>3013.3166666666671</v>
      </c>
      <c r="AO80" s="126"/>
      <c r="AP80">
        <v>3</v>
      </c>
      <c r="AQ80" s="84">
        <f t="shared" si="25"/>
        <v>1.1056296954866791</v>
      </c>
      <c r="AR80" s="83">
        <f t="shared" si="26"/>
        <v>3471.1233333333325</v>
      </c>
      <c r="AT80" s="126"/>
      <c r="AU80">
        <v>3</v>
      </c>
      <c r="AV80">
        <v>0.06</v>
      </c>
      <c r="AW80">
        <v>3384.61</v>
      </c>
      <c r="AX80">
        <v>2616</v>
      </c>
      <c r="AY80">
        <v>5673</v>
      </c>
      <c r="AZ80">
        <v>209.17</v>
      </c>
      <c r="BA80">
        <v>8366757</v>
      </c>
      <c r="BC80">
        <v>0.06</v>
      </c>
      <c r="BD80">
        <v>2879.79</v>
      </c>
      <c r="BE80">
        <v>2534</v>
      </c>
      <c r="BF80">
        <v>3733</v>
      </c>
      <c r="BG80">
        <v>177.97</v>
      </c>
      <c r="BH80">
        <v>7118832</v>
      </c>
      <c r="BI80" s="85">
        <f>AVERAGE(BD$78:BD$80)</f>
        <v>2850.5699999999997</v>
      </c>
      <c r="BK80" s="126"/>
      <c r="BL80">
        <v>3</v>
      </c>
      <c r="BM80" s="84">
        <f t="shared" si="27"/>
        <v>0.24773917586222075</v>
      </c>
      <c r="BN80" s="83">
        <f t="shared" si="28"/>
        <v>534.04000000000042</v>
      </c>
      <c r="BQ80" s="126"/>
      <c r="BR80">
        <v>3</v>
      </c>
      <c r="BS80">
        <v>0.06</v>
      </c>
      <c r="BT80">
        <v>7615.95</v>
      </c>
      <c r="BU80">
        <v>4822</v>
      </c>
      <c r="BV80">
        <v>11682</v>
      </c>
      <c r="BW80">
        <v>470.67</v>
      </c>
      <c r="BX80">
        <v>18826627</v>
      </c>
      <c r="BZ80">
        <v>0.06</v>
      </c>
      <c r="CA80">
        <v>2887.39</v>
      </c>
      <c r="CB80">
        <v>2670</v>
      </c>
      <c r="CC80">
        <v>4616</v>
      </c>
      <c r="CD80">
        <v>178.44</v>
      </c>
      <c r="CE80">
        <v>7137619</v>
      </c>
      <c r="CF80" s="85">
        <f>AVERAGE(CA$78:CA$80)</f>
        <v>2947.6266666666666</v>
      </c>
      <c r="CH80" s="126"/>
      <c r="CI80">
        <v>3</v>
      </c>
      <c r="CJ80" s="84">
        <f t="shared" si="29"/>
        <v>1.3694701964979958</v>
      </c>
      <c r="CK80" s="83">
        <f t="shared" si="30"/>
        <v>4668.3233333333337</v>
      </c>
    </row>
    <row r="81" spans="1:89" x14ac:dyDescent="0.25">
      <c r="A81" s="127" t="s">
        <v>169</v>
      </c>
      <c r="B81" s="121">
        <v>3</v>
      </c>
      <c r="C81">
        <v>1</v>
      </c>
      <c r="D81">
        <v>7.0999999999999994E-2</v>
      </c>
      <c r="E81">
        <v>6350.18</v>
      </c>
      <c r="F81">
        <v>4100</v>
      </c>
      <c r="G81">
        <v>11875</v>
      </c>
      <c r="K81">
        <v>7.0999999999999994E-2</v>
      </c>
      <c r="L81">
        <v>3971.9009999999998</v>
      </c>
      <c r="M81">
        <v>3415</v>
      </c>
      <c r="N81">
        <v>4703</v>
      </c>
      <c r="Q81" s="85">
        <f t="shared" ref="Q81:Q100" si="31">AVERAGE(L$81:L$100)</f>
        <v>3787.2244000000001</v>
      </c>
      <c r="S81" s="121">
        <v>3</v>
      </c>
      <c r="T81">
        <v>1</v>
      </c>
      <c r="U81" s="84">
        <f t="shared" si="23"/>
        <v>0.74565658051244388</v>
      </c>
      <c r="V81" s="83">
        <f t="shared" si="24"/>
        <v>2562.9556000000002</v>
      </c>
      <c r="X81" s="121">
        <v>3</v>
      </c>
      <c r="Y81">
        <v>1</v>
      </c>
      <c r="Z81">
        <v>7.0999999999999994E-2</v>
      </c>
      <c r="AA81" s="85">
        <v>5768.0910000000003</v>
      </c>
      <c r="AB81">
        <v>4679</v>
      </c>
      <c r="AC81">
        <v>12943</v>
      </c>
      <c r="AD81" s="85">
        <v>407.80399999999997</v>
      </c>
      <c r="AE81" s="85">
        <v>16312162</v>
      </c>
      <c r="AG81">
        <v>7.0999999999999994E-2</v>
      </c>
      <c r="AH81" s="84">
        <v>4390.2259999999997</v>
      </c>
      <c r="AI81">
        <v>3599</v>
      </c>
      <c r="AJ81">
        <v>5460</v>
      </c>
      <c r="AK81" s="85">
        <v>310.38900000000001</v>
      </c>
      <c r="AL81" s="85">
        <v>12415559</v>
      </c>
      <c r="AM81" s="85">
        <f t="shared" ref="AM81:AM100" si="32">AVERAGE(AH$81:AH$100)</f>
        <v>4160.5400500000005</v>
      </c>
      <c r="AO81" s="121">
        <v>3</v>
      </c>
      <c r="AP81">
        <v>1</v>
      </c>
      <c r="AQ81" s="84">
        <f t="shared" si="25"/>
        <v>0.47132311890015938</v>
      </c>
      <c r="AR81" s="83">
        <f t="shared" si="26"/>
        <v>1607.5509499999998</v>
      </c>
      <c r="AT81" s="121">
        <v>3</v>
      </c>
      <c r="AU81">
        <v>1</v>
      </c>
      <c r="AV81">
        <v>7.0999999999999994E-2</v>
      </c>
      <c r="AW81" s="85">
        <v>4816.9639999999999</v>
      </c>
      <c r="AX81">
        <v>3837</v>
      </c>
      <c r="AY81">
        <v>6041</v>
      </c>
      <c r="AZ81" s="85">
        <v>340.55900000000003</v>
      </c>
      <c r="BA81" s="85">
        <v>13622373</v>
      </c>
      <c r="BC81">
        <v>7.0999999999999994E-2</v>
      </c>
      <c r="BD81" s="84">
        <v>4467.7610000000004</v>
      </c>
      <c r="BE81">
        <v>3822</v>
      </c>
      <c r="BF81">
        <v>5093</v>
      </c>
      <c r="BG81" s="85">
        <v>315.87099999999998</v>
      </c>
      <c r="BH81" s="85">
        <v>12634828</v>
      </c>
      <c r="BI81" s="85">
        <f t="shared" ref="BI81:BI100" si="33">AVERAGE(BD$81:BD$100)</f>
        <v>4467.5857500000002</v>
      </c>
      <c r="BK81" s="121">
        <v>3</v>
      </c>
      <c r="BL81">
        <v>1</v>
      </c>
      <c r="BM81" s="84">
        <f t="shared" si="27"/>
        <v>0.10862872150854978</v>
      </c>
      <c r="BN81" s="83">
        <f t="shared" si="28"/>
        <v>349.37824999999975</v>
      </c>
      <c r="BQ81" s="121">
        <v>3</v>
      </c>
      <c r="BR81">
        <v>1</v>
      </c>
      <c r="BS81">
        <v>7.0999999999999994E-2</v>
      </c>
      <c r="BT81" s="85">
        <v>9581.6419999999998</v>
      </c>
      <c r="BU81">
        <v>599</v>
      </c>
      <c r="BV81">
        <v>18048</v>
      </c>
      <c r="BW81" s="85">
        <v>677.42200000000003</v>
      </c>
      <c r="BX81" s="85">
        <v>27096884</v>
      </c>
      <c r="BZ81">
        <v>7.0999999999999994E-2</v>
      </c>
      <c r="CA81" s="84">
        <v>4883.1009999999997</v>
      </c>
      <c r="CB81">
        <v>3985</v>
      </c>
      <c r="CC81">
        <v>5822</v>
      </c>
      <c r="CD81" s="85">
        <v>345.23500000000001</v>
      </c>
      <c r="CE81" s="85">
        <v>13809410</v>
      </c>
      <c r="CF81" s="85">
        <f t="shared" ref="CF81:CF100" si="34">AVERAGE(CA$81:CA$100)</f>
        <v>4117.5546999999997</v>
      </c>
      <c r="CH81" s="121">
        <v>3</v>
      </c>
      <c r="CI81">
        <v>1</v>
      </c>
      <c r="CJ81" s="84">
        <f t="shared" si="29"/>
        <v>1.2184850952134014</v>
      </c>
      <c r="CK81" s="83">
        <f t="shared" si="30"/>
        <v>5464.0873000000001</v>
      </c>
    </row>
    <row r="82" spans="1:89" x14ac:dyDescent="0.25">
      <c r="A82" s="128"/>
      <c r="B82" s="122"/>
      <c r="C82">
        <v>2</v>
      </c>
      <c r="D82">
        <v>7.0999999999999994E-2</v>
      </c>
      <c r="E82">
        <v>9872.3549999999996</v>
      </c>
      <c r="F82">
        <v>5401</v>
      </c>
      <c r="G82">
        <v>25488</v>
      </c>
      <c r="K82">
        <v>7.0999999999999994E-2</v>
      </c>
      <c r="L82">
        <v>4198.8789999999999</v>
      </c>
      <c r="M82">
        <v>3453</v>
      </c>
      <c r="N82">
        <v>4990</v>
      </c>
      <c r="Q82" s="85">
        <f t="shared" si="31"/>
        <v>3787.2244000000001</v>
      </c>
      <c r="S82" s="122"/>
      <c r="T82">
        <v>2</v>
      </c>
      <c r="U82" s="84">
        <f t="shared" si="23"/>
        <v>1.3822533672038519</v>
      </c>
      <c r="V82" s="83">
        <f t="shared" si="24"/>
        <v>6085.1305999999995</v>
      </c>
      <c r="X82" s="122"/>
      <c r="Y82">
        <v>2</v>
      </c>
      <c r="Z82">
        <v>7.0999999999999994E-2</v>
      </c>
      <c r="AA82" s="85">
        <v>9570.5789999999997</v>
      </c>
      <c r="AB82">
        <v>5768</v>
      </c>
      <c r="AC82">
        <v>17912</v>
      </c>
      <c r="AD82" s="85">
        <v>676.64</v>
      </c>
      <c r="AE82" s="85">
        <v>27065597</v>
      </c>
      <c r="AG82">
        <v>7.0999999999999994E-2</v>
      </c>
      <c r="AH82" s="85">
        <v>4861.9520000000002</v>
      </c>
      <c r="AI82">
        <v>4134</v>
      </c>
      <c r="AJ82">
        <v>5447</v>
      </c>
      <c r="AK82" s="85">
        <v>343.74</v>
      </c>
      <c r="AL82" s="85">
        <v>13749599</v>
      </c>
      <c r="AM82" s="85">
        <f t="shared" si="32"/>
        <v>4160.5400500000005</v>
      </c>
      <c r="AO82" s="122"/>
      <c r="AP82">
        <v>2</v>
      </c>
      <c r="AQ82" s="84">
        <f t="shared" si="25"/>
        <v>1.2018354009177272</v>
      </c>
      <c r="AR82" s="83">
        <f t="shared" si="26"/>
        <v>5410.0389499999992</v>
      </c>
      <c r="AT82" s="122"/>
      <c r="AU82">
        <v>2</v>
      </c>
      <c r="AV82">
        <v>7.0999999999999994E-2</v>
      </c>
      <c r="AW82" s="85">
        <v>4878.3850000000002</v>
      </c>
      <c r="AX82">
        <v>3545</v>
      </c>
      <c r="AY82">
        <v>6949</v>
      </c>
      <c r="AZ82" s="85">
        <v>344.90199999999999</v>
      </c>
      <c r="BA82" s="85">
        <v>13796072</v>
      </c>
      <c r="BC82">
        <v>7.0999999999999994E-2</v>
      </c>
      <c r="BD82" s="85">
        <v>5043.8450000000003</v>
      </c>
      <c r="BE82">
        <v>3979</v>
      </c>
      <c r="BF82">
        <v>6113</v>
      </c>
      <c r="BG82" s="85">
        <v>356.6</v>
      </c>
      <c r="BH82" s="85">
        <v>14263994</v>
      </c>
      <c r="BI82" s="85">
        <f t="shared" si="33"/>
        <v>4467.5857500000002</v>
      </c>
      <c r="BK82" s="122"/>
      <c r="BL82">
        <v>2</v>
      </c>
      <c r="BM82" s="84">
        <f t="shared" si="27"/>
        <v>0.12690819913603071</v>
      </c>
      <c r="BN82" s="83">
        <f t="shared" si="28"/>
        <v>410.79925000000003</v>
      </c>
      <c r="BQ82" s="122"/>
      <c r="BR82">
        <v>2</v>
      </c>
      <c r="BS82">
        <v>7.0999999999999994E-2</v>
      </c>
      <c r="BT82" s="85">
        <v>8206.5409999999993</v>
      </c>
      <c r="BU82">
        <v>5210</v>
      </c>
      <c r="BV82">
        <v>15422</v>
      </c>
      <c r="BW82" s="85">
        <v>580.202</v>
      </c>
      <c r="BX82" s="85">
        <v>23208097</v>
      </c>
      <c r="BZ82">
        <v>7.0999999999999994E-2</v>
      </c>
      <c r="CA82" s="85">
        <v>4431.1419999999998</v>
      </c>
      <c r="CB82">
        <v>3297</v>
      </c>
      <c r="CC82">
        <v>6145</v>
      </c>
      <c r="CD82" s="85">
        <v>313.28199999999998</v>
      </c>
      <c r="CE82" s="85">
        <v>12531269</v>
      </c>
      <c r="CF82" s="85">
        <f t="shared" si="34"/>
        <v>4117.5546999999997</v>
      </c>
      <c r="CH82" s="122"/>
      <c r="CI82">
        <v>2</v>
      </c>
      <c r="CJ82" s="84">
        <f t="shared" si="29"/>
        <v>0.99498644850343765</v>
      </c>
      <c r="CK82" s="83">
        <f t="shared" si="30"/>
        <v>4088.9862999999996</v>
      </c>
    </row>
    <row r="83" spans="1:89" x14ac:dyDescent="0.25">
      <c r="A83" s="128"/>
      <c r="B83" s="122"/>
      <c r="C83">
        <v>3</v>
      </c>
      <c r="D83">
        <v>7.0999999999999994E-2</v>
      </c>
      <c r="E83">
        <v>6439.7809999999999</v>
      </c>
      <c r="F83">
        <v>3981</v>
      </c>
      <c r="G83">
        <v>12425</v>
      </c>
      <c r="K83">
        <v>7.0999999999999994E-2</v>
      </c>
      <c r="L83">
        <v>3807.029</v>
      </c>
      <c r="M83">
        <v>3309</v>
      </c>
      <c r="N83">
        <v>4809</v>
      </c>
      <c r="Q83" s="85">
        <f t="shared" si="31"/>
        <v>3787.2244000000001</v>
      </c>
      <c r="S83" s="122"/>
      <c r="T83">
        <v>3</v>
      </c>
      <c r="U83" s="84">
        <f t="shared" si="23"/>
        <v>0.76587072082821206</v>
      </c>
      <c r="V83" s="83">
        <f t="shared" si="24"/>
        <v>2652.5565999999999</v>
      </c>
      <c r="X83" s="122"/>
      <c r="Y83">
        <v>3</v>
      </c>
      <c r="Z83">
        <v>7.0999999999999994E-2</v>
      </c>
      <c r="AA83" s="85">
        <v>4940.01</v>
      </c>
      <c r="AB83">
        <v>3536</v>
      </c>
      <c r="AC83">
        <v>6583</v>
      </c>
      <c r="AD83" s="85">
        <v>349.25900000000001</v>
      </c>
      <c r="AE83" s="85">
        <v>13970349</v>
      </c>
      <c r="AG83">
        <v>7.0999999999999994E-2</v>
      </c>
      <c r="AH83" s="85">
        <v>4162.1930000000002</v>
      </c>
      <c r="AI83">
        <v>2926</v>
      </c>
      <c r="AJ83">
        <v>7183</v>
      </c>
      <c r="AK83" s="85">
        <v>294.267</v>
      </c>
      <c r="AL83" s="85">
        <v>11770681</v>
      </c>
      <c r="AM83" s="85">
        <f t="shared" si="32"/>
        <v>4160.5400500000005</v>
      </c>
      <c r="AO83" s="122"/>
      <c r="AP83">
        <v>3</v>
      </c>
      <c r="AQ83" s="84">
        <f t="shared" si="25"/>
        <v>0.24774315577782008</v>
      </c>
      <c r="AR83" s="83">
        <f t="shared" si="26"/>
        <v>779.4699499999997</v>
      </c>
      <c r="AT83" s="122"/>
      <c r="AU83">
        <v>3</v>
      </c>
      <c r="AV83">
        <v>7.0999999999999994E-2</v>
      </c>
      <c r="AW83" s="85">
        <v>4886.2110000000002</v>
      </c>
      <c r="AX83">
        <v>3462</v>
      </c>
      <c r="AY83">
        <v>6067</v>
      </c>
      <c r="AZ83" s="85">
        <v>345.45499999999998</v>
      </c>
      <c r="BA83" s="85">
        <v>13818205</v>
      </c>
      <c r="BC83">
        <v>7.0999999999999994E-2</v>
      </c>
      <c r="BD83" s="85">
        <v>4899.4610000000002</v>
      </c>
      <c r="BE83">
        <v>4241</v>
      </c>
      <c r="BF83">
        <v>6056</v>
      </c>
      <c r="BG83" s="85">
        <v>346.392</v>
      </c>
      <c r="BH83" s="85">
        <v>13855676</v>
      </c>
      <c r="BI83" s="85">
        <f t="shared" si="33"/>
        <v>4467.5857500000002</v>
      </c>
      <c r="BK83" s="122"/>
      <c r="BL83">
        <v>3</v>
      </c>
      <c r="BM83" s="84">
        <f t="shared" si="27"/>
        <v>0.12922074413174506</v>
      </c>
      <c r="BN83" s="83">
        <f t="shared" si="28"/>
        <v>418.62525000000005</v>
      </c>
      <c r="BQ83" s="122"/>
      <c r="BR83">
        <v>3</v>
      </c>
      <c r="BS83">
        <v>7.0999999999999994E-2</v>
      </c>
      <c r="BT83" s="85">
        <v>8285.6790000000001</v>
      </c>
      <c r="BU83">
        <v>4296</v>
      </c>
      <c r="BV83">
        <v>14997</v>
      </c>
      <c r="BW83" s="85">
        <v>585.79700000000003</v>
      </c>
      <c r="BX83" s="85">
        <v>23431899</v>
      </c>
      <c r="BZ83">
        <v>7.0999999999999994E-2</v>
      </c>
      <c r="CA83" s="85">
        <v>4234.0879999999997</v>
      </c>
      <c r="CB83">
        <v>3259</v>
      </c>
      <c r="CC83">
        <v>5129</v>
      </c>
      <c r="CD83" s="85">
        <v>299.35000000000002</v>
      </c>
      <c r="CE83" s="85">
        <v>11974002</v>
      </c>
      <c r="CF83" s="85">
        <f t="shared" si="34"/>
        <v>4117.5546999999997</v>
      </c>
      <c r="CH83" s="122"/>
      <c r="CI83">
        <v>3</v>
      </c>
      <c r="CJ83" s="84">
        <f t="shared" si="29"/>
        <v>1.008832113483995</v>
      </c>
      <c r="CK83" s="83">
        <f t="shared" si="30"/>
        <v>4168.1243000000004</v>
      </c>
    </row>
    <row r="84" spans="1:89" x14ac:dyDescent="0.25">
      <c r="A84" s="128"/>
      <c r="B84" s="122"/>
      <c r="C84">
        <v>4</v>
      </c>
      <c r="D84">
        <v>7.0999999999999994E-2</v>
      </c>
      <c r="E84">
        <v>6072.25</v>
      </c>
      <c r="F84">
        <v>4419</v>
      </c>
      <c r="G84">
        <v>11439</v>
      </c>
      <c r="K84">
        <v>7.0999999999999994E-2</v>
      </c>
      <c r="L84">
        <v>3377.9929999999999</v>
      </c>
      <c r="M84">
        <v>2986</v>
      </c>
      <c r="N84">
        <v>4198</v>
      </c>
      <c r="Q84" s="85">
        <f t="shared" si="31"/>
        <v>3787.2244000000001</v>
      </c>
      <c r="S84" s="122"/>
      <c r="T84">
        <v>4</v>
      </c>
      <c r="U84" s="84">
        <f t="shared" si="23"/>
        <v>0.68109028294472518</v>
      </c>
      <c r="V84" s="83">
        <f t="shared" si="24"/>
        <v>2285.0255999999999</v>
      </c>
      <c r="X84" s="122"/>
      <c r="Y84">
        <v>4</v>
      </c>
      <c r="Z84">
        <v>7.0999999999999994E-2</v>
      </c>
      <c r="AA84" s="85">
        <v>9107.0650000000005</v>
      </c>
      <c r="AB84">
        <v>5449</v>
      </c>
      <c r="AC84">
        <v>17637</v>
      </c>
      <c r="AD84" s="85">
        <v>643.86900000000003</v>
      </c>
      <c r="AE84" s="85">
        <v>25754779</v>
      </c>
      <c r="AG84">
        <v>7.0999999999999994E-2</v>
      </c>
      <c r="AH84" s="85">
        <v>4650.47</v>
      </c>
      <c r="AI84">
        <v>3420</v>
      </c>
      <c r="AJ84">
        <v>5807</v>
      </c>
      <c r="AK84" s="85">
        <v>328.78800000000001</v>
      </c>
      <c r="AL84" s="85">
        <v>13151528</v>
      </c>
      <c r="AM84" s="85">
        <f t="shared" si="32"/>
        <v>4160.5400500000005</v>
      </c>
      <c r="AO84" s="122"/>
      <c r="AP84">
        <v>4</v>
      </c>
      <c r="AQ84" s="84">
        <f t="shared" si="25"/>
        <v>1.1302153746558583</v>
      </c>
      <c r="AR84" s="83">
        <f t="shared" si="26"/>
        <v>4946.52495</v>
      </c>
      <c r="AT84" s="122"/>
      <c r="AU84">
        <v>4</v>
      </c>
      <c r="AV84">
        <v>7.0999999999999994E-2</v>
      </c>
      <c r="AW84" s="85">
        <v>4674.4880000000003</v>
      </c>
      <c r="AX84">
        <v>3724</v>
      </c>
      <c r="AY84">
        <v>10327</v>
      </c>
      <c r="AZ84" s="85">
        <v>330.48599999999999</v>
      </c>
      <c r="BA84" s="85">
        <v>13219452</v>
      </c>
      <c r="BC84">
        <v>7.0999999999999994E-2</v>
      </c>
      <c r="BD84" s="85">
        <v>4827.424</v>
      </c>
      <c r="BE84">
        <v>4047</v>
      </c>
      <c r="BF84">
        <v>5483</v>
      </c>
      <c r="BG84" s="85">
        <v>341.29899999999998</v>
      </c>
      <c r="BH84" s="85">
        <v>13651956</v>
      </c>
      <c r="BI84" s="85">
        <f t="shared" si="33"/>
        <v>4467.5857500000002</v>
      </c>
      <c r="BK84" s="122"/>
      <c r="BL84">
        <v>4</v>
      </c>
      <c r="BM84" s="84">
        <f t="shared" si="27"/>
        <v>6.531293388867021E-2</v>
      </c>
      <c r="BN84" s="83">
        <f t="shared" si="28"/>
        <v>206.90225000000009</v>
      </c>
      <c r="BQ84" s="122"/>
      <c r="BR84">
        <v>4</v>
      </c>
      <c r="BS84">
        <v>7.0999999999999994E-2</v>
      </c>
      <c r="BT84" s="85">
        <v>6436.7849999999999</v>
      </c>
      <c r="BU84">
        <v>3850</v>
      </c>
      <c r="BV84">
        <v>12174</v>
      </c>
      <c r="BW84" s="85">
        <v>455.08100000000002</v>
      </c>
      <c r="BX84" s="85">
        <v>18203229</v>
      </c>
      <c r="BZ84">
        <v>7.0999999999999994E-2</v>
      </c>
      <c r="CA84" s="85">
        <v>4561.8999999999996</v>
      </c>
      <c r="CB84">
        <v>3728</v>
      </c>
      <c r="CC84">
        <v>5639</v>
      </c>
      <c r="CD84" s="85">
        <v>322.52600000000001</v>
      </c>
      <c r="CE84" s="85">
        <v>12901052</v>
      </c>
      <c r="CF84" s="85">
        <f t="shared" si="34"/>
        <v>4117.5546999999997</v>
      </c>
      <c r="CH84" s="122"/>
      <c r="CI84">
        <v>4</v>
      </c>
      <c r="CJ84" s="84">
        <f t="shared" si="29"/>
        <v>0.64455246540523459</v>
      </c>
      <c r="CK84" s="83">
        <f t="shared" si="30"/>
        <v>2319.2303000000002</v>
      </c>
    </row>
    <row r="85" spans="1:89" x14ac:dyDescent="0.25">
      <c r="A85" s="128"/>
      <c r="B85" s="122"/>
      <c r="C85">
        <v>5</v>
      </c>
      <c r="D85">
        <v>7.0999999999999994E-2</v>
      </c>
      <c r="E85">
        <v>8439.57</v>
      </c>
      <c r="F85">
        <v>2464</v>
      </c>
      <c r="G85">
        <v>33610</v>
      </c>
      <c r="K85">
        <v>7.0999999999999994E-2</v>
      </c>
      <c r="L85">
        <v>3977.7289999999998</v>
      </c>
      <c r="M85">
        <v>3339</v>
      </c>
      <c r="N85">
        <v>4984</v>
      </c>
      <c r="Q85" s="85">
        <f t="shared" si="31"/>
        <v>3787.2244000000001</v>
      </c>
      <c r="S85" s="122"/>
      <c r="T85">
        <v>5</v>
      </c>
      <c r="U85" s="84">
        <f t="shared" si="23"/>
        <v>1.1560285887392603</v>
      </c>
      <c r="V85" s="83">
        <f t="shared" si="24"/>
        <v>4652.3455999999996</v>
      </c>
      <c r="X85" s="122"/>
      <c r="Y85">
        <v>5</v>
      </c>
      <c r="Z85">
        <v>7.0999999999999994E-2</v>
      </c>
      <c r="AA85">
        <v>9036.2000000000007</v>
      </c>
      <c r="AB85">
        <v>4925</v>
      </c>
      <c r="AC85">
        <v>18414</v>
      </c>
      <c r="AD85">
        <v>638.85900000000004</v>
      </c>
      <c r="AE85">
        <v>25554375</v>
      </c>
      <c r="AG85">
        <v>7.0999999999999994E-2</v>
      </c>
      <c r="AH85">
        <v>4565.6880000000001</v>
      </c>
      <c r="AI85">
        <v>3800</v>
      </c>
      <c r="AJ85">
        <v>5173</v>
      </c>
      <c r="AK85">
        <v>322.79399999999998</v>
      </c>
      <c r="AL85">
        <v>12911766</v>
      </c>
      <c r="AM85" s="85">
        <f t="shared" si="32"/>
        <v>4160.5400500000005</v>
      </c>
      <c r="AO85" s="122"/>
      <c r="AP85">
        <v>5</v>
      </c>
      <c r="AQ85" s="84">
        <f t="shared" si="25"/>
        <v>1.1189453960742848</v>
      </c>
      <c r="AR85" s="83">
        <f t="shared" si="26"/>
        <v>4875.6599500000002</v>
      </c>
      <c r="AT85" s="122"/>
      <c r="AU85">
        <v>5</v>
      </c>
      <c r="AV85">
        <v>7.0999999999999994E-2</v>
      </c>
      <c r="AW85">
        <v>4415.7860000000001</v>
      </c>
      <c r="AX85">
        <v>3455</v>
      </c>
      <c r="AY85">
        <v>5392</v>
      </c>
      <c r="AZ85">
        <v>312.19600000000003</v>
      </c>
      <c r="BA85">
        <v>12487844</v>
      </c>
      <c r="BC85">
        <v>7.0999999999999994E-2</v>
      </c>
      <c r="BD85">
        <v>4129.9620000000004</v>
      </c>
      <c r="BE85">
        <v>3591</v>
      </c>
      <c r="BF85">
        <v>6239</v>
      </c>
      <c r="BG85">
        <v>291.988</v>
      </c>
      <c r="BH85">
        <v>11679532</v>
      </c>
      <c r="BI85" s="85">
        <f t="shared" si="33"/>
        <v>4467.5857500000002</v>
      </c>
      <c r="BK85" s="122"/>
      <c r="BL85">
        <v>5</v>
      </c>
      <c r="BM85" s="84">
        <f t="shared" si="27"/>
        <v>-1.6825163138329928E-2</v>
      </c>
      <c r="BN85" s="83">
        <f t="shared" si="28"/>
        <v>-51.799750000000131</v>
      </c>
      <c r="BQ85" s="122"/>
      <c r="BR85">
        <v>5</v>
      </c>
      <c r="BS85">
        <v>7.0999999999999994E-2</v>
      </c>
      <c r="BT85">
        <v>8062.4989999999998</v>
      </c>
      <c r="BU85">
        <v>4252</v>
      </c>
      <c r="BV85">
        <v>12820</v>
      </c>
      <c r="BW85">
        <v>570.01900000000001</v>
      </c>
      <c r="BX85">
        <v>22800748</v>
      </c>
      <c r="BZ85">
        <v>7.0999999999999994E-2</v>
      </c>
      <c r="CA85">
        <v>3953.85</v>
      </c>
      <c r="CB85">
        <v>3117</v>
      </c>
      <c r="CC85">
        <v>4812</v>
      </c>
      <c r="CD85">
        <v>279.53699999999998</v>
      </c>
      <c r="CE85">
        <v>11181488</v>
      </c>
      <c r="CF85" s="85">
        <f t="shared" si="34"/>
        <v>4117.5546999999997</v>
      </c>
      <c r="CH85" s="122"/>
      <c r="CI85">
        <v>5</v>
      </c>
      <c r="CJ85" s="84">
        <f t="shared" si="29"/>
        <v>0.96943926080238241</v>
      </c>
      <c r="CK85" s="83">
        <f t="shared" si="30"/>
        <v>3944.9443000000001</v>
      </c>
    </row>
    <row r="86" spans="1:89" x14ac:dyDescent="0.25">
      <c r="A86" s="128"/>
      <c r="B86" s="122"/>
      <c r="C86">
        <v>6</v>
      </c>
      <c r="D86">
        <v>7.0999999999999994E-2</v>
      </c>
      <c r="E86">
        <v>9629.7489999999998</v>
      </c>
      <c r="F86">
        <v>3613</v>
      </c>
      <c r="G86">
        <v>16991</v>
      </c>
      <c r="K86">
        <v>7.0999999999999994E-2</v>
      </c>
      <c r="L86">
        <v>3733.2170000000001</v>
      </c>
      <c r="M86">
        <v>3084</v>
      </c>
      <c r="N86">
        <v>4390</v>
      </c>
      <c r="Q86" s="85">
        <f t="shared" si="31"/>
        <v>3787.2244000000001</v>
      </c>
      <c r="S86" s="122"/>
      <c r="T86">
        <v>6</v>
      </c>
      <c r="U86" s="84">
        <f t="shared" si="23"/>
        <v>1.3463572885385713</v>
      </c>
      <c r="V86" s="83">
        <f t="shared" si="24"/>
        <v>5842.5245999999997</v>
      </c>
      <c r="X86" s="122"/>
      <c r="Y86">
        <v>6</v>
      </c>
      <c r="Z86">
        <v>7.0999999999999994E-2</v>
      </c>
      <c r="AA86">
        <v>6185.9359999999997</v>
      </c>
      <c r="AB86">
        <v>4157</v>
      </c>
      <c r="AC86">
        <v>13435</v>
      </c>
      <c r="AD86">
        <v>437.346</v>
      </c>
      <c r="AE86">
        <v>17493826</v>
      </c>
      <c r="AG86">
        <v>7.0999999999999994E-2</v>
      </c>
      <c r="AH86">
        <v>2878.3609999999999</v>
      </c>
      <c r="AI86">
        <v>2571</v>
      </c>
      <c r="AJ86">
        <v>3655</v>
      </c>
      <c r="AK86">
        <v>203.5</v>
      </c>
      <c r="AL86">
        <v>8140004</v>
      </c>
      <c r="AM86" s="85">
        <f t="shared" si="32"/>
        <v>4160.5400500000005</v>
      </c>
      <c r="AO86" s="122"/>
      <c r="AP86">
        <v>6</v>
      </c>
      <c r="AQ86" s="84">
        <f t="shared" si="25"/>
        <v>0.57222110084561562</v>
      </c>
      <c r="AR86" s="83">
        <f t="shared" si="26"/>
        <v>2025.3959499999992</v>
      </c>
      <c r="AT86" s="122"/>
      <c r="AU86">
        <v>6</v>
      </c>
      <c r="AV86">
        <v>7.0999999999999994E-2</v>
      </c>
      <c r="AW86">
        <v>5080.9709999999995</v>
      </c>
      <c r="AX86">
        <v>3736</v>
      </c>
      <c r="AY86">
        <v>7641</v>
      </c>
      <c r="AZ86">
        <v>359.22500000000002</v>
      </c>
      <c r="BA86">
        <v>14368987</v>
      </c>
      <c r="BC86">
        <v>7.0999999999999994E-2</v>
      </c>
      <c r="BD86">
        <v>5089.9480000000003</v>
      </c>
      <c r="BE86">
        <v>3967</v>
      </c>
      <c r="BF86">
        <v>6240</v>
      </c>
      <c r="BG86">
        <v>359.85899999999998</v>
      </c>
      <c r="BH86">
        <v>14394373</v>
      </c>
      <c r="BI86" s="85">
        <f t="shared" si="33"/>
        <v>4467.5857500000002</v>
      </c>
      <c r="BK86" s="122"/>
      <c r="BL86">
        <v>6</v>
      </c>
      <c r="BM86" s="84">
        <f t="shared" si="27"/>
        <v>0.18560880952593531</v>
      </c>
      <c r="BN86" s="83">
        <f t="shared" si="28"/>
        <v>613.38524999999936</v>
      </c>
      <c r="BQ86" s="122"/>
      <c r="BR86">
        <v>6</v>
      </c>
      <c r="BS86">
        <v>7.0999999999999994E-2</v>
      </c>
      <c r="BT86">
        <v>7547.9930000000004</v>
      </c>
      <c r="BU86">
        <v>5482</v>
      </c>
      <c r="BV86">
        <v>18522</v>
      </c>
      <c r="BW86">
        <v>533.64300000000003</v>
      </c>
      <c r="BX86">
        <v>21345725</v>
      </c>
      <c r="BZ86">
        <v>7.0999999999999994E-2</v>
      </c>
      <c r="CA86">
        <v>3864.0079999999998</v>
      </c>
      <c r="CB86">
        <v>2916</v>
      </c>
      <c r="CC86">
        <v>4811</v>
      </c>
      <c r="CD86">
        <v>273.185</v>
      </c>
      <c r="CE86">
        <v>10927416</v>
      </c>
      <c r="CF86" s="85">
        <f t="shared" si="34"/>
        <v>4117.5546999999997</v>
      </c>
      <c r="CH86" s="122"/>
      <c r="CI86">
        <v>6</v>
      </c>
      <c r="CJ86" s="84">
        <f t="shared" si="29"/>
        <v>0.87430526930332164</v>
      </c>
      <c r="CK86" s="83">
        <f t="shared" si="30"/>
        <v>3430.4383000000007</v>
      </c>
    </row>
    <row r="87" spans="1:89" x14ac:dyDescent="0.25">
      <c r="A87" s="128"/>
      <c r="B87" s="122"/>
      <c r="C87">
        <v>7</v>
      </c>
      <c r="D87">
        <v>7.0999999999999994E-2</v>
      </c>
      <c r="E87">
        <v>9112.3909999999996</v>
      </c>
      <c r="F87">
        <v>4837</v>
      </c>
      <c r="G87">
        <v>16259</v>
      </c>
      <c r="K87">
        <v>7.0999999999999994E-2</v>
      </c>
      <c r="L87">
        <v>3868.5439999999999</v>
      </c>
      <c r="M87">
        <v>2966</v>
      </c>
      <c r="N87">
        <v>5020</v>
      </c>
      <c r="Q87" s="85">
        <f t="shared" si="31"/>
        <v>3787.2244000000001</v>
      </c>
      <c r="S87" s="122"/>
      <c r="T87">
        <v>7</v>
      </c>
      <c r="U87" s="84">
        <f t="shared" si="23"/>
        <v>1.2666887463227783</v>
      </c>
      <c r="V87" s="83">
        <f t="shared" si="24"/>
        <v>5325.1665999999996</v>
      </c>
      <c r="X87" s="122"/>
      <c r="Y87">
        <v>7</v>
      </c>
      <c r="Z87">
        <v>7.0999999999999994E-2</v>
      </c>
      <c r="AA87">
        <v>7676.6580000000004</v>
      </c>
      <c r="AB87">
        <v>5152</v>
      </c>
      <c r="AC87">
        <v>10134</v>
      </c>
      <c r="AD87">
        <v>542.74</v>
      </c>
      <c r="AE87">
        <v>21709588</v>
      </c>
      <c r="AG87">
        <v>7.0999999999999994E-2</v>
      </c>
      <c r="AH87">
        <v>3962.6660000000002</v>
      </c>
      <c r="AI87">
        <v>3616</v>
      </c>
      <c r="AJ87">
        <v>4650</v>
      </c>
      <c r="AK87">
        <v>280.161</v>
      </c>
      <c r="AL87">
        <v>11206420</v>
      </c>
      <c r="AM87" s="85">
        <f t="shared" si="32"/>
        <v>4160.5400500000005</v>
      </c>
      <c r="AO87" s="122"/>
      <c r="AP87">
        <v>7</v>
      </c>
      <c r="AQ87" s="84">
        <f t="shared" si="25"/>
        <v>0.8837075700833622</v>
      </c>
      <c r="AR87" s="83">
        <f t="shared" si="26"/>
        <v>3516.1179499999998</v>
      </c>
      <c r="AT87" s="122"/>
      <c r="AU87">
        <v>7</v>
      </c>
      <c r="AV87">
        <v>7.0999999999999994E-2</v>
      </c>
      <c r="AW87">
        <v>5199.92</v>
      </c>
      <c r="AX87">
        <v>3469</v>
      </c>
      <c r="AY87">
        <v>21556</v>
      </c>
      <c r="AZ87">
        <v>367.63400000000001</v>
      </c>
      <c r="BA87">
        <v>14705373</v>
      </c>
      <c r="BC87">
        <v>7.0999999999999994E-2</v>
      </c>
      <c r="BD87">
        <v>4455.1310000000003</v>
      </c>
      <c r="BE87">
        <v>3510</v>
      </c>
      <c r="BF87">
        <v>5300</v>
      </c>
      <c r="BG87">
        <v>314.97800000000001</v>
      </c>
      <c r="BH87">
        <v>12599110</v>
      </c>
      <c r="BI87" s="85">
        <f t="shared" si="33"/>
        <v>4467.5857500000002</v>
      </c>
      <c r="BK87" s="122"/>
      <c r="BL87">
        <v>7</v>
      </c>
      <c r="BM87" s="84">
        <f t="shared" si="27"/>
        <v>0.21899400742508632</v>
      </c>
      <c r="BN87" s="83">
        <f t="shared" si="28"/>
        <v>732.33424999999988</v>
      </c>
      <c r="BQ87" s="122"/>
      <c r="BR87">
        <v>7</v>
      </c>
      <c r="BS87">
        <v>7.0999999999999994E-2</v>
      </c>
      <c r="BT87">
        <v>8015.2439999999997</v>
      </c>
      <c r="BU87">
        <v>5223</v>
      </c>
      <c r="BV87">
        <v>12660</v>
      </c>
      <c r="BW87">
        <v>566.678</v>
      </c>
      <c r="BX87">
        <v>22667109</v>
      </c>
      <c r="BZ87">
        <v>7.0999999999999994E-2</v>
      </c>
      <c r="CA87">
        <v>4623.1540000000005</v>
      </c>
      <c r="CB87">
        <v>3928</v>
      </c>
      <c r="CC87">
        <v>5209</v>
      </c>
      <c r="CD87">
        <v>326.85700000000003</v>
      </c>
      <c r="CE87">
        <v>13074280</v>
      </c>
      <c r="CF87" s="85">
        <f t="shared" si="34"/>
        <v>4117.5546999999997</v>
      </c>
      <c r="CH87" s="122"/>
      <c r="CI87">
        <v>7</v>
      </c>
      <c r="CJ87" s="84">
        <f t="shared" si="29"/>
        <v>0.96095862387840192</v>
      </c>
      <c r="CK87" s="83">
        <f t="shared" si="30"/>
        <v>3897.6893</v>
      </c>
    </row>
    <row r="88" spans="1:89" x14ac:dyDescent="0.25">
      <c r="A88" s="128"/>
      <c r="B88" s="122"/>
      <c r="C88">
        <v>8</v>
      </c>
      <c r="D88">
        <v>7.0999999999999994E-2</v>
      </c>
      <c r="E88">
        <v>7471.84</v>
      </c>
      <c r="F88">
        <v>4936</v>
      </c>
      <c r="G88">
        <v>12574</v>
      </c>
      <c r="K88">
        <v>7.0999999999999994E-2</v>
      </c>
      <c r="L88">
        <v>4033.0479999999998</v>
      </c>
      <c r="M88">
        <v>3275</v>
      </c>
      <c r="N88">
        <v>4799</v>
      </c>
      <c r="Q88" s="85">
        <f t="shared" si="31"/>
        <v>3787.2244000000001</v>
      </c>
      <c r="S88" s="122"/>
      <c r="T88">
        <v>8</v>
      </c>
      <c r="U88" s="84">
        <f t="shared" si="23"/>
        <v>0.98032265580413402</v>
      </c>
      <c r="V88" s="83">
        <f t="shared" si="24"/>
        <v>3684.6156000000001</v>
      </c>
      <c r="X88" s="122"/>
      <c r="Y88">
        <v>8</v>
      </c>
      <c r="Z88">
        <v>7.0999999999999994E-2</v>
      </c>
      <c r="AA88">
        <v>5978.9470000000001</v>
      </c>
      <c r="AB88">
        <v>4404</v>
      </c>
      <c r="AC88">
        <v>8465</v>
      </c>
      <c r="AD88">
        <v>422.71199999999999</v>
      </c>
      <c r="AE88">
        <v>16908462</v>
      </c>
      <c r="AG88">
        <v>7.0999999999999994E-2</v>
      </c>
      <c r="AH88">
        <v>4700.1760000000004</v>
      </c>
      <c r="AI88">
        <v>3621</v>
      </c>
      <c r="AJ88">
        <v>5470</v>
      </c>
      <c r="AK88">
        <v>332.30200000000002</v>
      </c>
      <c r="AL88">
        <v>13292098</v>
      </c>
      <c r="AM88" s="85">
        <f t="shared" si="32"/>
        <v>4160.5400500000005</v>
      </c>
      <c r="AO88" s="122"/>
      <c r="AP88">
        <v>8</v>
      </c>
      <c r="AQ88" s="84">
        <f t="shared" si="25"/>
        <v>0.52312061581078706</v>
      </c>
      <c r="AR88" s="83">
        <f t="shared" si="26"/>
        <v>1818.4069499999996</v>
      </c>
      <c r="AT88" s="122"/>
      <c r="AU88">
        <v>8</v>
      </c>
      <c r="AV88">
        <v>7.0999999999999994E-2</v>
      </c>
      <c r="AW88">
        <v>4257.3590000000004</v>
      </c>
      <c r="AX88">
        <v>3120</v>
      </c>
      <c r="AY88">
        <v>5495</v>
      </c>
      <c r="AZ88">
        <v>300.995</v>
      </c>
      <c r="BA88">
        <v>12039812</v>
      </c>
      <c r="BC88">
        <v>7.0999999999999994E-2</v>
      </c>
      <c r="BD88">
        <v>4123.0119999999997</v>
      </c>
      <c r="BE88">
        <v>3139</v>
      </c>
      <c r="BF88">
        <v>4916</v>
      </c>
      <c r="BG88">
        <v>291.49700000000001</v>
      </c>
      <c r="BH88">
        <v>11659878</v>
      </c>
      <c r="BI88" s="85">
        <f t="shared" si="33"/>
        <v>4467.5857500000002</v>
      </c>
      <c r="BK88" s="122"/>
      <c r="BL88">
        <v>8</v>
      </c>
      <c r="BM88" s="84">
        <f t="shared" si="27"/>
        <v>-6.953667045029667E-2</v>
      </c>
      <c r="BN88" s="83">
        <f t="shared" si="28"/>
        <v>-210.22674999999981</v>
      </c>
      <c r="BQ88" s="122"/>
      <c r="BR88">
        <v>8</v>
      </c>
      <c r="BS88">
        <v>7.0999999999999994E-2</v>
      </c>
      <c r="BT88">
        <v>5946.9279999999999</v>
      </c>
      <c r="BU88">
        <v>3298</v>
      </c>
      <c r="BV88">
        <v>18721</v>
      </c>
      <c r="BW88">
        <v>420.44799999999998</v>
      </c>
      <c r="BX88">
        <v>16817911</v>
      </c>
      <c r="BZ88">
        <v>7.0999999999999994E-2</v>
      </c>
      <c r="CA88">
        <v>4028.085</v>
      </c>
      <c r="CB88">
        <v>3166</v>
      </c>
      <c r="CC88">
        <v>4881</v>
      </c>
      <c r="CD88">
        <v>284.786</v>
      </c>
      <c r="CE88">
        <v>11391423</v>
      </c>
      <c r="CF88" s="85">
        <f t="shared" si="34"/>
        <v>4117.5546999999997</v>
      </c>
      <c r="CH88" s="122"/>
      <c r="CI88">
        <v>8</v>
      </c>
      <c r="CJ88" s="84">
        <f t="shared" si="29"/>
        <v>0.53035679329739416</v>
      </c>
      <c r="CK88" s="83">
        <f t="shared" si="30"/>
        <v>1829.3733000000002</v>
      </c>
    </row>
    <row r="89" spans="1:89" x14ac:dyDescent="0.25">
      <c r="A89" s="128"/>
      <c r="B89" s="122"/>
      <c r="C89">
        <v>9</v>
      </c>
      <c r="D89">
        <v>7.0999999999999994E-2</v>
      </c>
      <c r="E89">
        <v>6933.5789999999997</v>
      </c>
      <c r="F89">
        <v>4471</v>
      </c>
      <c r="G89">
        <v>10513</v>
      </c>
      <c r="K89">
        <v>7.0999999999999994E-2</v>
      </c>
      <c r="L89">
        <v>3876.3240000000001</v>
      </c>
      <c r="M89">
        <v>3188</v>
      </c>
      <c r="N89">
        <v>4770</v>
      </c>
      <c r="Q89" s="85">
        <f t="shared" si="31"/>
        <v>3787.2244000000001</v>
      </c>
      <c r="S89" s="122"/>
      <c r="T89">
        <v>9</v>
      </c>
      <c r="U89" s="84">
        <f t="shared" si="23"/>
        <v>0.87245933411118848</v>
      </c>
      <c r="V89" s="83">
        <f t="shared" si="24"/>
        <v>3146.3545999999997</v>
      </c>
      <c r="X89" s="122"/>
      <c r="Y89">
        <v>9</v>
      </c>
      <c r="Z89">
        <v>7.0999999999999994E-2</v>
      </c>
      <c r="AA89">
        <v>7293.4740000000002</v>
      </c>
      <c r="AB89">
        <v>4239</v>
      </c>
      <c r="AC89">
        <v>15436</v>
      </c>
      <c r="AD89">
        <v>515.649</v>
      </c>
      <c r="AE89">
        <v>20625945</v>
      </c>
      <c r="AG89">
        <v>7.0999999999999994E-2</v>
      </c>
      <c r="AH89">
        <v>4883.8149999999996</v>
      </c>
      <c r="AI89">
        <v>4249</v>
      </c>
      <c r="AJ89">
        <v>5832</v>
      </c>
      <c r="AK89">
        <v>345.286</v>
      </c>
      <c r="AL89">
        <v>13811429</v>
      </c>
      <c r="AM89" s="85">
        <f t="shared" si="32"/>
        <v>4160.5400500000005</v>
      </c>
      <c r="AO89" s="122"/>
      <c r="AP89">
        <v>9</v>
      </c>
      <c r="AQ89" s="84">
        <f t="shared" si="25"/>
        <v>0.80983535085212921</v>
      </c>
      <c r="AR89" s="83">
        <f t="shared" si="26"/>
        <v>3132.9339499999996</v>
      </c>
      <c r="AT89" s="122"/>
      <c r="AU89">
        <v>9</v>
      </c>
      <c r="AV89">
        <v>7.0999999999999994E-2</v>
      </c>
      <c r="AW89">
        <v>5332.1019999999999</v>
      </c>
      <c r="AX89">
        <v>3573</v>
      </c>
      <c r="AY89">
        <v>9171</v>
      </c>
      <c r="AZ89">
        <v>376.98</v>
      </c>
      <c r="BA89">
        <v>15079184</v>
      </c>
      <c r="BC89">
        <v>7.0999999999999994E-2</v>
      </c>
      <c r="BD89">
        <v>4746.8159999999998</v>
      </c>
      <c r="BE89">
        <v>4172</v>
      </c>
      <c r="BF89">
        <v>5230</v>
      </c>
      <c r="BG89">
        <v>335.6</v>
      </c>
      <c r="BH89">
        <v>13423996</v>
      </c>
      <c r="BI89" s="85">
        <f t="shared" si="33"/>
        <v>4467.5857500000002</v>
      </c>
      <c r="BK89" s="122"/>
      <c r="BL89">
        <v>9</v>
      </c>
      <c r="BM89" s="84">
        <f t="shared" si="27"/>
        <v>0.25520895825559364</v>
      </c>
      <c r="BN89" s="83">
        <f t="shared" si="28"/>
        <v>864.51624999999967</v>
      </c>
      <c r="BQ89" s="122"/>
      <c r="BR89">
        <v>9</v>
      </c>
      <c r="BS89">
        <v>7.0999999999999994E-2</v>
      </c>
      <c r="BT89">
        <v>13334.843999999999</v>
      </c>
      <c r="BU89">
        <v>7481</v>
      </c>
      <c r="BV89">
        <v>23272</v>
      </c>
      <c r="BW89">
        <v>942.77300000000002</v>
      </c>
      <c r="BX89">
        <v>37710939</v>
      </c>
      <c r="BZ89">
        <v>7.0999999999999994E-2</v>
      </c>
      <c r="CA89">
        <v>4400.2610000000004</v>
      </c>
      <c r="CB89">
        <v>3067</v>
      </c>
      <c r="CC89">
        <v>5487</v>
      </c>
      <c r="CD89">
        <v>311.09800000000001</v>
      </c>
      <c r="CE89">
        <v>12443939</v>
      </c>
      <c r="CF89" s="85">
        <f t="shared" si="34"/>
        <v>4117.5546999999997</v>
      </c>
      <c r="CH89" s="122"/>
      <c r="CI89">
        <v>9</v>
      </c>
      <c r="CJ89" s="84">
        <f t="shared" si="29"/>
        <v>1.6953412265732386</v>
      </c>
      <c r="CK89" s="83">
        <f t="shared" si="30"/>
        <v>9217.2893000000004</v>
      </c>
    </row>
    <row r="90" spans="1:89" x14ac:dyDescent="0.25">
      <c r="A90" s="128"/>
      <c r="B90" s="122"/>
      <c r="C90">
        <v>10</v>
      </c>
      <c r="D90">
        <v>7.0999999999999994E-2</v>
      </c>
      <c r="E90">
        <v>7128.7389999999996</v>
      </c>
      <c r="F90">
        <v>3994</v>
      </c>
      <c r="G90">
        <v>13882</v>
      </c>
      <c r="K90">
        <v>7.0999999999999994E-2</v>
      </c>
      <c r="L90">
        <v>3888.36</v>
      </c>
      <c r="M90">
        <v>2780</v>
      </c>
      <c r="N90">
        <v>6416</v>
      </c>
      <c r="Q90" s="85">
        <f t="shared" si="31"/>
        <v>3787.2244000000001</v>
      </c>
      <c r="S90" s="122"/>
      <c r="T90">
        <v>10</v>
      </c>
      <c r="U90" s="84">
        <f t="shared" si="23"/>
        <v>0.91250599536101284</v>
      </c>
      <c r="V90" s="83">
        <f t="shared" si="24"/>
        <v>3341.5145999999995</v>
      </c>
      <c r="X90" s="122"/>
      <c r="Y90">
        <v>10</v>
      </c>
      <c r="Z90">
        <v>7.0999999999999994E-2</v>
      </c>
      <c r="AA90">
        <v>5455.1980000000003</v>
      </c>
      <c r="AB90">
        <v>3422</v>
      </c>
      <c r="AC90">
        <v>8728</v>
      </c>
      <c r="AD90">
        <v>385.68200000000002</v>
      </c>
      <c r="AE90">
        <v>15427299</v>
      </c>
      <c r="AG90">
        <v>7.0999999999999994E-2</v>
      </c>
      <c r="AH90">
        <v>3574.6489999999999</v>
      </c>
      <c r="AI90">
        <v>2834</v>
      </c>
      <c r="AJ90">
        <v>5242</v>
      </c>
      <c r="AK90">
        <v>252.72800000000001</v>
      </c>
      <c r="AL90">
        <v>10109108</v>
      </c>
      <c r="AM90" s="85">
        <f t="shared" si="32"/>
        <v>4160.5400500000005</v>
      </c>
      <c r="AO90" s="122"/>
      <c r="AP90">
        <v>10</v>
      </c>
      <c r="AQ90" s="84">
        <f t="shared" si="25"/>
        <v>0.39086075460026454</v>
      </c>
      <c r="AR90" s="83">
        <f t="shared" si="26"/>
        <v>1294.6579499999998</v>
      </c>
      <c r="AT90" s="122"/>
      <c r="AU90">
        <v>10</v>
      </c>
      <c r="AV90">
        <v>7.0999999999999994E-2</v>
      </c>
      <c r="AW90">
        <v>4798.0290000000005</v>
      </c>
      <c r="AX90">
        <v>2651</v>
      </c>
      <c r="AY90">
        <v>8859</v>
      </c>
      <c r="AZ90">
        <v>339.221</v>
      </c>
      <c r="BA90">
        <v>13568827</v>
      </c>
      <c r="BC90">
        <v>7.0999999999999994E-2</v>
      </c>
      <c r="BD90">
        <v>3684.596</v>
      </c>
      <c r="BE90">
        <v>2896</v>
      </c>
      <c r="BF90">
        <v>4707</v>
      </c>
      <c r="BG90">
        <v>260.50099999999998</v>
      </c>
      <c r="BH90">
        <v>10420037</v>
      </c>
      <c r="BI90" s="85">
        <f t="shared" si="33"/>
        <v>4467.5857500000002</v>
      </c>
      <c r="BK90" s="122"/>
      <c r="BL90">
        <v>10</v>
      </c>
      <c r="BM90" s="84">
        <f t="shared" si="27"/>
        <v>0.1029464571712449</v>
      </c>
      <c r="BN90" s="83">
        <f t="shared" si="28"/>
        <v>330.44325000000026</v>
      </c>
      <c r="BQ90" s="122"/>
      <c r="BR90">
        <v>10</v>
      </c>
      <c r="BS90">
        <v>7.0999999999999994E-2</v>
      </c>
      <c r="BT90">
        <v>9322.6350000000002</v>
      </c>
      <c r="BU90">
        <v>5297</v>
      </c>
      <c r="BV90">
        <v>23109</v>
      </c>
      <c r="BW90">
        <v>659.11</v>
      </c>
      <c r="BX90">
        <v>26364413</v>
      </c>
      <c r="BZ90">
        <v>7.0999999999999994E-2</v>
      </c>
      <c r="CA90">
        <v>4336.8990000000003</v>
      </c>
      <c r="CB90">
        <v>2580</v>
      </c>
      <c r="CC90">
        <v>7132</v>
      </c>
      <c r="CD90">
        <v>306.61900000000003</v>
      </c>
      <c r="CE90">
        <v>12264750</v>
      </c>
      <c r="CF90" s="85">
        <f t="shared" si="34"/>
        <v>4117.5546999999997</v>
      </c>
      <c r="CH90" s="122"/>
      <c r="CI90">
        <v>10</v>
      </c>
      <c r="CJ90" s="84">
        <f t="shared" si="29"/>
        <v>1.1789499679683928</v>
      </c>
      <c r="CK90" s="83">
        <f t="shared" si="30"/>
        <v>5205.0803000000005</v>
      </c>
    </row>
    <row r="91" spans="1:89" x14ac:dyDescent="0.25">
      <c r="A91" s="128"/>
      <c r="B91" s="122"/>
      <c r="C91">
        <v>11</v>
      </c>
      <c r="D91">
        <v>7.0999999999999994E-2</v>
      </c>
      <c r="E91">
        <v>6145.7349999999997</v>
      </c>
      <c r="F91">
        <v>4401</v>
      </c>
      <c r="G91">
        <v>9673</v>
      </c>
      <c r="K91">
        <v>7.0999999999999994E-2</v>
      </c>
      <c r="L91">
        <v>3691.3490000000002</v>
      </c>
      <c r="M91">
        <v>3122</v>
      </c>
      <c r="N91">
        <v>4499</v>
      </c>
      <c r="Q91" s="85">
        <f t="shared" si="31"/>
        <v>3787.2244000000001</v>
      </c>
      <c r="S91" s="122"/>
      <c r="T91">
        <v>11</v>
      </c>
      <c r="U91" s="84">
        <f t="shared" si="23"/>
        <v>0.69844465413747636</v>
      </c>
      <c r="V91" s="83">
        <f t="shared" si="24"/>
        <v>2358.5105999999996</v>
      </c>
      <c r="X91" s="122"/>
      <c r="Y91">
        <v>11</v>
      </c>
      <c r="Z91">
        <v>7.0999999999999994E-2</v>
      </c>
      <c r="AA91">
        <v>7057.1840000000002</v>
      </c>
      <c r="AB91">
        <v>4748</v>
      </c>
      <c r="AC91">
        <v>10095</v>
      </c>
      <c r="AD91">
        <v>498.94299999999998</v>
      </c>
      <c r="AE91">
        <v>19957715</v>
      </c>
      <c r="AG91">
        <v>7.0999999999999994E-2</v>
      </c>
      <c r="AH91">
        <v>4003.23</v>
      </c>
      <c r="AI91">
        <v>2472</v>
      </c>
      <c r="AJ91">
        <v>5138</v>
      </c>
      <c r="AK91">
        <v>283.02800000000002</v>
      </c>
      <c r="AL91">
        <v>11321135</v>
      </c>
      <c r="AM91" s="85">
        <f t="shared" si="32"/>
        <v>4160.5400500000005</v>
      </c>
      <c r="AO91" s="122"/>
      <c r="AP91">
        <v>11</v>
      </c>
      <c r="AQ91" s="84">
        <f t="shared" si="25"/>
        <v>0.76232181900439111</v>
      </c>
      <c r="AR91" s="83">
        <f t="shared" si="26"/>
        <v>2896.6439499999997</v>
      </c>
      <c r="AT91" s="122"/>
      <c r="AU91">
        <v>11</v>
      </c>
      <c r="AV91">
        <v>7.0999999999999994E-2</v>
      </c>
      <c r="AW91">
        <v>5165.5709999999999</v>
      </c>
      <c r="AX91">
        <v>2915</v>
      </c>
      <c r="AY91">
        <v>11130</v>
      </c>
      <c r="AZ91">
        <v>365.20600000000002</v>
      </c>
      <c r="BA91">
        <v>14608236</v>
      </c>
      <c r="BC91">
        <v>7.0999999999999994E-2</v>
      </c>
      <c r="BD91">
        <v>3659.3760000000002</v>
      </c>
      <c r="BE91">
        <v>2902</v>
      </c>
      <c r="BF91">
        <v>4582</v>
      </c>
      <c r="BG91">
        <v>258.71800000000002</v>
      </c>
      <c r="BH91">
        <v>10348714</v>
      </c>
      <c r="BI91" s="85">
        <f t="shared" si="33"/>
        <v>4467.5857500000002</v>
      </c>
      <c r="BK91" s="122"/>
      <c r="BL91">
        <v>11</v>
      </c>
      <c r="BM91" s="84">
        <f t="shared" si="27"/>
        <v>0.20943241244579858</v>
      </c>
      <c r="BN91" s="83">
        <f t="shared" si="28"/>
        <v>697.98524999999972</v>
      </c>
      <c r="BQ91" s="122"/>
      <c r="BR91">
        <v>11</v>
      </c>
      <c r="BS91">
        <v>7.0999999999999994E-2</v>
      </c>
      <c r="BT91">
        <v>7183.665</v>
      </c>
      <c r="BU91">
        <v>3813</v>
      </c>
      <c r="BV91">
        <v>14055</v>
      </c>
      <c r="BW91">
        <v>507.88499999999999</v>
      </c>
      <c r="BX91">
        <v>20315406</v>
      </c>
      <c r="BZ91">
        <v>7.0999999999999994E-2</v>
      </c>
      <c r="CA91">
        <v>3787.13</v>
      </c>
      <c r="CB91">
        <v>2646</v>
      </c>
      <c r="CC91">
        <v>6401</v>
      </c>
      <c r="CD91">
        <v>267.75</v>
      </c>
      <c r="CE91">
        <v>10710004</v>
      </c>
      <c r="CF91" s="85">
        <f t="shared" si="34"/>
        <v>4117.5546999999997</v>
      </c>
      <c r="CH91" s="122"/>
      <c r="CI91">
        <v>11</v>
      </c>
      <c r="CJ91" s="84">
        <f t="shared" si="29"/>
        <v>0.80293225793448098</v>
      </c>
      <c r="CK91" s="83">
        <f t="shared" si="30"/>
        <v>3066.1103000000003</v>
      </c>
    </row>
    <row r="92" spans="1:89" x14ac:dyDescent="0.25">
      <c r="A92" s="128"/>
      <c r="B92" s="122"/>
      <c r="C92">
        <v>12</v>
      </c>
      <c r="D92">
        <v>7.0999999999999994E-2</v>
      </c>
      <c r="E92">
        <v>8723.5750000000007</v>
      </c>
      <c r="F92">
        <v>3813</v>
      </c>
      <c r="G92">
        <v>13554</v>
      </c>
      <c r="K92">
        <v>7.0999999999999994E-2</v>
      </c>
      <c r="L92">
        <v>2984.6039999999998</v>
      </c>
      <c r="M92">
        <v>2544</v>
      </c>
      <c r="N92">
        <v>3925</v>
      </c>
      <c r="Q92" s="85">
        <f t="shared" si="31"/>
        <v>3787.2244000000001</v>
      </c>
      <c r="S92" s="122"/>
      <c r="T92">
        <v>12</v>
      </c>
      <c r="U92" s="84">
        <f t="shared" si="23"/>
        <v>1.2037785795825569</v>
      </c>
      <c r="V92" s="83">
        <f t="shared" si="24"/>
        <v>4936.3506000000007</v>
      </c>
      <c r="X92" s="122"/>
      <c r="Y92">
        <v>12</v>
      </c>
      <c r="Z92">
        <v>7.0999999999999994E-2</v>
      </c>
      <c r="AA92">
        <v>6423.5159999999996</v>
      </c>
      <c r="AB92">
        <v>4610</v>
      </c>
      <c r="AC92">
        <v>9643</v>
      </c>
      <c r="AD92">
        <v>454.14299999999997</v>
      </c>
      <c r="AE92">
        <v>18165702</v>
      </c>
      <c r="AG92">
        <v>7.0999999999999994E-2</v>
      </c>
      <c r="AH92">
        <v>4290.4489999999996</v>
      </c>
      <c r="AI92">
        <v>3079</v>
      </c>
      <c r="AJ92">
        <v>5299</v>
      </c>
      <c r="AK92">
        <v>303.33499999999998</v>
      </c>
      <c r="AL92">
        <v>12133389</v>
      </c>
      <c r="AM92" s="85">
        <f t="shared" si="32"/>
        <v>4160.5400500000005</v>
      </c>
      <c r="AO92" s="122"/>
      <c r="AP92">
        <v>12</v>
      </c>
      <c r="AQ92" s="84">
        <f t="shared" si="25"/>
        <v>0.6265923860941085</v>
      </c>
      <c r="AR92" s="83">
        <f t="shared" si="26"/>
        <v>2262.9759499999991</v>
      </c>
      <c r="AT92" s="122"/>
      <c r="AU92">
        <v>12</v>
      </c>
      <c r="AV92">
        <v>7.0999999999999994E-2</v>
      </c>
      <c r="AW92">
        <v>4312.0389999999998</v>
      </c>
      <c r="AX92">
        <v>3011</v>
      </c>
      <c r="AY92">
        <v>15545</v>
      </c>
      <c r="AZ92">
        <v>304.86099999999999</v>
      </c>
      <c r="BA92">
        <v>12194446</v>
      </c>
      <c r="BC92">
        <v>7.0999999999999994E-2</v>
      </c>
      <c r="BD92">
        <v>3990.0569999999998</v>
      </c>
      <c r="BE92">
        <v>3060</v>
      </c>
      <c r="BF92">
        <v>4931</v>
      </c>
      <c r="BG92">
        <v>282.09699999999998</v>
      </c>
      <c r="BH92">
        <v>11283880</v>
      </c>
      <c r="BI92" s="85">
        <f t="shared" si="33"/>
        <v>4467.5857500000002</v>
      </c>
      <c r="BK92" s="122"/>
      <c r="BL92">
        <v>12</v>
      </c>
      <c r="BM92" s="84">
        <f t="shared" si="27"/>
        <v>-5.1125193824069215E-2</v>
      </c>
      <c r="BN92" s="83">
        <f t="shared" si="28"/>
        <v>-155.54675000000043</v>
      </c>
      <c r="BQ92" s="122"/>
      <c r="BR92">
        <v>12</v>
      </c>
      <c r="BS92">
        <v>7.0999999999999994E-2</v>
      </c>
      <c r="BT92">
        <v>5917.4260000000004</v>
      </c>
      <c r="BU92">
        <v>3831</v>
      </c>
      <c r="BV92">
        <v>8657</v>
      </c>
      <c r="BW92">
        <v>418.36200000000002</v>
      </c>
      <c r="BX92">
        <v>16734480</v>
      </c>
      <c r="BZ92">
        <v>7.0999999999999994E-2</v>
      </c>
      <c r="CA92">
        <v>4227.03</v>
      </c>
      <c r="CB92">
        <v>3647</v>
      </c>
      <c r="CC92">
        <v>5002</v>
      </c>
      <c r="CD92">
        <v>298.851</v>
      </c>
      <c r="CE92">
        <v>11954041</v>
      </c>
      <c r="CF92" s="85">
        <f t="shared" si="34"/>
        <v>4117.5546999999997</v>
      </c>
      <c r="CH92" s="122"/>
      <c r="CI92">
        <v>12</v>
      </c>
      <c r="CJ92" s="84">
        <f t="shared" si="29"/>
        <v>0.52318194385833638</v>
      </c>
      <c r="CK92" s="83">
        <f t="shared" si="30"/>
        <v>1799.8713000000007</v>
      </c>
    </row>
    <row r="93" spans="1:89" x14ac:dyDescent="0.25">
      <c r="A93" s="128"/>
      <c r="B93" s="122"/>
      <c r="C93">
        <v>13</v>
      </c>
      <c r="D93">
        <v>7.0999999999999994E-2</v>
      </c>
      <c r="E93">
        <v>10873.083000000001</v>
      </c>
      <c r="F93">
        <v>5793</v>
      </c>
      <c r="G93">
        <v>20100</v>
      </c>
      <c r="K93">
        <v>7.0999999999999994E-2</v>
      </c>
      <c r="L93">
        <v>3883.5219999999999</v>
      </c>
      <c r="M93">
        <v>2838</v>
      </c>
      <c r="N93">
        <v>4815</v>
      </c>
      <c r="Q93" s="85">
        <f t="shared" si="31"/>
        <v>3787.2244000000001</v>
      </c>
      <c r="S93" s="122"/>
      <c r="T93">
        <v>13</v>
      </c>
      <c r="U93" s="84">
        <f t="shared" si="23"/>
        <v>1.5215482550342478</v>
      </c>
      <c r="V93" s="83">
        <f t="shared" si="24"/>
        <v>7085.8586000000005</v>
      </c>
      <c r="X93" s="122"/>
      <c r="Y93">
        <v>13</v>
      </c>
      <c r="Z93">
        <v>7.0999999999999994E-2</v>
      </c>
      <c r="AA93">
        <v>5227.527</v>
      </c>
      <c r="AB93">
        <v>3551</v>
      </c>
      <c r="AC93">
        <v>7929</v>
      </c>
      <c r="AD93">
        <v>369.58600000000001</v>
      </c>
      <c r="AE93">
        <v>14783445</v>
      </c>
      <c r="AG93">
        <v>7.0999999999999994E-2</v>
      </c>
      <c r="AH93">
        <v>4097.9070000000002</v>
      </c>
      <c r="AI93">
        <v>2815</v>
      </c>
      <c r="AJ93">
        <v>5095</v>
      </c>
      <c r="AK93">
        <v>289.72199999999998</v>
      </c>
      <c r="AL93">
        <v>11588881</v>
      </c>
      <c r="AM93" s="85">
        <f t="shared" si="32"/>
        <v>4160.5400500000005</v>
      </c>
      <c r="AO93" s="122"/>
      <c r="AP93">
        <v>13</v>
      </c>
      <c r="AQ93" s="84">
        <f t="shared" si="25"/>
        <v>0.32935780184066543</v>
      </c>
      <c r="AR93" s="83">
        <f t="shared" si="26"/>
        <v>1066.9869499999995</v>
      </c>
      <c r="AT93" s="122"/>
      <c r="AU93">
        <v>13</v>
      </c>
      <c r="AV93">
        <v>7.0999999999999994E-2</v>
      </c>
      <c r="AW93">
        <v>4494.6790000000001</v>
      </c>
      <c r="AX93">
        <v>2972</v>
      </c>
      <c r="AY93">
        <v>8287</v>
      </c>
      <c r="AZ93">
        <v>317.774</v>
      </c>
      <c r="BA93">
        <v>12710953</v>
      </c>
      <c r="BC93">
        <v>7.0999999999999994E-2</v>
      </c>
      <c r="BD93">
        <v>3815.7779999999998</v>
      </c>
      <c r="BE93">
        <v>2895</v>
      </c>
      <c r="BF93">
        <v>4710</v>
      </c>
      <c r="BG93">
        <v>269.77600000000001</v>
      </c>
      <c r="BH93">
        <v>10791020</v>
      </c>
      <c r="BI93" s="85">
        <f t="shared" si="33"/>
        <v>4467.5857500000002</v>
      </c>
      <c r="BK93" s="122"/>
      <c r="BL93">
        <v>13</v>
      </c>
      <c r="BM93" s="84">
        <f t="shared" si="27"/>
        <v>8.7226649908690793E-3</v>
      </c>
      <c r="BN93" s="83">
        <f t="shared" si="28"/>
        <v>27.093249999999898</v>
      </c>
      <c r="BQ93" s="122"/>
      <c r="BR93">
        <v>13</v>
      </c>
      <c r="BS93">
        <v>7.0999999999999994E-2</v>
      </c>
      <c r="BT93">
        <v>7339.6180000000004</v>
      </c>
      <c r="BU93">
        <v>3925</v>
      </c>
      <c r="BV93">
        <v>14187</v>
      </c>
      <c r="BW93">
        <v>518.91099999999994</v>
      </c>
      <c r="BX93">
        <v>20756439</v>
      </c>
      <c r="BZ93">
        <v>7.0999999999999994E-2</v>
      </c>
      <c r="CA93">
        <v>3837.2570000000001</v>
      </c>
      <c r="CB93">
        <v>2939</v>
      </c>
      <c r="CC93">
        <v>4825</v>
      </c>
      <c r="CD93">
        <v>271.29399999999998</v>
      </c>
      <c r="CE93">
        <v>10851764</v>
      </c>
      <c r="CF93" s="85">
        <f t="shared" si="34"/>
        <v>4117.5546999999997</v>
      </c>
      <c r="CH93" s="122"/>
      <c r="CI93">
        <v>13</v>
      </c>
      <c r="CJ93" s="84">
        <f t="shared" si="29"/>
        <v>0.83391716239377089</v>
      </c>
      <c r="CK93" s="83">
        <f t="shared" si="30"/>
        <v>3222.0633000000007</v>
      </c>
    </row>
    <row r="94" spans="1:89" x14ac:dyDescent="0.25">
      <c r="A94" s="128"/>
      <c r="B94" s="122"/>
      <c r="C94">
        <v>14</v>
      </c>
      <c r="D94">
        <v>7.0999999999999994E-2</v>
      </c>
      <c r="E94">
        <v>4523.3429999999998</v>
      </c>
      <c r="F94">
        <v>3024</v>
      </c>
      <c r="G94">
        <v>15355</v>
      </c>
      <c r="K94">
        <v>7.0999999999999994E-2</v>
      </c>
      <c r="L94">
        <v>3591.828</v>
      </c>
      <c r="M94">
        <v>2636</v>
      </c>
      <c r="N94">
        <v>4466</v>
      </c>
      <c r="Q94" s="85">
        <f t="shared" si="31"/>
        <v>3787.2244000000001</v>
      </c>
      <c r="S94" s="122"/>
      <c r="T94">
        <v>14</v>
      </c>
      <c r="U94" s="84">
        <f t="shared" si="23"/>
        <v>0.25624849197047794</v>
      </c>
      <c r="V94" s="83">
        <f t="shared" si="24"/>
        <v>736.11859999999979</v>
      </c>
      <c r="X94" s="122"/>
      <c r="Y94">
        <v>14</v>
      </c>
      <c r="Z94">
        <v>7.0999999999999994E-2</v>
      </c>
      <c r="AA94">
        <v>10161.665000000001</v>
      </c>
      <c r="AB94">
        <v>6475</v>
      </c>
      <c r="AC94">
        <v>13388</v>
      </c>
      <c r="AD94">
        <v>718.43</v>
      </c>
      <c r="AE94">
        <v>28737190</v>
      </c>
      <c r="AG94">
        <v>7.0999999999999994E-2</v>
      </c>
      <c r="AH94">
        <v>4514.7650000000003</v>
      </c>
      <c r="AI94">
        <v>2742</v>
      </c>
      <c r="AJ94">
        <v>6745</v>
      </c>
      <c r="AK94">
        <v>319.19400000000002</v>
      </c>
      <c r="AL94">
        <v>12767756</v>
      </c>
      <c r="AM94" s="85">
        <f t="shared" si="32"/>
        <v>4160.5400500000005</v>
      </c>
      <c r="AO94" s="122"/>
      <c r="AP94">
        <v>14</v>
      </c>
      <c r="AQ94" s="84">
        <f t="shared" si="25"/>
        <v>1.28829409707233</v>
      </c>
      <c r="AR94" s="83">
        <f t="shared" si="26"/>
        <v>6001.1249500000004</v>
      </c>
      <c r="AT94" s="122"/>
      <c r="AU94">
        <v>14</v>
      </c>
      <c r="AV94">
        <v>7.0999999999999994E-2</v>
      </c>
      <c r="AW94">
        <v>4722.1880000000001</v>
      </c>
      <c r="AX94">
        <v>3536</v>
      </c>
      <c r="AY94">
        <v>6489</v>
      </c>
      <c r="AZ94">
        <v>333.85899999999998</v>
      </c>
      <c r="BA94">
        <v>13354347</v>
      </c>
      <c r="BC94">
        <v>7.0999999999999994E-2</v>
      </c>
      <c r="BD94">
        <v>4060.2269999999999</v>
      </c>
      <c r="BE94">
        <v>2769</v>
      </c>
      <c r="BF94">
        <v>5527</v>
      </c>
      <c r="BG94">
        <v>287.05799999999999</v>
      </c>
      <c r="BH94">
        <v>11482323</v>
      </c>
      <c r="BI94" s="85">
        <f t="shared" si="33"/>
        <v>4467.5857500000002</v>
      </c>
      <c r="BK94" s="122"/>
      <c r="BL94">
        <v>14</v>
      </c>
      <c r="BM94" s="84">
        <f t="shared" si="27"/>
        <v>7.9960059012091189E-2</v>
      </c>
      <c r="BN94" s="83">
        <f t="shared" si="28"/>
        <v>254.60224999999991</v>
      </c>
      <c r="BQ94" s="122"/>
      <c r="BR94">
        <v>14</v>
      </c>
      <c r="BS94">
        <v>7.0999999999999994E-2</v>
      </c>
      <c r="BT94">
        <v>4680.8310000000001</v>
      </c>
      <c r="BU94">
        <v>2996</v>
      </c>
      <c r="BV94">
        <v>6263</v>
      </c>
      <c r="BW94">
        <v>330.935</v>
      </c>
      <c r="BX94">
        <v>13237390</v>
      </c>
      <c r="BZ94">
        <v>7.0999999999999994E-2</v>
      </c>
      <c r="CA94">
        <v>4108.6379999999999</v>
      </c>
      <c r="CB94">
        <v>3150</v>
      </c>
      <c r="CC94">
        <v>4888</v>
      </c>
      <c r="CD94">
        <v>290.48099999999999</v>
      </c>
      <c r="CE94">
        <v>11619229</v>
      </c>
      <c r="CF94" s="85">
        <f t="shared" si="34"/>
        <v>4117.5546999999997</v>
      </c>
      <c r="CH94" s="122"/>
      <c r="CI94">
        <v>14</v>
      </c>
      <c r="CJ94" s="84">
        <f t="shared" si="29"/>
        <v>0.18497686223626641</v>
      </c>
      <c r="CK94" s="83">
        <f t="shared" si="30"/>
        <v>563.27630000000045</v>
      </c>
    </row>
    <row r="95" spans="1:89" x14ac:dyDescent="0.25">
      <c r="A95" s="128"/>
      <c r="B95" s="122"/>
      <c r="C95">
        <v>15</v>
      </c>
      <c r="D95">
        <v>7.0999999999999994E-2</v>
      </c>
      <c r="E95">
        <v>5588.0730000000003</v>
      </c>
      <c r="F95">
        <v>4093</v>
      </c>
      <c r="G95">
        <v>9356</v>
      </c>
      <c r="K95">
        <v>7.0999999999999994E-2</v>
      </c>
      <c r="L95">
        <v>3333.7649999999999</v>
      </c>
      <c r="M95">
        <v>2910</v>
      </c>
      <c r="N95">
        <v>4084</v>
      </c>
      <c r="Q95" s="85">
        <f t="shared" si="31"/>
        <v>3787.2244000000001</v>
      </c>
      <c r="S95" s="122"/>
      <c r="T95">
        <v>15</v>
      </c>
      <c r="U95" s="84">
        <f t="shared" si="23"/>
        <v>0.56120996148569058</v>
      </c>
      <c r="V95" s="83">
        <f t="shared" si="24"/>
        <v>1800.8486000000003</v>
      </c>
      <c r="X95" s="122"/>
      <c r="Y95">
        <v>15</v>
      </c>
      <c r="Z95">
        <v>7.0999999999999994E-2</v>
      </c>
      <c r="AA95">
        <v>7994.1350000000002</v>
      </c>
      <c r="AB95">
        <v>5697</v>
      </c>
      <c r="AC95">
        <v>15740</v>
      </c>
      <c r="AD95">
        <v>565.18499999999995</v>
      </c>
      <c r="AE95">
        <v>22607413</v>
      </c>
      <c r="AG95">
        <v>7.0999999999999994E-2</v>
      </c>
      <c r="AH95">
        <v>4312.5290000000005</v>
      </c>
      <c r="AI95">
        <v>3078</v>
      </c>
      <c r="AJ95">
        <v>7755</v>
      </c>
      <c r="AK95">
        <v>304.89600000000002</v>
      </c>
      <c r="AL95">
        <v>12195831</v>
      </c>
      <c r="AM95" s="85">
        <f t="shared" si="32"/>
        <v>4160.5400500000005</v>
      </c>
      <c r="AO95" s="122"/>
      <c r="AP95">
        <v>15</v>
      </c>
      <c r="AQ95" s="84">
        <f t="shared" si="25"/>
        <v>0.94217112983978502</v>
      </c>
      <c r="AR95" s="83">
        <f t="shared" si="26"/>
        <v>3833.5949499999997</v>
      </c>
      <c r="AT95" s="122"/>
      <c r="AU95">
        <v>15</v>
      </c>
      <c r="AV95">
        <v>7.0999999999999994E-2</v>
      </c>
      <c r="AW95">
        <v>6121.9530000000004</v>
      </c>
      <c r="AX95">
        <v>5197</v>
      </c>
      <c r="AY95">
        <v>12172</v>
      </c>
      <c r="AZ95">
        <v>432.822</v>
      </c>
      <c r="BA95">
        <v>17312883</v>
      </c>
      <c r="BC95">
        <v>7.0999999999999994E-2</v>
      </c>
      <c r="BD95">
        <v>4459.9549999999999</v>
      </c>
      <c r="BE95">
        <v>3383</v>
      </c>
      <c r="BF95">
        <v>5766</v>
      </c>
      <c r="BG95">
        <v>315.31900000000002</v>
      </c>
      <c r="BH95">
        <v>12612754</v>
      </c>
      <c r="BI95" s="85">
        <f t="shared" si="33"/>
        <v>4467.5857500000002</v>
      </c>
      <c r="BK95" s="122"/>
      <c r="BL95">
        <v>15</v>
      </c>
      <c r="BM95" s="84">
        <f t="shared" si="27"/>
        <v>0.45449654857163746</v>
      </c>
      <c r="BN95" s="83">
        <f t="shared" si="28"/>
        <v>1654.3672500000002</v>
      </c>
      <c r="BQ95" s="122"/>
      <c r="BR95">
        <v>15</v>
      </c>
      <c r="BS95">
        <v>7.0999999999999994E-2</v>
      </c>
      <c r="BT95">
        <v>5739.3019999999997</v>
      </c>
      <c r="BU95">
        <v>3531</v>
      </c>
      <c r="BV95">
        <v>17422</v>
      </c>
      <c r="BW95">
        <v>405.76900000000001</v>
      </c>
      <c r="BX95">
        <v>16230746</v>
      </c>
      <c r="BZ95">
        <v>7.0999999999999994E-2</v>
      </c>
      <c r="CA95">
        <v>3544.5749999999998</v>
      </c>
      <c r="CB95">
        <v>2743</v>
      </c>
      <c r="CC95">
        <v>6211</v>
      </c>
      <c r="CD95">
        <v>250.601</v>
      </c>
      <c r="CE95">
        <v>10024058</v>
      </c>
      <c r="CF95" s="85">
        <f t="shared" si="34"/>
        <v>4117.5546999999997</v>
      </c>
      <c r="CH95" s="122"/>
      <c r="CI95">
        <v>15</v>
      </c>
      <c r="CJ95" s="84">
        <f t="shared" si="29"/>
        <v>0.47908747481299824</v>
      </c>
      <c r="CK95" s="83">
        <f t="shared" si="30"/>
        <v>1621.7473</v>
      </c>
    </row>
    <row r="96" spans="1:89" x14ac:dyDescent="0.25">
      <c r="A96" s="128"/>
      <c r="B96" s="122"/>
      <c r="C96">
        <v>16</v>
      </c>
      <c r="D96">
        <v>7.0999999999999994E-2</v>
      </c>
      <c r="E96">
        <v>8854.5810000000001</v>
      </c>
      <c r="F96">
        <v>5599</v>
      </c>
      <c r="G96">
        <v>16066</v>
      </c>
      <c r="K96">
        <v>7.0999999999999994E-2</v>
      </c>
      <c r="L96">
        <v>4415.21</v>
      </c>
      <c r="M96">
        <v>3276</v>
      </c>
      <c r="N96">
        <v>6926</v>
      </c>
      <c r="Q96" s="85">
        <f t="shared" si="31"/>
        <v>3787.2244000000001</v>
      </c>
      <c r="S96" s="122"/>
      <c r="T96">
        <v>16</v>
      </c>
      <c r="U96" s="84">
        <f t="shared" si="23"/>
        <v>1.2252831339778616</v>
      </c>
      <c r="V96" s="83">
        <f t="shared" si="24"/>
        <v>5067.3566000000001</v>
      </c>
      <c r="X96" s="122"/>
      <c r="Y96">
        <v>16</v>
      </c>
      <c r="Z96">
        <v>7.0999999999999994E-2</v>
      </c>
      <c r="AA96">
        <v>7357.8209999999999</v>
      </c>
      <c r="AB96">
        <v>3705</v>
      </c>
      <c r="AC96">
        <v>14432</v>
      </c>
      <c r="AD96">
        <v>520.19799999999998</v>
      </c>
      <c r="AE96">
        <v>20807919</v>
      </c>
      <c r="AG96">
        <v>7.0999999999999994E-2</v>
      </c>
      <c r="AH96">
        <v>3885.23</v>
      </c>
      <c r="AI96">
        <v>3125</v>
      </c>
      <c r="AJ96">
        <v>4914</v>
      </c>
      <c r="AK96">
        <v>274.68599999999998</v>
      </c>
      <c r="AL96">
        <v>10987431</v>
      </c>
      <c r="AM96" s="85">
        <f t="shared" si="32"/>
        <v>4160.5400500000005</v>
      </c>
      <c r="AO96" s="122"/>
      <c r="AP96">
        <v>16</v>
      </c>
      <c r="AQ96" s="84">
        <f t="shared" si="25"/>
        <v>0.82250777259803109</v>
      </c>
      <c r="AR96" s="83">
        <f t="shared" si="26"/>
        <v>3197.2809499999994</v>
      </c>
      <c r="AT96" s="122"/>
      <c r="AU96">
        <v>16</v>
      </c>
      <c r="AV96">
        <v>7.0999999999999994E-2</v>
      </c>
      <c r="AW96">
        <v>4965.6239999999998</v>
      </c>
      <c r="AX96">
        <v>3399</v>
      </c>
      <c r="AY96">
        <v>10856</v>
      </c>
      <c r="AZ96">
        <v>351.07</v>
      </c>
      <c r="BA96">
        <v>14042786</v>
      </c>
      <c r="BC96">
        <v>7.0999999999999994E-2</v>
      </c>
      <c r="BD96">
        <v>4658.9979999999996</v>
      </c>
      <c r="BE96">
        <v>4231</v>
      </c>
      <c r="BF96">
        <v>5196</v>
      </c>
      <c r="BG96">
        <v>329.39100000000002</v>
      </c>
      <c r="BH96">
        <v>13175645</v>
      </c>
      <c r="BI96" s="85">
        <f t="shared" si="33"/>
        <v>4467.5857500000002</v>
      </c>
      <c r="BK96" s="122"/>
      <c r="BL96">
        <v>16</v>
      </c>
      <c r="BM96" s="84">
        <f t="shared" si="27"/>
        <v>0.15247960357509385</v>
      </c>
      <c r="BN96" s="83">
        <f t="shared" si="28"/>
        <v>498.03824999999961</v>
      </c>
      <c r="BQ96" s="122"/>
      <c r="BR96">
        <v>16</v>
      </c>
      <c r="BS96">
        <v>7.0999999999999994E-2</v>
      </c>
      <c r="BT96">
        <v>9034.1119999999992</v>
      </c>
      <c r="BU96">
        <v>3425</v>
      </c>
      <c r="BV96">
        <v>17557</v>
      </c>
      <c r="BW96">
        <v>638.71199999999999</v>
      </c>
      <c r="BX96">
        <v>25548469</v>
      </c>
      <c r="BZ96">
        <v>7.0999999999999994E-2</v>
      </c>
      <c r="CA96">
        <v>4823.33</v>
      </c>
      <c r="CB96">
        <v>3393</v>
      </c>
      <c r="CC96">
        <v>6295</v>
      </c>
      <c r="CD96">
        <v>341.00900000000001</v>
      </c>
      <c r="CE96">
        <v>13640377</v>
      </c>
      <c r="CF96" s="85">
        <f t="shared" si="34"/>
        <v>4117.5546999999997</v>
      </c>
      <c r="CH96" s="122"/>
      <c r="CI96">
        <v>16</v>
      </c>
      <c r="CJ96" s="84">
        <f t="shared" si="29"/>
        <v>1.1335949839516875</v>
      </c>
      <c r="CK96" s="83">
        <f t="shared" si="30"/>
        <v>4916.5572999999995</v>
      </c>
    </row>
    <row r="97" spans="1:89" x14ac:dyDescent="0.25">
      <c r="A97" s="128"/>
      <c r="B97" s="122"/>
      <c r="C97">
        <v>17</v>
      </c>
      <c r="D97">
        <v>7.0999999999999994E-2</v>
      </c>
      <c r="E97">
        <v>8443.5040000000008</v>
      </c>
      <c r="F97">
        <v>3062</v>
      </c>
      <c r="G97">
        <v>15536</v>
      </c>
      <c r="K97">
        <v>7.0999999999999994E-2</v>
      </c>
      <c r="L97">
        <v>3875.35</v>
      </c>
      <c r="M97">
        <v>2794</v>
      </c>
      <c r="N97">
        <v>5039</v>
      </c>
      <c r="Q97" s="85">
        <f t="shared" si="31"/>
        <v>3787.2244000000001</v>
      </c>
      <c r="S97" s="122"/>
      <c r="T97">
        <v>17</v>
      </c>
      <c r="U97" s="84">
        <f t="shared" si="23"/>
        <v>1.1567009262997756</v>
      </c>
      <c r="V97" s="83">
        <f t="shared" si="24"/>
        <v>4656.2796000000008</v>
      </c>
      <c r="X97" s="122"/>
      <c r="Y97">
        <v>17</v>
      </c>
      <c r="Z97">
        <v>7.0999999999999994E-2</v>
      </c>
      <c r="AA97">
        <v>8171.9269999999997</v>
      </c>
      <c r="AB97">
        <v>5737</v>
      </c>
      <c r="AC97">
        <v>15065</v>
      </c>
      <c r="AD97">
        <v>577.755</v>
      </c>
      <c r="AE97">
        <v>23110210</v>
      </c>
      <c r="AG97">
        <v>7.0999999999999994E-2</v>
      </c>
      <c r="AH97">
        <v>4003.7460000000001</v>
      </c>
      <c r="AI97">
        <v>2638</v>
      </c>
      <c r="AJ97">
        <v>10440</v>
      </c>
      <c r="AK97">
        <v>283.065</v>
      </c>
      <c r="AL97">
        <v>11322594</v>
      </c>
      <c r="AM97" s="85">
        <f t="shared" si="32"/>
        <v>4160.5400500000005</v>
      </c>
      <c r="AO97" s="122"/>
      <c r="AP97">
        <v>17</v>
      </c>
      <c r="AQ97" s="84">
        <f t="shared" si="25"/>
        <v>0.97390551003832904</v>
      </c>
      <c r="AR97" s="83">
        <f t="shared" si="26"/>
        <v>4011.3869499999992</v>
      </c>
      <c r="AT97" s="122"/>
      <c r="AU97">
        <v>17</v>
      </c>
      <c r="AV97">
        <v>7.0999999999999994E-2</v>
      </c>
      <c r="AW97">
        <v>4728.2420000000002</v>
      </c>
      <c r="AX97">
        <v>412</v>
      </c>
      <c r="AY97">
        <v>6577</v>
      </c>
      <c r="AZ97">
        <v>334.28699999999998</v>
      </c>
      <c r="BA97">
        <v>13371468</v>
      </c>
      <c r="BC97">
        <v>7.0999999999999994E-2</v>
      </c>
      <c r="BD97">
        <v>4671.558</v>
      </c>
      <c r="BE97">
        <v>3979</v>
      </c>
      <c r="BF97">
        <v>5418</v>
      </c>
      <c r="BG97">
        <v>330.279</v>
      </c>
      <c r="BH97">
        <v>13211167</v>
      </c>
      <c r="BI97" s="85">
        <f t="shared" si="33"/>
        <v>4467.5857500000002</v>
      </c>
      <c r="BK97" s="122"/>
      <c r="BL97">
        <v>17</v>
      </c>
      <c r="BM97" s="84">
        <f t="shared" si="27"/>
        <v>8.1808456803999743E-2</v>
      </c>
      <c r="BN97" s="83">
        <f t="shared" si="28"/>
        <v>260.65625</v>
      </c>
      <c r="BQ97" s="122"/>
      <c r="BR97">
        <v>17</v>
      </c>
      <c r="BS97">
        <v>7.0999999999999994E-2</v>
      </c>
      <c r="BT97">
        <v>4992.7219999999998</v>
      </c>
      <c r="BU97">
        <v>3514</v>
      </c>
      <c r="BV97">
        <v>6971</v>
      </c>
      <c r="BW97">
        <v>352.98500000000001</v>
      </c>
      <c r="BX97">
        <v>14119417</v>
      </c>
      <c r="BZ97">
        <v>7.0999999999999994E-2</v>
      </c>
      <c r="CA97">
        <v>4681.6260000000002</v>
      </c>
      <c r="CB97">
        <v>3086</v>
      </c>
      <c r="CC97">
        <v>5822</v>
      </c>
      <c r="CD97">
        <v>330.99099999999999</v>
      </c>
      <c r="CE97">
        <v>13239637</v>
      </c>
      <c r="CF97" s="85">
        <f t="shared" si="34"/>
        <v>4117.5546999999997</v>
      </c>
      <c r="CH97" s="122"/>
      <c r="CI97">
        <v>17</v>
      </c>
      <c r="CJ97" s="84">
        <f t="shared" si="29"/>
        <v>0.27803876244868481</v>
      </c>
      <c r="CK97" s="83">
        <f t="shared" si="30"/>
        <v>875.16730000000007</v>
      </c>
    </row>
    <row r="98" spans="1:89" x14ac:dyDescent="0.25">
      <c r="A98" s="128"/>
      <c r="B98" s="122"/>
      <c r="C98">
        <v>18</v>
      </c>
      <c r="D98">
        <v>7.0999999999999994E-2</v>
      </c>
      <c r="E98">
        <v>8541.6129999999994</v>
      </c>
      <c r="F98">
        <v>4315</v>
      </c>
      <c r="G98">
        <v>14562</v>
      </c>
      <c r="K98">
        <v>7.0999999999999994E-2</v>
      </c>
      <c r="L98">
        <v>2924.5309999999999</v>
      </c>
      <c r="M98">
        <v>2512</v>
      </c>
      <c r="N98">
        <v>3443</v>
      </c>
      <c r="Q98" s="85">
        <f t="shared" si="31"/>
        <v>3787.2244000000001</v>
      </c>
      <c r="S98" s="122"/>
      <c r="T98">
        <v>18</v>
      </c>
      <c r="U98" s="84">
        <f t="shared" si="23"/>
        <v>1.1733676283231858</v>
      </c>
      <c r="V98" s="83">
        <f t="shared" si="24"/>
        <v>4754.3885999999993</v>
      </c>
      <c r="X98" s="122"/>
      <c r="Y98">
        <v>18</v>
      </c>
      <c r="Z98">
        <v>7.0999999999999994E-2</v>
      </c>
      <c r="AA98">
        <v>7576.8620000000001</v>
      </c>
      <c r="AB98">
        <v>4901</v>
      </c>
      <c r="AC98">
        <v>10438</v>
      </c>
      <c r="AD98">
        <v>535.68399999999997</v>
      </c>
      <c r="AE98">
        <v>21427365</v>
      </c>
      <c r="AG98">
        <v>7.0999999999999994E-2</v>
      </c>
      <c r="AH98">
        <v>4157.8500000000004</v>
      </c>
      <c r="AI98">
        <v>3223</v>
      </c>
      <c r="AJ98">
        <v>7097</v>
      </c>
      <c r="AK98">
        <v>293.95999999999998</v>
      </c>
      <c r="AL98">
        <v>11758400</v>
      </c>
      <c r="AM98" s="85">
        <f t="shared" si="32"/>
        <v>4160.5400500000005</v>
      </c>
      <c r="AO98" s="122"/>
      <c r="AP98">
        <v>18</v>
      </c>
      <c r="AQ98" s="84">
        <f t="shared" si="25"/>
        <v>0.86482966536370132</v>
      </c>
      <c r="AR98" s="83">
        <f t="shared" si="26"/>
        <v>3416.3219499999996</v>
      </c>
      <c r="AT98" s="122"/>
      <c r="AU98">
        <v>18</v>
      </c>
      <c r="AV98">
        <v>7.0999999999999994E-2</v>
      </c>
      <c r="AW98">
        <v>6111.31</v>
      </c>
      <c r="AX98">
        <v>3355</v>
      </c>
      <c r="AY98">
        <v>22149</v>
      </c>
      <c r="AZ98">
        <v>432.07</v>
      </c>
      <c r="BA98">
        <v>17282786</v>
      </c>
      <c r="BC98">
        <v>7.0999999999999994E-2</v>
      </c>
      <c r="BD98">
        <v>5959.8649999999998</v>
      </c>
      <c r="BE98">
        <v>3554</v>
      </c>
      <c r="BF98">
        <v>26351</v>
      </c>
      <c r="BG98">
        <v>421.36200000000002</v>
      </c>
      <c r="BH98">
        <v>16854497</v>
      </c>
      <c r="BI98" s="85">
        <f t="shared" si="33"/>
        <v>4467.5857500000002</v>
      </c>
      <c r="BK98" s="122"/>
      <c r="BL98">
        <v>18</v>
      </c>
      <c r="BM98" s="84">
        <f t="shared" si="27"/>
        <v>0.45198624413459665</v>
      </c>
      <c r="BN98" s="83">
        <f t="shared" si="28"/>
        <v>1643.7242500000002</v>
      </c>
      <c r="BQ98" s="122"/>
      <c r="BR98">
        <v>18</v>
      </c>
      <c r="BS98">
        <v>7.0999999999999994E-2</v>
      </c>
      <c r="BT98">
        <v>7494.6409999999996</v>
      </c>
      <c r="BU98">
        <v>3922</v>
      </c>
      <c r="BV98">
        <v>15362</v>
      </c>
      <c r="BW98">
        <v>529.87099999999998</v>
      </c>
      <c r="BX98">
        <v>21194844</v>
      </c>
      <c r="BZ98">
        <v>7.0999999999999994E-2</v>
      </c>
      <c r="CA98">
        <v>3693.9470000000001</v>
      </c>
      <c r="CB98">
        <v>2874</v>
      </c>
      <c r="CC98">
        <v>5025</v>
      </c>
      <c r="CD98">
        <v>261.16199999999998</v>
      </c>
      <c r="CE98">
        <v>10446482</v>
      </c>
      <c r="CF98" s="85">
        <f t="shared" si="34"/>
        <v>4117.5546999999997</v>
      </c>
      <c r="CH98" s="122"/>
      <c r="CI98">
        <v>18</v>
      </c>
      <c r="CJ98" s="84">
        <f t="shared" si="29"/>
        <v>0.8640715577648328</v>
      </c>
      <c r="CK98" s="83">
        <f t="shared" si="30"/>
        <v>3377.0862999999999</v>
      </c>
    </row>
    <row r="99" spans="1:89" x14ac:dyDescent="0.25">
      <c r="A99" s="128"/>
      <c r="B99" s="122"/>
      <c r="C99">
        <v>19</v>
      </c>
      <c r="D99">
        <v>7.0999999999999994E-2</v>
      </c>
      <c r="E99">
        <v>10315.075999999999</v>
      </c>
      <c r="F99">
        <v>4091</v>
      </c>
      <c r="G99">
        <v>21122</v>
      </c>
      <c r="K99">
        <v>7.0999999999999994E-2</v>
      </c>
      <c r="L99">
        <v>4529.2470000000003</v>
      </c>
      <c r="M99">
        <v>3341</v>
      </c>
      <c r="N99">
        <v>6138</v>
      </c>
      <c r="Q99" s="85">
        <f t="shared" si="31"/>
        <v>3787.2244000000001</v>
      </c>
      <c r="S99" s="122"/>
      <c r="T99">
        <v>19</v>
      </c>
      <c r="U99" s="84">
        <f t="shared" si="23"/>
        <v>1.4455416396357377</v>
      </c>
      <c r="V99" s="83">
        <f t="shared" si="24"/>
        <v>6527.8515999999991</v>
      </c>
      <c r="X99" s="122"/>
      <c r="Y99">
        <v>19</v>
      </c>
      <c r="Z99">
        <v>7.0999999999999994E-2</v>
      </c>
      <c r="AA99">
        <v>6964.2160000000003</v>
      </c>
      <c r="AB99">
        <v>3740</v>
      </c>
      <c r="AC99">
        <v>16045</v>
      </c>
      <c r="AD99">
        <v>492.37</v>
      </c>
      <c r="AE99">
        <v>19694804</v>
      </c>
      <c r="AG99">
        <v>7.0999999999999994E-2</v>
      </c>
      <c r="AH99">
        <v>4105.4870000000001</v>
      </c>
      <c r="AI99">
        <v>3170</v>
      </c>
      <c r="AJ99">
        <v>9136</v>
      </c>
      <c r="AK99">
        <v>290.25799999999998</v>
      </c>
      <c r="AL99">
        <v>11610317</v>
      </c>
      <c r="AM99" s="85">
        <f t="shared" si="32"/>
        <v>4160.5400500000005</v>
      </c>
      <c r="AO99" s="122"/>
      <c r="AP99">
        <v>19</v>
      </c>
      <c r="AQ99" s="84">
        <f t="shared" si="25"/>
        <v>0.74319014340795986</v>
      </c>
      <c r="AR99" s="83">
        <f t="shared" si="26"/>
        <v>2803.6759499999998</v>
      </c>
      <c r="AT99" s="122"/>
      <c r="AU99">
        <v>19</v>
      </c>
      <c r="AV99">
        <v>7.0999999999999994E-2</v>
      </c>
      <c r="AW99">
        <v>5172.7539999999999</v>
      </c>
      <c r="AX99">
        <v>2579</v>
      </c>
      <c r="AY99">
        <v>12842</v>
      </c>
      <c r="AZ99">
        <v>365.714</v>
      </c>
      <c r="BA99">
        <v>14628549</v>
      </c>
      <c r="BC99">
        <v>7.0999999999999994E-2</v>
      </c>
      <c r="BD99">
        <v>4589.4309999999996</v>
      </c>
      <c r="BE99">
        <v>3609</v>
      </c>
      <c r="BF99">
        <v>5304</v>
      </c>
      <c r="BG99">
        <v>324.47300000000001</v>
      </c>
      <c r="BH99">
        <v>12978911</v>
      </c>
      <c r="BI99" s="85">
        <f t="shared" si="33"/>
        <v>4467.5857500000002</v>
      </c>
      <c r="BK99" s="122"/>
      <c r="BL99">
        <v>19</v>
      </c>
      <c r="BM99" s="84">
        <f t="shared" si="27"/>
        <v>0.21143716276003677</v>
      </c>
      <c r="BN99" s="83">
        <f t="shared" si="28"/>
        <v>705.16824999999972</v>
      </c>
      <c r="BQ99" s="122"/>
      <c r="BR99">
        <v>19</v>
      </c>
      <c r="BS99">
        <v>7.0999999999999994E-2</v>
      </c>
      <c r="BT99">
        <v>5800.5690000000004</v>
      </c>
      <c r="BU99">
        <v>3124</v>
      </c>
      <c r="BV99">
        <v>13792</v>
      </c>
      <c r="BW99">
        <v>410.1</v>
      </c>
      <c r="BX99">
        <v>16404008</v>
      </c>
      <c r="BZ99">
        <v>7.0999999999999994E-2</v>
      </c>
      <c r="CA99">
        <v>3022.5619999999999</v>
      </c>
      <c r="CB99">
        <v>2622</v>
      </c>
      <c r="CC99">
        <v>3510</v>
      </c>
      <c r="CD99">
        <v>213.69499999999999</v>
      </c>
      <c r="CE99">
        <v>8547806</v>
      </c>
      <c r="CF99" s="85">
        <f t="shared" si="34"/>
        <v>4117.5546999999997</v>
      </c>
      <c r="CH99" s="122"/>
      <c r="CI99">
        <v>19</v>
      </c>
      <c r="CJ99" s="84">
        <f t="shared" si="29"/>
        <v>0.49440661097458954</v>
      </c>
      <c r="CK99" s="83">
        <f t="shared" si="30"/>
        <v>1683.0143000000007</v>
      </c>
    </row>
    <row r="100" spans="1:89" ht="15.75" thickBot="1" x14ac:dyDescent="0.3">
      <c r="A100" s="129"/>
      <c r="B100" s="123"/>
      <c r="C100">
        <v>20</v>
      </c>
      <c r="D100">
        <v>7.0999999999999994E-2</v>
      </c>
      <c r="E100">
        <v>7927.4650000000001</v>
      </c>
      <c r="F100">
        <v>5706</v>
      </c>
      <c r="G100">
        <v>15524</v>
      </c>
      <c r="K100">
        <v>7.0999999999999994E-2</v>
      </c>
      <c r="L100">
        <v>3782.058</v>
      </c>
      <c r="M100">
        <v>2867</v>
      </c>
      <c r="N100">
        <v>6861</v>
      </c>
      <c r="Q100" s="85">
        <f t="shared" si="31"/>
        <v>3787.2244000000001</v>
      </c>
      <c r="S100" s="123"/>
      <c r="T100">
        <v>20</v>
      </c>
      <c r="U100" s="84">
        <f t="shared" si="23"/>
        <v>1.0657186967152745</v>
      </c>
      <c r="V100" s="83">
        <f t="shared" si="24"/>
        <v>4140.2406000000001</v>
      </c>
      <c r="X100" s="123"/>
      <c r="Y100">
        <v>20</v>
      </c>
      <c r="Z100">
        <v>7.0999999999999994E-2</v>
      </c>
      <c r="AA100">
        <v>7560.2820000000002</v>
      </c>
      <c r="AB100">
        <v>4195</v>
      </c>
      <c r="AC100">
        <v>14547</v>
      </c>
      <c r="AD100">
        <v>534.51199999999994</v>
      </c>
      <c r="AE100">
        <v>21380478</v>
      </c>
      <c r="AG100">
        <v>7.0999999999999994E-2</v>
      </c>
      <c r="AH100">
        <v>3209.4119999999998</v>
      </c>
      <c r="AI100">
        <v>2470</v>
      </c>
      <c r="AJ100">
        <v>4170</v>
      </c>
      <c r="AK100">
        <v>226.905</v>
      </c>
      <c r="AL100">
        <v>9076216</v>
      </c>
      <c r="AM100" s="85">
        <f t="shared" si="32"/>
        <v>4160.5400500000005</v>
      </c>
      <c r="AO100" s="123"/>
      <c r="AP100">
        <v>20</v>
      </c>
      <c r="AQ100" s="84">
        <f t="shared" si="25"/>
        <v>0.86166924179321869</v>
      </c>
      <c r="AR100" s="83">
        <f t="shared" si="26"/>
        <v>3399.7419499999996</v>
      </c>
      <c r="AT100" s="123"/>
      <c r="AU100">
        <v>20</v>
      </c>
      <c r="AV100">
        <v>7.0999999999999994E-2</v>
      </c>
      <c r="AW100">
        <v>3683.2669999999998</v>
      </c>
      <c r="AX100">
        <v>2485</v>
      </c>
      <c r="AY100">
        <v>4978</v>
      </c>
      <c r="AZ100">
        <v>260.40699999999998</v>
      </c>
      <c r="BA100">
        <v>10416279</v>
      </c>
      <c r="BC100">
        <v>7.0999999999999994E-2</v>
      </c>
      <c r="BD100">
        <v>4018.5140000000001</v>
      </c>
      <c r="BE100">
        <v>3099</v>
      </c>
      <c r="BF100">
        <v>5167</v>
      </c>
      <c r="BG100">
        <v>284.10899999999998</v>
      </c>
      <c r="BH100">
        <v>11364358</v>
      </c>
      <c r="BI100" s="85">
        <f t="shared" si="33"/>
        <v>4467.5857500000002</v>
      </c>
      <c r="BK100" s="123"/>
      <c r="BL100">
        <v>20</v>
      </c>
      <c r="BM100" s="84">
        <f t="shared" si="27"/>
        <v>-0.27850943836742859</v>
      </c>
      <c r="BN100" s="83">
        <f t="shared" si="28"/>
        <v>-784.31875000000036</v>
      </c>
      <c r="BQ100" s="123"/>
      <c r="BR100">
        <v>20</v>
      </c>
      <c r="BS100">
        <v>7.0999999999999994E-2</v>
      </c>
      <c r="BT100">
        <v>6435.2190000000001</v>
      </c>
      <c r="BU100">
        <v>4999</v>
      </c>
      <c r="BV100">
        <v>9579</v>
      </c>
      <c r="BW100">
        <v>454.97</v>
      </c>
      <c r="BX100">
        <v>181988</v>
      </c>
      <c r="BZ100">
        <v>7.0999999999999994E-2</v>
      </c>
      <c r="CA100">
        <v>3308.511</v>
      </c>
      <c r="CB100">
        <v>2952</v>
      </c>
      <c r="CC100">
        <v>3715</v>
      </c>
      <c r="CD100">
        <v>233.91200000000001</v>
      </c>
      <c r="CE100">
        <v>9356470</v>
      </c>
      <c r="CF100" s="85">
        <f t="shared" si="34"/>
        <v>4117.5546999999997</v>
      </c>
      <c r="CH100" s="123"/>
      <c r="CI100">
        <v>20</v>
      </c>
      <c r="CJ100" s="84">
        <f t="shared" si="29"/>
        <v>0.64420143064092317</v>
      </c>
      <c r="CK100" s="83">
        <f t="shared" si="30"/>
        <v>2317.6643000000004</v>
      </c>
    </row>
    <row r="105" spans="1:89" x14ac:dyDescent="0.25">
      <c r="B105" s="86" t="s">
        <v>172</v>
      </c>
    </row>
    <row r="107" spans="1:89" x14ac:dyDescent="0.25">
      <c r="B107" t="s">
        <v>117</v>
      </c>
      <c r="K107" t="s">
        <v>161</v>
      </c>
      <c r="S107" s="87" t="s">
        <v>160</v>
      </c>
      <c r="X107" t="s">
        <v>118</v>
      </c>
      <c r="AG107" t="s">
        <v>159</v>
      </c>
      <c r="AO107" s="87" t="s">
        <v>158</v>
      </c>
      <c r="AT107" s="88" t="s">
        <v>24</v>
      </c>
      <c r="BC107" t="s">
        <v>171</v>
      </c>
      <c r="BK107" s="87" t="s">
        <v>170</v>
      </c>
      <c r="BQ107" t="s">
        <v>1</v>
      </c>
      <c r="BZ107" t="s">
        <v>154</v>
      </c>
      <c r="CH107" s="87" t="s">
        <v>153</v>
      </c>
    </row>
    <row r="109" spans="1:89" ht="15.75" thickBot="1" x14ac:dyDescent="0.3">
      <c r="B109" s="86" t="s">
        <v>152</v>
      </c>
      <c r="C109" s="86" t="s">
        <v>144</v>
      </c>
      <c r="D109" s="86" t="s">
        <v>151</v>
      </c>
      <c r="E109" s="86" t="s">
        <v>150</v>
      </c>
      <c r="F109" s="86" t="s">
        <v>149</v>
      </c>
      <c r="G109" s="86" t="s">
        <v>148</v>
      </c>
      <c r="H109" s="86" t="s">
        <v>147</v>
      </c>
      <c r="I109" s="86" t="s">
        <v>146</v>
      </c>
      <c r="K109" s="86" t="s">
        <v>151</v>
      </c>
      <c r="L109" s="86" t="s">
        <v>150</v>
      </c>
      <c r="M109" s="86" t="s">
        <v>149</v>
      </c>
      <c r="N109" s="86" t="s">
        <v>148</v>
      </c>
      <c r="O109" s="86" t="s">
        <v>147</v>
      </c>
      <c r="P109" s="86" t="s">
        <v>146</v>
      </c>
      <c r="Q109" s="86" t="s">
        <v>145</v>
      </c>
      <c r="S109" s="86"/>
      <c r="T109" s="86" t="s">
        <v>144</v>
      </c>
      <c r="U109" s="86" t="s">
        <v>143</v>
      </c>
      <c r="V109" s="86" t="s">
        <v>142</v>
      </c>
      <c r="X109" s="86" t="s">
        <v>152</v>
      </c>
      <c r="Y109" s="86" t="s">
        <v>144</v>
      </c>
      <c r="Z109" s="86" t="s">
        <v>151</v>
      </c>
      <c r="AA109" s="86" t="s">
        <v>150</v>
      </c>
      <c r="AB109" s="86" t="s">
        <v>149</v>
      </c>
      <c r="AC109" s="86" t="s">
        <v>148</v>
      </c>
      <c r="AD109" s="86" t="s">
        <v>147</v>
      </c>
      <c r="AE109" s="86" t="s">
        <v>146</v>
      </c>
      <c r="AG109" s="86" t="s">
        <v>151</v>
      </c>
      <c r="AH109" s="86" t="s">
        <v>150</v>
      </c>
      <c r="AI109" s="86" t="s">
        <v>149</v>
      </c>
      <c r="AJ109" s="86" t="s">
        <v>148</v>
      </c>
      <c r="AK109" s="86" t="s">
        <v>147</v>
      </c>
      <c r="AL109" s="86" t="s">
        <v>146</v>
      </c>
      <c r="AM109" s="86" t="s">
        <v>145</v>
      </c>
      <c r="AO109" s="86"/>
      <c r="AP109" s="86" t="s">
        <v>144</v>
      </c>
      <c r="AQ109" s="86" t="s">
        <v>143</v>
      </c>
      <c r="AR109" s="86" t="s">
        <v>142</v>
      </c>
      <c r="AT109" s="86" t="s">
        <v>152</v>
      </c>
      <c r="AU109" s="86" t="s">
        <v>144</v>
      </c>
      <c r="AV109" s="86" t="s">
        <v>151</v>
      </c>
      <c r="AW109" s="86" t="s">
        <v>150</v>
      </c>
      <c r="AX109" s="86" t="s">
        <v>149</v>
      </c>
      <c r="AY109" s="86" t="s">
        <v>148</v>
      </c>
      <c r="AZ109" s="86" t="s">
        <v>147</v>
      </c>
      <c r="BA109" s="86" t="s">
        <v>146</v>
      </c>
      <c r="BC109" s="86" t="s">
        <v>151</v>
      </c>
      <c r="BD109" s="86" t="s">
        <v>150</v>
      </c>
      <c r="BE109" s="86" t="s">
        <v>149</v>
      </c>
      <c r="BF109" s="86" t="s">
        <v>148</v>
      </c>
      <c r="BG109" s="86" t="s">
        <v>147</v>
      </c>
      <c r="BH109" s="86" t="s">
        <v>146</v>
      </c>
      <c r="BI109" s="86" t="s">
        <v>145</v>
      </c>
      <c r="BK109" s="86"/>
      <c r="BL109" s="86" t="s">
        <v>144</v>
      </c>
      <c r="BM109" s="86" t="s">
        <v>143</v>
      </c>
      <c r="BN109" s="86" t="s">
        <v>142</v>
      </c>
      <c r="BQ109" s="86" t="s">
        <v>152</v>
      </c>
      <c r="BR109" s="86" t="s">
        <v>144</v>
      </c>
      <c r="BS109" s="86" t="s">
        <v>151</v>
      </c>
      <c r="BT109" s="86" t="s">
        <v>150</v>
      </c>
      <c r="BU109" s="86" t="s">
        <v>149</v>
      </c>
      <c r="BV109" s="86" t="s">
        <v>148</v>
      </c>
      <c r="BW109" s="86" t="s">
        <v>147</v>
      </c>
      <c r="BX109" s="86" t="s">
        <v>146</v>
      </c>
      <c r="BZ109" s="86" t="s">
        <v>151</v>
      </c>
      <c r="CA109" s="86" t="s">
        <v>150</v>
      </c>
      <c r="CB109" s="86" t="s">
        <v>149</v>
      </c>
      <c r="CC109" s="86" t="s">
        <v>148</v>
      </c>
      <c r="CD109" s="86" t="s">
        <v>147</v>
      </c>
      <c r="CE109" s="86" t="s">
        <v>146</v>
      </c>
      <c r="CF109" s="86" t="s">
        <v>145</v>
      </c>
      <c r="CH109" s="86"/>
      <c r="CI109" s="86" t="s">
        <v>144</v>
      </c>
      <c r="CJ109" s="86" t="s">
        <v>143</v>
      </c>
      <c r="CK109" s="86" t="s">
        <v>142</v>
      </c>
    </row>
    <row r="110" spans="1:89" x14ac:dyDescent="0.25">
      <c r="A110" s="127" t="s">
        <v>169</v>
      </c>
      <c r="B110" s="121">
        <v>1</v>
      </c>
      <c r="D110">
        <v>0.06</v>
      </c>
      <c r="E110">
        <v>11232.09</v>
      </c>
      <c r="F110">
        <v>6415</v>
      </c>
      <c r="G110">
        <v>15927</v>
      </c>
      <c r="H110">
        <v>694.14</v>
      </c>
      <c r="I110">
        <v>27765738</v>
      </c>
      <c r="K110">
        <v>0.06</v>
      </c>
      <c r="L110">
        <v>4899.8599999999997</v>
      </c>
      <c r="M110">
        <v>4387</v>
      </c>
      <c r="N110">
        <v>5404</v>
      </c>
      <c r="O110">
        <v>302.81</v>
      </c>
      <c r="P110">
        <v>12112457</v>
      </c>
      <c r="Q110" s="85">
        <f t="shared" ref="Q110:Q129" si="35">AVERAGE(L$110:L$129)</f>
        <v>4583.0425000000005</v>
      </c>
      <c r="U110" s="84">
        <f t="shared" ref="U110:U129" si="36">LOG(E110/Q110,2)</f>
        <v>1.2932488313117363</v>
      </c>
      <c r="V110" s="83">
        <f t="shared" ref="V110:V129" si="37">E110-Q110</f>
        <v>6649.0474999999997</v>
      </c>
      <c r="X110" s="121">
        <v>1</v>
      </c>
      <c r="Z110">
        <v>0.06</v>
      </c>
      <c r="AA110">
        <v>9982.48</v>
      </c>
      <c r="AB110">
        <v>5984</v>
      </c>
      <c r="AC110">
        <v>14557</v>
      </c>
      <c r="AD110">
        <v>616.91999999999996</v>
      </c>
      <c r="AE110">
        <v>24676684</v>
      </c>
      <c r="AG110">
        <v>0.06</v>
      </c>
      <c r="AH110">
        <v>4854.24</v>
      </c>
      <c r="AI110">
        <v>3917</v>
      </c>
      <c r="AJ110">
        <v>5622</v>
      </c>
      <c r="AK110">
        <v>299.99</v>
      </c>
      <c r="AL110">
        <v>11999689</v>
      </c>
      <c r="AM110" s="85">
        <f t="shared" ref="AM110:AM129" si="38">AVERAGE(AH$110:AH$129)</f>
        <v>4466.5629999999992</v>
      </c>
      <c r="AQ110" s="84">
        <f t="shared" ref="AQ110:AQ129" si="39">LOG(AA110/AM110,2)</f>
        <v>1.1602331653909772</v>
      </c>
      <c r="AR110" s="83">
        <f t="shared" ref="AR110:AR129" si="40">AA110-AM110</f>
        <v>5515.9170000000004</v>
      </c>
      <c r="AT110" s="121">
        <v>1</v>
      </c>
      <c r="AV110">
        <v>0.06</v>
      </c>
      <c r="AW110">
        <v>4516.45</v>
      </c>
      <c r="AX110">
        <v>3935</v>
      </c>
      <c r="AY110">
        <v>5915</v>
      </c>
      <c r="AZ110">
        <v>279.12</v>
      </c>
      <c r="BA110">
        <v>11164676</v>
      </c>
      <c r="BC110">
        <v>0.06</v>
      </c>
      <c r="BD110">
        <v>4812.0200000000004</v>
      </c>
      <c r="BE110">
        <v>3862</v>
      </c>
      <c r="BF110">
        <v>5432</v>
      </c>
      <c r="BG110">
        <v>297.38</v>
      </c>
      <c r="BH110">
        <v>11895324</v>
      </c>
      <c r="BI110" s="85">
        <f t="shared" ref="BI110:BI129" si="41">AVERAGE(BD$110:BD$129)</f>
        <v>4173.2449999999999</v>
      </c>
      <c r="BM110" s="84">
        <f t="shared" ref="BM110:BM129" si="42">LOG(AW110/BI110,2)</f>
        <v>0.11401961747543826</v>
      </c>
      <c r="BN110" s="83">
        <f t="shared" ref="BN110:BN129" si="43">AW110-BI110</f>
        <v>343.20499999999993</v>
      </c>
      <c r="BQ110" s="121">
        <v>1</v>
      </c>
      <c r="BS110">
        <v>0.06</v>
      </c>
      <c r="BT110">
        <v>7325.81</v>
      </c>
      <c r="BU110">
        <v>5275</v>
      </c>
      <c r="BV110">
        <v>10788</v>
      </c>
      <c r="BW110">
        <v>452.74</v>
      </c>
      <c r="BX110">
        <v>18109411</v>
      </c>
      <c r="BZ110">
        <v>0.06</v>
      </c>
      <c r="CA110">
        <v>4040.35</v>
      </c>
      <c r="CB110">
        <v>3321</v>
      </c>
      <c r="CC110">
        <v>8413</v>
      </c>
      <c r="CD110">
        <v>249.69</v>
      </c>
      <c r="CE110">
        <v>9987738</v>
      </c>
      <c r="CF110" s="85">
        <f t="shared" ref="CF110:CF129" si="44">AVERAGE(CA$110:CA$129)</f>
        <v>4270.298499999999</v>
      </c>
      <c r="CJ110" s="84">
        <f t="shared" ref="CJ110:CJ129" si="45">LOG(BT110/CF110,2)</f>
        <v>0.77865136440139904</v>
      </c>
      <c r="CK110" s="83">
        <f t="shared" ref="CK110:CK129" si="46">BT110-CF110</f>
        <v>3055.5115000000014</v>
      </c>
    </row>
    <row r="111" spans="1:89" x14ac:dyDescent="0.25">
      <c r="A111" s="128"/>
      <c r="B111" s="122"/>
      <c r="D111">
        <v>0.06</v>
      </c>
      <c r="E111">
        <v>12824.57</v>
      </c>
      <c r="F111">
        <v>4048</v>
      </c>
      <c r="G111">
        <v>20986</v>
      </c>
      <c r="H111">
        <v>792.56</v>
      </c>
      <c r="I111">
        <v>31702348</v>
      </c>
      <c r="K111">
        <v>0.06</v>
      </c>
      <c r="L111">
        <v>4316.41</v>
      </c>
      <c r="M111">
        <v>3839</v>
      </c>
      <c r="N111">
        <v>4897</v>
      </c>
      <c r="O111">
        <v>266.75</v>
      </c>
      <c r="P111">
        <v>10670174</v>
      </c>
      <c r="Q111" s="85">
        <f t="shared" si="35"/>
        <v>4583.0425000000005</v>
      </c>
      <c r="U111" s="84">
        <f t="shared" si="36"/>
        <v>1.4845328845061341</v>
      </c>
      <c r="V111" s="83">
        <f t="shared" si="37"/>
        <v>8241.5275000000001</v>
      </c>
      <c r="X111" s="122"/>
      <c r="Z111">
        <v>0.06</v>
      </c>
      <c r="AA111">
        <v>10263.89</v>
      </c>
      <c r="AB111">
        <v>6018</v>
      </c>
      <c r="AC111">
        <v>14009</v>
      </c>
      <c r="AD111">
        <v>634.30999999999995</v>
      </c>
      <c r="AE111">
        <v>25372328</v>
      </c>
      <c r="AG111">
        <v>0.06</v>
      </c>
      <c r="AH111">
        <v>5139.74</v>
      </c>
      <c r="AI111">
        <v>4733</v>
      </c>
      <c r="AJ111">
        <v>5579</v>
      </c>
      <c r="AK111">
        <v>317.64</v>
      </c>
      <c r="AL111">
        <v>12705436</v>
      </c>
      <c r="AM111" s="85">
        <f t="shared" si="38"/>
        <v>4466.5629999999992</v>
      </c>
      <c r="AQ111" s="84">
        <f t="shared" si="39"/>
        <v>1.2003405978658288</v>
      </c>
      <c r="AR111" s="83">
        <f t="shared" si="40"/>
        <v>5797.3270000000002</v>
      </c>
      <c r="AT111" s="122"/>
      <c r="AV111">
        <v>0.06</v>
      </c>
      <c r="AW111">
        <v>5372.02</v>
      </c>
      <c r="AX111">
        <v>4330</v>
      </c>
      <c r="AY111">
        <v>7457</v>
      </c>
      <c r="AZ111">
        <v>331.99</v>
      </c>
      <c r="BA111">
        <v>13279624</v>
      </c>
      <c r="BC111">
        <v>0.06</v>
      </c>
      <c r="BD111">
        <v>4505.0600000000004</v>
      </c>
      <c r="BE111">
        <v>3787</v>
      </c>
      <c r="BF111">
        <v>5317</v>
      </c>
      <c r="BG111">
        <v>278.41000000000003</v>
      </c>
      <c r="BH111">
        <v>11136519</v>
      </c>
      <c r="BI111" s="85">
        <f t="shared" si="41"/>
        <v>4173.2449999999999</v>
      </c>
      <c r="BM111" s="84">
        <f t="shared" si="42"/>
        <v>0.36429505608406942</v>
      </c>
      <c r="BN111" s="83">
        <f t="shared" si="43"/>
        <v>1198.7750000000005</v>
      </c>
      <c r="BQ111" s="122"/>
      <c r="BS111">
        <v>0.06</v>
      </c>
      <c r="BT111">
        <v>9114.14</v>
      </c>
      <c r="BU111">
        <v>6184</v>
      </c>
      <c r="BV111">
        <v>13091</v>
      </c>
      <c r="BW111">
        <v>563.25</v>
      </c>
      <c r="BX111">
        <v>22530152</v>
      </c>
      <c r="BZ111">
        <v>0.06</v>
      </c>
      <c r="CA111">
        <v>4387.8900000000003</v>
      </c>
      <c r="CB111">
        <v>3357</v>
      </c>
      <c r="CC111">
        <v>5544</v>
      </c>
      <c r="CD111">
        <v>271.17</v>
      </c>
      <c r="CE111">
        <v>10846872</v>
      </c>
      <c r="CF111" s="85">
        <f t="shared" si="44"/>
        <v>4270.298499999999</v>
      </c>
      <c r="CJ111" s="84">
        <f t="shared" si="45"/>
        <v>1.0937696117785245</v>
      </c>
      <c r="CK111" s="83">
        <f t="shared" si="46"/>
        <v>4843.8415000000005</v>
      </c>
    </row>
    <row r="112" spans="1:89" x14ac:dyDescent="0.25">
      <c r="A112" s="128"/>
      <c r="B112" s="122"/>
      <c r="D112">
        <v>0.06</v>
      </c>
      <c r="E112">
        <v>9718.17</v>
      </c>
      <c r="F112">
        <v>5437</v>
      </c>
      <c r="G112">
        <v>16851</v>
      </c>
      <c r="H112">
        <v>600.58000000000004</v>
      </c>
      <c r="I112">
        <v>24023304</v>
      </c>
      <c r="K112">
        <v>0.06</v>
      </c>
      <c r="L112">
        <v>3897.06</v>
      </c>
      <c r="M112">
        <v>3095</v>
      </c>
      <c r="N112">
        <v>5509</v>
      </c>
      <c r="O112">
        <v>240.84</v>
      </c>
      <c r="P112">
        <v>9633524</v>
      </c>
      <c r="Q112" s="85">
        <f t="shared" si="35"/>
        <v>4583.0425000000005</v>
      </c>
      <c r="U112" s="84">
        <f t="shared" si="36"/>
        <v>1.0843790054071949</v>
      </c>
      <c r="V112" s="83">
        <f t="shared" si="37"/>
        <v>5135.1274999999996</v>
      </c>
      <c r="X112" s="122"/>
      <c r="Z112">
        <v>0.06</v>
      </c>
      <c r="AA112">
        <v>9925.85</v>
      </c>
      <c r="AB112">
        <v>5143</v>
      </c>
      <c r="AC112">
        <v>15310</v>
      </c>
      <c r="AD112">
        <v>613.41999999999996</v>
      </c>
      <c r="AE112">
        <v>24536704</v>
      </c>
      <c r="AG112">
        <v>0.06</v>
      </c>
      <c r="AH112">
        <v>4872.42</v>
      </c>
      <c r="AI112">
        <v>4247</v>
      </c>
      <c r="AJ112">
        <v>11732</v>
      </c>
      <c r="AK112">
        <v>301.12</v>
      </c>
      <c r="AL112">
        <v>12044621</v>
      </c>
      <c r="AM112" s="85">
        <f t="shared" si="38"/>
        <v>4466.5629999999992</v>
      </c>
      <c r="AQ112" s="84">
        <f t="shared" si="39"/>
        <v>1.1520255416955882</v>
      </c>
      <c r="AR112" s="83">
        <f t="shared" si="40"/>
        <v>5459.2870000000012</v>
      </c>
      <c r="AT112" s="122"/>
      <c r="AV112">
        <v>0.06</v>
      </c>
      <c r="AW112">
        <v>3263.96</v>
      </c>
      <c r="AX112">
        <v>2851</v>
      </c>
      <c r="AY112">
        <v>4112</v>
      </c>
      <c r="AZ112">
        <v>201.71</v>
      </c>
      <c r="BA112">
        <v>8068520</v>
      </c>
      <c r="BC112">
        <v>0.06</v>
      </c>
      <c r="BD112">
        <v>4235.09</v>
      </c>
      <c r="BE112">
        <v>3617</v>
      </c>
      <c r="BF112">
        <v>4749</v>
      </c>
      <c r="BG112">
        <v>261.73</v>
      </c>
      <c r="BH112">
        <v>10469153</v>
      </c>
      <c r="BI112" s="85">
        <f t="shared" si="41"/>
        <v>4173.2449999999999</v>
      </c>
      <c r="BM112" s="84">
        <f t="shared" si="42"/>
        <v>-0.35454624272195318</v>
      </c>
      <c r="BN112" s="83">
        <f t="shared" si="43"/>
        <v>-909.28499999999985</v>
      </c>
      <c r="BQ112" s="122"/>
      <c r="BS112">
        <v>0.06</v>
      </c>
      <c r="BT112">
        <v>10652.5</v>
      </c>
      <c r="BU112">
        <v>5843</v>
      </c>
      <c r="BV112">
        <v>17191</v>
      </c>
      <c r="BW112">
        <v>658.32</v>
      </c>
      <c r="BX112">
        <v>26332990</v>
      </c>
      <c r="BZ112">
        <v>0.06</v>
      </c>
      <c r="CA112">
        <v>4645.37</v>
      </c>
      <c r="CB112">
        <v>3844</v>
      </c>
      <c r="CC112">
        <v>5606</v>
      </c>
      <c r="CD112">
        <v>287.08</v>
      </c>
      <c r="CE112">
        <v>11483357</v>
      </c>
      <c r="CF112" s="85">
        <f t="shared" si="44"/>
        <v>4270.298499999999</v>
      </c>
      <c r="CJ112" s="84">
        <f t="shared" si="45"/>
        <v>1.3187832265769284</v>
      </c>
      <c r="CK112" s="83">
        <f t="shared" si="46"/>
        <v>6382.201500000001</v>
      </c>
    </row>
    <row r="113" spans="1:89" x14ac:dyDescent="0.25">
      <c r="A113" s="128"/>
      <c r="B113" s="122"/>
      <c r="D113">
        <v>0.06</v>
      </c>
      <c r="E113">
        <v>11184.07</v>
      </c>
      <c r="F113">
        <v>6054</v>
      </c>
      <c r="G113">
        <v>15321</v>
      </c>
      <c r="H113">
        <v>691.18</v>
      </c>
      <c r="I113">
        <v>27647027</v>
      </c>
      <c r="K113">
        <v>0.06</v>
      </c>
      <c r="L113">
        <v>4621.71</v>
      </c>
      <c r="M113">
        <v>4017</v>
      </c>
      <c r="N113">
        <v>5225</v>
      </c>
      <c r="O113">
        <v>285.62</v>
      </c>
      <c r="P113">
        <v>11424856</v>
      </c>
      <c r="Q113" s="85">
        <f t="shared" si="35"/>
        <v>4583.0425000000005</v>
      </c>
      <c r="U113" s="84">
        <f t="shared" si="36"/>
        <v>1.2870677260878898</v>
      </c>
      <c r="V113" s="83">
        <f t="shared" si="37"/>
        <v>6601.0274999999992</v>
      </c>
      <c r="X113" s="122"/>
      <c r="Z113">
        <v>0.06</v>
      </c>
      <c r="AA113">
        <v>14088.18</v>
      </c>
      <c r="AB113">
        <v>8394</v>
      </c>
      <c r="AC113">
        <v>23749</v>
      </c>
      <c r="AD113">
        <v>870.65</v>
      </c>
      <c r="AE113">
        <v>34825987</v>
      </c>
      <c r="AG113">
        <v>0.06</v>
      </c>
      <c r="AH113">
        <v>4219.21</v>
      </c>
      <c r="AI113">
        <v>3449</v>
      </c>
      <c r="AJ113">
        <v>5335</v>
      </c>
      <c r="AK113">
        <v>260.75</v>
      </c>
      <c r="AL113">
        <v>10429891</v>
      </c>
      <c r="AM113" s="85">
        <f t="shared" si="38"/>
        <v>4466.5629999999992</v>
      </c>
      <c r="AQ113" s="84">
        <f t="shared" si="39"/>
        <v>1.6572482311065011</v>
      </c>
      <c r="AR113" s="83">
        <f t="shared" si="40"/>
        <v>9621.617000000002</v>
      </c>
      <c r="AT113" s="122"/>
      <c r="AV113">
        <v>0.06</v>
      </c>
      <c r="AW113">
        <v>4806.18</v>
      </c>
      <c r="AX113">
        <v>3807</v>
      </c>
      <c r="AY113">
        <v>6738</v>
      </c>
      <c r="AZ113">
        <v>297.02</v>
      </c>
      <c r="BA113">
        <v>11880887</v>
      </c>
      <c r="BC113">
        <v>0.06</v>
      </c>
      <c r="BD113">
        <v>4571.6499999999996</v>
      </c>
      <c r="BE113">
        <v>3803</v>
      </c>
      <c r="BF113">
        <v>5690</v>
      </c>
      <c r="BG113">
        <v>282.52999999999997</v>
      </c>
      <c r="BH113">
        <v>11301114</v>
      </c>
      <c r="BI113" s="85">
        <f t="shared" si="41"/>
        <v>4173.2449999999999</v>
      </c>
      <c r="BM113" s="84">
        <f t="shared" si="42"/>
        <v>0.20372106114133018</v>
      </c>
      <c r="BN113" s="83">
        <f t="shared" si="43"/>
        <v>632.9350000000004</v>
      </c>
      <c r="BQ113" s="122"/>
      <c r="BS113">
        <v>0.06</v>
      </c>
      <c r="BT113">
        <v>8602.08</v>
      </c>
      <c r="BU113">
        <v>5269</v>
      </c>
      <c r="BV113">
        <v>12818</v>
      </c>
      <c r="BW113">
        <v>531.61</v>
      </c>
      <c r="BX113">
        <v>21264346</v>
      </c>
      <c r="BZ113">
        <v>0.06</v>
      </c>
      <c r="CA113">
        <v>4869.34</v>
      </c>
      <c r="CB113">
        <v>4410</v>
      </c>
      <c r="CC113">
        <v>6323</v>
      </c>
      <c r="CD113">
        <v>300.93</v>
      </c>
      <c r="CE113">
        <v>12037020</v>
      </c>
      <c r="CF113" s="85">
        <f t="shared" si="44"/>
        <v>4270.298499999999</v>
      </c>
      <c r="CJ113" s="84">
        <f t="shared" si="45"/>
        <v>1.0103486286922878</v>
      </c>
      <c r="CK113" s="83">
        <f t="shared" si="46"/>
        <v>4331.781500000001</v>
      </c>
    </row>
    <row r="114" spans="1:89" x14ac:dyDescent="0.25">
      <c r="A114" s="128"/>
      <c r="B114" s="122"/>
      <c r="D114">
        <v>0.06</v>
      </c>
      <c r="E114">
        <v>11777.44</v>
      </c>
      <c r="F114">
        <v>7292</v>
      </c>
      <c r="G114">
        <v>17907</v>
      </c>
      <c r="H114">
        <v>727.85</v>
      </c>
      <c r="I114">
        <v>29113837</v>
      </c>
      <c r="K114">
        <v>0.06</v>
      </c>
      <c r="L114">
        <v>4803.6499999999996</v>
      </c>
      <c r="M114">
        <v>4114</v>
      </c>
      <c r="N114">
        <v>6375</v>
      </c>
      <c r="O114">
        <v>296.87</v>
      </c>
      <c r="P114">
        <v>11874634</v>
      </c>
      <c r="Q114" s="85">
        <f t="shared" si="35"/>
        <v>4583.0425000000005</v>
      </c>
      <c r="U114" s="84">
        <f t="shared" si="36"/>
        <v>1.3616484127817809</v>
      </c>
      <c r="V114" s="83">
        <f t="shared" si="37"/>
        <v>7194.3975</v>
      </c>
      <c r="X114" s="122"/>
      <c r="Z114">
        <v>0.06</v>
      </c>
      <c r="AA114">
        <v>11286.2</v>
      </c>
      <c r="AB114">
        <v>6058</v>
      </c>
      <c r="AC114">
        <v>14748</v>
      </c>
      <c r="AD114">
        <v>697.49</v>
      </c>
      <c r="AE114">
        <v>27899475</v>
      </c>
      <c r="AG114">
        <v>0.06</v>
      </c>
      <c r="AH114">
        <v>4273.1499999999996</v>
      </c>
      <c r="AI114">
        <v>3535</v>
      </c>
      <c r="AJ114">
        <v>7474</v>
      </c>
      <c r="AK114">
        <v>264.08</v>
      </c>
      <c r="AL114">
        <v>10563218</v>
      </c>
      <c r="AM114" s="85">
        <f t="shared" si="38"/>
        <v>4466.5629999999992</v>
      </c>
      <c r="AQ114" s="84">
        <f t="shared" si="39"/>
        <v>1.3373228044399705</v>
      </c>
      <c r="AR114" s="83">
        <f t="shared" si="40"/>
        <v>6819.6370000000015</v>
      </c>
      <c r="AT114" s="122"/>
      <c r="AV114">
        <v>0.06</v>
      </c>
      <c r="AW114">
        <v>3401.53</v>
      </c>
      <c r="AX114">
        <v>2775</v>
      </c>
      <c r="AY114">
        <v>4056</v>
      </c>
      <c r="AZ114">
        <v>210.21</v>
      </c>
      <c r="BA114">
        <v>8408578</v>
      </c>
      <c r="BC114">
        <v>0.06</v>
      </c>
      <c r="BD114">
        <v>4457.08</v>
      </c>
      <c r="BE114">
        <v>3210</v>
      </c>
      <c r="BF114">
        <v>6122</v>
      </c>
      <c r="BG114">
        <v>275.45</v>
      </c>
      <c r="BH114">
        <v>11017901</v>
      </c>
      <c r="BI114" s="85">
        <f t="shared" si="41"/>
        <v>4173.2449999999999</v>
      </c>
      <c r="BM114" s="84">
        <f t="shared" si="42"/>
        <v>-0.29498580673443009</v>
      </c>
      <c r="BN114" s="83">
        <f t="shared" si="43"/>
        <v>-771.71499999999969</v>
      </c>
      <c r="BQ114" s="122"/>
      <c r="BS114">
        <v>0.06</v>
      </c>
      <c r="BT114">
        <v>10334.33</v>
      </c>
      <c r="BU114">
        <v>6228</v>
      </c>
      <c r="BV114">
        <v>16391</v>
      </c>
      <c r="BW114">
        <v>638.66</v>
      </c>
      <c r="BX114">
        <v>25546472</v>
      </c>
      <c r="BZ114">
        <v>0.06</v>
      </c>
      <c r="CA114">
        <v>4528.34</v>
      </c>
      <c r="CB114">
        <v>3647</v>
      </c>
      <c r="CC114">
        <v>5595</v>
      </c>
      <c r="CD114">
        <v>279.85000000000002</v>
      </c>
      <c r="CE114">
        <v>11194057</v>
      </c>
      <c r="CF114" s="85">
        <f t="shared" si="44"/>
        <v>4270.298499999999</v>
      </c>
      <c r="CJ114" s="84">
        <f t="shared" si="45"/>
        <v>1.2750360333925714</v>
      </c>
      <c r="CK114" s="83">
        <f t="shared" si="46"/>
        <v>6064.031500000001</v>
      </c>
    </row>
    <row r="115" spans="1:89" x14ac:dyDescent="0.25">
      <c r="A115" s="128"/>
      <c r="B115" s="122"/>
      <c r="D115">
        <v>0.06</v>
      </c>
      <c r="E115">
        <v>12800.31</v>
      </c>
      <c r="F115">
        <v>5767</v>
      </c>
      <c r="G115">
        <v>22543</v>
      </c>
      <c r="H115">
        <v>791.06</v>
      </c>
      <c r="I115">
        <v>31642367</v>
      </c>
      <c r="K115">
        <v>0.06</v>
      </c>
      <c r="L115">
        <v>4128.99</v>
      </c>
      <c r="M115">
        <v>2823</v>
      </c>
      <c r="N115">
        <v>25870</v>
      </c>
      <c r="O115">
        <v>255.17</v>
      </c>
      <c r="P115">
        <v>10206852</v>
      </c>
      <c r="Q115" s="85">
        <f t="shared" si="35"/>
        <v>4583.0425000000005</v>
      </c>
      <c r="U115" s="84">
        <f t="shared" si="36"/>
        <v>1.4818011806192206</v>
      </c>
      <c r="V115" s="83">
        <f t="shared" si="37"/>
        <v>8217.2674999999981</v>
      </c>
      <c r="X115" s="122"/>
      <c r="Z115">
        <v>0.06</v>
      </c>
      <c r="AA115">
        <v>7778.64</v>
      </c>
      <c r="AB115">
        <v>5676</v>
      </c>
      <c r="AC115">
        <v>11876</v>
      </c>
      <c r="AD115">
        <v>480.72</v>
      </c>
      <c r="AE115">
        <v>19228797</v>
      </c>
      <c r="AG115">
        <v>0.06</v>
      </c>
      <c r="AH115">
        <v>4464.1099999999997</v>
      </c>
      <c r="AI115">
        <v>3657</v>
      </c>
      <c r="AJ115">
        <v>7359</v>
      </c>
      <c r="AK115">
        <v>275.88</v>
      </c>
      <c r="AL115">
        <v>11035268</v>
      </c>
      <c r="AM115" s="85">
        <f t="shared" si="38"/>
        <v>4466.5629999999992</v>
      </c>
      <c r="AQ115" s="84">
        <f t="shared" si="39"/>
        <v>0.80035282867261182</v>
      </c>
      <c r="AR115" s="83">
        <f t="shared" si="40"/>
        <v>3312.0770000000011</v>
      </c>
      <c r="AT115" s="122"/>
      <c r="AV115">
        <v>0.06</v>
      </c>
      <c r="AW115">
        <v>4215.72</v>
      </c>
      <c r="AX115">
        <v>3552</v>
      </c>
      <c r="AY115">
        <v>5601</v>
      </c>
      <c r="AZ115">
        <v>260.52999999999997</v>
      </c>
      <c r="BA115">
        <v>10421249</v>
      </c>
      <c r="BC115">
        <v>0.06</v>
      </c>
      <c r="BD115">
        <v>4762.04</v>
      </c>
      <c r="BE115">
        <v>3487</v>
      </c>
      <c r="BF115">
        <v>5472</v>
      </c>
      <c r="BG115">
        <v>294.29000000000002</v>
      </c>
      <c r="BH115">
        <v>11771774</v>
      </c>
      <c r="BI115" s="85">
        <f t="shared" si="41"/>
        <v>4173.2449999999999</v>
      </c>
      <c r="BM115" s="84">
        <f t="shared" si="42"/>
        <v>1.4609429295384571E-2</v>
      </c>
      <c r="BN115" s="83">
        <f t="shared" si="43"/>
        <v>42.475000000000364</v>
      </c>
      <c r="BQ115" s="122"/>
      <c r="BS115">
        <v>0.06</v>
      </c>
      <c r="BT115">
        <v>7675.29</v>
      </c>
      <c r="BU115">
        <v>5176</v>
      </c>
      <c r="BV115">
        <v>15112</v>
      </c>
      <c r="BW115">
        <v>474.33</v>
      </c>
      <c r="BX115">
        <v>18973319</v>
      </c>
      <c r="BZ115">
        <v>0.06</v>
      </c>
      <c r="CA115">
        <v>4299.09</v>
      </c>
      <c r="CB115">
        <v>3713</v>
      </c>
      <c r="CC115">
        <v>5731</v>
      </c>
      <c r="CD115">
        <v>265.68</v>
      </c>
      <c r="CE115">
        <v>10627357</v>
      </c>
      <c r="CF115" s="85">
        <f t="shared" si="44"/>
        <v>4270.298499999999</v>
      </c>
      <c r="CJ115" s="84">
        <f t="shared" si="45"/>
        <v>0.84588434188201989</v>
      </c>
      <c r="CK115" s="83">
        <f t="shared" si="46"/>
        <v>3404.991500000001</v>
      </c>
    </row>
    <row r="116" spans="1:89" x14ac:dyDescent="0.25">
      <c r="A116" s="128"/>
      <c r="B116" s="122"/>
      <c r="D116">
        <v>0.06</v>
      </c>
      <c r="E116">
        <v>8544.82</v>
      </c>
      <c r="F116">
        <v>5290</v>
      </c>
      <c r="G116">
        <v>12861</v>
      </c>
      <c r="H116">
        <v>528.07000000000005</v>
      </c>
      <c r="I116">
        <v>21122794</v>
      </c>
      <c r="K116">
        <v>0.06</v>
      </c>
      <c r="L116">
        <v>4882.3</v>
      </c>
      <c r="M116">
        <v>4496</v>
      </c>
      <c r="N116">
        <v>5296</v>
      </c>
      <c r="O116">
        <v>301.73</v>
      </c>
      <c r="P116">
        <v>12069037</v>
      </c>
      <c r="Q116" s="85">
        <f t="shared" si="35"/>
        <v>4583.0425000000005</v>
      </c>
      <c r="U116" s="84">
        <f t="shared" si="36"/>
        <v>0.89874443694120298</v>
      </c>
      <c r="V116" s="83">
        <f t="shared" si="37"/>
        <v>3961.7774999999992</v>
      </c>
      <c r="X116" s="122"/>
      <c r="Z116">
        <v>0.06</v>
      </c>
      <c r="AA116">
        <v>7701.82</v>
      </c>
      <c r="AB116">
        <v>2793</v>
      </c>
      <c r="AC116">
        <v>12774</v>
      </c>
      <c r="AD116">
        <v>475.97</v>
      </c>
      <c r="AE116">
        <v>19038893</v>
      </c>
      <c r="AG116">
        <v>0.06</v>
      </c>
      <c r="AH116">
        <v>4328.17</v>
      </c>
      <c r="AI116">
        <v>3404</v>
      </c>
      <c r="AJ116">
        <v>5079</v>
      </c>
      <c r="AK116">
        <v>267.48</v>
      </c>
      <c r="AL116">
        <v>10699231</v>
      </c>
      <c r="AM116" s="85">
        <f t="shared" si="38"/>
        <v>4466.5629999999992</v>
      </c>
      <c r="AQ116" s="84">
        <f t="shared" si="39"/>
        <v>0.78603429514375611</v>
      </c>
      <c r="AR116" s="83">
        <f t="shared" si="40"/>
        <v>3235.2570000000005</v>
      </c>
      <c r="AT116" s="122"/>
      <c r="AV116">
        <v>0.06</v>
      </c>
      <c r="AW116">
        <v>4993.03</v>
      </c>
      <c r="AX116">
        <v>4150</v>
      </c>
      <c r="AY116">
        <v>6741</v>
      </c>
      <c r="AZ116">
        <v>308.57</v>
      </c>
      <c r="BA116">
        <v>12342759</v>
      </c>
      <c r="BC116">
        <v>0.06</v>
      </c>
      <c r="BD116">
        <v>4219.57</v>
      </c>
      <c r="BE116">
        <v>3498</v>
      </c>
      <c r="BF116">
        <v>6448</v>
      </c>
      <c r="BG116">
        <v>260.77</v>
      </c>
      <c r="BH116">
        <v>10430767</v>
      </c>
      <c r="BI116" s="85">
        <f t="shared" si="41"/>
        <v>4173.2449999999999</v>
      </c>
      <c r="BM116" s="84">
        <f t="shared" si="42"/>
        <v>0.25874595511109622</v>
      </c>
      <c r="BN116" s="83">
        <f t="shared" si="43"/>
        <v>819.78499999999985</v>
      </c>
      <c r="BQ116" s="122"/>
      <c r="BS116">
        <v>0.06</v>
      </c>
      <c r="BT116">
        <v>7258.73</v>
      </c>
      <c r="BU116">
        <v>5073</v>
      </c>
      <c r="BV116">
        <v>12655</v>
      </c>
      <c r="BW116">
        <v>448.59</v>
      </c>
      <c r="BX116">
        <v>17943570</v>
      </c>
      <c r="BZ116">
        <v>0.06</v>
      </c>
      <c r="CA116">
        <v>4395.72</v>
      </c>
      <c r="CB116">
        <v>2545</v>
      </c>
      <c r="CC116">
        <v>7829</v>
      </c>
      <c r="CD116">
        <v>271.66000000000003</v>
      </c>
      <c r="CE116">
        <v>10866227</v>
      </c>
      <c r="CF116" s="85">
        <f t="shared" si="44"/>
        <v>4270.298499999999</v>
      </c>
      <c r="CJ116" s="84">
        <f t="shared" si="45"/>
        <v>0.76538023404500843</v>
      </c>
      <c r="CK116" s="83">
        <f t="shared" si="46"/>
        <v>2988.4315000000006</v>
      </c>
    </row>
    <row r="117" spans="1:89" x14ac:dyDescent="0.25">
      <c r="A117" s="128"/>
      <c r="B117" s="122"/>
      <c r="D117">
        <v>0.06</v>
      </c>
      <c r="E117">
        <v>7833.75</v>
      </c>
      <c r="F117">
        <v>4763</v>
      </c>
      <c r="G117">
        <v>12168</v>
      </c>
      <c r="H117">
        <v>484.13</v>
      </c>
      <c r="I117">
        <v>19365038</v>
      </c>
      <c r="K117">
        <v>0.06</v>
      </c>
      <c r="L117">
        <v>4766.03</v>
      </c>
      <c r="M117">
        <v>3684</v>
      </c>
      <c r="N117">
        <v>5509</v>
      </c>
      <c r="O117">
        <v>294.54000000000002</v>
      </c>
      <c r="P117">
        <v>11781630</v>
      </c>
      <c r="Q117" s="85">
        <f t="shared" si="35"/>
        <v>4583.0425000000005</v>
      </c>
      <c r="U117" s="84">
        <f t="shared" si="36"/>
        <v>0.77339742367269904</v>
      </c>
      <c r="V117" s="83">
        <f t="shared" si="37"/>
        <v>3250.7074999999995</v>
      </c>
      <c r="X117" s="122"/>
      <c r="Z117">
        <v>0.06</v>
      </c>
      <c r="AA117">
        <v>12749.94</v>
      </c>
      <c r="AB117">
        <v>5762</v>
      </c>
      <c r="AC117">
        <v>18717</v>
      </c>
      <c r="AD117">
        <v>787.95</v>
      </c>
      <c r="AE117">
        <v>31517841</v>
      </c>
      <c r="AG117">
        <v>0.06</v>
      </c>
      <c r="AH117">
        <v>4297.01</v>
      </c>
      <c r="AI117">
        <v>3322</v>
      </c>
      <c r="AJ117">
        <v>4948</v>
      </c>
      <c r="AK117">
        <v>265.56</v>
      </c>
      <c r="AL117">
        <v>10622205</v>
      </c>
      <c r="AM117" s="85">
        <f t="shared" si="38"/>
        <v>4466.5629999999992</v>
      </c>
      <c r="AQ117" s="84">
        <f t="shared" si="39"/>
        <v>1.5132534417863033</v>
      </c>
      <c r="AR117" s="83">
        <f t="shared" si="40"/>
        <v>8283.3770000000004</v>
      </c>
      <c r="AT117" s="122"/>
      <c r="AV117">
        <v>0.06</v>
      </c>
      <c r="AW117">
        <v>4337.87</v>
      </c>
      <c r="AX117">
        <v>3796</v>
      </c>
      <c r="AY117">
        <v>5117</v>
      </c>
      <c r="AZ117">
        <v>268.08</v>
      </c>
      <c r="BA117">
        <v>10723206</v>
      </c>
      <c r="BC117">
        <v>0.06</v>
      </c>
      <c r="BD117">
        <v>3897.91</v>
      </c>
      <c r="BE117">
        <v>3231</v>
      </c>
      <c r="BF117">
        <v>4722</v>
      </c>
      <c r="BG117">
        <v>240.89</v>
      </c>
      <c r="BH117">
        <v>9635633</v>
      </c>
      <c r="BI117" s="85">
        <f t="shared" si="41"/>
        <v>4173.2449999999999</v>
      </c>
      <c r="BM117" s="84">
        <f t="shared" si="42"/>
        <v>5.5817198234395099E-2</v>
      </c>
      <c r="BN117" s="83">
        <f t="shared" si="43"/>
        <v>164.625</v>
      </c>
      <c r="BQ117" s="122"/>
      <c r="BS117">
        <v>0.06</v>
      </c>
      <c r="BT117">
        <v>7162.51</v>
      </c>
      <c r="BU117">
        <v>4838</v>
      </c>
      <c r="BV117">
        <v>12305</v>
      </c>
      <c r="BW117">
        <v>442.64</v>
      </c>
      <c r="BX117">
        <v>17705727</v>
      </c>
      <c r="BZ117">
        <v>0.06</v>
      </c>
      <c r="CA117">
        <v>4428.95</v>
      </c>
      <c r="CB117">
        <v>3114</v>
      </c>
      <c r="CC117">
        <v>5320</v>
      </c>
      <c r="CD117">
        <v>273.70999999999998</v>
      </c>
      <c r="CE117">
        <v>10948356</v>
      </c>
      <c r="CF117" s="85">
        <f t="shared" si="44"/>
        <v>4270.298499999999</v>
      </c>
      <c r="CJ117" s="84">
        <f t="shared" si="45"/>
        <v>0.74612832827548381</v>
      </c>
      <c r="CK117" s="83">
        <f t="shared" si="46"/>
        <v>2892.2115000000013</v>
      </c>
    </row>
    <row r="118" spans="1:89" x14ac:dyDescent="0.25">
      <c r="A118" s="128"/>
      <c r="B118" s="122"/>
      <c r="D118">
        <v>0.06</v>
      </c>
      <c r="E118">
        <v>9720.73</v>
      </c>
      <c r="F118">
        <v>5518</v>
      </c>
      <c r="G118">
        <v>13789</v>
      </c>
      <c r="H118">
        <v>600.74</v>
      </c>
      <c r="I118">
        <v>24029648</v>
      </c>
      <c r="K118">
        <v>0.06</v>
      </c>
      <c r="L118">
        <v>4925.41</v>
      </c>
      <c r="M118">
        <v>4367</v>
      </c>
      <c r="N118">
        <v>6450</v>
      </c>
      <c r="O118">
        <v>304.39</v>
      </c>
      <c r="P118">
        <v>12175620</v>
      </c>
      <c r="Q118" s="85">
        <f t="shared" si="35"/>
        <v>4583.0425000000005</v>
      </c>
      <c r="U118" s="84">
        <f t="shared" si="36"/>
        <v>1.0847589959751822</v>
      </c>
      <c r="V118" s="83">
        <f t="shared" si="37"/>
        <v>5137.6874999999991</v>
      </c>
      <c r="X118" s="122"/>
      <c r="Z118">
        <v>0.06</v>
      </c>
      <c r="AA118">
        <v>12006.94</v>
      </c>
      <c r="AB118">
        <v>7021</v>
      </c>
      <c r="AC118">
        <v>16336</v>
      </c>
      <c r="AD118">
        <v>742.03</v>
      </c>
      <c r="AE118">
        <v>29681146</v>
      </c>
      <c r="AG118">
        <v>0.06</v>
      </c>
      <c r="AH118">
        <v>4908.18</v>
      </c>
      <c r="AI118">
        <v>4483</v>
      </c>
      <c r="AJ118">
        <v>5757</v>
      </c>
      <c r="AK118">
        <v>303.33</v>
      </c>
      <c r="AL118">
        <v>12133031</v>
      </c>
      <c r="AM118" s="85">
        <f t="shared" si="38"/>
        <v>4466.5629999999992</v>
      </c>
      <c r="AQ118" s="84">
        <f t="shared" si="39"/>
        <v>1.4266315071613309</v>
      </c>
      <c r="AR118" s="83">
        <f t="shared" si="40"/>
        <v>7540.3770000000013</v>
      </c>
      <c r="AT118" s="122"/>
      <c r="AV118">
        <v>0.06</v>
      </c>
      <c r="AW118">
        <v>3896.84</v>
      </c>
      <c r="AX118">
        <v>3509</v>
      </c>
      <c r="AY118">
        <v>6511</v>
      </c>
      <c r="AZ118">
        <v>240.82</v>
      </c>
      <c r="BA118">
        <v>9632978</v>
      </c>
      <c r="BC118">
        <v>0.06</v>
      </c>
      <c r="BD118">
        <v>4785.16</v>
      </c>
      <c r="BE118">
        <v>4421</v>
      </c>
      <c r="BF118">
        <v>5225</v>
      </c>
      <c r="BG118">
        <v>295.72000000000003</v>
      </c>
      <c r="BH118">
        <v>11828907</v>
      </c>
      <c r="BI118" s="85">
        <f t="shared" si="41"/>
        <v>4173.2449999999999</v>
      </c>
      <c r="BM118" s="84">
        <f t="shared" si="42"/>
        <v>-9.8864922598540489E-2</v>
      </c>
      <c r="BN118" s="83">
        <f t="shared" si="43"/>
        <v>-276.40499999999975</v>
      </c>
      <c r="BQ118" s="122"/>
      <c r="BS118">
        <v>0.06</v>
      </c>
      <c r="BT118">
        <v>7558.92</v>
      </c>
      <c r="BU118">
        <v>5461</v>
      </c>
      <c r="BV118">
        <v>11692</v>
      </c>
      <c r="BW118">
        <v>467.14</v>
      </c>
      <c r="BX118">
        <v>18685656</v>
      </c>
      <c r="BZ118">
        <v>0.06</v>
      </c>
      <c r="CA118">
        <v>4845.97</v>
      </c>
      <c r="CB118">
        <v>3598</v>
      </c>
      <c r="CC118">
        <v>6068</v>
      </c>
      <c r="CD118">
        <v>299.48</v>
      </c>
      <c r="CE118">
        <v>11979239</v>
      </c>
      <c r="CF118" s="85">
        <f t="shared" si="44"/>
        <v>4270.298499999999</v>
      </c>
      <c r="CJ118" s="84">
        <f t="shared" si="45"/>
        <v>0.82384320060544558</v>
      </c>
      <c r="CK118" s="83">
        <f t="shared" si="46"/>
        <v>3288.6215000000011</v>
      </c>
    </row>
    <row r="119" spans="1:89" x14ac:dyDescent="0.25">
      <c r="A119" s="128"/>
      <c r="B119" s="122"/>
      <c r="D119">
        <v>0.06</v>
      </c>
      <c r="E119">
        <v>11134.41</v>
      </c>
      <c r="F119">
        <v>4778</v>
      </c>
      <c r="G119">
        <v>14864</v>
      </c>
      <c r="H119">
        <v>688.11</v>
      </c>
      <c r="I119">
        <v>27524273</v>
      </c>
      <c r="K119">
        <v>0.06</v>
      </c>
      <c r="L119">
        <v>4898.8</v>
      </c>
      <c r="M119">
        <v>4251</v>
      </c>
      <c r="N119">
        <v>5492</v>
      </c>
      <c r="O119">
        <v>302.75</v>
      </c>
      <c r="P119">
        <v>12109831</v>
      </c>
      <c r="Q119" s="85">
        <f t="shared" si="35"/>
        <v>4583.0425000000005</v>
      </c>
      <c r="U119" s="84">
        <f t="shared" si="36"/>
        <v>1.2806475438922034</v>
      </c>
      <c r="V119" s="83">
        <f t="shared" si="37"/>
        <v>6551.3674999999994</v>
      </c>
      <c r="X119" s="122"/>
      <c r="Z119">
        <v>0.06</v>
      </c>
      <c r="AA119">
        <v>13478.3</v>
      </c>
      <c r="AB119">
        <v>9479</v>
      </c>
      <c r="AC119">
        <v>19914</v>
      </c>
      <c r="AD119">
        <v>832.96</v>
      </c>
      <c r="AE119">
        <v>33318353</v>
      </c>
      <c r="AG119">
        <v>0.06</v>
      </c>
      <c r="AH119">
        <v>3881</v>
      </c>
      <c r="AI119">
        <v>3045</v>
      </c>
      <c r="AJ119">
        <v>4814</v>
      </c>
      <c r="AK119">
        <v>239.85</v>
      </c>
      <c r="AL119">
        <v>9593839</v>
      </c>
      <c r="AM119" s="85">
        <f t="shared" si="38"/>
        <v>4466.5629999999992</v>
      </c>
      <c r="AQ119" s="84">
        <f t="shared" si="39"/>
        <v>1.5934015266645343</v>
      </c>
      <c r="AR119" s="83">
        <f t="shared" si="40"/>
        <v>9011.737000000001</v>
      </c>
      <c r="AT119" s="122"/>
      <c r="AV119">
        <v>0.06</v>
      </c>
      <c r="AW119">
        <v>5202.33</v>
      </c>
      <c r="AX119">
        <v>4330</v>
      </c>
      <c r="AY119">
        <v>8383</v>
      </c>
      <c r="AZ119">
        <v>321.5</v>
      </c>
      <c r="BA119">
        <v>12860157</v>
      </c>
      <c r="BC119">
        <v>0.06</v>
      </c>
      <c r="BD119">
        <v>3835.21</v>
      </c>
      <c r="BE119">
        <v>3075</v>
      </c>
      <c r="BF119">
        <v>4730</v>
      </c>
      <c r="BG119">
        <v>237.02</v>
      </c>
      <c r="BH119">
        <v>9480638</v>
      </c>
      <c r="BI119" s="85">
        <f t="shared" si="41"/>
        <v>4173.2449999999999</v>
      </c>
      <c r="BM119" s="84">
        <f t="shared" si="42"/>
        <v>0.31798829698804154</v>
      </c>
      <c r="BN119" s="83">
        <f t="shared" si="43"/>
        <v>1029.085</v>
      </c>
      <c r="BQ119" s="122"/>
      <c r="BS119">
        <v>0.06</v>
      </c>
      <c r="BT119">
        <v>8496.7900000000009</v>
      </c>
      <c r="BU119">
        <v>519</v>
      </c>
      <c r="BV119">
        <v>15943</v>
      </c>
      <c r="BW119">
        <v>525.1</v>
      </c>
      <c r="BX119">
        <v>21004058</v>
      </c>
      <c r="BZ119">
        <v>0.06</v>
      </c>
      <c r="CA119">
        <v>4679.47</v>
      </c>
      <c r="CB119">
        <v>4175</v>
      </c>
      <c r="CC119">
        <v>5328</v>
      </c>
      <c r="CD119">
        <v>289.19</v>
      </c>
      <c r="CE119">
        <v>11567659</v>
      </c>
      <c r="CF119" s="85">
        <f t="shared" si="44"/>
        <v>4270.298499999999</v>
      </c>
      <c r="CJ119" s="84">
        <f t="shared" si="45"/>
        <v>0.99258098898225755</v>
      </c>
      <c r="CK119" s="83">
        <f t="shared" si="46"/>
        <v>4226.4915000000019</v>
      </c>
    </row>
    <row r="120" spans="1:89" x14ac:dyDescent="0.25">
      <c r="A120" s="128"/>
      <c r="B120" s="122"/>
      <c r="D120">
        <v>0.06</v>
      </c>
      <c r="E120">
        <v>12685.16</v>
      </c>
      <c r="F120">
        <v>6118</v>
      </c>
      <c r="G120">
        <v>19643</v>
      </c>
      <c r="H120">
        <v>783.94</v>
      </c>
      <c r="I120">
        <v>31357719</v>
      </c>
      <c r="K120">
        <v>0.06</v>
      </c>
      <c r="L120">
        <v>4755.91</v>
      </c>
      <c r="M120">
        <v>4148</v>
      </c>
      <c r="N120">
        <v>5321</v>
      </c>
      <c r="O120">
        <v>293.92</v>
      </c>
      <c r="P120">
        <v>11756603</v>
      </c>
      <c r="Q120" s="85">
        <f t="shared" si="35"/>
        <v>4583.0425000000005</v>
      </c>
      <c r="U120" s="84">
        <f t="shared" si="36"/>
        <v>1.4687641470118962</v>
      </c>
      <c r="V120" s="83">
        <f t="shared" si="37"/>
        <v>8102.1174999999994</v>
      </c>
      <c r="X120" s="122"/>
      <c r="Z120">
        <v>0.06</v>
      </c>
      <c r="AA120">
        <v>7826.96</v>
      </c>
      <c r="AB120">
        <v>4758</v>
      </c>
      <c r="AC120">
        <v>12691</v>
      </c>
      <c r="AD120">
        <v>483.71</v>
      </c>
      <c r="AE120">
        <v>19348245</v>
      </c>
      <c r="AG120">
        <v>0.06</v>
      </c>
      <c r="AH120">
        <v>4857.76</v>
      </c>
      <c r="AI120">
        <v>3867</v>
      </c>
      <c r="AJ120">
        <v>7471</v>
      </c>
      <c r="AK120">
        <v>300.20999999999998</v>
      </c>
      <c r="AL120">
        <v>12008379</v>
      </c>
      <c r="AM120" s="85">
        <f t="shared" si="38"/>
        <v>4466.5629999999992</v>
      </c>
      <c r="AQ120" s="84">
        <f t="shared" si="39"/>
        <v>0.80928696092711738</v>
      </c>
      <c r="AR120" s="83">
        <f t="shared" si="40"/>
        <v>3360.3970000000008</v>
      </c>
      <c r="AT120" s="122"/>
      <c r="AV120">
        <v>0.06</v>
      </c>
      <c r="AW120">
        <v>4316.95</v>
      </c>
      <c r="AX120">
        <v>3730</v>
      </c>
      <c r="AY120">
        <v>5723</v>
      </c>
      <c r="AZ120">
        <v>266.79000000000002</v>
      </c>
      <c r="BA120">
        <v>10671492</v>
      </c>
      <c r="BC120">
        <v>0.06</v>
      </c>
      <c r="BD120">
        <v>3515.21</v>
      </c>
      <c r="BE120">
        <v>2779</v>
      </c>
      <c r="BF120">
        <v>4996</v>
      </c>
      <c r="BG120">
        <v>217.24</v>
      </c>
      <c r="BH120">
        <v>8689608</v>
      </c>
      <c r="BI120" s="85">
        <f t="shared" si="41"/>
        <v>4173.2449999999999</v>
      </c>
      <c r="BM120" s="84">
        <f t="shared" si="42"/>
        <v>4.8842763402795857E-2</v>
      </c>
      <c r="BN120" s="83">
        <f t="shared" si="43"/>
        <v>143.70499999999993</v>
      </c>
      <c r="BQ120" s="122"/>
      <c r="BS120">
        <v>0.06</v>
      </c>
      <c r="BT120">
        <v>11276.25</v>
      </c>
      <c r="BU120">
        <v>6210</v>
      </c>
      <c r="BV120">
        <v>18935</v>
      </c>
      <c r="BW120">
        <v>696.87</v>
      </c>
      <c r="BX120">
        <v>27874897</v>
      </c>
      <c r="BZ120">
        <v>0.06</v>
      </c>
      <c r="CA120">
        <v>4416.45</v>
      </c>
      <c r="CB120">
        <v>3391</v>
      </c>
      <c r="CC120">
        <v>5543</v>
      </c>
      <c r="CD120">
        <v>272.94</v>
      </c>
      <c r="CE120">
        <v>10917464</v>
      </c>
      <c r="CF120" s="85">
        <f t="shared" si="44"/>
        <v>4270.298499999999</v>
      </c>
      <c r="CJ120" s="84">
        <f t="shared" si="45"/>
        <v>1.4008785436938678</v>
      </c>
      <c r="CK120" s="83">
        <f t="shared" si="46"/>
        <v>7005.951500000001</v>
      </c>
    </row>
    <row r="121" spans="1:89" x14ac:dyDescent="0.25">
      <c r="A121" s="128"/>
      <c r="B121" s="122"/>
      <c r="D121">
        <v>0.06</v>
      </c>
      <c r="E121">
        <v>11925.33</v>
      </c>
      <c r="F121">
        <v>6825</v>
      </c>
      <c r="G121">
        <v>16891</v>
      </c>
      <c r="H121">
        <v>736.99</v>
      </c>
      <c r="I121">
        <v>29479405</v>
      </c>
      <c r="K121">
        <v>0.06</v>
      </c>
      <c r="L121">
        <v>5021.1499999999996</v>
      </c>
      <c r="M121">
        <v>4309</v>
      </c>
      <c r="N121">
        <v>6398</v>
      </c>
      <c r="O121">
        <v>310.31</v>
      </c>
      <c r="P121">
        <v>12412293</v>
      </c>
      <c r="Q121" s="85">
        <f t="shared" si="35"/>
        <v>4583.0425000000005</v>
      </c>
      <c r="U121" s="84">
        <f t="shared" si="36"/>
        <v>1.3796516198612678</v>
      </c>
      <c r="V121" s="83">
        <f t="shared" si="37"/>
        <v>7342.2874999999995</v>
      </c>
      <c r="X121" s="122"/>
      <c r="Z121">
        <v>0.06</v>
      </c>
      <c r="AA121">
        <v>11920.48</v>
      </c>
      <c r="AB121">
        <v>5687</v>
      </c>
      <c r="AC121">
        <v>19752</v>
      </c>
      <c r="AD121">
        <v>736.69</v>
      </c>
      <c r="AE121">
        <v>29467416</v>
      </c>
      <c r="AG121">
        <v>0.06</v>
      </c>
      <c r="AH121">
        <v>4817.01</v>
      </c>
      <c r="AI121">
        <v>3659</v>
      </c>
      <c r="AJ121">
        <v>5587</v>
      </c>
      <c r="AK121">
        <v>297.69</v>
      </c>
      <c r="AL121">
        <v>11907650</v>
      </c>
      <c r="AM121" s="85">
        <f t="shared" si="38"/>
        <v>4466.5629999999992</v>
      </c>
      <c r="AQ121" s="84">
        <f t="shared" si="39"/>
        <v>1.4162053136040018</v>
      </c>
      <c r="AR121" s="83">
        <f t="shared" si="40"/>
        <v>7453.9170000000004</v>
      </c>
      <c r="AT121" s="122"/>
      <c r="AV121">
        <v>0.06</v>
      </c>
      <c r="AW121">
        <v>3611.97</v>
      </c>
      <c r="AX121">
        <v>3145</v>
      </c>
      <c r="AY121">
        <v>4325</v>
      </c>
      <c r="AZ121">
        <v>223.22</v>
      </c>
      <c r="BA121">
        <v>8928789</v>
      </c>
      <c r="BC121">
        <v>0.06</v>
      </c>
      <c r="BD121">
        <v>3776.29</v>
      </c>
      <c r="BE121">
        <v>3395</v>
      </c>
      <c r="BF121">
        <v>4401</v>
      </c>
      <c r="BG121">
        <v>233.37</v>
      </c>
      <c r="BH121">
        <v>9334978</v>
      </c>
      <c r="BI121" s="85">
        <f t="shared" si="41"/>
        <v>4173.2449999999999</v>
      </c>
      <c r="BM121" s="84">
        <f t="shared" si="42"/>
        <v>-0.20838370958468283</v>
      </c>
      <c r="BN121" s="83">
        <f t="shared" si="43"/>
        <v>-561.27500000000009</v>
      </c>
      <c r="BQ121" s="122"/>
      <c r="BS121">
        <v>0.06</v>
      </c>
      <c r="BT121">
        <v>10169.69</v>
      </c>
      <c r="BU121">
        <v>5885</v>
      </c>
      <c r="BV121">
        <v>19999</v>
      </c>
      <c r="BW121">
        <v>628.49</v>
      </c>
      <c r="BX121">
        <v>25139479</v>
      </c>
      <c r="BZ121">
        <v>0.06</v>
      </c>
      <c r="CA121">
        <v>4156.38</v>
      </c>
      <c r="CB121">
        <v>3421</v>
      </c>
      <c r="CC121">
        <v>4913</v>
      </c>
      <c r="CD121">
        <v>256.86</v>
      </c>
      <c r="CE121">
        <v>10274578</v>
      </c>
      <c r="CF121" s="85">
        <f t="shared" si="44"/>
        <v>4270.298499999999</v>
      </c>
      <c r="CJ121" s="84">
        <f t="shared" si="45"/>
        <v>1.2518668776309299</v>
      </c>
      <c r="CK121" s="83">
        <f t="shared" si="46"/>
        <v>5899.3915000000015</v>
      </c>
    </row>
    <row r="122" spans="1:89" x14ac:dyDescent="0.25">
      <c r="A122" s="128"/>
      <c r="B122" s="122"/>
      <c r="D122">
        <v>0.06</v>
      </c>
      <c r="E122">
        <v>10565.63</v>
      </c>
      <c r="F122">
        <v>4547</v>
      </c>
      <c r="G122">
        <v>17517</v>
      </c>
      <c r="H122">
        <v>652.96</v>
      </c>
      <c r="I122">
        <v>26118236</v>
      </c>
      <c r="K122">
        <v>0.06</v>
      </c>
      <c r="L122">
        <v>4606.8500000000004</v>
      </c>
      <c r="M122">
        <v>3304</v>
      </c>
      <c r="N122">
        <v>5579</v>
      </c>
      <c r="O122">
        <v>284.7</v>
      </c>
      <c r="P122">
        <v>11388126</v>
      </c>
      <c r="Q122" s="85">
        <f t="shared" si="35"/>
        <v>4583.0425000000005</v>
      </c>
      <c r="U122" s="84">
        <f t="shared" si="36"/>
        <v>1.205001224395585</v>
      </c>
      <c r="V122" s="83">
        <f t="shared" si="37"/>
        <v>5982.5874999999987</v>
      </c>
      <c r="X122" s="122"/>
      <c r="Z122">
        <v>0.06</v>
      </c>
      <c r="AA122">
        <v>11844.45</v>
      </c>
      <c r="AB122">
        <v>7113</v>
      </c>
      <c r="AC122">
        <v>16544</v>
      </c>
      <c r="AD122">
        <v>731.99</v>
      </c>
      <c r="AE122">
        <v>29279484</v>
      </c>
      <c r="AG122">
        <v>0.06</v>
      </c>
      <c r="AH122">
        <v>4972.8599999999997</v>
      </c>
      <c r="AI122">
        <v>4019</v>
      </c>
      <c r="AJ122">
        <v>5650</v>
      </c>
      <c r="AK122">
        <v>307.32</v>
      </c>
      <c r="AL122">
        <v>12292918</v>
      </c>
      <c r="AM122" s="85">
        <f t="shared" si="38"/>
        <v>4466.5629999999992</v>
      </c>
      <c r="AQ122" s="84">
        <f t="shared" si="39"/>
        <v>1.4069741920994878</v>
      </c>
      <c r="AR122" s="83">
        <f t="shared" si="40"/>
        <v>7377.8870000000015</v>
      </c>
      <c r="AT122" s="122"/>
      <c r="AV122">
        <v>0.06</v>
      </c>
      <c r="AW122">
        <v>4600.71</v>
      </c>
      <c r="AX122">
        <v>3755</v>
      </c>
      <c r="AY122">
        <v>6577</v>
      </c>
      <c r="AZ122">
        <v>284.32</v>
      </c>
      <c r="BA122">
        <v>11372944</v>
      </c>
      <c r="BC122">
        <v>0.06</v>
      </c>
      <c r="BD122">
        <v>4856.91</v>
      </c>
      <c r="BE122">
        <v>4124</v>
      </c>
      <c r="BF122">
        <v>5686</v>
      </c>
      <c r="BG122">
        <v>300.16000000000003</v>
      </c>
      <c r="BH122">
        <v>12006273</v>
      </c>
      <c r="BI122" s="85">
        <f t="shared" si="41"/>
        <v>4173.2449999999999</v>
      </c>
      <c r="BM122" s="84">
        <f t="shared" si="42"/>
        <v>0.14068690099310155</v>
      </c>
      <c r="BN122" s="83">
        <f t="shared" si="43"/>
        <v>427.46500000000015</v>
      </c>
      <c r="BQ122" s="122"/>
      <c r="BS122">
        <v>0.06</v>
      </c>
      <c r="BT122">
        <v>8707.7199999999993</v>
      </c>
      <c r="BU122">
        <v>5653</v>
      </c>
      <c r="BV122">
        <v>14969</v>
      </c>
      <c r="BW122">
        <v>538.14</v>
      </c>
      <c r="BX122">
        <v>21525490</v>
      </c>
      <c r="BZ122">
        <v>0.06</v>
      </c>
      <c r="CA122">
        <v>3835.35</v>
      </c>
      <c r="CB122">
        <v>3106</v>
      </c>
      <c r="CC122">
        <v>4873</v>
      </c>
      <c r="CD122">
        <v>237.02</v>
      </c>
      <c r="CE122">
        <v>9480990</v>
      </c>
      <c r="CF122" s="85">
        <f t="shared" si="44"/>
        <v>4270.298499999999</v>
      </c>
      <c r="CJ122" s="84">
        <f t="shared" si="45"/>
        <v>1.0279580980456675</v>
      </c>
      <c r="CK122" s="83">
        <f t="shared" si="46"/>
        <v>4437.4215000000004</v>
      </c>
    </row>
    <row r="123" spans="1:89" x14ac:dyDescent="0.25">
      <c r="A123" s="128"/>
      <c r="B123" s="122"/>
      <c r="D123">
        <v>0.06</v>
      </c>
      <c r="E123">
        <v>7489.69</v>
      </c>
      <c r="F123">
        <v>5320</v>
      </c>
      <c r="G123">
        <v>11002</v>
      </c>
      <c r="H123">
        <v>462.86</v>
      </c>
      <c r="I123">
        <v>18514521</v>
      </c>
      <c r="K123">
        <v>0.06</v>
      </c>
      <c r="L123">
        <v>4703.6499999999996</v>
      </c>
      <c r="M123">
        <v>3806</v>
      </c>
      <c r="N123">
        <v>5620</v>
      </c>
      <c r="O123">
        <v>290.69</v>
      </c>
      <c r="P123">
        <v>11627432</v>
      </c>
      <c r="Q123" s="85">
        <f t="shared" si="35"/>
        <v>4583.0425000000005</v>
      </c>
      <c r="U123" s="84">
        <f t="shared" si="36"/>
        <v>0.70860034209777334</v>
      </c>
      <c r="V123" s="83">
        <f t="shared" si="37"/>
        <v>2906.6474999999991</v>
      </c>
      <c r="X123" s="122"/>
      <c r="Z123">
        <v>0.06</v>
      </c>
      <c r="AA123">
        <v>10499.14</v>
      </c>
      <c r="AB123">
        <v>5962</v>
      </c>
      <c r="AC123">
        <v>16188</v>
      </c>
      <c r="AD123">
        <v>648.85</v>
      </c>
      <c r="AE123">
        <v>25953884</v>
      </c>
      <c r="AG123">
        <v>0.06</v>
      </c>
      <c r="AH123">
        <v>4222.3500000000004</v>
      </c>
      <c r="AI123">
        <v>3553</v>
      </c>
      <c r="AJ123">
        <v>5106</v>
      </c>
      <c r="AK123">
        <v>260.94</v>
      </c>
      <c r="AL123">
        <v>10437658</v>
      </c>
      <c r="AM123" s="85">
        <f t="shared" si="38"/>
        <v>4466.5629999999992</v>
      </c>
      <c r="AQ123" s="84">
        <f t="shared" si="39"/>
        <v>1.2330341433295064</v>
      </c>
      <c r="AR123" s="83">
        <f t="shared" si="40"/>
        <v>6032.5770000000002</v>
      </c>
      <c r="AT123" s="122"/>
      <c r="AV123">
        <v>0.06</v>
      </c>
      <c r="AW123">
        <v>3808.46</v>
      </c>
      <c r="AX123">
        <v>3099</v>
      </c>
      <c r="AY123">
        <v>5493</v>
      </c>
      <c r="AZ123">
        <v>235.36</v>
      </c>
      <c r="BA123">
        <v>9414514</v>
      </c>
      <c r="BC123">
        <v>0.06</v>
      </c>
      <c r="BD123">
        <v>3655.76</v>
      </c>
      <c r="BE123">
        <v>3227</v>
      </c>
      <c r="BF123">
        <v>4244</v>
      </c>
      <c r="BG123">
        <v>225.93</v>
      </c>
      <c r="BH123">
        <v>9037040</v>
      </c>
      <c r="BI123" s="85">
        <f t="shared" si="41"/>
        <v>4173.2449999999999</v>
      </c>
      <c r="BM123" s="84">
        <f t="shared" si="42"/>
        <v>-0.13196187657986724</v>
      </c>
      <c r="BN123" s="83">
        <f t="shared" si="43"/>
        <v>-364.78499999999985</v>
      </c>
      <c r="BQ123" s="122"/>
      <c r="BS123">
        <v>0.06</v>
      </c>
      <c r="BT123">
        <v>7424.78</v>
      </c>
      <c r="BU123">
        <v>4939</v>
      </c>
      <c r="BV123">
        <v>11929</v>
      </c>
      <c r="BW123">
        <v>458.85</v>
      </c>
      <c r="BX123">
        <v>18354047</v>
      </c>
      <c r="BZ123">
        <v>0.06</v>
      </c>
      <c r="CA123">
        <v>4155.13</v>
      </c>
      <c r="CB123">
        <v>3587</v>
      </c>
      <c r="CC123">
        <v>4751</v>
      </c>
      <c r="CD123">
        <v>256.79000000000002</v>
      </c>
      <c r="CE123">
        <v>10271493</v>
      </c>
      <c r="CF123" s="85">
        <f t="shared" si="44"/>
        <v>4270.298499999999</v>
      </c>
      <c r="CJ123" s="84">
        <f t="shared" si="45"/>
        <v>0.79801135893381259</v>
      </c>
      <c r="CK123" s="83">
        <f t="shared" si="46"/>
        <v>3154.4815000000008</v>
      </c>
    </row>
    <row r="124" spans="1:89" x14ac:dyDescent="0.25">
      <c r="A124" s="128"/>
      <c r="B124" s="122"/>
      <c r="D124">
        <v>0.06</v>
      </c>
      <c r="E124">
        <v>10470.07</v>
      </c>
      <c r="F124">
        <v>5957</v>
      </c>
      <c r="G124">
        <v>16407</v>
      </c>
      <c r="H124">
        <v>647.04999999999995</v>
      </c>
      <c r="I124">
        <v>25882017</v>
      </c>
      <c r="K124">
        <v>0.06</v>
      </c>
      <c r="L124">
        <v>3705.56</v>
      </c>
      <c r="M124">
        <v>2984</v>
      </c>
      <c r="N124">
        <v>4612</v>
      </c>
      <c r="O124">
        <v>229</v>
      </c>
      <c r="P124">
        <v>9160140</v>
      </c>
      <c r="Q124" s="85">
        <f t="shared" si="35"/>
        <v>4583.0425000000005</v>
      </c>
      <c r="U124" s="84">
        <f t="shared" si="36"/>
        <v>1.191893518308583</v>
      </c>
      <c r="V124" s="83">
        <f t="shared" si="37"/>
        <v>5887.0274999999992</v>
      </c>
      <c r="X124" s="122"/>
      <c r="Z124">
        <v>0.06</v>
      </c>
      <c r="AA124">
        <v>10269.77</v>
      </c>
      <c r="AB124">
        <v>4690</v>
      </c>
      <c r="AC124">
        <v>16947</v>
      </c>
      <c r="AD124">
        <v>634.66999999999996</v>
      </c>
      <c r="AE124">
        <v>25386875</v>
      </c>
      <c r="AG124">
        <v>0.06</v>
      </c>
      <c r="AH124">
        <v>4358.26</v>
      </c>
      <c r="AI124">
        <v>2246</v>
      </c>
      <c r="AJ124">
        <v>5457</v>
      </c>
      <c r="AK124">
        <v>269.33999999999997</v>
      </c>
      <c r="AL124">
        <v>10773631</v>
      </c>
      <c r="AM124" s="85">
        <f t="shared" si="38"/>
        <v>4466.5629999999992</v>
      </c>
      <c r="AQ124" s="84">
        <f t="shared" si="39"/>
        <v>1.2011668555395514</v>
      </c>
      <c r="AR124" s="83">
        <f t="shared" si="40"/>
        <v>5803.2070000000012</v>
      </c>
      <c r="AT124" s="122"/>
      <c r="AV124">
        <v>0.06</v>
      </c>
      <c r="AW124">
        <v>3627.98</v>
      </c>
      <c r="AX124">
        <v>2963</v>
      </c>
      <c r="AY124">
        <v>4853</v>
      </c>
      <c r="AZ124">
        <v>224.21</v>
      </c>
      <c r="BA124">
        <v>8968368</v>
      </c>
      <c r="BC124">
        <v>0.06</v>
      </c>
      <c r="BD124">
        <v>4870.58</v>
      </c>
      <c r="BE124">
        <v>4408</v>
      </c>
      <c r="BF124">
        <v>5598</v>
      </c>
      <c r="BG124">
        <v>301</v>
      </c>
      <c r="BH124">
        <v>12040079</v>
      </c>
      <c r="BI124" s="85">
        <f t="shared" si="41"/>
        <v>4173.2449999999999</v>
      </c>
      <c r="BM124" s="84">
        <f t="shared" si="42"/>
        <v>-0.2020031171071168</v>
      </c>
      <c r="BN124" s="83">
        <f t="shared" si="43"/>
        <v>-545.26499999999987</v>
      </c>
      <c r="BQ124" s="122"/>
      <c r="BS124">
        <v>0.06</v>
      </c>
      <c r="BT124">
        <v>5409.64</v>
      </c>
      <c r="BU124">
        <v>3883</v>
      </c>
      <c r="BV124">
        <v>6946</v>
      </c>
      <c r="BW124">
        <v>334.32</v>
      </c>
      <c r="BX124">
        <v>13372618</v>
      </c>
      <c r="BZ124">
        <v>0.06</v>
      </c>
      <c r="CA124">
        <v>3923.93</v>
      </c>
      <c r="CB124">
        <v>2227</v>
      </c>
      <c r="CC124">
        <v>6012</v>
      </c>
      <c r="CD124">
        <v>242.5</v>
      </c>
      <c r="CE124">
        <v>9699956</v>
      </c>
      <c r="CF124" s="85">
        <f t="shared" si="44"/>
        <v>4270.298499999999</v>
      </c>
      <c r="CJ124" s="84">
        <f t="shared" si="45"/>
        <v>0.34119566914311633</v>
      </c>
      <c r="CK124" s="83">
        <f t="shared" si="46"/>
        <v>1139.3415000000014</v>
      </c>
    </row>
    <row r="125" spans="1:89" x14ac:dyDescent="0.25">
      <c r="A125" s="128"/>
      <c r="B125" s="122"/>
      <c r="D125">
        <v>0.06</v>
      </c>
      <c r="E125">
        <v>14063.52</v>
      </c>
      <c r="F125">
        <v>7860</v>
      </c>
      <c r="G125">
        <v>23648</v>
      </c>
      <c r="H125">
        <v>869.13</v>
      </c>
      <c r="I125">
        <v>34765010</v>
      </c>
      <c r="K125">
        <v>0.06</v>
      </c>
      <c r="L125">
        <v>3596.47</v>
      </c>
      <c r="M125">
        <v>3008</v>
      </c>
      <c r="N125">
        <v>4351</v>
      </c>
      <c r="O125">
        <v>222.26</v>
      </c>
      <c r="P125">
        <v>8890485</v>
      </c>
      <c r="Q125" s="85">
        <f t="shared" si="35"/>
        <v>4583.0425000000005</v>
      </c>
      <c r="U125" s="84">
        <f t="shared" si="36"/>
        <v>1.617580166561609</v>
      </c>
      <c r="V125" s="83">
        <f t="shared" si="37"/>
        <v>9480.4775000000009</v>
      </c>
      <c r="X125" s="122"/>
      <c r="Z125">
        <v>0.06</v>
      </c>
      <c r="AA125">
        <v>9576.16</v>
      </c>
      <c r="AB125">
        <v>4592</v>
      </c>
      <c r="AC125">
        <v>19131</v>
      </c>
      <c r="AD125">
        <v>591.80999999999995</v>
      </c>
      <c r="AE125">
        <v>23672268</v>
      </c>
      <c r="AG125">
        <v>0.06</v>
      </c>
      <c r="AH125">
        <v>5149.62</v>
      </c>
      <c r="AI125">
        <v>4738</v>
      </c>
      <c r="AJ125">
        <v>6003</v>
      </c>
      <c r="AK125">
        <v>318.25</v>
      </c>
      <c r="AL125">
        <v>12729863</v>
      </c>
      <c r="AM125" s="85">
        <f t="shared" si="38"/>
        <v>4466.5629999999992</v>
      </c>
      <c r="AQ125" s="84">
        <f t="shared" si="39"/>
        <v>1.100282146244252</v>
      </c>
      <c r="AR125" s="83">
        <f t="shared" si="40"/>
        <v>5109.5970000000007</v>
      </c>
      <c r="AT125" s="122"/>
      <c r="AV125">
        <v>0.06</v>
      </c>
      <c r="AW125">
        <v>5056.3900000000003</v>
      </c>
      <c r="AX125">
        <v>3995</v>
      </c>
      <c r="AY125">
        <v>6226</v>
      </c>
      <c r="AZ125">
        <v>312.48</v>
      </c>
      <c r="BA125">
        <v>12499384</v>
      </c>
      <c r="BC125">
        <v>0.06</v>
      </c>
      <c r="BD125">
        <v>5173.9799999999996</v>
      </c>
      <c r="BE125">
        <v>4407</v>
      </c>
      <c r="BF125">
        <v>5983</v>
      </c>
      <c r="BG125">
        <v>319.75</v>
      </c>
      <c r="BH125">
        <v>12790067</v>
      </c>
      <c r="BI125" s="85">
        <f t="shared" si="41"/>
        <v>4173.2449999999999</v>
      </c>
      <c r="BM125" s="84">
        <f t="shared" si="42"/>
        <v>0.27693812322074174</v>
      </c>
      <c r="BN125" s="83">
        <f t="shared" si="43"/>
        <v>883.14500000000044</v>
      </c>
      <c r="BQ125" s="122"/>
      <c r="BS125">
        <v>0.06</v>
      </c>
      <c r="BT125">
        <v>6326.49</v>
      </c>
      <c r="BU125">
        <v>4527</v>
      </c>
      <c r="BV125">
        <v>12115</v>
      </c>
      <c r="BW125">
        <v>390.98</v>
      </c>
      <c r="BX125">
        <v>15639077</v>
      </c>
      <c r="BZ125">
        <v>0.06</v>
      </c>
      <c r="CA125">
        <v>3526.72</v>
      </c>
      <c r="CB125">
        <v>2946</v>
      </c>
      <c r="CC125">
        <v>4606</v>
      </c>
      <c r="CD125">
        <v>217.95</v>
      </c>
      <c r="CE125">
        <v>8718052</v>
      </c>
      <c r="CF125" s="85">
        <f t="shared" si="44"/>
        <v>4270.298499999999</v>
      </c>
      <c r="CJ125" s="84">
        <f t="shared" si="45"/>
        <v>0.56706838013134586</v>
      </c>
      <c r="CK125" s="83">
        <f t="shared" si="46"/>
        <v>2056.1915000000008</v>
      </c>
    </row>
    <row r="126" spans="1:89" x14ac:dyDescent="0.25">
      <c r="A126" s="128"/>
      <c r="B126" s="122"/>
      <c r="D126">
        <v>0.06</v>
      </c>
      <c r="E126">
        <v>10521.22</v>
      </c>
      <c r="F126">
        <v>6369</v>
      </c>
      <c r="G126">
        <v>16672</v>
      </c>
      <c r="H126">
        <v>650.21</v>
      </c>
      <c r="I126">
        <v>26008457</v>
      </c>
      <c r="K126">
        <v>0.06</v>
      </c>
      <c r="L126">
        <v>4642.3100000000004</v>
      </c>
      <c r="M126">
        <v>3851</v>
      </c>
      <c r="N126">
        <v>5341</v>
      </c>
      <c r="O126">
        <v>286.89</v>
      </c>
      <c r="P126">
        <v>11475787</v>
      </c>
      <c r="Q126" s="85">
        <f t="shared" si="35"/>
        <v>4583.0425000000005</v>
      </c>
      <c r="U126" s="84">
        <f t="shared" si="36"/>
        <v>1.1989244342166079</v>
      </c>
      <c r="V126" s="83">
        <f t="shared" si="37"/>
        <v>5938.1774999999989</v>
      </c>
      <c r="X126" s="122"/>
      <c r="Z126">
        <v>0.06</v>
      </c>
      <c r="AA126">
        <v>5561.43</v>
      </c>
      <c r="AB126">
        <v>4142</v>
      </c>
      <c r="AC126">
        <v>17803</v>
      </c>
      <c r="AD126">
        <v>343.7</v>
      </c>
      <c r="AE126">
        <v>13747864</v>
      </c>
      <c r="AG126">
        <v>0.06</v>
      </c>
      <c r="AH126">
        <v>2770.9</v>
      </c>
      <c r="AI126">
        <v>2443</v>
      </c>
      <c r="AJ126">
        <v>3204</v>
      </c>
      <c r="AK126">
        <v>171.24</v>
      </c>
      <c r="AL126">
        <v>6849674</v>
      </c>
      <c r="AM126" s="85">
        <f t="shared" si="38"/>
        <v>4466.5629999999992</v>
      </c>
      <c r="AQ126" s="84">
        <f t="shared" si="39"/>
        <v>0.31629077708578446</v>
      </c>
      <c r="AR126" s="83">
        <f t="shared" si="40"/>
        <v>1094.8670000000011</v>
      </c>
      <c r="AT126" s="122"/>
      <c r="AV126">
        <v>0.06</v>
      </c>
      <c r="AW126">
        <v>4067.65</v>
      </c>
      <c r="AX126">
        <v>3231</v>
      </c>
      <c r="AY126">
        <v>5996</v>
      </c>
      <c r="AZ126">
        <v>251.38</v>
      </c>
      <c r="BA126">
        <v>10055219</v>
      </c>
      <c r="BC126">
        <v>0.06</v>
      </c>
      <c r="BD126">
        <v>3680.65</v>
      </c>
      <c r="BE126">
        <v>2869</v>
      </c>
      <c r="BF126">
        <v>4368</v>
      </c>
      <c r="BG126">
        <v>227.46</v>
      </c>
      <c r="BH126">
        <v>9098556</v>
      </c>
      <c r="BI126" s="85">
        <f t="shared" si="41"/>
        <v>4173.2449999999999</v>
      </c>
      <c r="BM126" s="84">
        <f t="shared" si="42"/>
        <v>-3.6974071660883769E-2</v>
      </c>
      <c r="BN126" s="83">
        <f t="shared" si="43"/>
        <v>-105.5949999999998</v>
      </c>
      <c r="BQ126" s="122"/>
      <c r="BS126">
        <v>0.06</v>
      </c>
      <c r="BT126">
        <v>7777.86</v>
      </c>
      <c r="BU126">
        <v>4974</v>
      </c>
      <c r="BV126">
        <v>13923</v>
      </c>
      <c r="BW126">
        <v>480.67</v>
      </c>
      <c r="BX126">
        <v>19226859</v>
      </c>
      <c r="BZ126">
        <v>0.06</v>
      </c>
      <c r="CA126">
        <v>4569.03</v>
      </c>
      <c r="CB126">
        <v>3728</v>
      </c>
      <c r="CC126">
        <v>5443</v>
      </c>
      <c r="CD126">
        <v>282.37</v>
      </c>
      <c r="CE126">
        <v>11294650</v>
      </c>
      <c r="CF126" s="85">
        <f t="shared" si="44"/>
        <v>4270.298499999999</v>
      </c>
      <c r="CJ126" s="84">
        <f t="shared" si="45"/>
        <v>0.86503634694304887</v>
      </c>
      <c r="CK126" s="83">
        <f t="shared" si="46"/>
        <v>3507.5615000000007</v>
      </c>
    </row>
    <row r="127" spans="1:89" x14ac:dyDescent="0.25">
      <c r="A127" s="128"/>
      <c r="B127" s="122"/>
      <c r="D127">
        <v>0.06</v>
      </c>
      <c r="E127">
        <v>8990.2999999999993</v>
      </c>
      <c r="F127">
        <v>5621</v>
      </c>
      <c r="G127">
        <v>14346</v>
      </c>
      <c r="H127">
        <v>555.6</v>
      </c>
      <c r="I127">
        <v>22224012</v>
      </c>
      <c r="K127">
        <v>0.06</v>
      </c>
      <c r="L127">
        <v>4870.42</v>
      </c>
      <c r="M127">
        <v>4260</v>
      </c>
      <c r="N127">
        <v>6008</v>
      </c>
      <c r="O127">
        <v>300.99</v>
      </c>
      <c r="P127">
        <v>12039682</v>
      </c>
      <c r="Q127" s="85">
        <f t="shared" si="35"/>
        <v>4583.0425000000005</v>
      </c>
      <c r="U127" s="84">
        <f t="shared" si="36"/>
        <v>0.97206359392290043</v>
      </c>
      <c r="V127" s="83">
        <f t="shared" si="37"/>
        <v>4407.2574999999988</v>
      </c>
      <c r="X127" s="122"/>
      <c r="Z127">
        <v>0.06</v>
      </c>
      <c r="AA127">
        <v>8288.9</v>
      </c>
      <c r="AB127">
        <v>6057</v>
      </c>
      <c r="AC127">
        <v>12972</v>
      </c>
      <c r="AD127">
        <v>512.25</v>
      </c>
      <c r="AE127">
        <v>20490166</v>
      </c>
      <c r="AG127">
        <v>0.06</v>
      </c>
      <c r="AH127">
        <v>4510.09</v>
      </c>
      <c r="AI127">
        <v>3273</v>
      </c>
      <c r="AJ127">
        <v>5449</v>
      </c>
      <c r="AK127">
        <v>278.72000000000003</v>
      </c>
      <c r="AL127">
        <v>11148945</v>
      </c>
      <c r="AM127" s="85">
        <f t="shared" si="38"/>
        <v>4466.5629999999992</v>
      </c>
      <c r="AQ127" s="84">
        <f t="shared" si="39"/>
        <v>0.89201554681574424</v>
      </c>
      <c r="AR127" s="83">
        <f t="shared" si="40"/>
        <v>3822.3370000000004</v>
      </c>
      <c r="AT127" s="122"/>
      <c r="AV127">
        <v>0.06</v>
      </c>
      <c r="AW127">
        <v>5310.63</v>
      </c>
      <c r="AX127">
        <v>4186</v>
      </c>
      <c r="AY127">
        <v>8334</v>
      </c>
      <c r="AZ127">
        <v>328.2</v>
      </c>
      <c r="BA127">
        <v>13127873</v>
      </c>
      <c r="BC127">
        <v>0.06</v>
      </c>
      <c r="BD127">
        <v>3803.8</v>
      </c>
      <c r="BE127">
        <v>3074</v>
      </c>
      <c r="BF127">
        <v>4619</v>
      </c>
      <c r="BG127">
        <v>235.08</v>
      </c>
      <c r="BH127">
        <v>9403002</v>
      </c>
      <c r="BI127" s="85">
        <f t="shared" si="41"/>
        <v>4173.2449999999999</v>
      </c>
      <c r="BM127" s="84">
        <f t="shared" si="42"/>
        <v>0.34771339824774478</v>
      </c>
      <c r="BN127" s="83">
        <f t="shared" si="43"/>
        <v>1137.3850000000002</v>
      </c>
      <c r="BQ127" s="122"/>
      <c r="BS127">
        <v>0.06</v>
      </c>
      <c r="BT127">
        <v>6817.81</v>
      </c>
      <c r="BU127">
        <v>3511</v>
      </c>
      <c r="BV127">
        <v>11436</v>
      </c>
      <c r="BW127">
        <v>421.34</v>
      </c>
      <c r="BX127">
        <v>16853623</v>
      </c>
      <c r="BZ127">
        <v>0.06</v>
      </c>
      <c r="CA127">
        <v>3810.58</v>
      </c>
      <c r="CB127">
        <v>3092</v>
      </c>
      <c r="CC127">
        <v>4577</v>
      </c>
      <c r="CD127">
        <v>235.49</v>
      </c>
      <c r="CE127">
        <v>9419751</v>
      </c>
      <c r="CF127" s="85">
        <f t="shared" si="44"/>
        <v>4270.298499999999</v>
      </c>
      <c r="CJ127" s="84">
        <f t="shared" si="45"/>
        <v>0.6749714749171718</v>
      </c>
      <c r="CK127" s="83">
        <f t="shared" si="46"/>
        <v>2547.5115000000014</v>
      </c>
    </row>
    <row r="128" spans="1:89" x14ac:dyDescent="0.25">
      <c r="A128" s="128"/>
      <c r="B128" s="122"/>
      <c r="D128">
        <v>0.06</v>
      </c>
      <c r="E128">
        <v>10848.09</v>
      </c>
      <c r="F128">
        <v>6710</v>
      </c>
      <c r="G128">
        <v>14933</v>
      </c>
      <c r="H128">
        <v>670.41</v>
      </c>
      <c r="I128">
        <v>26816475</v>
      </c>
      <c r="K128">
        <v>0.06</v>
      </c>
      <c r="L128">
        <v>5197.8599999999997</v>
      </c>
      <c r="M128">
        <v>4881</v>
      </c>
      <c r="N128">
        <v>5772</v>
      </c>
      <c r="O128">
        <v>321.23</v>
      </c>
      <c r="P128">
        <v>12849098</v>
      </c>
      <c r="Q128" s="85">
        <f t="shared" si="35"/>
        <v>4583.0425000000005</v>
      </c>
      <c r="U128" s="84">
        <f t="shared" si="36"/>
        <v>1.2430634833457195</v>
      </c>
      <c r="V128" s="83">
        <f t="shared" si="37"/>
        <v>6265.0474999999997</v>
      </c>
      <c r="X128" s="122"/>
      <c r="Z128">
        <v>0.06</v>
      </c>
      <c r="AA128">
        <v>11103.19</v>
      </c>
      <c r="AB128">
        <v>6368</v>
      </c>
      <c r="AC128">
        <v>18397</v>
      </c>
      <c r="AD128">
        <v>686.18</v>
      </c>
      <c r="AE128">
        <v>27447080</v>
      </c>
      <c r="AG128">
        <v>0.06</v>
      </c>
      <c r="AH128">
        <v>3820.14</v>
      </c>
      <c r="AI128">
        <v>3319</v>
      </c>
      <c r="AJ128">
        <v>4754</v>
      </c>
      <c r="AK128">
        <v>236.08</v>
      </c>
      <c r="AL128">
        <v>9443382</v>
      </c>
      <c r="AM128" s="85">
        <f t="shared" si="38"/>
        <v>4466.5629999999992</v>
      </c>
      <c r="AQ128" s="84">
        <f t="shared" si="39"/>
        <v>1.3137372132394884</v>
      </c>
      <c r="AR128" s="83">
        <f t="shared" si="40"/>
        <v>6636.6270000000013</v>
      </c>
      <c r="AT128" s="122"/>
      <c r="AV128">
        <v>0.06</v>
      </c>
      <c r="AW128">
        <v>3368.67</v>
      </c>
      <c r="AX128">
        <v>2235</v>
      </c>
      <c r="AY128">
        <v>4006</v>
      </c>
      <c r="AZ128">
        <v>208.18</v>
      </c>
      <c r="BA128">
        <v>8327353</v>
      </c>
      <c r="BC128">
        <v>0.06</v>
      </c>
      <c r="BD128">
        <v>2729.17</v>
      </c>
      <c r="BE128">
        <v>2231</v>
      </c>
      <c r="BF128">
        <v>3289</v>
      </c>
      <c r="BG128">
        <v>168.66</v>
      </c>
      <c r="BH128">
        <v>6746504</v>
      </c>
      <c r="BI128" s="85">
        <f t="shared" si="41"/>
        <v>4173.2449999999999</v>
      </c>
      <c r="BM128" s="84">
        <f t="shared" si="42"/>
        <v>-0.30899051303986386</v>
      </c>
      <c r="BN128" s="83">
        <f t="shared" si="43"/>
        <v>-804.57499999999982</v>
      </c>
      <c r="BQ128" s="122"/>
      <c r="BS128">
        <v>0.06</v>
      </c>
      <c r="BT128">
        <v>9411.51</v>
      </c>
      <c r="BU128">
        <v>6484</v>
      </c>
      <c r="BV128">
        <v>15741</v>
      </c>
      <c r="BW128">
        <v>581.63</v>
      </c>
      <c r="BX128">
        <v>23265263</v>
      </c>
      <c r="BZ128">
        <v>0.06</v>
      </c>
      <c r="CA128">
        <v>4492.04</v>
      </c>
      <c r="CB128">
        <v>3525</v>
      </c>
      <c r="CC128">
        <v>5314</v>
      </c>
      <c r="CD128">
        <v>277.61</v>
      </c>
      <c r="CE128">
        <v>11104327</v>
      </c>
      <c r="CF128" s="85">
        <f t="shared" si="44"/>
        <v>4270.298499999999</v>
      </c>
      <c r="CJ128" s="84">
        <f t="shared" si="45"/>
        <v>1.1400892903476032</v>
      </c>
      <c r="CK128" s="83">
        <f t="shared" si="46"/>
        <v>5141.2115000000013</v>
      </c>
    </row>
    <row r="129" spans="1:89" ht="15.75" thickBot="1" x14ac:dyDescent="0.3">
      <c r="A129" s="129"/>
      <c r="B129" s="123"/>
      <c r="D129">
        <v>0.06</v>
      </c>
      <c r="E129">
        <v>11563.73</v>
      </c>
      <c r="F129">
        <v>7433</v>
      </c>
      <c r="G129">
        <v>17270</v>
      </c>
      <c r="H129">
        <v>714.64</v>
      </c>
      <c r="I129">
        <v>28585535</v>
      </c>
      <c r="K129">
        <v>0.06</v>
      </c>
      <c r="L129">
        <v>4420.45</v>
      </c>
      <c r="M129">
        <v>3888</v>
      </c>
      <c r="N129">
        <v>4898</v>
      </c>
      <c r="O129">
        <v>273.18</v>
      </c>
      <c r="P129">
        <v>10927341</v>
      </c>
      <c r="Q129" s="85">
        <f t="shared" si="35"/>
        <v>4583.0425000000005</v>
      </c>
      <c r="U129" s="84">
        <f t="shared" si="36"/>
        <v>1.3352292595719668</v>
      </c>
      <c r="V129" s="83">
        <f t="shared" si="37"/>
        <v>6980.6874999999991</v>
      </c>
      <c r="X129" s="123"/>
      <c r="Z129">
        <v>0.06</v>
      </c>
      <c r="AA129">
        <v>10283.89</v>
      </c>
      <c r="AB129">
        <v>5569</v>
      </c>
      <c r="AC129">
        <v>13354</v>
      </c>
      <c r="AD129">
        <v>635.54</v>
      </c>
      <c r="AE129">
        <v>25421772</v>
      </c>
      <c r="AG129">
        <v>0.06</v>
      </c>
      <c r="AH129">
        <v>4615.04</v>
      </c>
      <c r="AI129">
        <v>3732</v>
      </c>
      <c r="AJ129">
        <v>5368</v>
      </c>
      <c r="AK129">
        <v>285.20999999999998</v>
      </c>
      <c r="AL129">
        <v>11408376</v>
      </c>
      <c r="AM129" s="85">
        <f t="shared" si="38"/>
        <v>4466.5629999999992</v>
      </c>
      <c r="AQ129" s="84">
        <f t="shared" si="39"/>
        <v>1.2031490676790912</v>
      </c>
      <c r="AR129" s="83">
        <f t="shared" si="40"/>
        <v>5817.3270000000002</v>
      </c>
      <c r="AT129" s="123"/>
      <c r="AV129">
        <v>0.06</v>
      </c>
      <c r="AW129">
        <v>4349.17</v>
      </c>
      <c r="AX129">
        <v>2843</v>
      </c>
      <c r="AY129">
        <v>8120</v>
      </c>
      <c r="AZ129">
        <v>268.77999999999997</v>
      </c>
      <c r="BA129">
        <v>10751139</v>
      </c>
      <c r="BC129">
        <v>0.06</v>
      </c>
      <c r="BD129">
        <v>3321.76</v>
      </c>
      <c r="BE129">
        <v>2749</v>
      </c>
      <c r="BF129">
        <v>4264</v>
      </c>
      <c r="BG129">
        <v>205.29</v>
      </c>
      <c r="BH129">
        <v>8211402</v>
      </c>
      <c r="BI129" s="85">
        <f t="shared" si="41"/>
        <v>4173.2449999999999</v>
      </c>
      <c r="BM129" s="84">
        <f t="shared" si="42"/>
        <v>5.9570482012738922E-2</v>
      </c>
      <c r="BN129" s="83">
        <f t="shared" si="43"/>
        <v>175.92500000000018</v>
      </c>
      <c r="BQ129" s="123"/>
      <c r="BS129">
        <v>0.06</v>
      </c>
      <c r="BT129">
        <v>6478.34</v>
      </c>
      <c r="BU129">
        <v>4233</v>
      </c>
      <c r="BV129">
        <v>10329</v>
      </c>
      <c r="BW129">
        <v>400.36</v>
      </c>
      <c r="BX129">
        <v>16014464</v>
      </c>
      <c r="BZ129">
        <v>0.06</v>
      </c>
      <c r="CA129">
        <v>3399.87</v>
      </c>
      <c r="CB129">
        <v>2766</v>
      </c>
      <c r="CC129">
        <v>7068</v>
      </c>
      <c r="CD129">
        <v>210.11</v>
      </c>
      <c r="CE129">
        <v>8404473</v>
      </c>
      <c r="CF129" s="85">
        <f t="shared" si="44"/>
        <v>4270.298499999999</v>
      </c>
      <c r="CJ129" s="84">
        <f t="shared" si="45"/>
        <v>0.60128726665199406</v>
      </c>
      <c r="CK129" s="83">
        <f t="shared" si="46"/>
        <v>2208.0415000000012</v>
      </c>
    </row>
    <row r="130" spans="1:89" x14ac:dyDescent="0.25">
      <c r="Q130" s="85"/>
    </row>
    <row r="131" spans="1:89" x14ac:dyDescent="0.25">
      <c r="Q131" s="85"/>
    </row>
    <row r="132" spans="1:89" x14ac:dyDescent="0.25">
      <c r="Q132" s="85"/>
    </row>
    <row r="133" spans="1:89" x14ac:dyDescent="0.25">
      <c r="Q133" s="85"/>
    </row>
    <row r="134" spans="1:89" x14ac:dyDescent="0.25">
      <c r="Q134" s="85"/>
    </row>
    <row r="135" spans="1:89" x14ac:dyDescent="0.25">
      <c r="Q135" s="85"/>
    </row>
    <row r="136" spans="1:89" x14ac:dyDescent="0.25">
      <c r="Q136" s="85"/>
    </row>
    <row r="213" spans="2:89" x14ac:dyDescent="0.25">
      <c r="B213" s="86" t="s">
        <v>168</v>
      </c>
      <c r="Q213" s="85"/>
      <c r="U213" s="84"/>
      <c r="V213" s="83"/>
    </row>
    <row r="214" spans="2:89" x14ac:dyDescent="0.25">
      <c r="Q214" s="85"/>
      <c r="U214" s="84"/>
      <c r="V214" s="83"/>
    </row>
    <row r="215" spans="2:89" x14ac:dyDescent="0.25">
      <c r="B215" t="s">
        <v>117</v>
      </c>
      <c r="K215" t="s">
        <v>161</v>
      </c>
      <c r="S215" t="s">
        <v>160</v>
      </c>
      <c r="X215" t="s">
        <v>118</v>
      </c>
      <c r="AG215" t="s">
        <v>159</v>
      </c>
      <c r="AO215" t="s">
        <v>158</v>
      </c>
      <c r="AT215" t="s">
        <v>23</v>
      </c>
      <c r="BC215" t="s">
        <v>167</v>
      </c>
      <c r="BK215" t="s">
        <v>166</v>
      </c>
      <c r="BQ215" t="s">
        <v>1</v>
      </c>
      <c r="BZ215" t="s">
        <v>154</v>
      </c>
      <c r="CH215" t="s">
        <v>153</v>
      </c>
    </row>
    <row r="217" spans="2:89" ht="15.75" thickBot="1" x14ac:dyDescent="0.3">
      <c r="B217" s="86" t="s">
        <v>152</v>
      </c>
      <c r="C217" s="86" t="s">
        <v>144</v>
      </c>
      <c r="D217" s="86" t="s">
        <v>151</v>
      </c>
      <c r="E217" s="86" t="s">
        <v>150</v>
      </c>
      <c r="F217" s="86" t="s">
        <v>149</v>
      </c>
      <c r="G217" s="86" t="s">
        <v>148</v>
      </c>
      <c r="H217" s="86" t="s">
        <v>147</v>
      </c>
      <c r="I217" s="86" t="s">
        <v>146</v>
      </c>
      <c r="K217" s="86" t="s">
        <v>151</v>
      </c>
      <c r="L217" s="86" t="s">
        <v>150</v>
      </c>
      <c r="M217" s="86" t="s">
        <v>149</v>
      </c>
      <c r="N217" s="86" t="s">
        <v>148</v>
      </c>
      <c r="O217" s="86" t="s">
        <v>147</v>
      </c>
      <c r="P217" s="86" t="s">
        <v>146</v>
      </c>
      <c r="Q217" s="86" t="s">
        <v>145</v>
      </c>
      <c r="S217" s="86"/>
      <c r="T217" s="86" t="s">
        <v>144</v>
      </c>
      <c r="U217" s="86" t="s">
        <v>143</v>
      </c>
      <c r="V217" s="86" t="s">
        <v>142</v>
      </c>
      <c r="X217" s="86" t="s">
        <v>152</v>
      </c>
      <c r="Y217" s="86" t="s">
        <v>144</v>
      </c>
      <c r="Z217" s="86" t="s">
        <v>151</v>
      </c>
      <c r="AA217" s="86" t="s">
        <v>150</v>
      </c>
      <c r="AB217" s="86" t="s">
        <v>149</v>
      </c>
      <c r="AC217" s="86" t="s">
        <v>148</v>
      </c>
      <c r="AD217" s="86" t="s">
        <v>147</v>
      </c>
      <c r="AE217" s="86" t="s">
        <v>146</v>
      </c>
      <c r="AG217" s="86" t="s">
        <v>151</v>
      </c>
      <c r="AH217" s="86" t="s">
        <v>150</v>
      </c>
      <c r="AI217" s="86" t="s">
        <v>149</v>
      </c>
      <c r="AJ217" s="86" t="s">
        <v>148</v>
      </c>
      <c r="AK217" s="86" t="s">
        <v>147</v>
      </c>
      <c r="AL217" s="86" t="s">
        <v>146</v>
      </c>
      <c r="AM217" s="86" t="s">
        <v>145</v>
      </c>
      <c r="AO217" s="86"/>
      <c r="AP217" s="86" t="s">
        <v>144</v>
      </c>
      <c r="AQ217" s="86" t="s">
        <v>143</v>
      </c>
      <c r="AR217" s="86" t="s">
        <v>142</v>
      </c>
      <c r="AT217" s="86" t="s">
        <v>152</v>
      </c>
      <c r="AU217" s="86" t="s">
        <v>144</v>
      </c>
      <c r="AV217" s="86" t="s">
        <v>151</v>
      </c>
      <c r="AW217" s="86" t="s">
        <v>150</v>
      </c>
      <c r="AX217" s="86" t="s">
        <v>149</v>
      </c>
      <c r="AY217" s="86" t="s">
        <v>148</v>
      </c>
      <c r="AZ217" s="86" t="s">
        <v>147</v>
      </c>
      <c r="BA217" s="86" t="s">
        <v>146</v>
      </c>
      <c r="BC217" s="86" t="s">
        <v>151</v>
      </c>
      <c r="BD217" s="86" t="s">
        <v>150</v>
      </c>
      <c r="BE217" s="86" t="s">
        <v>149</v>
      </c>
      <c r="BF217" s="86" t="s">
        <v>148</v>
      </c>
      <c r="BG217" s="86" t="s">
        <v>147</v>
      </c>
      <c r="BH217" s="86" t="s">
        <v>146</v>
      </c>
      <c r="BI217" s="86" t="s">
        <v>145</v>
      </c>
      <c r="BK217" s="86"/>
      <c r="BL217" s="86" t="s">
        <v>144</v>
      </c>
      <c r="BM217" s="86" t="s">
        <v>143</v>
      </c>
      <c r="BN217" s="86" t="s">
        <v>142</v>
      </c>
      <c r="BQ217" s="86" t="s">
        <v>152</v>
      </c>
      <c r="BR217" s="86" t="s">
        <v>144</v>
      </c>
      <c r="BS217" s="86" t="s">
        <v>151</v>
      </c>
      <c r="BT217" s="86" t="s">
        <v>150</v>
      </c>
      <c r="BU217" s="86" t="s">
        <v>149</v>
      </c>
      <c r="BV217" s="86" t="s">
        <v>148</v>
      </c>
      <c r="BW217" s="86" t="s">
        <v>147</v>
      </c>
      <c r="BX217" s="86" t="s">
        <v>146</v>
      </c>
      <c r="BZ217" s="86" t="s">
        <v>151</v>
      </c>
      <c r="CA217" s="86" t="s">
        <v>150</v>
      </c>
      <c r="CB217" s="86" t="s">
        <v>149</v>
      </c>
      <c r="CC217" s="86" t="s">
        <v>148</v>
      </c>
      <c r="CD217" s="86" t="s">
        <v>147</v>
      </c>
      <c r="CE217" s="86" t="s">
        <v>146</v>
      </c>
      <c r="CF217" s="86" t="s">
        <v>145</v>
      </c>
      <c r="CH217" s="86"/>
      <c r="CI217" s="86" t="s">
        <v>144</v>
      </c>
      <c r="CJ217" s="86" t="s">
        <v>143</v>
      </c>
      <c r="CK217" s="86" t="s">
        <v>142</v>
      </c>
    </row>
    <row r="218" spans="2:89" x14ac:dyDescent="0.25">
      <c r="B218" s="121">
        <v>1</v>
      </c>
      <c r="C218">
        <v>1</v>
      </c>
      <c r="D218">
        <v>7.0999999999999994E-2</v>
      </c>
      <c r="E218">
        <v>6350.18</v>
      </c>
      <c r="F218">
        <v>4100</v>
      </c>
      <c r="G218">
        <v>11875</v>
      </c>
      <c r="H218">
        <v>0</v>
      </c>
      <c r="I218">
        <v>0</v>
      </c>
      <c r="K218">
        <v>7.0999999999999994E-2</v>
      </c>
      <c r="L218">
        <v>3971.9009999999998</v>
      </c>
      <c r="M218">
        <v>3415</v>
      </c>
      <c r="N218">
        <v>4703</v>
      </c>
      <c r="O218">
        <v>0</v>
      </c>
      <c r="P218">
        <v>0</v>
      </c>
      <c r="Q218" s="85">
        <f t="shared" ref="Q218:Q237" si="47">AVERAGE(L$218:L$237)</f>
        <v>3787.2244000000001</v>
      </c>
      <c r="S218" s="121">
        <v>1</v>
      </c>
      <c r="T218">
        <v>1</v>
      </c>
      <c r="U218" s="84">
        <f t="shared" ref="U218:U237" si="48">LOG(E218/Q218,2)</f>
        <v>0.74565658051244388</v>
      </c>
      <c r="V218" s="83">
        <f t="shared" ref="V218:V237" si="49">E218-L218</f>
        <v>2378.2790000000005</v>
      </c>
      <c r="X218" s="121">
        <v>1</v>
      </c>
      <c r="Y218">
        <v>1</v>
      </c>
      <c r="Z218">
        <v>7.0999999999999994E-2</v>
      </c>
      <c r="AA218" s="85">
        <v>5768.0910000000003</v>
      </c>
      <c r="AB218">
        <v>4679</v>
      </c>
      <c r="AC218">
        <v>12943</v>
      </c>
      <c r="AD218" s="85">
        <v>407.80399999999997</v>
      </c>
      <c r="AE218" s="85">
        <v>16312162</v>
      </c>
      <c r="AG218">
        <v>7.0999999999999994E-2</v>
      </c>
      <c r="AH218" s="84">
        <v>4390.2259999999997</v>
      </c>
      <c r="AI218">
        <v>3599</v>
      </c>
      <c r="AJ218">
        <v>5460</v>
      </c>
      <c r="AK218" s="85">
        <v>310.38900000000001</v>
      </c>
      <c r="AL218" s="85">
        <v>12415559</v>
      </c>
      <c r="AM218" s="85">
        <f t="shared" ref="AM218:AM237" si="50">AVERAGE(AH$218:AH$237)</f>
        <v>4160.5400500000005</v>
      </c>
      <c r="AO218" s="121">
        <v>1</v>
      </c>
      <c r="AP218">
        <v>1</v>
      </c>
      <c r="AQ218" s="84">
        <f t="shared" ref="AQ218:AQ237" si="51">LOG(AA218/AM218,2)</f>
        <v>0.47132311890015938</v>
      </c>
      <c r="AR218" s="83">
        <f t="shared" ref="AR218:AR237" si="52">AA218-AH218</f>
        <v>1377.8650000000007</v>
      </c>
      <c r="AT218" s="121">
        <v>1</v>
      </c>
      <c r="AU218">
        <v>1</v>
      </c>
      <c r="AV218">
        <v>7.0999999999999994E-2</v>
      </c>
      <c r="AW218" s="85">
        <v>4816.9639999999999</v>
      </c>
      <c r="AX218">
        <v>3837</v>
      </c>
      <c r="AY218">
        <v>6041</v>
      </c>
      <c r="AZ218" s="85">
        <v>340.55900000000003</v>
      </c>
      <c r="BA218" s="85">
        <v>13622373</v>
      </c>
      <c r="BC218">
        <v>7.0999999999999994E-2</v>
      </c>
      <c r="BD218" s="84">
        <v>4467.7610000000004</v>
      </c>
      <c r="BE218">
        <v>3822</v>
      </c>
      <c r="BF218">
        <v>5093</v>
      </c>
      <c r="BG218" s="85">
        <v>315.87099999999998</v>
      </c>
      <c r="BH218" s="85">
        <v>12634828</v>
      </c>
      <c r="BI218" s="85">
        <f>AVERAGE(BD$218:$BD237)</f>
        <v>4467.5857500000002</v>
      </c>
      <c r="BK218" s="121">
        <v>1</v>
      </c>
      <c r="BL218">
        <v>1</v>
      </c>
      <c r="BM218" s="84">
        <f t="shared" ref="BM218:BM237" si="53">LOG(AW218/BI218,2)</f>
        <v>0.10862872150854978</v>
      </c>
      <c r="BN218" s="83">
        <f t="shared" ref="BN218:BN237" si="54">AW218-BD218</f>
        <v>349.20299999999952</v>
      </c>
      <c r="BQ218" s="121">
        <v>1</v>
      </c>
      <c r="BR218">
        <v>1</v>
      </c>
      <c r="BS218">
        <v>7.0999999999999994E-2</v>
      </c>
      <c r="BT218" s="85">
        <v>9581.6419999999998</v>
      </c>
      <c r="BU218">
        <v>599</v>
      </c>
      <c r="BV218">
        <v>18048</v>
      </c>
      <c r="BW218" s="85">
        <v>677.42200000000003</v>
      </c>
      <c r="BX218" s="85">
        <v>27096884</v>
      </c>
      <c r="BZ218">
        <v>7.0999999999999994E-2</v>
      </c>
      <c r="CA218" s="84">
        <v>4883.1009999999997</v>
      </c>
      <c r="CB218">
        <v>3985</v>
      </c>
      <c r="CC218">
        <v>5822</v>
      </c>
      <c r="CD218" s="85">
        <v>345.23500000000001</v>
      </c>
      <c r="CE218" s="85">
        <v>13809410</v>
      </c>
      <c r="CF218" s="85">
        <f t="shared" ref="CF218:CF237" si="55">AVERAGE(CA$218:CA$237)</f>
        <v>4117.5546999999997</v>
      </c>
      <c r="CH218" s="121">
        <v>1</v>
      </c>
      <c r="CI218">
        <v>1</v>
      </c>
      <c r="CJ218" s="84">
        <f t="shared" ref="CJ218:CJ237" si="56">LOG(BT218/CF218,2)</f>
        <v>1.2184850952134014</v>
      </c>
      <c r="CK218" s="83">
        <f t="shared" ref="CK218:CK237" si="57">BT218-CA218</f>
        <v>4698.5410000000002</v>
      </c>
    </row>
    <row r="219" spans="2:89" x14ac:dyDescent="0.25">
      <c r="B219" s="122"/>
      <c r="C219">
        <v>2</v>
      </c>
      <c r="D219">
        <v>7.0999999999999994E-2</v>
      </c>
      <c r="E219">
        <v>9872.3549999999996</v>
      </c>
      <c r="F219">
        <v>5401</v>
      </c>
      <c r="G219">
        <v>25488</v>
      </c>
      <c r="H219">
        <v>0</v>
      </c>
      <c r="I219">
        <v>0</v>
      </c>
      <c r="K219">
        <v>7.0999999999999994E-2</v>
      </c>
      <c r="L219">
        <v>4198.8789999999999</v>
      </c>
      <c r="M219">
        <v>3453</v>
      </c>
      <c r="N219">
        <v>4990</v>
      </c>
      <c r="O219">
        <v>0</v>
      </c>
      <c r="P219">
        <v>0</v>
      </c>
      <c r="Q219" s="85">
        <f t="shared" si="47"/>
        <v>3787.2244000000001</v>
      </c>
      <c r="S219" s="122"/>
      <c r="T219">
        <v>2</v>
      </c>
      <c r="U219" s="84">
        <f t="shared" si="48"/>
        <v>1.3822533672038519</v>
      </c>
      <c r="V219" s="83">
        <f t="shared" si="49"/>
        <v>5673.4759999999997</v>
      </c>
      <c r="X219" s="122"/>
      <c r="Y219">
        <v>2</v>
      </c>
      <c r="Z219">
        <v>7.0999999999999994E-2</v>
      </c>
      <c r="AA219" s="85">
        <v>9570.5789999999997</v>
      </c>
      <c r="AB219">
        <v>5768</v>
      </c>
      <c r="AC219">
        <v>17912</v>
      </c>
      <c r="AD219" s="85">
        <v>676.64</v>
      </c>
      <c r="AE219" s="85">
        <v>27065597</v>
      </c>
      <c r="AG219">
        <v>7.0999999999999994E-2</v>
      </c>
      <c r="AH219" s="85">
        <v>4861.9520000000002</v>
      </c>
      <c r="AI219">
        <v>4134</v>
      </c>
      <c r="AJ219">
        <v>5447</v>
      </c>
      <c r="AK219" s="85">
        <v>343.74</v>
      </c>
      <c r="AL219" s="85">
        <v>13749599</v>
      </c>
      <c r="AM219" s="85">
        <f t="shared" si="50"/>
        <v>4160.5400500000005</v>
      </c>
      <c r="AO219" s="122"/>
      <c r="AP219">
        <v>2</v>
      </c>
      <c r="AQ219" s="84">
        <f t="shared" si="51"/>
        <v>1.2018354009177272</v>
      </c>
      <c r="AR219" s="83">
        <f t="shared" si="52"/>
        <v>4708.6269999999995</v>
      </c>
      <c r="AT219" s="122"/>
      <c r="AU219">
        <v>2</v>
      </c>
      <c r="AV219">
        <v>7.0999999999999994E-2</v>
      </c>
      <c r="AW219" s="85">
        <v>4878.3850000000002</v>
      </c>
      <c r="AX219">
        <v>3545</v>
      </c>
      <c r="AY219">
        <v>6949</v>
      </c>
      <c r="AZ219" s="85">
        <v>344.90199999999999</v>
      </c>
      <c r="BA219" s="85">
        <v>13796072</v>
      </c>
      <c r="BC219">
        <v>7.0999999999999994E-2</v>
      </c>
      <c r="BD219" s="85">
        <v>5043.8450000000003</v>
      </c>
      <c r="BE219">
        <v>3979</v>
      </c>
      <c r="BF219">
        <v>6113</v>
      </c>
      <c r="BG219" s="85">
        <v>356.6</v>
      </c>
      <c r="BH219" s="85">
        <v>14263994</v>
      </c>
      <c r="BI219" s="85">
        <f>AVERAGE(BD$218:$BD238)</f>
        <v>4467.5857500000002</v>
      </c>
      <c r="BK219" s="122"/>
      <c r="BL219">
        <v>2</v>
      </c>
      <c r="BM219" s="84">
        <f t="shared" si="53"/>
        <v>0.12690819913603071</v>
      </c>
      <c r="BN219" s="83">
        <f t="shared" si="54"/>
        <v>-165.46000000000004</v>
      </c>
      <c r="BQ219" s="122"/>
      <c r="BR219">
        <v>2</v>
      </c>
      <c r="BS219">
        <v>7.0999999999999994E-2</v>
      </c>
      <c r="BT219" s="85">
        <v>8206.5409999999993</v>
      </c>
      <c r="BU219">
        <v>5210</v>
      </c>
      <c r="BV219">
        <v>15422</v>
      </c>
      <c r="BW219" s="85">
        <v>580.202</v>
      </c>
      <c r="BX219" s="85">
        <v>23208097</v>
      </c>
      <c r="BZ219">
        <v>7.0999999999999994E-2</v>
      </c>
      <c r="CA219" s="85">
        <v>4431.1419999999998</v>
      </c>
      <c r="CB219">
        <v>3297</v>
      </c>
      <c r="CC219">
        <v>6145</v>
      </c>
      <c r="CD219" s="85">
        <v>313.28199999999998</v>
      </c>
      <c r="CE219" s="85">
        <v>12531269</v>
      </c>
      <c r="CF219" s="85">
        <f t="shared" si="55"/>
        <v>4117.5546999999997</v>
      </c>
      <c r="CH219" s="122"/>
      <c r="CI219">
        <v>2</v>
      </c>
      <c r="CJ219" s="84">
        <f t="shared" si="56"/>
        <v>0.99498644850343765</v>
      </c>
      <c r="CK219" s="83">
        <f t="shared" si="57"/>
        <v>3775.3989999999994</v>
      </c>
    </row>
    <row r="220" spans="2:89" x14ac:dyDescent="0.25">
      <c r="B220" s="122"/>
      <c r="C220">
        <v>3</v>
      </c>
      <c r="D220">
        <v>7.0999999999999994E-2</v>
      </c>
      <c r="E220">
        <v>6439.7809999999999</v>
      </c>
      <c r="F220">
        <v>3981</v>
      </c>
      <c r="G220">
        <v>12425</v>
      </c>
      <c r="H220">
        <v>0</v>
      </c>
      <c r="I220">
        <v>0</v>
      </c>
      <c r="K220">
        <v>7.0999999999999994E-2</v>
      </c>
      <c r="L220">
        <v>3807.029</v>
      </c>
      <c r="M220">
        <v>3309</v>
      </c>
      <c r="N220">
        <v>4809</v>
      </c>
      <c r="O220">
        <v>0</v>
      </c>
      <c r="P220">
        <v>0</v>
      </c>
      <c r="Q220" s="85">
        <f t="shared" si="47"/>
        <v>3787.2244000000001</v>
      </c>
      <c r="S220" s="122"/>
      <c r="T220">
        <v>3</v>
      </c>
      <c r="U220" s="84">
        <f t="shared" si="48"/>
        <v>0.76587072082821206</v>
      </c>
      <c r="V220" s="83">
        <f t="shared" si="49"/>
        <v>2632.752</v>
      </c>
      <c r="X220" s="122"/>
      <c r="Y220">
        <v>3</v>
      </c>
      <c r="Z220">
        <v>7.0999999999999994E-2</v>
      </c>
      <c r="AA220" s="85">
        <v>4940.01</v>
      </c>
      <c r="AB220">
        <v>3536</v>
      </c>
      <c r="AC220">
        <v>6583</v>
      </c>
      <c r="AD220" s="85">
        <v>349.25900000000001</v>
      </c>
      <c r="AE220" s="85">
        <v>13970349</v>
      </c>
      <c r="AG220">
        <v>7.0999999999999994E-2</v>
      </c>
      <c r="AH220" s="85">
        <v>4162.1930000000002</v>
      </c>
      <c r="AI220">
        <v>2926</v>
      </c>
      <c r="AJ220">
        <v>7183</v>
      </c>
      <c r="AK220" s="85">
        <v>294.267</v>
      </c>
      <c r="AL220" s="85">
        <v>11770681</v>
      </c>
      <c r="AM220" s="85">
        <f t="shared" si="50"/>
        <v>4160.5400500000005</v>
      </c>
      <c r="AO220" s="122"/>
      <c r="AP220">
        <v>3</v>
      </c>
      <c r="AQ220" s="84">
        <f t="shared" si="51"/>
        <v>0.24774315577782008</v>
      </c>
      <c r="AR220" s="83">
        <f t="shared" si="52"/>
        <v>777.81700000000001</v>
      </c>
      <c r="AT220" s="122"/>
      <c r="AU220">
        <v>3</v>
      </c>
      <c r="AV220">
        <v>7.0999999999999994E-2</v>
      </c>
      <c r="AW220" s="85">
        <v>4886.2110000000002</v>
      </c>
      <c r="AX220">
        <v>3462</v>
      </c>
      <c r="AY220">
        <v>6067</v>
      </c>
      <c r="AZ220" s="85">
        <v>345.45499999999998</v>
      </c>
      <c r="BA220" s="85">
        <v>13818205</v>
      </c>
      <c r="BC220">
        <v>7.0999999999999994E-2</v>
      </c>
      <c r="BD220" s="85">
        <v>4899.4610000000002</v>
      </c>
      <c r="BE220">
        <v>4241</v>
      </c>
      <c r="BF220">
        <v>6056</v>
      </c>
      <c r="BG220" s="85">
        <v>346.392</v>
      </c>
      <c r="BH220" s="85">
        <v>13855676</v>
      </c>
      <c r="BI220" s="85">
        <f>AVERAGE(BD$218:$BD239)</f>
        <v>4467.5857500000002</v>
      </c>
      <c r="BK220" s="122"/>
      <c r="BL220">
        <v>3</v>
      </c>
      <c r="BM220" s="84">
        <f t="shared" si="53"/>
        <v>0.12922074413174506</v>
      </c>
      <c r="BN220" s="83">
        <f t="shared" si="54"/>
        <v>-13.25</v>
      </c>
      <c r="BQ220" s="122"/>
      <c r="BR220">
        <v>3</v>
      </c>
      <c r="BS220">
        <v>7.0999999999999994E-2</v>
      </c>
      <c r="BT220" s="85">
        <v>8285.6790000000001</v>
      </c>
      <c r="BU220">
        <v>4296</v>
      </c>
      <c r="BV220">
        <v>14997</v>
      </c>
      <c r="BW220" s="85">
        <v>585.79700000000003</v>
      </c>
      <c r="BX220" s="85">
        <v>23431899</v>
      </c>
      <c r="BZ220">
        <v>7.0999999999999994E-2</v>
      </c>
      <c r="CA220" s="85">
        <v>4234.0879999999997</v>
      </c>
      <c r="CB220">
        <v>3259</v>
      </c>
      <c r="CC220">
        <v>5129</v>
      </c>
      <c r="CD220" s="85">
        <v>299.35000000000002</v>
      </c>
      <c r="CE220" s="85">
        <v>11974002</v>
      </c>
      <c r="CF220" s="85">
        <f t="shared" si="55"/>
        <v>4117.5546999999997</v>
      </c>
      <c r="CH220" s="122"/>
      <c r="CI220">
        <v>3</v>
      </c>
      <c r="CJ220" s="84">
        <f t="shared" si="56"/>
        <v>1.008832113483995</v>
      </c>
      <c r="CK220" s="83">
        <f t="shared" si="57"/>
        <v>4051.5910000000003</v>
      </c>
    </row>
    <row r="221" spans="2:89" x14ac:dyDescent="0.25">
      <c r="B221" s="122"/>
      <c r="C221">
        <v>4</v>
      </c>
      <c r="D221">
        <v>7.0999999999999994E-2</v>
      </c>
      <c r="E221">
        <v>6072.25</v>
      </c>
      <c r="F221">
        <v>4419</v>
      </c>
      <c r="G221">
        <v>11439</v>
      </c>
      <c r="H221">
        <v>0</v>
      </c>
      <c r="I221">
        <v>0</v>
      </c>
      <c r="K221">
        <v>7.0999999999999994E-2</v>
      </c>
      <c r="L221">
        <v>3377.9929999999999</v>
      </c>
      <c r="M221">
        <v>2986</v>
      </c>
      <c r="N221">
        <v>4198</v>
      </c>
      <c r="O221">
        <v>0</v>
      </c>
      <c r="P221">
        <v>0</v>
      </c>
      <c r="Q221" s="85">
        <f t="shared" si="47"/>
        <v>3787.2244000000001</v>
      </c>
      <c r="S221" s="122"/>
      <c r="T221">
        <v>4</v>
      </c>
      <c r="U221" s="84">
        <f t="shared" si="48"/>
        <v>0.68109028294472518</v>
      </c>
      <c r="V221" s="83">
        <f t="shared" si="49"/>
        <v>2694.2570000000001</v>
      </c>
      <c r="X221" s="122"/>
      <c r="Y221">
        <v>4</v>
      </c>
      <c r="Z221">
        <v>7.0999999999999994E-2</v>
      </c>
      <c r="AA221" s="85">
        <v>9107.0650000000005</v>
      </c>
      <c r="AB221">
        <v>5449</v>
      </c>
      <c r="AC221">
        <v>17637</v>
      </c>
      <c r="AD221" s="85">
        <v>643.86900000000003</v>
      </c>
      <c r="AE221" s="85">
        <v>25754779</v>
      </c>
      <c r="AG221">
        <v>7.0999999999999994E-2</v>
      </c>
      <c r="AH221" s="85">
        <v>4650.47</v>
      </c>
      <c r="AI221">
        <v>3420</v>
      </c>
      <c r="AJ221">
        <v>5807</v>
      </c>
      <c r="AK221" s="85">
        <v>328.78800000000001</v>
      </c>
      <c r="AL221" s="85">
        <v>13151528</v>
      </c>
      <c r="AM221" s="85">
        <f t="shared" si="50"/>
        <v>4160.5400500000005</v>
      </c>
      <c r="AO221" s="122"/>
      <c r="AP221">
        <v>4</v>
      </c>
      <c r="AQ221" s="84">
        <f t="shared" si="51"/>
        <v>1.1302153746558583</v>
      </c>
      <c r="AR221" s="83">
        <f t="shared" si="52"/>
        <v>4456.5950000000003</v>
      </c>
      <c r="AT221" s="122"/>
      <c r="AU221">
        <v>4</v>
      </c>
      <c r="AV221">
        <v>7.0999999999999994E-2</v>
      </c>
      <c r="AW221" s="85">
        <v>4674.4880000000003</v>
      </c>
      <c r="AX221">
        <v>3724</v>
      </c>
      <c r="AY221">
        <v>10327</v>
      </c>
      <c r="AZ221" s="85">
        <v>330.48599999999999</v>
      </c>
      <c r="BA221" s="85">
        <v>13219452</v>
      </c>
      <c r="BC221">
        <v>7.0999999999999994E-2</v>
      </c>
      <c r="BD221" s="85">
        <v>4827.424</v>
      </c>
      <c r="BE221">
        <v>4047</v>
      </c>
      <c r="BF221">
        <v>5483</v>
      </c>
      <c r="BG221" s="85">
        <v>341.29899999999998</v>
      </c>
      <c r="BH221" s="85">
        <v>13651956</v>
      </c>
      <c r="BI221" s="85">
        <f>AVERAGE(BD$218:$BD240)</f>
        <v>4467.5857500000002</v>
      </c>
      <c r="BK221" s="122"/>
      <c r="BL221">
        <v>4</v>
      </c>
      <c r="BM221" s="84">
        <f t="shared" si="53"/>
        <v>6.531293388867021E-2</v>
      </c>
      <c r="BN221" s="83">
        <f t="shared" si="54"/>
        <v>-152.93599999999969</v>
      </c>
      <c r="BQ221" s="122"/>
      <c r="BR221">
        <v>4</v>
      </c>
      <c r="BS221">
        <v>7.0999999999999994E-2</v>
      </c>
      <c r="BT221" s="85">
        <v>6436.7849999999999</v>
      </c>
      <c r="BU221">
        <v>3850</v>
      </c>
      <c r="BV221">
        <v>12174</v>
      </c>
      <c r="BW221" s="85">
        <v>455.08100000000002</v>
      </c>
      <c r="BX221" s="85">
        <v>18203229</v>
      </c>
      <c r="BZ221">
        <v>7.0999999999999994E-2</v>
      </c>
      <c r="CA221" s="85">
        <v>4561.8999999999996</v>
      </c>
      <c r="CB221">
        <v>3728</v>
      </c>
      <c r="CC221">
        <v>5639</v>
      </c>
      <c r="CD221" s="85">
        <v>322.52600000000001</v>
      </c>
      <c r="CE221" s="85">
        <v>12901052</v>
      </c>
      <c r="CF221" s="85">
        <f t="shared" si="55"/>
        <v>4117.5546999999997</v>
      </c>
      <c r="CH221" s="122"/>
      <c r="CI221">
        <v>4</v>
      </c>
      <c r="CJ221" s="84">
        <f t="shared" si="56"/>
        <v>0.64455246540523459</v>
      </c>
      <c r="CK221" s="83">
        <f t="shared" si="57"/>
        <v>1874.8850000000002</v>
      </c>
    </row>
    <row r="222" spans="2:89" x14ac:dyDescent="0.25">
      <c r="B222" s="122"/>
      <c r="C222">
        <v>5</v>
      </c>
      <c r="D222">
        <v>7.0999999999999994E-2</v>
      </c>
      <c r="E222">
        <v>8439.57</v>
      </c>
      <c r="F222">
        <v>2464</v>
      </c>
      <c r="G222">
        <v>33610</v>
      </c>
      <c r="H222">
        <v>0</v>
      </c>
      <c r="I222">
        <v>0</v>
      </c>
      <c r="K222">
        <v>7.0999999999999994E-2</v>
      </c>
      <c r="L222">
        <v>3977.7289999999998</v>
      </c>
      <c r="M222">
        <v>3339</v>
      </c>
      <c r="N222">
        <v>4984</v>
      </c>
      <c r="O222">
        <v>0</v>
      </c>
      <c r="P222">
        <v>0</v>
      </c>
      <c r="Q222" s="85">
        <f t="shared" si="47"/>
        <v>3787.2244000000001</v>
      </c>
      <c r="S222" s="122"/>
      <c r="T222">
        <v>5</v>
      </c>
      <c r="U222" s="84">
        <f t="shared" si="48"/>
        <v>1.1560285887392603</v>
      </c>
      <c r="V222" s="83">
        <f t="shared" si="49"/>
        <v>4461.8410000000003</v>
      </c>
      <c r="X222" s="122"/>
      <c r="Y222">
        <v>5</v>
      </c>
      <c r="Z222">
        <v>7.0999999999999994E-2</v>
      </c>
      <c r="AA222">
        <v>9036.2000000000007</v>
      </c>
      <c r="AB222">
        <v>4925</v>
      </c>
      <c r="AC222">
        <v>18414</v>
      </c>
      <c r="AD222">
        <v>638.85900000000004</v>
      </c>
      <c r="AE222">
        <v>25554375</v>
      </c>
      <c r="AG222">
        <v>7.0999999999999994E-2</v>
      </c>
      <c r="AH222">
        <v>4565.6880000000001</v>
      </c>
      <c r="AI222">
        <v>3800</v>
      </c>
      <c r="AJ222">
        <v>5173</v>
      </c>
      <c r="AK222">
        <v>322.79399999999998</v>
      </c>
      <c r="AL222">
        <v>12911766</v>
      </c>
      <c r="AM222" s="85">
        <f t="shared" si="50"/>
        <v>4160.5400500000005</v>
      </c>
      <c r="AO222" s="122"/>
      <c r="AP222">
        <v>5</v>
      </c>
      <c r="AQ222" s="84">
        <f t="shared" si="51"/>
        <v>1.1189453960742848</v>
      </c>
      <c r="AR222" s="83">
        <f t="shared" si="52"/>
        <v>4470.5120000000006</v>
      </c>
      <c r="AT222" s="122"/>
      <c r="AU222">
        <v>5</v>
      </c>
      <c r="AV222">
        <v>7.0999999999999994E-2</v>
      </c>
      <c r="AW222">
        <v>4415.7860000000001</v>
      </c>
      <c r="AX222">
        <v>3455</v>
      </c>
      <c r="AY222">
        <v>5392</v>
      </c>
      <c r="AZ222">
        <v>312.19600000000003</v>
      </c>
      <c r="BA222">
        <v>12487844</v>
      </c>
      <c r="BC222">
        <v>7.0999999999999994E-2</v>
      </c>
      <c r="BD222">
        <v>4129.9620000000004</v>
      </c>
      <c r="BE222">
        <v>3591</v>
      </c>
      <c r="BF222">
        <v>6239</v>
      </c>
      <c r="BG222">
        <v>291.988</v>
      </c>
      <c r="BH222">
        <v>11679532</v>
      </c>
      <c r="BI222" s="85">
        <f>AVERAGE(BD$218:$BD241)</f>
        <v>4467.5857500000002</v>
      </c>
      <c r="BK222" s="122"/>
      <c r="BL222">
        <v>5</v>
      </c>
      <c r="BM222" s="84">
        <f t="shared" si="53"/>
        <v>-1.6825163138329928E-2</v>
      </c>
      <c r="BN222" s="83">
        <f t="shared" si="54"/>
        <v>285.82399999999961</v>
      </c>
      <c r="BQ222" s="122"/>
      <c r="BR222">
        <v>5</v>
      </c>
      <c r="BS222">
        <v>7.0999999999999994E-2</v>
      </c>
      <c r="BT222">
        <v>8062.4989999999998</v>
      </c>
      <c r="BU222">
        <v>4252</v>
      </c>
      <c r="BV222">
        <v>12820</v>
      </c>
      <c r="BW222">
        <v>570.01900000000001</v>
      </c>
      <c r="BX222">
        <v>22800748</v>
      </c>
      <c r="BZ222">
        <v>7.0999999999999994E-2</v>
      </c>
      <c r="CA222">
        <v>3953.85</v>
      </c>
      <c r="CB222">
        <v>3117</v>
      </c>
      <c r="CC222">
        <v>4812</v>
      </c>
      <c r="CD222">
        <v>279.53699999999998</v>
      </c>
      <c r="CE222">
        <v>11181488</v>
      </c>
      <c r="CF222" s="85">
        <f t="shared" si="55"/>
        <v>4117.5546999999997</v>
      </c>
      <c r="CH222" s="122"/>
      <c r="CI222">
        <v>5</v>
      </c>
      <c r="CJ222" s="84">
        <f t="shared" si="56"/>
        <v>0.96943926080238241</v>
      </c>
      <c r="CK222" s="83">
        <f t="shared" si="57"/>
        <v>4108.6489999999994</v>
      </c>
    </row>
    <row r="223" spans="2:89" x14ac:dyDescent="0.25">
      <c r="B223" s="122"/>
      <c r="C223">
        <v>6</v>
      </c>
      <c r="D223">
        <v>7.0999999999999994E-2</v>
      </c>
      <c r="E223">
        <v>9629.7489999999998</v>
      </c>
      <c r="F223">
        <v>3613</v>
      </c>
      <c r="G223">
        <v>16991</v>
      </c>
      <c r="H223">
        <v>0</v>
      </c>
      <c r="I223">
        <v>0</v>
      </c>
      <c r="K223">
        <v>7.0999999999999994E-2</v>
      </c>
      <c r="L223">
        <v>3733.2170000000001</v>
      </c>
      <c r="M223">
        <v>3084</v>
      </c>
      <c r="N223">
        <v>4390</v>
      </c>
      <c r="O223">
        <v>0</v>
      </c>
      <c r="P223">
        <v>0</v>
      </c>
      <c r="Q223" s="85">
        <f t="shared" si="47"/>
        <v>3787.2244000000001</v>
      </c>
      <c r="S223" s="122"/>
      <c r="T223">
        <v>6</v>
      </c>
      <c r="U223" s="84">
        <f t="shared" si="48"/>
        <v>1.3463572885385713</v>
      </c>
      <c r="V223" s="83">
        <f t="shared" si="49"/>
        <v>5896.5319999999992</v>
      </c>
      <c r="X223" s="122"/>
      <c r="Y223">
        <v>6</v>
      </c>
      <c r="Z223">
        <v>7.0999999999999994E-2</v>
      </c>
      <c r="AA223">
        <v>6185.9359999999997</v>
      </c>
      <c r="AB223">
        <v>4157</v>
      </c>
      <c r="AC223">
        <v>13435</v>
      </c>
      <c r="AD223">
        <v>437.346</v>
      </c>
      <c r="AE223">
        <v>17493826</v>
      </c>
      <c r="AG223">
        <v>7.0999999999999994E-2</v>
      </c>
      <c r="AH223">
        <v>2878.3609999999999</v>
      </c>
      <c r="AI223">
        <v>2571</v>
      </c>
      <c r="AJ223">
        <v>3655</v>
      </c>
      <c r="AK223">
        <v>203.5</v>
      </c>
      <c r="AL223">
        <v>8140004</v>
      </c>
      <c r="AM223" s="85">
        <f t="shared" si="50"/>
        <v>4160.5400500000005</v>
      </c>
      <c r="AO223" s="122"/>
      <c r="AP223">
        <v>6</v>
      </c>
      <c r="AQ223" s="84">
        <f t="shared" si="51"/>
        <v>0.57222110084561562</v>
      </c>
      <c r="AR223" s="83">
        <f t="shared" si="52"/>
        <v>3307.5749999999998</v>
      </c>
      <c r="AT223" s="122"/>
      <c r="AU223">
        <v>6</v>
      </c>
      <c r="AV223">
        <v>7.0999999999999994E-2</v>
      </c>
      <c r="AW223">
        <v>5080.9709999999995</v>
      </c>
      <c r="AX223">
        <v>3736</v>
      </c>
      <c r="AY223">
        <v>7641</v>
      </c>
      <c r="AZ223">
        <v>359.22500000000002</v>
      </c>
      <c r="BA223">
        <v>14368987</v>
      </c>
      <c r="BC223">
        <v>7.0999999999999994E-2</v>
      </c>
      <c r="BD223">
        <v>5089.9480000000003</v>
      </c>
      <c r="BE223">
        <v>3967</v>
      </c>
      <c r="BF223">
        <v>6240</v>
      </c>
      <c r="BG223">
        <v>359.85899999999998</v>
      </c>
      <c r="BH223">
        <v>14394373</v>
      </c>
      <c r="BI223" s="85">
        <f>AVERAGE(BD$218:$BD242)</f>
        <v>4467.5857500000002</v>
      </c>
      <c r="BK223" s="122"/>
      <c r="BL223">
        <v>6</v>
      </c>
      <c r="BM223" s="84">
        <f t="shared" si="53"/>
        <v>0.18560880952593531</v>
      </c>
      <c r="BN223" s="83">
        <f t="shared" si="54"/>
        <v>-8.9770000000007713</v>
      </c>
      <c r="BQ223" s="122"/>
      <c r="BR223">
        <v>6</v>
      </c>
      <c r="BS223">
        <v>7.0999999999999994E-2</v>
      </c>
      <c r="BT223">
        <v>7547.9930000000004</v>
      </c>
      <c r="BU223">
        <v>5482</v>
      </c>
      <c r="BV223">
        <v>18522</v>
      </c>
      <c r="BW223">
        <v>533.64300000000003</v>
      </c>
      <c r="BX223">
        <v>21345725</v>
      </c>
      <c r="BZ223">
        <v>7.0999999999999994E-2</v>
      </c>
      <c r="CA223">
        <v>3864.0079999999998</v>
      </c>
      <c r="CB223">
        <v>2916</v>
      </c>
      <c r="CC223">
        <v>4811</v>
      </c>
      <c r="CD223">
        <v>273.185</v>
      </c>
      <c r="CE223">
        <v>10927416</v>
      </c>
      <c r="CF223" s="85">
        <f t="shared" si="55"/>
        <v>4117.5546999999997</v>
      </c>
      <c r="CH223" s="122"/>
      <c r="CI223">
        <v>6</v>
      </c>
      <c r="CJ223" s="84">
        <f t="shared" si="56"/>
        <v>0.87430526930332164</v>
      </c>
      <c r="CK223" s="83">
        <f t="shared" si="57"/>
        <v>3683.9850000000006</v>
      </c>
    </row>
    <row r="224" spans="2:89" x14ac:dyDescent="0.25">
      <c r="B224" s="122"/>
      <c r="C224">
        <v>7</v>
      </c>
      <c r="D224">
        <v>7.0999999999999994E-2</v>
      </c>
      <c r="E224">
        <v>9112.3909999999996</v>
      </c>
      <c r="F224">
        <v>4837</v>
      </c>
      <c r="G224">
        <v>16259</v>
      </c>
      <c r="H224">
        <v>0</v>
      </c>
      <c r="I224">
        <v>0</v>
      </c>
      <c r="K224">
        <v>7.0999999999999994E-2</v>
      </c>
      <c r="L224">
        <v>3868.5439999999999</v>
      </c>
      <c r="M224">
        <v>2966</v>
      </c>
      <c r="N224">
        <v>5020</v>
      </c>
      <c r="O224">
        <v>0</v>
      </c>
      <c r="P224">
        <v>0</v>
      </c>
      <c r="Q224" s="85">
        <f t="shared" si="47"/>
        <v>3787.2244000000001</v>
      </c>
      <c r="S224" s="122"/>
      <c r="T224">
        <v>7</v>
      </c>
      <c r="U224" s="84">
        <f t="shared" si="48"/>
        <v>1.2666887463227783</v>
      </c>
      <c r="V224" s="83">
        <f t="shared" si="49"/>
        <v>5243.8469999999998</v>
      </c>
      <c r="X224" s="122"/>
      <c r="Y224">
        <v>7</v>
      </c>
      <c r="Z224">
        <v>7.0999999999999994E-2</v>
      </c>
      <c r="AA224">
        <v>7676.6580000000004</v>
      </c>
      <c r="AB224">
        <v>5152</v>
      </c>
      <c r="AC224">
        <v>10134</v>
      </c>
      <c r="AD224">
        <v>542.74</v>
      </c>
      <c r="AE224">
        <v>21709588</v>
      </c>
      <c r="AG224">
        <v>7.0999999999999994E-2</v>
      </c>
      <c r="AH224">
        <v>3962.6660000000002</v>
      </c>
      <c r="AI224">
        <v>3616</v>
      </c>
      <c r="AJ224">
        <v>4650</v>
      </c>
      <c r="AK224">
        <v>280.161</v>
      </c>
      <c r="AL224">
        <v>11206420</v>
      </c>
      <c r="AM224" s="85">
        <f t="shared" si="50"/>
        <v>4160.5400500000005</v>
      </c>
      <c r="AO224" s="122"/>
      <c r="AP224">
        <v>7</v>
      </c>
      <c r="AQ224" s="84">
        <f t="shared" si="51"/>
        <v>0.8837075700833622</v>
      </c>
      <c r="AR224" s="83">
        <f t="shared" si="52"/>
        <v>3713.9920000000002</v>
      </c>
      <c r="AT224" s="122"/>
      <c r="AU224">
        <v>7</v>
      </c>
      <c r="AV224">
        <v>7.0999999999999994E-2</v>
      </c>
      <c r="AW224">
        <v>5199.92</v>
      </c>
      <c r="AX224">
        <v>3469</v>
      </c>
      <c r="AY224">
        <v>21556</v>
      </c>
      <c r="AZ224">
        <v>367.63400000000001</v>
      </c>
      <c r="BA224">
        <v>14705373</v>
      </c>
      <c r="BC224">
        <v>7.0999999999999994E-2</v>
      </c>
      <c r="BD224">
        <v>4455.1310000000003</v>
      </c>
      <c r="BE224">
        <v>3510</v>
      </c>
      <c r="BF224">
        <v>5300</v>
      </c>
      <c r="BG224">
        <v>314.97800000000001</v>
      </c>
      <c r="BH224">
        <v>12599110</v>
      </c>
      <c r="BI224" s="85">
        <f>AVERAGE(BD$218:$BD243)</f>
        <v>4467.5857500000002</v>
      </c>
      <c r="BK224" s="122"/>
      <c r="BL224">
        <v>7</v>
      </c>
      <c r="BM224" s="84">
        <f t="shared" si="53"/>
        <v>0.21899400742508632</v>
      </c>
      <c r="BN224" s="83">
        <f t="shared" si="54"/>
        <v>744.78899999999976</v>
      </c>
      <c r="BQ224" s="122"/>
      <c r="BR224">
        <v>7</v>
      </c>
      <c r="BS224">
        <v>7.0999999999999994E-2</v>
      </c>
      <c r="BT224">
        <v>8015.2439999999997</v>
      </c>
      <c r="BU224">
        <v>5223</v>
      </c>
      <c r="BV224">
        <v>12660</v>
      </c>
      <c r="BW224">
        <v>566.678</v>
      </c>
      <c r="BX224">
        <v>22667109</v>
      </c>
      <c r="BZ224">
        <v>7.0999999999999994E-2</v>
      </c>
      <c r="CA224">
        <v>4623.1540000000005</v>
      </c>
      <c r="CB224">
        <v>3928</v>
      </c>
      <c r="CC224">
        <v>5209</v>
      </c>
      <c r="CD224">
        <v>326.85700000000003</v>
      </c>
      <c r="CE224">
        <v>13074280</v>
      </c>
      <c r="CF224" s="85">
        <f t="shared" si="55"/>
        <v>4117.5546999999997</v>
      </c>
      <c r="CH224" s="122"/>
      <c r="CI224">
        <v>7</v>
      </c>
      <c r="CJ224" s="84">
        <f t="shared" si="56"/>
        <v>0.96095862387840192</v>
      </c>
      <c r="CK224" s="83">
        <f t="shared" si="57"/>
        <v>3392.0899999999992</v>
      </c>
    </row>
    <row r="225" spans="2:89" x14ac:dyDescent="0.25">
      <c r="B225" s="122"/>
      <c r="C225">
        <v>8</v>
      </c>
      <c r="D225">
        <v>7.0999999999999994E-2</v>
      </c>
      <c r="E225">
        <v>7471.84</v>
      </c>
      <c r="F225">
        <v>4936</v>
      </c>
      <c r="G225">
        <v>12574</v>
      </c>
      <c r="H225">
        <v>0</v>
      </c>
      <c r="I225">
        <v>0</v>
      </c>
      <c r="K225">
        <v>7.0999999999999994E-2</v>
      </c>
      <c r="L225">
        <v>4033.0479999999998</v>
      </c>
      <c r="M225">
        <v>3275</v>
      </c>
      <c r="N225">
        <v>4799</v>
      </c>
      <c r="O225">
        <v>0</v>
      </c>
      <c r="P225">
        <v>0</v>
      </c>
      <c r="Q225" s="85">
        <f t="shared" si="47"/>
        <v>3787.2244000000001</v>
      </c>
      <c r="S225" s="122"/>
      <c r="T225">
        <v>8</v>
      </c>
      <c r="U225" s="84">
        <f t="shared" si="48"/>
        <v>0.98032265580413402</v>
      </c>
      <c r="V225" s="83">
        <f t="shared" si="49"/>
        <v>3438.7920000000004</v>
      </c>
      <c r="X225" s="122"/>
      <c r="Y225">
        <v>8</v>
      </c>
      <c r="Z225">
        <v>7.0999999999999994E-2</v>
      </c>
      <c r="AA225">
        <v>5978.9470000000001</v>
      </c>
      <c r="AB225">
        <v>4404</v>
      </c>
      <c r="AC225">
        <v>8465</v>
      </c>
      <c r="AD225">
        <v>422.71199999999999</v>
      </c>
      <c r="AE225">
        <v>16908462</v>
      </c>
      <c r="AG225">
        <v>7.0999999999999994E-2</v>
      </c>
      <c r="AH225">
        <v>4700.1760000000004</v>
      </c>
      <c r="AI225">
        <v>3621</v>
      </c>
      <c r="AJ225">
        <v>5470</v>
      </c>
      <c r="AK225">
        <v>332.30200000000002</v>
      </c>
      <c r="AL225">
        <v>13292098</v>
      </c>
      <c r="AM225" s="85">
        <f t="shared" si="50"/>
        <v>4160.5400500000005</v>
      </c>
      <c r="AO225" s="122"/>
      <c r="AP225">
        <v>8</v>
      </c>
      <c r="AQ225" s="84">
        <f t="shared" si="51"/>
        <v>0.52312061581078706</v>
      </c>
      <c r="AR225" s="83">
        <f t="shared" si="52"/>
        <v>1278.7709999999997</v>
      </c>
      <c r="AT225" s="122"/>
      <c r="AU225">
        <v>8</v>
      </c>
      <c r="AV225">
        <v>7.0999999999999994E-2</v>
      </c>
      <c r="AW225">
        <v>4257.3590000000004</v>
      </c>
      <c r="AX225">
        <v>3120</v>
      </c>
      <c r="AY225">
        <v>5495</v>
      </c>
      <c r="AZ225">
        <v>300.995</v>
      </c>
      <c r="BA225">
        <v>12039812</v>
      </c>
      <c r="BC225">
        <v>7.0999999999999994E-2</v>
      </c>
      <c r="BD225">
        <v>4123.0119999999997</v>
      </c>
      <c r="BE225">
        <v>3139</v>
      </c>
      <c r="BF225">
        <v>4916</v>
      </c>
      <c r="BG225">
        <v>291.49700000000001</v>
      </c>
      <c r="BH225">
        <v>11659878</v>
      </c>
      <c r="BI225" s="85">
        <f>AVERAGE(BD$218:$BD244)</f>
        <v>4467.5857500000002</v>
      </c>
      <c r="BK225" s="122"/>
      <c r="BL225">
        <v>8</v>
      </c>
      <c r="BM225" s="84">
        <f t="shared" si="53"/>
        <v>-6.953667045029667E-2</v>
      </c>
      <c r="BN225" s="83">
        <f t="shared" si="54"/>
        <v>134.34700000000066</v>
      </c>
      <c r="BQ225" s="122"/>
      <c r="BR225">
        <v>8</v>
      </c>
      <c r="BS225">
        <v>7.0999999999999994E-2</v>
      </c>
      <c r="BT225">
        <v>5946.9279999999999</v>
      </c>
      <c r="BU225">
        <v>3298</v>
      </c>
      <c r="BV225">
        <v>18721</v>
      </c>
      <c r="BW225">
        <v>420.44799999999998</v>
      </c>
      <c r="BX225">
        <v>16817911</v>
      </c>
      <c r="BZ225">
        <v>7.0999999999999994E-2</v>
      </c>
      <c r="CA225">
        <v>4028.085</v>
      </c>
      <c r="CB225">
        <v>3166</v>
      </c>
      <c r="CC225">
        <v>4881</v>
      </c>
      <c r="CD225">
        <v>284.786</v>
      </c>
      <c r="CE225">
        <v>11391423</v>
      </c>
      <c r="CF225" s="85">
        <f t="shared" si="55"/>
        <v>4117.5546999999997</v>
      </c>
      <c r="CH225" s="122"/>
      <c r="CI225">
        <v>8</v>
      </c>
      <c r="CJ225" s="84">
        <f t="shared" si="56"/>
        <v>0.53035679329739416</v>
      </c>
      <c r="CK225" s="83">
        <f t="shared" si="57"/>
        <v>1918.8429999999998</v>
      </c>
    </row>
    <row r="226" spans="2:89" x14ac:dyDescent="0.25">
      <c r="B226" s="122"/>
      <c r="C226">
        <v>9</v>
      </c>
      <c r="D226">
        <v>7.0999999999999994E-2</v>
      </c>
      <c r="E226">
        <v>6933.5789999999997</v>
      </c>
      <c r="F226">
        <v>4471</v>
      </c>
      <c r="G226">
        <v>10513</v>
      </c>
      <c r="H226">
        <v>0</v>
      </c>
      <c r="I226">
        <v>0</v>
      </c>
      <c r="K226">
        <v>7.0999999999999994E-2</v>
      </c>
      <c r="L226">
        <v>3876.3240000000001</v>
      </c>
      <c r="M226">
        <v>3188</v>
      </c>
      <c r="N226">
        <v>4770</v>
      </c>
      <c r="O226">
        <v>0</v>
      </c>
      <c r="P226">
        <v>0</v>
      </c>
      <c r="Q226" s="85">
        <f t="shared" si="47"/>
        <v>3787.2244000000001</v>
      </c>
      <c r="S226" s="122"/>
      <c r="T226">
        <v>9</v>
      </c>
      <c r="U226" s="84">
        <f t="shared" si="48"/>
        <v>0.87245933411118848</v>
      </c>
      <c r="V226" s="83">
        <f t="shared" si="49"/>
        <v>3057.2549999999997</v>
      </c>
      <c r="X226" s="122"/>
      <c r="Y226">
        <v>9</v>
      </c>
      <c r="Z226">
        <v>7.0999999999999994E-2</v>
      </c>
      <c r="AA226">
        <v>7293.4740000000002</v>
      </c>
      <c r="AB226">
        <v>4239</v>
      </c>
      <c r="AC226">
        <v>15436</v>
      </c>
      <c r="AD226">
        <v>515.649</v>
      </c>
      <c r="AE226">
        <v>20625945</v>
      </c>
      <c r="AG226">
        <v>7.0999999999999994E-2</v>
      </c>
      <c r="AH226">
        <v>4883.8149999999996</v>
      </c>
      <c r="AI226">
        <v>4249</v>
      </c>
      <c r="AJ226">
        <v>5832</v>
      </c>
      <c r="AK226">
        <v>345.286</v>
      </c>
      <c r="AL226">
        <v>13811429</v>
      </c>
      <c r="AM226" s="85">
        <f t="shared" si="50"/>
        <v>4160.5400500000005</v>
      </c>
      <c r="AO226" s="122"/>
      <c r="AP226">
        <v>9</v>
      </c>
      <c r="AQ226" s="84">
        <f t="shared" si="51"/>
        <v>0.80983535085212921</v>
      </c>
      <c r="AR226" s="83">
        <f t="shared" si="52"/>
        <v>2409.6590000000006</v>
      </c>
      <c r="AT226" s="122"/>
      <c r="AU226">
        <v>9</v>
      </c>
      <c r="AV226">
        <v>7.0999999999999994E-2</v>
      </c>
      <c r="AW226">
        <v>5332.1019999999999</v>
      </c>
      <c r="AX226">
        <v>3573</v>
      </c>
      <c r="AY226">
        <v>9171</v>
      </c>
      <c r="AZ226">
        <v>376.98</v>
      </c>
      <c r="BA226">
        <v>15079184</v>
      </c>
      <c r="BC226">
        <v>7.0999999999999994E-2</v>
      </c>
      <c r="BD226">
        <v>4746.8159999999998</v>
      </c>
      <c r="BE226">
        <v>4172</v>
      </c>
      <c r="BF226">
        <v>5230</v>
      </c>
      <c r="BG226">
        <v>335.6</v>
      </c>
      <c r="BH226">
        <v>13423996</v>
      </c>
      <c r="BI226" s="85">
        <f>AVERAGE(BD$218:$BD245)</f>
        <v>4467.5857500000002</v>
      </c>
      <c r="BK226" s="122"/>
      <c r="BL226">
        <v>9</v>
      </c>
      <c r="BM226" s="84">
        <f t="shared" si="53"/>
        <v>0.25520895825559364</v>
      </c>
      <c r="BN226" s="83">
        <f t="shared" si="54"/>
        <v>585.28600000000006</v>
      </c>
      <c r="BQ226" s="122"/>
      <c r="BR226">
        <v>9</v>
      </c>
      <c r="BS226">
        <v>7.0999999999999994E-2</v>
      </c>
      <c r="BT226">
        <v>13334.843999999999</v>
      </c>
      <c r="BU226">
        <v>7481</v>
      </c>
      <c r="BV226">
        <v>23272</v>
      </c>
      <c r="BW226">
        <v>942.77300000000002</v>
      </c>
      <c r="BX226">
        <v>37710939</v>
      </c>
      <c r="BZ226">
        <v>7.0999999999999994E-2</v>
      </c>
      <c r="CA226">
        <v>4400.2610000000004</v>
      </c>
      <c r="CB226">
        <v>3067</v>
      </c>
      <c r="CC226">
        <v>5487</v>
      </c>
      <c r="CD226">
        <v>311.09800000000001</v>
      </c>
      <c r="CE226">
        <v>12443939</v>
      </c>
      <c r="CF226" s="85">
        <f t="shared" si="55"/>
        <v>4117.5546999999997</v>
      </c>
      <c r="CH226" s="122"/>
      <c r="CI226">
        <v>9</v>
      </c>
      <c r="CJ226" s="84">
        <f t="shared" si="56"/>
        <v>1.6953412265732386</v>
      </c>
      <c r="CK226" s="83">
        <f t="shared" si="57"/>
        <v>8934.5829999999987</v>
      </c>
    </row>
    <row r="227" spans="2:89" x14ac:dyDescent="0.25">
      <c r="B227" s="122"/>
      <c r="C227">
        <v>10</v>
      </c>
      <c r="D227">
        <v>7.0999999999999994E-2</v>
      </c>
      <c r="E227">
        <v>7128.7389999999996</v>
      </c>
      <c r="F227">
        <v>3994</v>
      </c>
      <c r="G227">
        <v>13882</v>
      </c>
      <c r="H227">
        <v>0</v>
      </c>
      <c r="I227">
        <v>0</v>
      </c>
      <c r="K227">
        <v>7.0999999999999994E-2</v>
      </c>
      <c r="L227">
        <v>3888.36</v>
      </c>
      <c r="M227">
        <v>2780</v>
      </c>
      <c r="N227">
        <v>6416</v>
      </c>
      <c r="O227">
        <v>0</v>
      </c>
      <c r="P227">
        <v>0</v>
      </c>
      <c r="Q227" s="85">
        <f t="shared" si="47"/>
        <v>3787.2244000000001</v>
      </c>
      <c r="S227" s="122"/>
      <c r="T227">
        <v>10</v>
      </c>
      <c r="U227" s="84">
        <f t="shared" si="48"/>
        <v>0.91250599536101284</v>
      </c>
      <c r="V227" s="83">
        <f t="shared" si="49"/>
        <v>3240.3789999999995</v>
      </c>
      <c r="X227" s="122"/>
      <c r="Y227">
        <v>10</v>
      </c>
      <c r="Z227">
        <v>7.0999999999999994E-2</v>
      </c>
      <c r="AA227">
        <v>5455.1980000000003</v>
      </c>
      <c r="AB227">
        <v>3422</v>
      </c>
      <c r="AC227">
        <v>8728</v>
      </c>
      <c r="AD227">
        <v>385.68200000000002</v>
      </c>
      <c r="AE227">
        <v>15427299</v>
      </c>
      <c r="AG227">
        <v>7.0999999999999994E-2</v>
      </c>
      <c r="AH227">
        <v>3574.6489999999999</v>
      </c>
      <c r="AI227">
        <v>2834</v>
      </c>
      <c r="AJ227">
        <v>5242</v>
      </c>
      <c r="AK227">
        <v>252.72800000000001</v>
      </c>
      <c r="AL227">
        <v>10109108</v>
      </c>
      <c r="AM227" s="85">
        <f t="shared" si="50"/>
        <v>4160.5400500000005</v>
      </c>
      <c r="AO227" s="122"/>
      <c r="AP227">
        <v>10</v>
      </c>
      <c r="AQ227" s="84">
        <f t="shared" si="51"/>
        <v>0.39086075460026454</v>
      </c>
      <c r="AR227" s="83">
        <f t="shared" si="52"/>
        <v>1880.5490000000004</v>
      </c>
      <c r="AT227" s="122"/>
      <c r="AU227">
        <v>10</v>
      </c>
      <c r="AV227">
        <v>7.0999999999999994E-2</v>
      </c>
      <c r="AW227">
        <v>4798.0290000000005</v>
      </c>
      <c r="AX227">
        <v>2651</v>
      </c>
      <c r="AY227">
        <v>8859</v>
      </c>
      <c r="AZ227">
        <v>339.221</v>
      </c>
      <c r="BA227">
        <v>13568827</v>
      </c>
      <c r="BC227">
        <v>7.0999999999999994E-2</v>
      </c>
      <c r="BD227">
        <v>3684.596</v>
      </c>
      <c r="BE227">
        <v>2896</v>
      </c>
      <c r="BF227">
        <v>4707</v>
      </c>
      <c r="BG227">
        <v>260.50099999999998</v>
      </c>
      <c r="BH227">
        <v>10420037</v>
      </c>
      <c r="BI227" s="85">
        <f>AVERAGE(BD$218:$BD246)</f>
        <v>4482.0649999999996</v>
      </c>
      <c r="BK227" s="122"/>
      <c r="BL227">
        <v>10</v>
      </c>
      <c r="BM227" s="84">
        <f t="shared" si="53"/>
        <v>9.8278306205395585E-2</v>
      </c>
      <c r="BN227" s="83">
        <f t="shared" si="54"/>
        <v>1113.4330000000004</v>
      </c>
      <c r="BQ227" s="122"/>
      <c r="BR227">
        <v>10</v>
      </c>
      <c r="BS227">
        <v>7.0999999999999994E-2</v>
      </c>
      <c r="BT227">
        <v>9322.6350000000002</v>
      </c>
      <c r="BU227">
        <v>5297</v>
      </c>
      <c r="BV227">
        <v>23109</v>
      </c>
      <c r="BW227">
        <v>659.11</v>
      </c>
      <c r="BX227">
        <v>26364413</v>
      </c>
      <c r="BZ227">
        <v>7.0999999999999994E-2</v>
      </c>
      <c r="CA227">
        <v>4336.8990000000003</v>
      </c>
      <c r="CB227">
        <v>2580</v>
      </c>
      <c r="CC227">
        <v>7132</v>
      </c>
      <c r="CD227">
        <v>306.61900000000003</v>
      </c>
      <c r="CE227">
        <v>12264750</v>
      </c>
      <c r="CF227" s="85">
        <f t="shared" si="55"/>
        <v>4117.5546999999997</v>
      </c>
      <c r="CH227" s="122"/>
      <c r="CI227">
        <v>10</v>
      </c>
      <c r="CJ227" s="84">
        <f t="shared" si="56"/>
        <v>1.1789499679683928</v>
      </c>
      <c r="CK227" s="83">
        <f t="shared" si="57"/>
        <v>4985.7359999999999</v>
      </c>
    </row>
    <row r="228" spans="2:89" x14ac:dyDescent="0.25">
      <c r="B228" s="122"/>
      <c r="C228">
        <v>11</v>
      </c>
      <c r="D228">
        <v>7.0999999999999994E-2</v>
      </c>
      <c r="E228">
        <v>6145.7349999999997</v>
      </c>
      <c r="F228">
        <v>4401</v>
      </c>
      <c r="G228">
        <v>9673</v>
      </c>
      <c r="H228">
        <v>0</v>
      </c>
      <c r="I228">
        <v>0</v>
      </c>
      <c r="K228">
        <v>7.0999999999999994E-2</v>
      </c>
      <c r="L228">
        <v>3691.3490000000002</v>
      </c>
      <c r="M228">
        <v>3122</v>
      </c>
      <c r="N228">
        <v>4499</v>
      </c>
      <c r="O228">
        <v>0</v>
      </c>
      <c r="P228">
        <v>0</v>
      </c>
      <c r="Q228" s="85">
        <f t="shared" si="47"/>
        <v>3787.2244000000001</v>
      </c>
      <c r="S228" s="122"/>
      <c r="T228">
        <v>11</v>
      </c>
      <c r="U228" s="84">
        <f t="shared" si="48"/>
        <v>0.69844465413747636</v>
      </c>
      <c r="V228" s="83">
        <f t="shared" si="49"/>
        <v>2454.3859999999995</v>
      </c>
      <c r="X228" s="122"/>
      <c r="Y228">
        <v>11</v>
      </c>
      <c r="Z228">
        <v>7.0999999999999994E-2</v>
      </c>
      <c r="AA228">
        <v>7057.1840000000002</v>
      </c>
      <c r="AB228">
        <v>4748</v>
      </c>
      <c r="AC228">
        <v>10095</v>
      </c>
      <c r="AD228">
        <v>498.94299999999998</v>
      </c>
      <c r="AE228">
        <v>19957715</v>
      </c>
      <c r="AG228">
        <v>7.0999999999999994E-2</v>
      </c>
      <c r="AH228">
        <v>4003.23</v>
      </c>
      <c r="AI228">
        <v>2472</v>
      </c>
      <c r="AJ228">
        <v>5138</v>
      </c>
      <c r="AK228">
        <v>283.02800000000002</v>
      </c>
      <c r="AL228">
        <v>11321135</v>
      </c>
      <c r="AM228" s="85">
        <f t="shared" si="50"/>
        <v>4160.5400500000005</v>
      </c>
      <c r="AO228" s="122"/>
      <c r="AP228">
        <v>11</v>
      </c>
      <c r="AQ228" s="84">
        <f t="shared" si="51"/>
        <v>0.76232181900439111</v>
      </c>
      <c r="AR228" s="83">
        <f t="shared" si="52"/>
        <v>3053.9540000000002</v>
      </c>
      <c r="AT228" s="122"/>
      <c r="AU228">
        <v>11</v>
      </c>
      <c r="AV228">
        <v>7.0999999999999994E-2</v>
      </c>
      <c r="AW228">
        <v>5165.5709999999999</v>
      </c>
      <c r="AX228">
        <v>2915</v>
      </c>
      <c r="AY228">
        <v>11130</v>
      </c>
      <c r="AZ228">
        <v>365.20600000000002</v>
      </c>
      <c r="BA228">
        <v>14608236</v>
      </c>
      <c r="BC228">
        <v>7.0999999999999994E-2</v>
      </c>
      <c r="BD228">
        <v>3659.3760000000002</v>
      </c>
      <c r="BE228">
        <v>2902</v>
      </c>
      <c r="BF228">
        <v>4582</v>
      </c>
      <c r="BG228">
        <v>258.71800000000002</v>
      </c>
      <c r="BH228">
        <v>10348714</v>
      </c>
      <c r="BI228" s="85">
        <f>AVERAGE(BD$218:$BD247)</f>
        <v>4466.5415909090907</v>
      </c>
      <c r="BK228" s="122"/>
      <c r="BL228">
        <v>11</v>
      </c>
      <c r="BM228" s="84">
        <f t="shared" si="53"/>
        <v>0.2097696369091919</v>
      </c>
      <c r="BN228" s="83">
        <f t="shared" si="54"/>
        <v>1506.1949999999997</v>
      </c>
      <c r="BQ228" s="122"/>
      <c r="BR228">
        <v>11</v>
      </c>
      <c r="BS228">
        <v>7.0999999999999994E-2</v>
      </c>
      <c r="BT228">
        <v>7183.665</v>
      </c>
      <c r="BU228">
        <v>3813</v>
      </c>
      <c r="BV228">
        <v>14055</v>
      </c>
      <c r="BW228">
        <v>507.88499999999999</v>
      </c>
      <c r="BX228">
        <v>20315406</v>
      </c>
      <c r="BZ228">
        <v>7.0999999999999994E-2</v>
      </c>
      <c r="CA228">
        <v>3787.13</v>
      </c>
      <c r="CB228">
        <v>2646</v>
      </c>
      <c r="CC228">
        <v>6401</v>
      </c>
      <c r="CD228">
        <v>267.75</v>
      </c>
      <c r="CE228">
        <v>10710004</v>
      </c>
      <c r="CF228" s="85">
        <f t="shared" si="55"/>
        <v>4117.5546999999997</v>
      </c>
      <c r="CH228" s="122"/>
      <c r="CI228">
        <v>11</v>
      </c>
      <c r="CJ228" s="84">
        <f t="shared" si="56"/>
        <v>0.80293225793448098</v>
      </c>
      <c r="CK228" s="83">
        <f t="shared" si="57"/>
        <v>3396.5349999999999</v>
      </c>
    </row>
    <row r="229" spans="2:89" x14ac:dyDescent="0.25">
      <c r="B229" s="122"/>
      <c r="C229">
        <v>12</v>
      </c>
      <c r="D229">
        <v>7.0999999999999994E-2</v>
      </c>
      <c r="E229">
        <v>8723.5750000000007</v>
      </c>
      <c r="F229">
        <v>3813</v>
      </c>
      <c r="G229">
        <v>13554</v>
      </c>
      <c r="H229">
        <v>0</v>
      </c>
      <c r="I229">
        <v>0</v>
      </c>
      <c r="K229">
        <v>7.0999999999999994E-2</v>
      </c>
      <c r="L229">
        <v>2984.6039999999998</v>
      </c>
      <c r="M229">
        <v>2544</v>
      </c>
      <c r="N229">
        <v>3925</v>
      </c>
      <c r="O229">
        <v>0</v>
      </c>
      <c r="P229">
        <v>0</v>
      </c>
      <c r="Q229" s="85">
        <f t="shared" si="47"/>
        <v>3787.2244000000001</v>
      </c>
      <c r="S229" s="122"/>
      <c r="T229">
        <v>12</v>
      </c>
      <c r="U229" s="84">
        <f t="shared" si="48"/>
        <v>1.2037785795825569</v>
      </c>
      <c r="V229" s="83">
        <f t="shared" si="49"/>
        <v>5738.9710000000014</v>
      </c>
      <c r="X229" s="122"/>
      <c r="Y229">
        <v>12</v>
      </c>
      <c r="Z229">
        <v>7.0999999999999994E-2</v>
      </c>
      <c r="AA229">
        <v>6423.5159999999996</v>
      </c>
      <c r="AB229">
        <v>4610</v>
      </c>
      <c r="AC229">
        <v>9643</v>
      </c>
      <c r="AD229">
        <v>454.14299999999997</v>
      </c>
      <c r="AE229">
        <v>18165702</v>
      </c>
      <c r="AG229">
        <v>7.0999999999999994E-2</v>
      </c>
      <c r="AH229">
        <v>4290.4489999999996</v>
      </c>
      <c r="AI229">
        <v>3079</v>
      </c>
      <c r="AJ229">
        <v>5299</v>
      </c>
      <c r="AK229">
        <v>303.33499999999998</v>
      </c>
      <c r="AL229">
        <v>12133389</v>
      </c>
      <c r="AM229" s="85">
        <f t="shared" si="50"/>
        <v>4160.5400500000005</v>
      </c>
      <c r="AO229" s="122"/>
      <c r="AP229">
        <v>12</v>
      </c>
      <c r="AQ229" s="84">
        <f t="shared" si="51"/>
        <v>0.6265923860941085</v>
      </c>
      <c r="AR229" s="83">
        <f t="shared" si="52"/>
        <v>2133.067</v>
      </c>
      <c r="AT229" s="122"/>
      <c r="AU229">
        <v>12</v>
      </c>
      <c r="AV229">
        <v>7.0999999999999994E-2</v>
      </c>
      <c r="AW229">
        <v>4312.0389999999998</v>
      </c>
      <c r="AX229">
        <v>3011</v>
      </c>
      <c r="AY229">
        <v>15545</v>
      </c>
      <c r="AZ229">
        <v>304.86099999999999</v>
      </c>
      <c r="BA229">
        <v>12194446</v>
      </c>
      <c r="BC229">
        <v>7.0999999999999994E-2</v>
      </c>
      <c r="BD229">
        <v>3990.0569999999998</v>
      </c>
      <c r="BE229">
        <v>3060</v>
      </c>
      <c r="BF229">
        <v>4931</v>
      </c>
      <c r="BG229">
        <v>282.09699999999998</v>
      </c>
      <c r="BH229">
        <v>11283880</v>
      </c>
      <c r="BI229" s="85">
        <f>AVERAGE(BD$218:$BD248)</f>
        <v>4475.9641304347824</v>
      </c>
      <c r="BK229" s="122"/>
      <c r="BL229">
        <v>12</v>
      </c>
      <c r="BM229" s="84">
        <f t="shared" si="53"/>
        <v>-5.3828248338562985E-2</v>
      </c>
      <c r="BN229" s="83">
        <f t="shared" si="54"/>
        <v>321.98199999999997</v>
      </c>
      <c r="BQ229" s="122"/>
      <c r="BR229">
        <v>12</v>
      </c>
      <c r="BS229">
        <v>7.0999999999999994E-2</v>
      </c>
      <c r="BT229">
        <v>5917.4260000000004</v>
      </c>
      <c r="BU229">
        <v>3831</v>
      </c>
      <c r="BV229">
        <v>8657</v>
      </c>
      <c r="BW229">
        <v>418.36200000000002</v>
      </c>
      <c r="BX229">
        <v>16734480</v>
      </c>
      <c r="BZ229">
        <v>7.0999999999999994E-2</v>
      </c>
      <c r="CA229">
        <v>4227.03</v>
      </c>
      <c r="CB229">
        <v>3647</v>
      </c>
      <c r="CC229">
        <v>5002</v>
      </c>
      <c r="CD229">
        <v>298.851</v>
      </c>
      <c r="CE229">
        <v>11954041</v>
      </c>
      <c r="CF229" s="85">
        <f t="shared" si="55"/>
        <v>4117.5546999999997</v>
      </c>
      <c r="CH229" s="122"/>
      <c r="CI229">
        <v>12</v>
      </c>
      <c r="CJ229" s="84">
        <f t="shared" si="56"/>
        <v>0.52318194385833638</v>
      </c>
      <c r="CK229" s="83">
        <f t="shared" si="57"/>
        <v>1690.3960000000006</v>
      </c>
    </row>
    <row r="230" spans="2:89" x14ac:dyDescent="0.25">
      <c r="B230" s="122"/>
      <c r="C230">
        <v>13</v>
      </c>
      <c r="D230">
        <v>7.0999999999999994E-2</v>
      </c>
      <c r="E230">
        <v>10873.083000000001</v>
      </c>
      <c r="F230">
        <v>5793</v>
      </c>
      <c r="G230">
        <v>20100</v>
      </c>
      <c r="H230">
        <v>0</v>
      </c>
      <c r="I230">
        <v>0</v>
      </c>
      <c r="K230">
        <v>7.0999999999999994E-2</v>
      </c>
      <c r="L230">
        <v>3883.5219999999999</v>
      </c>
      <c r="M230">
        <v>2838</v>
      </c>
      <c r="N230">
        <v>4815</v>
      </c>
      <c r="O230">
        <v>0</v>
      </c>
      <c r="P230">
        <v>0</v>
      </c>
      <c r="Q230" s="85">
        <f t="shared" si="47"/>
        <v>3787.2244000000001</v>
      </c>
      <c r="S230" s="122"/>
      <c r="T230">
        <v>13</v>
      </c>
      <c r="U230" s="84">
        <f t="shared" si="48"/>
        <v>1.5215482550342478</v>
      </c>
      <c r="V230" s="83">
        <f t="shared" si="49"/>
        <v>6989.5610000000006</v>
      </c>
      <c r="X230" s="122"/>
      <c r="Y230">
        <v>13</v>
      </c>
      <c r="Z230">
        <v>7.0999999999999994E-2</v>
      </c>
      <c r="AA230">
        <v>5227.527</v>
      </c>
      <c r="AB230">
        <v>3551</v>
      </c>
      <c r="AC230">
        <v>7929</v>
      </c>
      <c r="AD230">
        <v>369.58600000000001</v>
      </c>
      <c r="AE230">
        <v>14783445</v>
      </c>
      <c r="AG230">
        <v>7.0999999999999994E-2</v>
      </c>
      <c r="AH230">
        <v>4097.9070000000002</v>
      </c>
      <c r="AI230">
        <v>2815</v>
      </c>
      <c r="AJ230">
        <v>5095</v>
      </c>
      <c r="AK230">
        <v>289.72199999999998</v>
      </c>
      <c r="AL230">
        <v>11588881</v>
      </c>
      <c r="AM230" s="85">
        <f t="shared" si="50"/>
        <v>4160.5400500000005</v>
      </c>
      <c r="AO230" s="122"/>
      <c r="AP230">
        <v>13</v>
      </c>
      <c r="AQ230" s="84">
        <f t="shared" si="51"/>
        <v>0.32935780184066543</v>
      </c>
      <c r="AR230" s="83">
        <f t="shared" si="52"/>
        <v>1129.6199999999999</v>
      </c>
      <c r="AT230" s="122"/>
      <c r="AU230">
        <v>13</v>
      </c>
      <c r="AV230">
        <v>7.0999999999999994E-2</v>
      </c>
      <c r="AW230">
        <v>4494.6790000000001</v>
      </c>
      <c r="AX230">
        <v>2972</v>
      </c>
      <c r="AY230">
        <v>8287</v>
      </c>
      <c r="AZ230">
        <v>317.774</v>
      </c>
      <c r="BA230">
        <v>12710953</v>
      </c>
      <c r="BC230">
        <v>7.0999999999999994E-2</v>
      </c>
      <c r="BD230">
        <v>3815.7779999999998</v>
      </c>
      <c r="BE230">
        <v>2895</v>
      </c>
      <c r="BF230">
        <v>4710</v>
      </c>
      <c r="BG230">
        <v>269.77600000000001</v>
      </c>
      <c r="BH230">
        <v>10791020</v>
      </c>
      <c r="BI230" s="85">
        <f>AVERAGE(BD$218:$BD249)</f>
        <v>4476.1889583333332</v>
      </c>
      <c r="BK230" s="122"/>
      <c r="BL230">
        <v>13</v>
      </c>
      <c r="BM230" s="84">
        <f t="shared" si="53"/>
        <v>5.947145653411692E-3</v>
      </c>
      <c r="BN230" s="83">
        <f t="shared" si="54"/>
        <v>678.90100000000029</v>
      </c>
      <c r="BQ230" s="122"/>
      <c r="BR230">
        <v>13</v>
      </c>
      <c r="BS230">
        <v>7.0999999999999994E-2</v>
      </c>
      <c r="BT230">
        <v>7339.6180000000004</v>
      </c>
      <c r="BU230">
        <v>3925</v>
      </c>
      <c r="BV230">
        <v>14187</v>
      </c>
      <c r="BW230">
        <v>518.91099999999994</v>
      </c>
      <c r="BX230">
        <v>20756439</v>
      </c>
      <c r="BZ230">
        <v>7.0999999999999994E-2</v>
      </c>
      <c r="CA230">
        <v>3837.2570000000001</v>
      </c>
      <c r="CB230">
        <v>2939</v>
      </c>
      <c r="CC230">
        <v>4825</v>
      </c>
      <c r="CD230">
        <v>271.29399999999998</v>
      </c>
      <c r="CE230">
        <v>10851764</v>
      </c>
      <c r="CF230" s="85">
        <f t="shared" si="55"/>
        <v>4117.5546999999997</v>
      </c>
      <c r="CH230" s="122"/>
      <c r="CI230">
        <v>13</v>
      </c>
      <c r="CJ230" s="84">
        <f t="shared" si="56"/>
        <v>0.83391716239377089</v>
      </c>
      <c r="CK230" s="83">
        <f t="shared" si="57"/>
        <v>3502.3610000000003</v>
      </c>
    </row>
    <row r="231" spans="2:89" x14ac:dyDescent="0.25">
      <c r="B231" s="122"/>
      <c r="C231">
        <v>14</v>
      </c>
      <c r="D231">
        <v>7.0999999999999994E-2</v>
      </c>
      <c r="E231">
        <v>4523.3429999999998</v>
      </c>
      <c r="F231">
        <v>3024</v>
      </c>
      <c r="G231">
        <v>15355</v>
      </c>
      <c r="H231">
        <v>0</v>
      </c>
      <c r="I231">
        <v>0</v>
      </c>
      <c r="K231">
        <v>7.0999999999999994E-2</v>
      </c>
      <c r="L231">
        <v>3591.828</v>
      </c>
      <c r="M231">
        <v>2636</v>
      </c>
      <c r="N231">
        <v>4466</v>
      </c>
      <c r="O231">
        <v>0</v>
      </c>
      <c r="P231">
        <v>0</v>
      </c>
      <c r="Q231" s="85">
        <f t="shared" si="47"/>
        <v>3787.2244000000001</v>
      </c>
      <c r="S231" s="122"/>
      <c r="T231">
        <v>14</v>
      </c>
      <c r="U231" s="84">
        <f t="shared" si="48"/>
        <v>0.25624849197047794</v>
      </c>
      <c r="V231" s="83">
        <f t="shared" si="49"/>
        <v>931.51499999999987</v>
      </c>
      <c r="X231" s="122"/>
      <c r="Y231">
        <v>14</v>
      </c>
      <c r="Z231">
        <v>7.0999999999999994E-2</v>
      </c>
      <c r="AA231">
        <v>10161.665000000001</v>
      </c>
      <c r="AB231">
        <v>6475</v>
      </c>
      <c r="AC231">
        <v>13388</v>
      </c>
      <c r="AD231">
        <v>718.43</v>
      </c>
      <c r="AE231">
        <v>28737190</v>
      </c>
      <c r="AG231">
        <v>7.0999999999999994E-2</v>
      </c>
      <c r="AH231">
        <v>4514.7650000000003</v>
      </c>
      <c r="AI231">
        <v>2742</v>
      </c>
      <c r="AJ231">
        <v>6745</v>
      </c>
      <c r="AK231">
        <v>319.19400000000002</v>
      </c>
      <c r="AL231">
        <v>12767756</v>
      </c>
      <c r="AM231" s="85">
        <f t="shared" si="50"/>
        <v>4160.5400500000005</v>
      </c>
      <c r="AO231" s="122"/>
      <c r="AP231">
        <v>14</v>
      </c>
      <c r="AQ231" s="84">
        <f t="shared" si="51"/>
        <v>1.28829409707233</v>
      </c>
      <c r="AR231" s="83">
        <f t="shared" si="52"/>
        <v>5646.9000000000005</v>
      </c>
      <c r="AT231" s="122"/>
      <c r="AU231">
        <v>14</v>
      </c>
      <c r="AV231">
        <v>7.0999999999999994E-2</v>
      </c>
      <c r="AW231">
        <v>4722.1880000000001</v>
      </c>
      <c r="AX231">
        <v>3536</v>
      </c>
      <c r="AY231">
        <v>6489</v>
      </c>
      <c r="AZ231">
        <v>333.85899999999998</v>
      </c>
      <c r="BA231">
        <v>13354347</v>
      </c>
      <c r="BC231">
        <v>7.0999999999999994E-2</v>
      </c>
      <c r="BD231">
        <v>4060.2269999999999</v>
      </c>
      <c r="BE231">
        <v>2769</v>
      </c>
      <c r="BF231">
        <v>5527</v>
      </c>
      <c r="BG231">
        <v>287.05799999999999</v>
      </c>
      <c r="BH231">
        <v>11482323</v>
      </c>
      <c r="BI231" s="85">
        <f>AVERAGE(BD$218:$BD250)</f>
        <v>4440.4957999999997</v>
      </c>
      <c r="BK231" s="122"/>
      <c r="BL231">
        <v>14</v>
      </c>
      <c r="BM231" s="84">
        <f t="shared" si="53"/>
        <v>8.8734710834197816E-2</v>
      </c>
      <c r="BN231" s="83">
        <f t="shared" si="54"/>
        <v>661.96100000000024</v>
      </c>
      <c r="BQ231" s="122"/>
      <c r="BR231">
        <v>14</v>
      </c>
      <c r="BS231">
        <v>7.0999999999999994E-2</v>
      </c>
      <c r="BT231">
        <v>4680.8310000000001</v>
      </c>
      <c r="BU231">
        <v>2996</v>
      </c>
      <c r="BV231">
        <v>6263</v>
      </c>
      <c r="BW231">
        <v>330.935</v>
      </c>
      <c r="BX231">
        <v>13237390</v>
      </c>
      <c r="BZ231">
        <v>7.0999999999999994E-2</v>
      </c>
      <c r="CA231">
        <v>4108.6379999999999</v>
      </c>
      <c r="CB231">
        <v>3150</v>
      </c>
      <c r="CC231">
        <v>4888</v>
      </c>
      <c r="CD231">
        <v>290.48099999999999</v>
      </c>
      <c r="CE231">
        <v>11619229</v>
      </c>
      <c r="CF231" s="85">
        <f t="shared" si="55"/>
        <v>4117.5546999999997</v>
      </c>
      <c r="CH231" s="122"/>
      <c r="CI231">
        <v>14</v>
      </c>
      <c r="CJ231" s="84">
        <f t="shared" si="56"/>
        <v>0.18497686223626641</v>
      </c>
      <c r="CK231" s="83">
        <f t="shared" si="57"/>
        <v>572.19300000000021</v>
      </c>
    </row>
    <row r="232" spans="2:89" x14ac:dyDescent="0.25">
      <c r="B232" s="122"/>
      <c r="C232">
        <v>15</v>
      </c>
      <c r="D232">
        <v>7.0999999999999994E-2</v>
      </c>
      <c r="E232">
        <v>5588.0730000000003</v>
      </c>
      <c r="F232">
        <v>4093</v>
      </c>
      <c r="G232">
        <v>9356</v>
      </c>
      <c r="H232">
        <v>0</v>
      </c>
      <c r="I232">
        <v>0</v>
      </c>
      <c r="K232">
        <v>7.0999999999999994E-2</v>
      </c>
      <c r="L232">
        <v>3333.7649999999999</v>
      </c>
      <c r="M232">
        <v>2910</v>
      </c>
      <c r="N232">
        <v>4084</v>
      </c>
      <c r="O232">
        <v>0</v>
      </c>
      <c r="P232">
        <v>0</v>
      </c>
      <c r="Q232" s="85">
        <f t="shared" si="47"/>
        <v>3787.2244000000001</v>
      </c>
      <c r="S232" s="122"/>
      <c r="T232">
        <v>15</v>
      </c>
      <c r="U232" s="84">
        <f t="shared" si="48"/>
        <v>0.56120996148569058</v>
      </c>
      <c r="V232" s="83">
        <f t="shared" si="49"/>
        <v>2254.3080000000004</v>
      </c>
      <c r="X232" s="122"/>
      <c r="Y232">
        <v>15</v>
      </c>
      <c r="Z232">
        <v>7.0999999999999994E-2</v>
      </c>
      <c r="AA232">
        <v>7994.1350000000002</v>
      </c>
      <c r="AB232">
        <v>5697</v>
      </c>
      <c r="AC232">
        <v>15740</v>
      </c>
      <c r="AD232">
        <v>565.18499999999995</v>
      </c>
      <c r="AE232">
        <v>22607413</v>
      </c>
      <c r="AG232">
        <v>7.0999999999999994E-2</v>
      </c>
      <c r="AH232">
        <v>4312.5290000000005</v>
      </c>
      <c r="AI232">
        <v>3078</v>
      </c>
      <c r="AJ232">
        <v>7755</v>
      </c>
      <c r="AK232">
        <v>304.89600000000002</v>
      </c>
      <c r="AL232">
        <v>12195831</v>
      </c>
      <c r="AM232" s="85">
        <f t="shared" si="50"/>
        <v>4160.5400500000005</v>
      </c>
      <c r="AO232" s="122"/>
      <c r="AP232">
        <v>15</v>
      </c>
      <c r="AQ232" s="84">
        <f t="shared" si="51"/>
        <v>0.94217112983978502</v>
      </c>
      <c r="AR232" s="83">
        <f t="shared" si="52"/>
        <v>3681.6059999999998</v>
      </c>
      <c r="AT232" s="122"/>
      <c r="AU232">
        <v>15</v>
      </c>
      <c r="AV232">
        <v>7.0999999999999994E-2</v>
      </c>
      <c r="AW232">
        <v>6121.9530000000004</v>
      </c>
      <c r="AX232">
        <v>5197</v>
      </c>
      <c r="AY232">
        <v>12172</v>
      </c>
      <c r="AZ232">
        <v>432.822</v>
      </c>
      <c r="BA232">
        <v>17312883</v>
      </c>
      <c r="BC232">
        <v>7.0999999999999994E-2</v>
      </c>
      <c r="BD232">
        <v>4459.9549999999999</v>
      </c>
      <c r="BE232">
        <v>3383</v>
      </c>
      <c r="BF232">
        <v>5766</v>
      </c>
      <c r="BG232">
        <v>315.31900000000002</v>
      </c>
      <c r="BH232">
        <v>12612754</v>
      </c>
      <c r="BI232" s="85">
        <f>AVERAGE(BD$218:$BD251)</f>
        <v>4421.7917307692305</v>
      </c>
      <c r="BK232" s="122"/>
      <c r="BL232">
        <v>15</v>
      </c>
      <c r="BM232" s="84">
        <f t="shared" si="53"/>
        <v>0.46936089402996067</v>
      </c>
      <c r="BN232" s="83">
        <f t="shared" si="54"/>
        <v>1661.9980000000005</v>
      </c>
      <c r="BQ232" s="122"/>
      <c r="BR232">
        <v>15</v>
      </c>
      <c r="BS232">
        <v>7.0999999999999994E-2</v>
      </c>
      <c r="BT232">
        <v>5739.3019999999997</v>
      </c>
      <c r="BU232">
        <v>3531</v>
      </c>
      <c r="BV232">
        <v>17422</v>
      </c>
      <c r="BW232">
        <v>405.76900000000001</v>
      </c>
      <c r="BX232">
        <v>16230746</v>
      </c>
      <c r="BZ232">
        <v>7.0999999999999994E-2</v>
      </c>
      <c r="CA232">
        <v>3544.5749999999998</v>
      </c>
      <c r="CB232">
        <v>2743</v>
      </c>
      <c r="CC232">
        <v>6211</v>
      </c>
      <c r="CD232">
        <v>250.601</v>
      </c>
      <c r="CE232">
        <v>10024058</v>
      </c>
      <c r="CF232" s="85">
        <f t="shared" si="55"/>
        <v>4117.5546999999997</v>
      </c>
      <c r="CH232" s="122"/>
      <c r="CI232">
        <v>15</v>
      </c>
      <c r="CJ232" s="84">
        <f t="shared" si="56"/>
        <v>0.47908747481299824</v>
      </c>
      <c r="CK232" s="83">
        <f t="shared" si="57"/>
        <v>2194.7269999999999</v>
      </c>
    </row>
    <row r="233" spans="2:89" x14ac:dyDescent="0.25">
      <c r="B233" s="122"/>
      <c r="C233">
        <v>16</v>
      </c>
      <c r="D233">
        <v>7.0999999999999994E-2</v>
      </c>
      <c r="E233">
        <v>8854.5810000000001</v>
      </c>
      <c r="F233">
        <v>5599</v>
      </c>
      <c r="G233">
        <v>16066</v>
      </c>
      <c r="H233">
        <v>0</v>
      </c>
      <c r="I233">
        <v>0</v>
      </c>
      <c r="K233">
        <v>7.0999999999999994E-2</v>
      </c>
      <c r="L233">
        <v>4415.21</v>
      </c>
      <c r="M233">
        <v>3276</v>
      </c>
      <c r="N233">
        <v>6926</v>
      </c>
      <c r="O233">
        <v>0</v>
      </c>
      <c r="P233">
        <v>0</v>
      </c>
      <c r="Q233" s="85">
        <f t="shared" si="47"/>
        <v>3787.2244000000001</v>
      </c>
      <c r="S233" s="122"/>
      <c r="T233">
        <v>16</v>
      </c>
      <c r="U233" s="84">
        <f t="shared" si="48"/>
        <v>1.2252831339778616</v>
      </c>
      <c r="V233" s="83">
        <f t="shared" si="49"/>
        <v>4439.3710000000001</v>
      </c>
      <c r="X233" s="122"/>
      <c r="Y233">
        <v>16</v>
      </c>
      <c r="Z233">
        <v>7.0999999999999994E-2</v>
      </c>
      <c r="AA233">
        <v>7357.8209999999999</v>
      </c>
      <c r="AB233">
        <v>3705</v>
      </c>
      <c r="AC233">
        <v>14432</v>
      </c>
      <c r="AD233">
        <v>520.19799999999998</v>
      </c>
      <c r="AE233">
        <v>20807919</v>
      </c>
      <c r="AG233">
        <v>7.0999999999999994E-2</v>
      </c>
      <c r="AH233">
        <v>3885.23</v>
      </c>
      <c r="AI233">
        <v>3125</v>
      </c>
      <c r="AJ233">
        <v>4914</v>
      </c>
      <c r="AK233">
        <v>274.68599999999998</v>
      </c>
      <c r="AL233">
        <v>10987431</v>
      </c>
      <c r="AM233" s="85">
        <f t="shared" si="50"/>
        <v>4160.5400500000005</v>
      </c>
      <c r="AO233" s="122"/>
      <c r="AP233">
        <v>16</v>
      </c>
      <c r="AQ233" s="84">
        <f t="shared" si="51"/>
        <v>0.82250777259803109</v>
      </c>
      <c r="AR233" s="83">
        <f t="shared" si="52"/>
        <v>3472.5909999999999</v>
      </c>
      <c r="AT233" s="122"/>
      <c r="AU233">
        <v>16</v>
      </c>
      <c r="AV233">
        <v>7.0999999999999994E-2</v>
      </c>
      <c r="AW233">
        <v>4965.6239999999998</v>
      </c>
      <c r="AX233">
        <v>3399</v>
      </c>
      <c r="AY233">
        <v>10856</v>
      </c>
      <c r="AZ233">
        <v>351.07</v>
      </c>
      <c r="BA233">
        <v>14042786</v>
      </c>
      <c r="BC233">
        <v>7.0999999999999994E-2</v>
      </c>
      <c r="BD233">
        <v>4658.9979999999996</v>
      </c>
      <c r="BE233">
        <v>4231</v>
      </c>
      <c r="BF233">
        <v>5196</v>
      </c>
      <c r="BG233">
        <v>329.39100000000002</v>
      </c>
      <c r="BH233">
        <v>13175645</v>
      </c>
      <c r="BI233" s="85">
        <f>AVERAGE(BD$218:$BD252)</f>
        <v>4386.6153703703703</v>
      </c>
      <c r="BK233" s="122"/>
      <c r="BL233">
        <v>16</v>
      </c>
      <c r="BM233" s="84">
        <f t="shared" si="53"/>
        <v>0.17886681120469317</v>
      </c>
      <c r="BN233" s="83">
        <f t="shared" si="54"/>
        <v>306.6260000000002</v>
      </c>
      <c r="BQ233" s="122"/>
      <c r="BR233">
        <v>16</v>
      </c>
      <c r="BS233">
        <v>7.0999999999999994E-2</v>
      </c>
      <c r="BT233">
        <v>9034.1119999999992</v>
      </c>
      <c r="BU233">
        <v>3425</v>
      </c>
      <c r="BV233">
        <v>17557</v>
      </c>
      <c r="BW233">
        <v>638.71199999999999</v>
      </c>
      <c r="BX233">
        <v>25548469</v>
      </c>
      <c r="BZ233">
        <v>7.0999999999999994E-2</v>
      </c>
      <c r="CA233">
        <v>4823.33</v>
      </c>
      <c r="CB233">
        <v>3393</v>
      </c>
      <c r="CC233">
        <v>6295</v>
      </c>
      <c r="CD233">
        <v>341.00900000000001</v>
      </c>
      <c r="CE233">
        <v>13640377</v>
      </c>
      <c r="CF233" s="85">
        <f t="shared" si="55"/>
        <v>4117.5546999999997</v>
      </c>
      <c r="CH233" s="122"/>
      <c r="CI233">
        <v>16</v>
      </c>
      <c r="CJ233" s="84">
        <f t="shared" si="56"/>
        <v>1.1335949839516875</v>
      </c>
      <c r="CK233" s="83">
        <f t="shared" si="57"/>
        <v>4210.7819999999992</v>
      </c>
    </row>
    <row r="234" spans="2:89" x14ac:dyDescent="0.25">
      <c r="B234" s="122"/>
      <c r="C234">
        <v>17</v>
      </c>
      <c r="D234">
        <v>7.0999999999999994E-2</v>
      </c>
      <c r="E234">
        <v>8443.5040000000008</v>
      </c>
      <c r="F234">
        <v>3062</v>
      </c>
      <c r="G234">
        <v>15536</v>
      </c>
      <c r="H234">
        <v>0</v>
      </c>
      <c r="I234">
        <v>0</v>
      </c>
      <c r="K234">
        <v>7.0999999999999994E-2</v>
      </c>
      <c r="L234">
        <v>3875.35</v>
      </c>
      <c r="M234">
        <v>2794</v>
      </c>
      <c r="N234">
        <v>5039</v>
      </c>
      <c r="O234">
        <v>0</v>
      </c>
      <c r="P234">
        <v>0</v>
      </c>
      <c r="Q234" s="85">
        <f t="shared" si="47"/>
        <v>3787.2244000000001</v>
      </c>
      <c r="S234" s="122"/>
      <c r="T234">
        <v>17</v>
      </c>
      <c r="U234" s="84">
        <f t="shared" si="48"/>
        <v>1.1567009262997756</v>
      </c>
      <c r="V234" s="83">
        <f t="shared" si="49"/>
        <v>4568.1540000000005</v>
      </c>
      <c r="X234" s="122"/>
      <c r="Y234">
        <v>17</v>
      </c>
      <c r="Z234">
        <v>7.0999999999999994E-2</v>
      </c>
      <c r="AA234">
        <v>8171.9269999999997</v>
      </c>
      <c r="AB234">
        <v>5737</v>
      </c>
      <c r="AC234">
        <v>15065</v>
      </c>
      <c r="AD234">
        <v>577.755</v>
      </c>
      <c r="AE234">
        <v>23110210</v>
      </c>
      <c r="AG234">
        <v>7.0999999999999994E-2</v>
      </c>
      <c r="AH234">
        <v>4003.7460000000001</v>
      </c>
      <c r="AI234">
        <v>2638</v>
      </c>
      <c r="AJ234">
        <v>10440</v>
      </c>
      <c r="AK234">
        <v>283.065</v>
      </c>
      <c r="AL234">
        <v>11322594</v>
      </c>
      <c r="AM234" s="85">
        <f t="shared" si="50"/>
        <v>4160.5400500000005</v>
      </c>
      <c r="AO234" s="122"/>
      <c r="AP234">
        <v>17</v>
      </c>
      <c r="AQ234" s="84">
        <f t="shared" si="51"/>
        <v>0.97390551003832904</v>
      </c>
      <c r="AR234" s="83">
        <f t="shared" si="52"/>
        <v>4168.1809999999996</v>
      </c>
      <c r="AT234" s="122"/>
      <c r="AU234">
        <v>17</v>
      </c>
      <c r="AV234">
        <v>7.0999999999999994E-2</v>
      </c>
      <c r="AW234">
        <v>4728.2420000000002</v>
      </c>
      <c r="AX234">
        <v>412</v>
      </c>
      <c r="AY234">
        <v>6577</v>
      </c>
      <c r="AZ234">
        <v>334.28699999999998</v>
      </c>
      <c r="BA234">
        <v>13371468</v>
      </c>
      <c r="BC234">
        <v>7.0999999999999994E-2</v>
      </c>
      <c r="BD234">
        <v>4671.558</v>
      </c>
      <c r="BE234">
        <v>3979</v>
      </c>
      <c r="BF234">
        <v>5418</v>
      </c>
      <c r="BG234">
        <v>330.279</v>
      </c>
      <c r="BH234">
        <v>13211167</v>
      </c>
      <c r="BI234" s="85">
        <f>AVERAGE(BD$218:$BD253)</f>
        <v>4382.5744642857144</v>
      </c>
      <c r="BK234" s="122"/>
      <c r="BL234">
        <v>17</v>
      </c>
      <c r="BM234" s="84">
        <f t="shared" si="53"/>
        <v>0.1095252731412657</v>
      </c>
      <c r="BN234" s="83">
        <f t="shared" si="54"/>
        <v>56.684000000000196</v>
      </c>
      <c r="BQ234" s="122"/>
      <c r="BR234">
        <v>17</v>
      </c>
      <c r="BS234">
        <v>7.0999999999999994E-2</v>
      </c>
      <c r="BT234">
        <v>4992.7219999999998</v>
      </c>
      <c r="BU234">
        <v>3514</v>
      </c>
      <c r="BV234">
        <v>6971</v>
      </c>
      <c r="BW234">
        <v>352.98500000000001</v>
      </c>
      <c r="BX234">
        <v>14119417</v>
      </c>
      <c r="BZ234">
        <v>7.0999999999999994E-2</v>
      </c>
      <c r="CA234">
        <v>4681.6260000000002</v>
      </c>
      <c r="CB234">
        <v>3086</v>
      </c>
      <c r="CC234">
        <v>5822</v>
      </c>
      <c r="CD234">
        <v>330.99099999999999</v>
      </c>
      <c r="CE234">
        <v>13239637</v>
      </c>
      <c r="CF234" s="85">
        <f t="shared" si="55"/>
        <v>4117.5546999999997</v>
      </c>
      <c r="CH234" s="122"/>
      <c r="CI234">
        <v>17</v>
      </c>
      <c r="CJ234" s="84">
        <f t="shared" si="56"/>
        <v>0.27803876244868481</v>
      </c>
      <c r="CK234" s="83">
        <f t="shared" si="57"/>
        <v>311.09599999999955</v>
      </c>
    </row>
    <row r="235" spans="2:89" x14ac:dyDescent="0.25">
      <c r="B235" s="122"/>
      <c r="C235">
        <v>18</v>
      </c>
      <c r="D235">
        <v>7.0999999999999994E-2</v>
      </c>
      <c r="E235">
        <v>8541.6129999999994</v>
      </c>
      <c r="F235">
        <v>4315</v>
      </c>
      <c r="G235">
        <v>14562</v>
      </c>
      <c r="H235">
        <v>0</v>
      </c>
      <c r="I235">
        <v>0</v>
      </c>
      <c r="K235">
        <v>7.0999999999999994E-2</v>
      </c>
      <c r="L235">
        <v>2924.5309999999999</v>
      </c>
      <c r="M235">
        <v>2512</v>
      </c>
      <c r="N235">
        <v>3443</v>
      </c>
      <c r="O235">
        <v>0</v>
      </c>
      <c r="P235">
        <v>0</v>
      </c>
      <c r="Q235" s="85">
        <f t="shared" si="47"/>
        <v>3787.2244000000001</v>
      </c>
      <c r="S235" s="122"/>
      <c r="T235">
        <v>18</v>
      </c>
      <c r="U235" s="84">
        <f t="shared" si="48"/>
        <v>1.1733676283231858</v>
      </c>
      <c r="V235" s="83">
        <f t="shared" si="49"/>
        <v>5617.0819999999994</v>
      </c>
      <c r="X235" s="122"/>
      <c r="Y235">
        <v>18</v>
      </c>
      <c r="Z235">
        <v>7.0999999999999994E-2</v>
      </c>
      <c r="AA235">
        <v>7576.8620000000001</v>
      </c>
      <c r="AB235">
        <v>4901</v>
      </c>
      <c r="AC235">
        <v>10438</v>
      </c>
      <c r="AD235">
        <v>535.68399999999997</v>
      </c>
      <c r="AE235">
        <v>21427365</v>
      </c>
      <c r="AG235">
        <v>7.0999999999999994E-2</v>
      </c>
      <c r="AH235">
        <v>4157.8500000000004</v>
      </c>
      <c r="AI235">
        <v>3223</v>
      </c>
      <c r="AJ235">
        <v>7097</v>
      </c>
      <c r="AK235">
        <v>293.95999999999998</v>
      </c>
      <c r="AL235">
        <v>11758400</v>
      </c>
      <c r="AM235" s="85">
        <f t="shared" si="50"/>
        <v>4160.5400500000005</v>
      </c>
      <c r="AO235" s="122"/>
      <c r="AP235">
        <v>18</v>
      </c>
      <c r="AQ235" s="84">
        <f t="shared" si="51"/>
        <v>0.86482966536370132</v>
      </c>
      <c r="AR235" s="83">
        <f t="shared" si="52"/>
        <v>3419.0119999999997</v>
      </c>
      <c r="AT235" s="122"/>
      <c r="AU235">
        <v>18</v>
      </c>
      <c r="AV235">
        <v>7.0999999999999994E-2</v>
      </c>
      <c r="AW235">
        <v>6111.31</v>
      </c>
      <c r="AX235">
        <v>3355</v>
      </c>
      <c r="AY235">
        <v>22149</v>
      </c>
      <c r="AZ235">
        <v>432.07</v>
      </c>
      <c r="BA235">
        <v>17282786</v>
      </c>
      <c r="BC235">
        <v>7.0999999999999994E-2</v>
      </c>
      <c r="BD235">
        <v>5959.8649999999998</v>
      </c>
      <c r="BE235">
        <v>3554</v>
      </c>
      <c r="BF235">
        <v>26351</v>
      </c>
      <c r="BG235">
        <v>421.36200000000002</v>
      </c>
      <c r="BH235">
        <v>16854497</v>
      </c>
      <c r="BI235" s="85">
        <f>AVERAGE(BD$218:$BD254)</f>
        <v>4367.4208620689651</v>
      </c>
      <c r="BK235" s="122"/>
      <c r="BL235">
        <v>18</v>
      </c>
      <c r="BM235" s="84">
        <f t="shared" si="53"/>
        <v>0.48470010282699066</v>
      </c>
      <c r="BN235" s="83">
        <f t="shared" si="54"/>
        <v>151.44500000000062</v>
      </c>
      <c r="BQ235" s="122"/>
      <c r="BR235">
        <v>18</v>
      </c>
      <c r="BS235">
        <v>7.0999999999999994E-2</v>
      </c>
      <c r="BT235">
        <v>7494.6409999999996</v>
      </c>
      <c r="BU235">
        <v>3922</v>
      </c>
      <c r="BV235">
        <v>15362</v>
      </c>
      <c r="BW235">
        <v>529.87099999999998</v>
      </c>
      <c r="BX235">
        <v>21194844</v>
      </c>
      <c r="BZ235">
        <v>7.0999999999999994E-2</v>
      </c>
      <c r="CA235">
        <v>3693.9470000000001</v>
      </c>
      <c r="CB235">
        <v>2874</v>
      </c>
      <c r="CC235">
        <v>5025</v>
      </c>
      <c r="CD235">
        <v>261.16199999999998</v>
      </c>
      <c r="CE235">
        <v>10446482</v>
      </c>
      <c r="CF235" s="85">
        <f t="shared" si="55"/>
        <v>4117.5546999999997</v>
      </c>
      <c r="CH235" s="122"/>
      <c r="CI235">
        <v>18</v>
      </c>
      <c r="CJ235" s="84">
        <f t="shared" si="56"/>
        <v>0.8640715577648328</v>
      </c>
      <c r="CK235" s="83">
        <f t="shared" si="57"/>
        <v>3800.6939999999995</v>
      </c>
    </row>
    <row r="236" spans="2:89" x14ac:dyDescent="0.25">
      <c r="B236" s="122"/>
      <c r="C236">
        <v>19</v>
      </c>
      <c r="D236">
        <v>7.0999999999999994E-2</v>
      </c>
      <c r="E236">
        <v>10315.075999999999</v>
      </c>
      <c r="F236">
        <v>4091</v>
      </c>
      <c r="G236">
        <v>21122</v>
      </c>
      <c r="H236">
        <v>0</v>
      </c>
      <c r="I236">
        <v>0</v>
      </c>
      <c r="K236">
        <v>7.0999999999999994E-2</v>
      </c>
      <c r="L236">
        <v>4529.2470000000003</v>
      </c>
      <c r="M236">
        <v>3341</v>
      </c>
      <c r="N236">
        <v>6138</v>
      </c>
      <c r="O236">
        <v>0</v>
      </c>
      <c r="P236">
        <v>0</v>
      </c>
      <c r="Q236" s="85">
        <f t="shared" si="47"/>
        <v>3787.2244000000001</v>
      </c>
      <c r="S236" s="122"/>
      <c r="T236">
        <v>19</v>
      </c>
      <c r="U236" s="84">
        <f t="shared" si="48"/>
        <v>1.4455416396357377</v>
      </c>
      <c r="V236" s="83">
        <f t="shared" si="49"/>
        <v>5785.8289999999988</v>
      </c>
      <c r="X236" s="122"/>
      <c r="Y236">
        <v>19</v>
      </c>
      <c r="Z236">
        <v>7.0999999999999994E-2</v>
      </c>
      <c r="AA236">
        <v>6964.2160000000003</v>
      </c>
      <c r="AB236">
        <v>3740</v>
      </c>
      <c r="AC236">
        <v>16045</v>
      </c>
      <c r="AD236">
        <v>492.37</v>
      </c>
      <c r="AE236">
        <v>19694804</v>
      </c>
      <c r="AG236">
        <v>7.0999999999999994E-2</v>
      </c>
      <c r="AH236">
        <v>4105.4870000000001</v>
      </c>
      <c r="AI236">
        <v>3170</v>
      </c>
      <c r="AJ236">
        <v>9136</v>
      </c>
      <c r="AK236">
        <v>290.25799999999998</v>
      </c>
      <c r="AL236">
        <v>11610317</v>
      </c>
      <c r="AM236" s="85">
        <f t="shared" si="50"/>
        <v>4160.5400500000005</v>
      </c>
      <c r="AO236" s="122"/>
      <c r="AP236">
        <v>19</v>
      </c>
      <c r="AQ236" s="84">
        <f t="shared" si="51"/>
        <v>0.74319014340795986</v>
      </c>
      <c r="AR236" s="83">
        <f t="shared" si="52"/>
        <v>2858.7290000000003</v>
      </c>
      <c r="AT236" s="122"/>
      <c r="AU236">
        <v>19</v>
      </c>
      <c r="AV236">
        <v>7.0999999999999994E-2</v>
      </c>
      <c r="AW236">
        <v>5172.7539999999999</v>
      </c>
      <c r="AX236">
        <v>2579</v>
      </c>
      <c r="AY236">
        <v>12842</v>
      </c>
      <c r="AZ236">
        <v>365.714</v>
      </c>
      <c r="BA236">
        <v>14628549</v>
      </c>
      <c r="BC236">
        <v>7.0999999999999994E-2</v>
      </c>
      <c r="BD236">
        <v>4589.4309999999996</v>
      </c>
      <c r="BE236">
        <v>3609</v>
      </c>
      <c r="BF236">
        <v>5304</v>
      </c>
      <c r="BG236">
        <v>324.47300000000001</v>
      </c>
      <c r="BH236">
        <v>12978911</v>
      </c>
      <c r="BI236" s="85">
        <f>AVERAGE(BD$218:$BD255)</f>
        <v>4346.0805</v>
      </c>
      <c r="BK236" s="122"/>
      <c r="BL236">
        <v>19</v>
      </c>
      <c r="BM236" s="84">
        <f t="shared" si="53"/>
        <v>0.25121768611568956</v>
      </c>
      <c r="BN236" s="83">
        <f t="shared" si="54"/>
        <v>583.32300000000032</v>
      </c>
      <c r="BQ236" s="122"/>
      <c r="BR236">
        <v>19</v>
      </c>
      <c r="BS236">
        <v>7.0999999999999994E-2</v>
      </c>
      <c r="BT236">
        <v>5800.5690000000004</v>
      </c>
      <c r="BU236">
        <v>3124</v>
      </c>
      <c r="BV236">
        <v>13792</v>
      </c>
      <c r="BW236">
        <v>410.1</v>
      </c>
      <c r="BX236">
        <v>16404008</v>
      </c>
      <c r="BZ236">
        <v>7.0999999999999994E-2</v>
      </c>
      <c r="CA236">
        <v>3022.5619999999999</v>
      </c>
      <c r="CB236">
        <v>2622</v>
      </c>
      <c r="CC236">
        <v>3510</v>
      </c>
      <c r="CD236">
        <v>213.69499999999999</v>
      </c>
      <c r="CE236">
        <v>8547806</v>
      </c>
      <c r="CF236" s="85">
        <f t="shared" si="55"/>
        <v>4117.5546999999997</v>
      </c>
      <c r="CH236" s="122"/>
      <c r="CI236">
        <v>19</v>
      </c>
      <c r="CJ236" s="84">
        <f t="shared" si="56"/>
        <v>0.49440661097458954</v>
      </c>
      <c r="CK236" s="83">
        <f t="shared" si="57"/>
        <v>2778.0070000000005</v>
      </c>
    </row>
    <row r="237" spans="2:89" ht="15.75" thickBot="1" x14ac:dyDescent="0.3">
      <c r="B237" s="123"/>
      <c r="C237">
        <v>20</v>
      </c>
      <c r="D237">
        <v>7.0999999999999994E-2</v>
      </c>
      <c r="E237">
        <v>7927.4650000000001</v>
      </c>
      <c r="F237">
        <v>5706</v>
      </c>
      <c r="G237">
        <v>15524</v>
      </c>
      <c r="H237">
        <v>0</v>
      </c>
      <c r="I237">
        <v>0</v>
      </c>
      <c r="K237">
        <v>7.0999999999999994E-2</v>
      </c>
      <c r="L237">
        <v>3782.058</v>
      </c>
      <c r="M237">
        <v>2867</v>
      </c>
      <c r="N237">
        <v>6861</v>
      </c>
      <c r="O237">
        <v>0</v>
      </c>
      <c r="P237">
        <v>0</v>
      </c>
      <c r="Q237" s="85">
        <f t="shared" si="47"/>
        <v>3787.2244000000001</v>
      </c>
      <c r="S237" s="123"/>
      <c r="T237">
        <v>20</v>
      </c>
      <c r="U237" s="84">
        <f t="shared" si="48"/>
        <v>1.0657186967152745</v>
      </c>
      <c r="V237" s="83">
        <f t="shared" si="49"/>
        <v>4145.4070000000002</v>
      </c>
      <c r="X237" s="123"/>
      <c r="Y237">
        <v>20</v>
      </c>
      <c r="Z237">
        <v>7.0999999999999994E-2</v>
      </c>
      <c r="AA237">
        <v>7560.2820000000002</v>
      </c>
      <c r="AB237">
        <v>4195</v>
      </c>
      <c r="AC237">
        <v>14547</v>
      </c>
      <c r="AD237">
        <v>534.51199999999994</v>
      </c>
      <c r="AE237">
        <v>21380478</v>
      </c>
      <c r="AG237">
        <v>7.0999999999999994E-2</v>
      </c>
      <c r="AH237">
        <v>3209.4119999999998</v>
      </c>
      <c r="AI237">
        <v>2470</v>
      </c>
      <c r="AJ237">
        <v>4170</v>
      </c>
      <c r="AK237">
        <v>226.905</v>
      </c>
      <c r="AL237">
        <v>9076216</v>
      </c>
      <c r="AM237" s="85">
        <f t="shared" si="50"/>
        <v>4160.5400500000005</v>
      </c>
      <c r="AO237" s="123"/>
      <c r="AP237">
        <v>20</v>
      </c>
      <c r="AQ237" s="84">
        <f t="shared" si="51"/>
        <v>0.86166924179321869</v>
      </c>
      <c r="AR237" s="83">
        <f t="shared" si="52"/>
        <v>4350.8700000000008</v>
      </c>
      <c r="AT237" s="123"/>
      <c r="AU237">
        <v>20</v>
      </c>
      <c r="AV237">
        <v>7.0999999999999994E-2</v>
      </c>
      <c r="AW237">
        <v>3683.2669999999998</v>
      </c>
      <c r="AX237">
        <v>2485</v>
      </c>
      <c r="AY237">
        <v>4978</v>
      </c>
      <c r="AZ237">
        <v>260.40699999999998</v>
      </c>
      <c r="BA237">
        <v>10416279</v>
      </c>
      <c r="BC237">
        <v>7.0999999999999994E-2</v>
      </c>
      <c r="BD237">
        <v>4018.5140000000001</v>
      </c>
      <c r="BE237">
        <v>3099</v>
      </c>
      <c r="BF237">
        <v>5167</v>
      </c>
      <c r="BG237">
        <v>284.10899999999998</v>
      </c>
      <c r="BH237">
        <v>11364358</v>
      </c>
      <c r="BI237" s="85">
        <f>AVERAGE(BD$218:$BD256)</f>
        <v>4348.8188709677415</v>
      </c>
      <c r="BK237" s="123"/>
      <c r="BL237">
        <v>20</v>
      </c>
      <c r="BM237" s="84">
        <f t="shared" si="53"/>
        <v>-0.23963763958174245</v>
      </c>
      <c r="BN237" s="83">
        <f t="shared" si="54"/>
        <v>-335.2470000000003</v>
      </c>
      <c r="BQ237" s="123"/>
      <c r="BR237">
        <v>20</v>
      </c>
      <c r="BS237">
        <v>7.0999999999999994E-2</v>
      </c>
      <c r="BT237">
        <v>6435.2190000000001</v>
      </c>
      <c r="BU237">
        <v>4999</v>
      </c>
      <c r="BV237">
        <v>9579</v>
      </c>
      <c r="BW237">
        <v>454.97</v>
      </c>
      <c r="BX237">
        <v>181988</v>
      </c>
      <c r="BZ237">
        <v>7.0999999999999994E-2</v>
      </c>
      <c r="CA237">
        <v>3308.511</v>
      </c>
      <c r="CB237">
        <v>2952</v>
      </c>
      <c r="CC237">
        <v>3715</v>
      </c>
      <c r="CD237">
        <v>233.91200000000001</v>
      </c>
      <c r="CE237">
        <v>9356470</v>
      </c>
      <c r="CF237" s="85">
        <f t="shared" si="55"/>
        <v>4117.5546999999997</v>
      </c>
      <c r="CH237" s="123"/>
      <c r="CI237">
        <v>20</v>
      </c>
      <c r="CJ237" s="84">
        <f t="shared" si="56"/>
        <v>0.64420143064092317</v>
      </c>
      <c r="CK237" s="83">
        <f t="shared" si="57"/>
        <v>3126.7080000000001</v>
      </c>
    </row>
    <row r="241" spans="2:89" x14ac:dyDescent="0.25">
      <c r="B241" s="86" t="s">
        <v>165</v>
      </c>
    </row>
    <row r="243" spans="2:89" x14ac:dyDescent="0.25">
      <c r="B243" t="s">
        <v>117</v>
      </c>
      <c r="K243" t="s">
        <v>161</v>
      </c>
      <c r="S243" t="s">
        <v>160</v>
      </c>
      <c r="X243" t="s">
        <v>118</v>
      </c>
      <c r="AG243" t="s">
        <v>159</v>
      </c>
      <c r="AO243" t="s">
        <v>158</v>
      </c>
      <c r="AT243" t="s">
        <v>22</v>
      </c>
      <c r="BC243" t="s">
        <v>164</v>
      </c>
      <c r="BK243" t="s">
        <v>163</v>
      </c>
      <c r="BQ243" t="s">
        <v>1</v>
      </c>
      <c r="BZ243" t="s">
        <v>154</v>
      </c>
      <c r="CH243" t="s">
        <v>153</v>
      </c>
    </row>
    <row r="245" spans="2:89" ht="15.75" thickBot="1" x14ac:dyDescent="0.3">
      <c r="B245" s="86" t="s">
        <v>152</v>
      </c>
      <c r="C245" s="86" t="s">
        <v>144</v>
      </c>
      <c r="D245" s="86" t="s">
        <v>151</v>
      </c>
      <c r="E245" s="86" t="s">
        <v>150</v>
      </c>
      <c r="F245" s="86" t="s">
        <v>149</v>
      </c>
      <c r="G245" s="86" t="s">
        <v>148</v>
      </c>
      <c r="H245" s="86" t="s">
        <v>147</v>
      </c>
      <c r="I245" s="86" t="s">
        <v>146</v>
      </c>
      <c r="K245" s="86" t="s">
        <v>151</v>
      </c>
      <c r="L245" s="86" t="s">
        <v>150</v>
      </c>
      <c r="M245" s="86" t="s">
        <v>149</v>
      </c>
      <c r="N245" s="86" t="s">
        <v>148</v>
      </c>
      <c r="O245" s="86" t="s">
        <v>147</v>
      </c>
      <c r="P245" s="86" t="s">
        <v>146</v>
      </c>
      <c r="Q245" s="86" t="s">
        <v>145</v>
      </c>
      <c r="S245" s="86"/>
      <c r="T245" s="86" t="s">
        <v>144</v>
      </c>
      <c r="U245" s="86" t="s">
        <v>143</v>
      </c>
      <c r="V245" s="86" t="s">
        <v>142</v>
      </c>
      <c r="X245" s="86" t="s">
        <v>152</v>
      </c>
      <c r="Y245" s="86" t="s">
        <v>144</v>
      </c>
      <c r="Z245" s="86" t="s">
        <v>151</v>
      </c>
      <c r="AA245" s="86" t="s">
        <v>150</v>
      </c>
      <c r="AB245" s="86" t="s">
        <v>149</v>
      </c>
      <c r="AC245" s="86" t="s">
        <v>148</v>
      </c>
      <c r="AD245" s="86" t="s">
        <v>147</v>
      </c>
      <c r="AE245" s="86" t="s">
        <v>146</v>
      </c>
      <c r="AG245" s="86" t="s">
        <v>151</v>
      </c>
      <c r="AH245" s="86" t="s">
        <v>150</v>
      </c>
      <c r="AI245" s="86" t="s">
        <v>149</v>
      </c>
      <c r="AJ245" s="86" t="s">
        <v>148</v>
      </c>
      <c r="AK245" s="86" t="s">
        <v>147</v>
      </c>
      <c r="AL245" s="86" t="s">
        <v>146</v>
      </c>
      <c r="AM245" s="86" t="s">
        <v>145</v>
      </c>
      <c r="AO245" s="86"/>
      <c r="AP245" s="86" t="s">
        <v>144</v>
      </c>
      <c r="AQ245" s="86" t="s">
        <v>143</v>
      </c>
      <c r="AR245" s="86" t="s">
        <v>142</v>
      </c>
      <c r="AT245" s="86" t="s">
        <v>152</v>
      </c>
      <c r="AU245" s="86" t="s">
        <v>144</v>
      </c>
      <c r="AV245" s="86" t="s">
        <v>151</v>
      </c>
      <c r="AW245" s="86" t="s">
        <v>150</v>
      </c>
      <c r="AX245" s="86" t="s">
        <v>149</v>
      </c>
      <c r="AY245" s="86" t="s">
        <v>148</v>
      </c>
      <c r="AZ245" s="86" t="s">
        <v>147</v>
      </c>
      <c r="BA245" s="86" t="s">
        <v>146</v>
      </c>
      <c r="BC245" s="86" t="s">
        <v>151</v>
      </c>
      <c r="BD245" s="86" t="s">
        <v>150</v>
      </c>
      <c r="BE245" s="86" t="s">
        <v>149</v>
      </c>
      <c r="BF245" s="86" t="s">
        <v>148</v>
      </c>
      <c r="BG245" s="86" t="s">
        <v>147</v>
      </c>
      <c r="BH245" s="86" t="s">
        <v>146</v>
      </c>
      <c r="BI245" s="86" t="s">
        <v>145</v>
      </c>
      <c r="BK245" s="86"/>
      <c r="BL245" s="86" t="s">
        <v>144</v>
      </c>
      <c r="BM245" s="86" t="s">
        <v>143</v>
      </c>
      <c r="BN245" s="86" t="s">
        <v>142</v>
      </c>
      <c r="BQ245" s="86" t="s">
        <v>152</v>
      </c>
      <c r="BR245" s="86" t="s">
        <v>144</v>
      </c>
      <c r="BS245" s="86" t="s">
        <v>151</v>
      </c>
      <c r="BT245" s="86" t="s">
        <v>150</v>
      </c>
      <c r="BU245" s="86" t="s">
        <v>149</v>
      </c>
      <c r="BV245" s="86" t="s">
        <v>148</v>
      </c>
      <c r="BW245" s="86" t="s">
        <v>147</v>
      </c>
      <c r="BX245" s="86" t="s">
        <v>146</v>
      </c>
      <c r="BZ245" s="86" t="s">
        <v>151</v>
      </c>
      <c r="CA245" s="86" t="s">
        <v>150</v>
      </c>
      <c r="CB245" s="86" t="s">
        <v>149</v>
      </c>
      <c r="CC245" s="86" t="s">
        <v>148</v>
      </c>
      <c r="CD245" s="86" t="s">
        <v>147</v>
      </c>
      <c r="CE245" s="86" t="s">
        <v>146</v>
      </c>
      <c r="CF245" s="86" t="s">
        <v>145</v>
      </c>
      <c r="CH245" s="86"/>
      <c r="CI245" s="86" t="s">
        <v>144</v>
      </c>
      <c r="CJ245" s="86" t="s">
        <v>143</v>
      </c>
      <c r="CK245" s="86" t="s">
        <v>142</v>
      </c>
    </row>
    <row r="246" spans="2:89" x14ac:dyDescent="0.25">
      <c r="B246" s="121">
        <v>1</v>
      </c>
      <c r="C246">
        <v>1</v>
      </c>
      <c r="D246">
        <v>7.0000000000000007E-2</v>
      </c>
      <c r="E246">
        <v>7376.3</v>
      </c>
      <c r="F246">
        <v>2241</v>
      </c>
      <c r="G246">
        <v>10600</v>
      </c>
      <c r="H246">
        <v>521.5</v>
      </c>
      <c r="I246">
        <v>20860168</v>
      </c>
      <c r="K246">
        <v>7.0000000000000007E-2</v>
      </c>
      <c r="L246">
        <v>3978.39</v>
      </c>
      <c r="M246">
        <v>3225</v>
      </c>
      <c r="N246">
        <v>4854</v>
      </c>
      <c r="O246">
        <v>281.27</v>
      </c>
      <c r="P246">
        <v>11250900</v>
      </c>
      <c r="Q246" s="85">
        <f t="shared" ref="Q246:Q265" si="58">AVERAGE(L$246:L$265)</f>
        <v>3805.3730000000005</v>
      </c>
      <c r="S246" s="121">
        <v>1</v>
      </c>
      <c r="T246">
        <v>1</v>
      </c>
      <c r="U246" s="84">
        <f t="shared" ref="U246:U265" si="59">LOG(E246/Q246,2)</f>
        <v>0.95485945989891419</v>
      </c>
      <c r="V246" s="83">
        <f t="shared" ref="V246:V265" si="60">E246-L246</f>
        <v>3397.9100000000003</v>
      </c>
      <c r="X246" s="121">
        <v>1</v>
      </c>
      <c r="Z246">
        <v>7.0000000000000007E-2</v>
      </c>
      <c r="AA246">
        <v>10677.15</v>
      </c>
      <c r="AB246">
        <v>5269</v>
      </c>
      <c r="AC246">
        <v>19820</v>
      </c>
      <c r="AD246">
        <v>754.87</v>
      </c>
      <c r="AE246">
        <v>30194990</v>
      </c>
      <c r="AG246">
        <v>7.0000000000000007E-2</v>
      </c>
      <c r="AH246">
        <v>3412.61</v>
      </c>
      <c r="AI246">
        <v>3079</v>
      </c>
      <c r="AJ246">
        <v>4886</v>
      </c>
      <c r="AK246">
        <v>241.27</v>
      </c>
      <c r="AL246">
        <v>9650864</v>
      </c>
      <c r="AM246" s="85">
        <f t="shared" ref="AM246:AM265" si="61">AVERAGE(AH$246:AH$265)</f>
        <v>3979.2285000000002</v>
      </c>
      <c r="AO246" s="121">
        <v>1</v>
      </c>
      <c r="AP246">
        <v>1</v>
      </c>
      <c r="AQ246" s="84">
        <f t="shared" ref="AQ246:AQ265" si="62">LOG(AA246/AM246,2)</f>
        <v>1.4239659561267402</v>
      </c>
      <c r="AR246" s="83">
        <f t="shared" ref="AR246:AR265" si="63">AA246-AH246</f>
        <v>7264.5399999999991</v>
      </c>
      <c r="AT246" s="121">
        <v>1</v>
      </c>
      <c r="AU246">
        <v>1</v>
      </c>
      <c r="AV246">
        <v>7.0000000000000007E-2</v>
      </c>
      <c r="AW246">
        <v>4942.4399999999996</v>
      </c>
      <c r="AX246">
        <v>3887</v>
      </c>
      <c r="AY246">
        <v>6447</v>
      </c>
      <c r="AZ246">
        <v>349.43</v>
      </c>
      <c r="BA246">
        <v>13977231</v>
      </c>
      <c r="BC246">
        <v>7.0000000000000007E-2</v>
      </c>
      <c r="BD246">
        <v>4771.6499999999996</v>
      </c>
      <c r="BE246">
        <v>3785</v>
      </c>
      <c r="BF246">
        <v>9176</v>
      </c>
      <c r="BG246">
        <v>337.36</v>
      </c>
      <c r="BH246">
        <v>13494216</v>
      </c>
      <c r="BI246" s="85">
        <f>AVERAGE(BD$246:$BD265)</f>
        <v>3946.3909999999996</v>
      </c>
      <c r="BK246" s="121">
        <v>1</v>
      </c>
      <c r="BL246">
        <v>1</v>
      </c>
      <c r="BM246" s="84">
        <f t="shared" ref="BM246:BM265" si="64">LOG(AW246/BI246,2)</f>
        <v>0.32468954981016362</v>
      </c>
      <c r="BN246" s="83">
        <f t="shared" ref="BN246:BN265" si="65">AW246-BD246</f>
        <v>170.78999999999996</v>
      </c>
      <c r="BQ246" s="121">
        <v>1</v>
      </c>
      <c r="BS246">
        <v>7.0000000000000007E-2</v>
      </c>
      <c r="BT246">
        <v>9034.31</v>
      </c>
      <c r="BU246">
        <v>5515</v>
      </c>
      <c r="BV246">
        <v>21203</v>
      </c>
      <c r="BW246">
        <v>638.73</v>
      </c>
      <c r="BX246">
        <v>25549016</v>
      </c>
      <c r="BZ246">
        <v>7.0000000000000007E-2</v>
      </c>
      <c r="CA246">
        <v>4485.8500000000004</v>
      </c>
      <c r="CB246">
        <v>3618</v>
      </c>
      <c r="CC246">
        <v>7553</v>
      </c>
      <c r="CD246">
        <v>317.14999999999998</v>
      </c>
      <c r="CE246">
        <v>12685987</v>
      </c>
      <c r="CF246" s="85">
        <f t="shared" ref="CF246:CF265" si="66">AVERAGE(CA$246:CA$265)</f>
        <v>3966.8229999999994</v>
      </c>
      <c r="CH246" s="121">
        <v>1</v>
      </c>
      <c r="CI246">
        <v>1</v>
      </c>
      <c r="CJ246" s="84">
        <f t="shared" ref="CJ246:CJ265" si="67">LOG(BT246/CF246,2)</f>
        <v>1.1874303929968166</v>
      </c>
      <c r="CK246" s="83">
        <f t="shared" ref="CK246:CK265" si="68">BT246-CA246</f>
        <v>4548.4599999999991</v>
      </c>
    </row>
    <row r="247" spans="2:89" x14ac:dyDescent="0.25">
      <c r="B247" s="122"/>
      <c r="C247">
        <v>2</v>
      </c>
      <c r="D247">
        <v>7.0000000000000007E-2</v>
      </c>
      <c r="E247">
        <v>5446.19</v>
      </c>
      <c r="F247">
        <v>3819</v>
      </c>
      <c r="G247">
        <v>9819</v>
      </c>
      <c r="H247">
        <v>385.05</v>
      </c>
      <c r="I247">
        <v>15401834</v>
      </c>
      <c r="K247">
        <v>7.0000000000000007E-2</v>
      </c>
      <c r="L247">
        <v>3503.26</v>
      </c>
      <c r="M247">
        <v>3065</v>
      </c>
      <c r="N247">
        <v>4229</v>
      </c>
      <c r="O247">
        <v>247.68</v>
      </c>
      <c r="P247">
        <v>9907224</v>
      </c>
      <c r="Q247" s="85">
        <f t="shared" si="58"/>
        <v>3805.3730000000005</v>
      </c>
      <c r="S247" s="122"/>
      <c r="T247">
        <v>2</v>
      </c>
      <c r="U247" s="84">
        <f t="shared" si="59"/>
        <v>0.51720944161687799</v>
      </c>
      <c r="V247" s="83">
        <f t="shared" si="60"/>
        <v>1942.9299999999994</v>
      </c>
      <c r="X247" s="122"/>
      <c r="Z247">
        <v>7.0000000000000007E-2</v>
      </c>
      <c r="AA247">
        <v>7489.68</v>
      </c>
      <c r="AB247">
        <v>4287</v>
      </c>
      <c r="AC247">
        <v>12136</v>
      </c>
      <c r="AD247">
        <v>529.52</v>
      </c>
      <c r="AE247">
        <v>21180819</v>
      </c>
      <c r="AG247">
        <v>7.0000000000000007E-2</v>
      </c>
      <c r="AH247">
        <v>3780.53</v>
      </c>
      <c r="AI247">
        <v>2741</v>
      </c>
      <c r="AJ247">
        <v>4789</v>
      </c>
      <c r="AK247">
        <v>267.27999999999997</v>
      </c>
      <c r="AL247">
        <v>10691346</v>
      </c>
      <c r="AM247" s="85">
        <f t="shared" si="61"/>
        <v>3979.2285000000002</v>
      </c>
      <c r="AO247" s="122"/>
      <c r="AP247">
        <v>2</v>
      </c>
      <c r="AQ247" s="84">
        <f t="shared" si="62"/>
        <v>0.91241533463212665</v>
      </c>
      <c r="AR247" s="83">
        <f t="shared" si="63"/>
        <v>3709.15</v>
      </c>
      <c r="AT247" s="122"/>
      <c r="AU247">
        <v>2</v>
      </c>
      <c r="AV247">
        <v>7.0000000000000007E-2</v>
      </c>
      <c r="AW247">
        <v>4680.8</v>
      </c>
      <c r="AX247">
        <v>3733</v>
      </c>
      <c r="AY247">
        <v>8608</v>
      </c>
      <c r="AZ247">
        <v>330.93</v>
      </c>
      <c r="BA247">
        <v>13237300</v>
      </c>
      <c r="BC247">
        <v>7.0000000000000007E-2</v>
      </c>
      <c r="BD247">
        <v>4140.55</v>
      </c>
      <c r="BE247">
        <v>3557</v>
      </c>
      <c r="BF247">
        <v>5016</v>
      </c>
      <c r="BG247">
        <v>292.74</v>
      </c>
      <c r="BH247">
        <v>11709482</v>
      </c>
      <c r="BI247" s="85">
        <f>AVERAGE(BD$246:$BD266)</f>
        <v>3946.3909999999996</v>
      </c>
      <c r="BK247" s="122"/>
      <c r="BL247">
        <v>2</v>
      </c>
      <c r="BM247" s="84">
        <f t="shared" si="64"/>
        <v>0.24622122098040602</v>
      </c>
      <c r="BN247" s="83">
        <f t="shared" si="65"/>
        <v>540.25</v>
      </c>
      <c r="BQ247" s="122"/>
      <c r="BS247">
        <v>7.0000000000000007E-2</v>
      </c>
      <c r="BT247">
        <v>10475.36</v>
      </c>
      <c r="BU247">
        <v>5376</v>
      </c>
      <c r="BV247">
        <v>16075</v>
      </c>
      <c r="BW247">
        <v>740.61</v>
      </c>
      <c r="BX247">
        <v>29624326</v>
      </c>
      <c r="BZ247">
        <v>7.0000000000000007E-2</v>
      </c>
      <c r="CA247">
        <v>4600.04</v>
      </c>
      <c r="CB247">
        <v>3553</v>
      </c>
      <c r="CC247">
        <v>5575</v>
      </c>
      <c r="CD247">
        <v>325.22000000000003</v>
      </c>
      <c r="CE247">
        <v>13008916</v>
      </c>
      <c r="CF247" s="85">
        <f t="shared" si="66"/>
        <v>3966.8229999999994</v>
      </c>
      <c r="CH247" s="122"/>
      <c r="CI247">
        <v>2</v>
      </c>
      <c r="CJ247" s="84">
        <f t="shared" si="67"/>
        <v>1.4009438941055905</v>
      </c>
      <c r="CK247" s="83">
        <f t="shared" si="68"/>
        <v>5875.3200000000006</v>
      </c>
    </row>
    <row r="248" spans="2:89" x14ac:dyDescent="0.25">
      <c r="B248" s="122"/>
      <c r="C248">
        <v>3</v>
      </c>
      <c r="D248">
        <v>7.0000000000000007E-2</v>
      </c>
      <c r="E248">
        <v>4907.87</v>
      </c>
      <c r="F248">
        <v>3556</v>
      </c>
      <c r="G248">
        <v>8713</v>
      </c>
      <c r="H248">
        <v>346.99</v>
      </c>
      <c r="I248">
        <v>13879452</v>
      </c>
      <c r="K248">
        <v>7.0000000000000007E-2</v>
      </c>
      <c r="L248">
        <v>4483.07</v>
      </c>
      <c r="M248">
        <v>3528</v>
      </c>
      <c r="N248">
        <v>5639</v>
      </c>
      <c r="O248">
        <v>316.95</v>
      </c>
      <c r="P248">
        <v>12678134</v>
      </c>
      <c r="Q248" s="85">
        <f t="shared" si="58"/>
        <v>3805.3730000000005</v>
      </c>
      <c r="S248" s="122"/>
      <c r="T248">
        <v>3</v>
      </c>
      <c r="U248" s="84">
        <f t="shared" si="59"/>
        <v>0.3670591626821777</v>
      </c>
      <c r="V248" s="83">
        <f t="shared" si="60"/>
        <v>424.80000000000018</v>
      </c>
      <c r="X248" s="122"/>
      <c r="Z248">
        <v>7.0000000000000007E-2</v>
      </c>
      <c r="AA248">
        <v>7183.37</v>
      </c>
      <c r="AB248">
        <v>4327</v>
      </c>
      <c r="AC248">
        <v>15525</v>
      </c>
      <c r="AD248">
        <v>507.86</v>
      </c>
      <c r="AE248">
        <v>20314581</v>
      </c>
      <c r="AG248">
        <v>7.0000000000000007E-2</v>
      </c>
      <c r="AH248">
        <v>4594.84</v>
      </c>
      <c r="AI248">
        <v>3452</v>
      </c>
      <c r="AJ248">
        <v>5672</v>
      </c>
      <c r="AK248">
        <v>324.86</v>
      </c>
      <c r="AL248">
        <v>12994201</v>
      </c>
      <c r="AM248" s="85">
        <f t="shared" si="61"/>
        <v>3979.2285000000002</v>
      </c>
      <c r="AO248" s="122"/>
      <c r="AP248">
        <v>3</v>
      </c>
      <c r="AQ248" s="84">
        <f t="shared" si="62"/>
        <v>0.85217208200252814</v>
      </c>
      <c r="AR248" s="83">
        <f t="shared" si="63"/>
        <v>2588.5299999999997</v>
      </c>
      <c r="AT248" s="122"/>
      <c r="AU248">
        <v>3</v>
      </c>
      <c r="AV248">
        <v>7.0000000000000007E-2</v>
      </c>
      <c r="AW248">
        <v>5609.97</v>
      </c>
      <c r="AX248">
        <v>3396</v>
      </c>
      <c r="AY248">
        <v>10937</v>
      </c>
      <c r="AZ248">
        <v>396.62</v>
      </c>
      <c r="BA248">
        <v>15864994</v>
      </c>
      <c r="BC248">
        <v>7.0000000000000007E-2</v>
      </c>
      <c r="BD248">
        <v>4683.26</v>
      </c>
      <c r="BE248">
        <v>2882</v>
      </c>
      <c r="BF248">
        <v>5411</v>
      </c>
      <c r="BG248">
        <v>331.11</v>
      </c>
      <c r="BH248">
        <v>13244263</v>
      </c>
      <c r="BI248" s="85">
        <f>AVERAGE(BD$246:$BD267)</f>
        <v>3946.3909999999996</v>
      </c>
      <c r="BK248" s="122"/>
      <c r="BL248">
        <v>3</v>
      </c>
      <c r="BM248" s="84">
        <f t="shared" si="64"/>
        <v>0.50745915357728322</v>
      </c>
      <c r="BN248" s="83">
        <f t="shared" si="65"/>
        <v>926.71</v>
      </c>
      <c r="BQ248" s="122"/>
      <c r="BS248">
        <v>7.0000000000000007E-2</v>
      </c>
      <c r="BT248">
        <v>9514.36</v>
      </c>
      <c r="BU248">
        <v>5499</v>
      </c>
      <c r="BV248">
        <v>16155</v>
      </c>
      <c r="BW248">
        <v>672.67</v>
      </c>
      <c r="BX248">
        <v>26906613</v>
      </c>
      <c r="BZ248">
        <v>7.0000000000000007E-2</v>
      </c>
      <c r="CA248">
        <v>4104.32</v>
      </c>
      <c r="CB248">
        <v>142</v>
      </c>
      <c r="CC248">
        <v>5163</v>
      </c>
      <c r="CD248">
        <v>290.18</v>
      </c>
      <c r="CE248">
        <v>11607028</v>
      </c>
      <c r="CF248" s="85">
        <f t="shared" si="66"/>
        <v>3966.8229999999994</v>
      </c>
      <c r="CH248" s="122"/>
      <c r="CI248">
        <v>3</v>
      </c>
      <c r="CJ248" s="84">
        <f t="shared" si="67"/>
        <v>1.2621225886314378</v>
      </c>
      <c r="CK248" s="83">
        <f t="shared" si="68"/>
        <v>5410.0400000000009</v>
      </c>
    </row>
    <row r="249" spans="2:89" x14ac:dyDescent="0.25">
      <c r="B249" s="122"/>
      <c r="C249">
        <v>4</v>
      </c>
      <c r="D249">
        <v>7.0000000000000007E-2</v>
      </c>
      <c r="E249">
        <v>6582.52</v>
      </c>
      <c r="F249">
        <v>4187</v>
      </c>
      <c r="G249">
        <v>13256</v>
      </c>
      <c r="H249">
        <v>465.38</v>
      </c>
      <c r="I249">
        <v>18615380</v>
      </c>
      <c r="K249">
        <v>7.0000000000000007E-2</v>
      </c>
      <c r="L249">
        <v>4123.16</v>
      </c>
      <c r="M249">
        <v>3185</v>
      </c>
      <c r="N249">
        <v>5468</v>
      </c>
      <c r="O249">
        <v>291.51</v>
      </c>
      <c r="P249">
        <v>11660308</v>
      </c>
      <c r="Q249" s="85">
        <f t="shared" si="58"/>
        <v>3805.3730000000005</v>
      </c>
      <c r="S249" s="122"/>
      <c r="T249">
        <v>4</v>
      </c>
      <c r="U249" s="84">
        <f t="shared" si="59"/>
        <v>0.79060212707183508</v>
      </c>
      <c r="V249" s="83">
        <f t="shared" si="60"/>
        <v>2459.3600000000006</v>
      </c>
      <c r="X249" s="122"/>
      <c r="Z249">
        <v>7.0000000000000007E-2</v>
      </c>
      <c r="AA249">
        <v>6393.18</v>
      </c>
      <c r="AB249">
        <v>3980</v>
      </c>
      <c r="AC249">
        <v>9152</v>
      </c>
      <c r="AD249">
        <v>452</v>
      </c>
      <c r="AE249">
        <v>18079922</v>
      </c>
      <c r="AG249">
        <v>7.0000000000000007E-2</v>
      </c>
      <c r="AH249">
        <v>3644.59</v>
      </c>
      <c r="AI249">
        <v>3022</v>
      </c>
      <c r="AJ249">
        <v>4661</v>
      </c>
      <c r="AK249">
        <v>257.67</v>
      </c>
      <c r="AL249">
        <v>10306893</v>
      </c>
      <c r="AM249" s="85">
        <f t="shared" si="61"/>
        <v>3979.2285000000002</v>
      </c>
      <c r="AO249" s="122"/>
      <c r="AP249">
        <v>4</v>
      </c>
      <c r="AQ249" s="84">
        <f t="shared" si="62"/>
        <v>0.6840449679324595</v>
      </c>
      <c r="AR249" s="83">
        <f t="shared" si="63"/>
        <v>2748.59</v>
      </c>
      <c r="AT249" s="122"/>
      <c r="AU249">
        <v>4</v>
      </c>
      <c r="AV249">
        <v>7.0000000000000007E-2</v>
      </c>
      <c r="AW249">
        <v>4807.49</v>
      </c>
      <c r="AX249">
        <v>4041</v>
      </c>
      <c r="AY249">
        <v>5743</v>
      </c>
      <c r="AZ249">
        <v>339.89</v>
      </c>
      <c r="BA249">
        <v>13595575</v>
      </c>
      <c r="BC249">
        <v>7.0000000000000007E-2</v>
      </c>
      <c r="BD249">
        <v>4481.3599999999997</v>
      </c>
      <c r="BE249">
        <v>3142</v>
      </c>
      <c r="BF249">
        <v>5249</v>
      </c>
      <c r="BG249">
        <v>316.83</v>
      </c>
      <c r="BH249">
        <v>12673275</v>
      </c>
      <c r="BI249" s="85">
        <f>AVERAGE(BD$246:$BD268)</f>
        <v>3946.3909999999996</v>
      </c>
      <c r="BK249" s="122"/>
      <c r="BL249">
        <v>4</v>
      </c>
      <c r="BM249" s="84">
        <f t="shared" si="64"/>
        <v>0.28474995434691519</v>
      </c>
      <c r="BN249" s="83">
        <f t="shared" si="65"/>
        <v>326.13000000000011</v>
      </c>
      <c r="BQ249" s="122"/>
      <c r="BS249">
        <v>7.0000000000000007E-2</v>
      </c>
      <c r="BT249">
        <v>5144.28</v>
      </c>
      <c r="BU249">
        <v>4113</v>
      </c>
      <c r="BV249">
        <v>8192</v>
      </c>
      <c r="BW249">
        <v>363.7</v>
      </c>
      <c r="BX249">
        <v>14548016</v>
      </c>
      <c r="BZ249">
        <v>7.0000000000000007E-2</v>
      </c>
      <c r="CA249">
        <v>3987.57</v>
      </c>
      <c r="CB249">
        <v>3123</v>
      </c>
      <c r="CC249">
        <v>4793</v>
      </c>
      <c r="CD249">
        <v>281.92</v>
      </c>
      <c r="CE249">
        <v>11276859</v>
      </c>
      <c r="CF249" s="85">
        <f t="shared" si="66"/>
        <v>3966.8229999999994</v>
      </c>
      <c r="CH249" s="122"/>
      <c r="CI249">
        <v>4</v>
      </c>
      <c r="CJ249" s="84">
        <f t="shared" si="67"/>
        <v>0.37498514407123607</v>
      </c>
      <c r="CK249" s="83">
        <f t="shared" si="68"/>
        <v>1156.7099999999996</v>
      </c>
    </row>
    <row r="250" spans="2:89" x14ac:dyDescent="0.25">
      <c r="B250" s="122"/>
      <c r="C250">
        <v>5</v>
      </c>
      <c r="D250">
        <v>7.0000000000000007E-2</v>
      </c>
      <c r="E250">
        <v>5760.79</v>
      </c>
      <c r="F250">
        <v>3616</v>
      </c>
      <c r="G250">
        <v>8181</v>
      </c>
      <c r="H250">
        <v>407.29</v>
      </c>
      <c r="I250">
        <v>16291508</v>
      </c>
      <c r="K250">
        <v>7.0000000000000007E-2</v>
      </c>
      <c r="L250">
        <v>3700.38</v>
      </c>
      <c r="M250">
        <v>3211</v>
      </c>
      <c r="N250">
        <v>4206</v>
      </c>
      <c r="O250">
        <v>261.62</v>
      </c>
      <c r="P250">
        <v>10464678</v>
      </c>
      <c r="Q250" s="85">
        <f t="shared" si="58"/>
        <v>3805.3730000000005</v>
      </c>
      <c r="S250" s="122"/>
      <c r="T250">
        <v>5</v>
      </c>
      <c r="U250" s="84">
        <f t="shared" si="59"/>
        <v>0.59822879511326921</v>
      </c>
      <c r="V250" s="83">
        <f t="shared" si="60"/>
        <v>2060.41</v>
      </c>
      <c r="X250" s="122"/>
      <c r="Z250">
        <v>7.0000000000000007E-2</v>
      </c>
      <c r="AA250">
        <v>7002.99</v>
      </c>
      <c r="AB250">
        <v>4544</v>
      </c>
      <c r="AC250">
        <v>11189</v>
      </c>
      <c r="AD250">
        <v>495.11</v>
      </c>
      <c r="AE250">
        <v>19804466</v>
      </c>
      <c r="AG250">
        <v>7.0000000000000007E-2</v>
      </c>
      <c r="AH250">
        <v>4200.9399999999996</v>
      </c>
      <c r="AI250">
        <v>2447</v>
      </c>
      <c r="AJ250">
        <v>5782</v>
      </c>
      <c r="AK250">
        <v>297.01</v>
      </c>
      <c r="AL250">
        <v>11880260</v>
      </c>
      <c r="AM250" s="85">
        <f t="shared" si="61"/>
        <v>3979.2285000000002</v>
      </c>
      <c r="AO250" s="122"/>
      <c r="AP250">
        <v>5</v>
      </c>
      <c r="AQ250" s="84">
        <f t="shared" si="62"/>
        <v>0.81548228180235582</v>
      </c>
      <c r="AR250" s="83">
        <f t="shared" si="63"/>
        <v>2802.05</v>
      </c>
      <c r="AT250" s="122"/>
      <c r="AU250">
        <v>5</v>
      </c>
      <c r="AV250">
        <v>7.0000000000000007E-2</v>
      </c>
      <c r="AW250">
        <v>4054.74</v>
      </c>
      <c r="AX250">
        <v>3439</v>
      </c>
      <c r="AY250">
        <v>5251</v>
      </c>
      <c r="AZ250">
        <v>286.67</v>
      </c>
      <c r="BA250">
        <v>11466798</v>
      </c>
      <c r="BC250">
        <v>7.0000000000000007E-2</v>
      </c>
      <c r="BD250">
        <v>3583.86</v>
      </c>
      <c r="BE250">
        <v>3261</v>
      </c>
      <c r="BF250">
        <v>3983</v>
      </c>
      <c r="BG250">
        <v>253.38</v>
      </c>
      <c r="BH250">
        <v>10135146</v>
      </c>
      <c r="BI250" s="85">
        <f>AVERAGE(BD$246:$BD269)</f>
        <v>3946.3909999999996</v>
      </c>
      <c r="BK250" s="122"/>
      <c r="BL250">
        <v>5</v>
      </c>
      <c r="BM250" s="84">
        <f t="shared" si="64"/>
        <v>3.9075505929566032E-2</v>
      </c>
      <c r="BN250" s="83">
        <f t="shared" si="65"/>
        <v>470.87999999999965</v>
      </c>
      <c r="BQ250" s="122"/>
      <c r="BS250">
        <v>7.0000000000000007E-2</v>
      </c>
      <c r="BT250">
        <v>8588.81</v>
      </c>
      <c r="BU250">
        <v>5023</v>
      </c>
      <c r="BV250">
        <v>14343</v>
      </c>
      <c r="BW250">
        <v>607.23</v>
      </c>
      <c r="BX250">
        <v>24289168</v>
      </c>
      <c r="BZ250">
        <v>7.0000000000000007E-2</v>
      </c>
      <c r="CA250">
        <v>3161.6</v>
      </c>
      <c r="CB250">
        <v>2817</v>
      </c>
      <c r="CC250">
        <v>3875</v>
      </c>
      <c r="CD250">
        <v>223.53</v>
      </c>
      <c r="CE250">
        <v>8941018</v>
      </c>
      <c r="CF250" s="85">
        <f t="shared" si="66"/>
        <v>3966.8229999999994</v>
      </c>
      <c r="CH250" s="122"/>
      <c r="CI250">
        <v>5</v>
      </c>
      <c r="CJ250" s="84">
        <f t="shared" si="67"/>
        <v>1.1144742306532094</v>
      </c>
      <c r="CK250" s="83">
        <f t="shared" si="68"/>
        <v>5427.2099999999991</v>
      </c>
    </row>
    <row r="251" spans="2:89" x14ac:dyDescent="0.25">
      <c r="B251" s="122"/>
      <c r="C251">
        <v>6</v>
      </c>
      <c r="D251">
        <v>7.0000000000000007E-2</v>
      </c>
      <c r="E251">
        <v>5150.79</v>
      </c>
      <c r="F251">
        <v>3404</v>
      </c>
      <c r="G251">
        <v>8589</v>
      </c>
      <c r="H251">
        <v>364.16</v>
      </c>
      <c r="I251">
        <v>14566438</v>
      </c>
      <c r="K251">
        <v>7.0000000000000007E-2</v>
      </c>
      <c r="L251">
        <v>4143.8100000000004</v>
      </c>
      <c r="M251">
        <v>2872</v>
      </c>
      <c r="N251">
        <v>4962</v>
      </c>
      <c r="O251">
        <v>292.97000000000003</v>
      </c>
      <c r="P251">
        <v>11718703</v>
      </c>
      <c r="Q251" s="85">
        <f t="shared" si="58"/>
        <v>3805.3730000000005</v>
      </c>
      <c r="S251" s="122"/>
      <c r="T251">
        <v>6</v>
      </c>
      <c r="U251" s="84">
        <f t="shared" si="59"/>
        <v>0.43675584932279332</v>
      </c>
      <c r="V251" s="83">
        <f t="shared" si="60"/>
        <v>1006.9799999999996</v>
      </c>
      <c r="X251" s="122"/>
      <c r="Z251">
        <v>7.0000000000000007E-2</v>
      </c>
      <c r="AA251">
        <v>7264.98</v>
      </c>
      <c r="AB251">
        <v>3952</v>
      </c>
      <c r="AC251">
        <v>13525</v>
      </c>
      <c r="AD251">
        <v>513.63</v>
      </c>
      <c r="AE251">
        <v>20545376</v>
      </c>
      <c r="AG251">
        <v>7.0000000000000007E-2</v>
      </c>
      <c r="AH251">
        <v>3833.8</v>
      </c>
      <c r="AI251">
        <v>2870</v>
      </c>
      <c r="AJ251">
        <v>4637</v>
      </c>
      <c r="AK251">
        <v>271.05</v>
      </c>
      <c r="AL251">
        <v>10841989</v>
      </c>
      <c r="AM251" s="85">
        <f t="shared" si="61"/>
        <v>3979.2285000000002</v>
      </c>
      <c r="AO251" s="122"/>
      <c r="AP251">
        <v>6</v>
      </c>
      <c r="AQ251" s="84">
        <f t="shared" si="62"/>
        <v>0.86847008065755493</v>
      </c>
      <c r="AR251" s="83">
        <f t="shared" si="63"/>
        <v>3431.1799999999994</v>
      </c>
      <c r="AT251" s="122"/>
      <c r="AU251">
        <v>6</v>
      </c>
      <c r="AV251">
        <v>7.0000000000000007E-2</v>
      </c>
      <c r="AW251">
        <v>3994.89</v>
      </c>
      <c r="AX251">
        <v>3333</v>
      </c>
      <c r="AY251">
        <v>4720</v>
      </c>
      <c r="AZ251">
        <v>282.44</v>
      </c>
      <c r="BA251">
        <v>11297552</v>
      </c>
      <c r="BC251">
        <v>7.0000000000000007E-2</v>
      </c>
      <c r="BD251">
        <v>3954.19</v>
      </c>
      <c r="BE251">
        <v>3147</v>
      </c>
      <c r="BF251">
        <v>4563</v>
      </c>
      <c r="BG251">
        <v>279.56</v>
      </c>
      <c r="BH251">
        <v>11182454</v>
      </c>
      <c r="BI251" s="85">
        <f>AVERAGE(BD$246:$BD270)</f>
        <v>3946.3909999999996</v>
      </c>
      <c r="BK251" s="122"/>
      <c r="BL251">
        <v>6</v>
      </c>
      <c r="BM251" s="84">
        <f t="shared" si="64"/>
        <v>1.7621876548607598E-2</v>
      </c>
      <c r="BN251" s="83">
        <f t="shared" si="65"/>
        <v>40.699999999999818</v>
      </c>
      <c r="BQ251" s="122"/>
      <c r="BS251">
        <v>7.0000000000000007E-2</v>
      </c>
      <c r="BT251">
        <v>9869.24</v>
      </c>
      <c r="BU251">
        <v>4763</v>
      </c>
      <c r="BV251">
        <v>15345</v>
      </c>
      <c r="BW251">
        <v>697.76</v>
      </c>
      <c r="BX251">
        <v>27910221</v>
      </c>
      <c r="BZ251">
        <v>7.0000000000000007E-2</v>
      </c>
      <c r="CA251">
        <v>4040.01</v>
      </c>
      <c r="CB251">
        <v>3084</v>
      </c>
      <c r="CC251">
        <v>5027</v>
      </c>
      <c r="CD251">
        <v>285.63</v>
      </c>
      <c r="CE251">
        <v>11425154</v>
      </c>
      <c r="CF251" s="85">
        <f t="shared" si="66"/>
        <v>3966.8229999999994</v>
      </c>
      <c r="CH251" s="122"/>
      <c r="CI251">
        <v>6</v>
      </c>
      <c r="CJ251" s="84">
        <f t="shared" si="67"/>
        <v>1.3149549656881376</v>
      </c>
      <c r="CK251" s="83">
        <f t="shared" si="68"/>
        <v>5829.23</v>
      </c>
    </row>
    <row r="252" spans="2:89" x14ac:dyDescent="0.25">
      <c r="B252" s="122"/>
      <c r="C252">
        <v>7</v>
      </c>
      <c r="D252">
        <v>7.0000000000000007E-2</v>
      </c>
      <c r="E252">
        <v>4377.3599999999997</v>
      </c>
      <c r="F252">
        <v>3270</v>
      </c>
      <c r="G252">
        <v>8473</v>
      </c>
      <c r="H252">
        <v>309.48</v>
      </c>
      <c r="I252">
        <v>12379165</v>
      </c>
      <c r="K252">
        <v>7.0000000000000007E-2</v>
      </c>
      <c r="L252">
        <v>3579.87</v>
      </c>
      <c r="M252">
        <v>2861</v>
      </c>
      <c r="N252">
        <v>4342</v>
      </c>
      <c r="O252">
        <v>253.1</v>
      </c>
      <c r="P252">
        <v>10123877</v>
      </c>
      <c r="Q252" s="85">
        <f t="shared" si="58"/>
        <v>3805.3730000000005</v>
      </c>
      <c r="S252" s="122"/>
      <c r="T252">
        <v>7</v>
      </c>
      <c r="U252" s="84">
        <f t="shared" si="59"/>
        <v>0.20202316542661744</v>
      </c>
      <c r="V252" s="83">
        <f t="shared" si="60"/>
        <v>797.48999999999978</v>
      </c>
      <c r="X252" s="122"/>
      <c r="Z252">
        <v>7.0000000000000007E-2</v>
      </c>
      <c r="AA252">
        <v>5994.3</v>
      </c>
      <c r="AB252">
        <v>3724</v>
      </c>
      <c r="AC252">
        <v>10091</v>
      </c>
      <c r="AD252">
        <v>423.8</v>
      </c>
      <c r="AE252">
        <v>16951880</v>
      </c>
      <c r="AG252">
        <v>7.0000000000000007E-2</v>
      </c>
      <c r="AH252">
        <v>3446.29</v>
      </c>
      <c r="AI252">
        <v>2728</v>
      </c>
      <c r="AJ252">
        <v>4523</v>
      </c>
      <c r="AK252">
        <v>243.65</v>
      </c>
      <c r="AL252">
        <v>9746119</v>
      </c>
      <c r="AM252" s="85">
        <f t="shared" si="61"/>
        <v>3979.2285000000002</v>
      </c>
      <c r="AO252" s="122"/>
      <c r="AP252">
        <v>7</v>
      </c>
      <c r="AQ252" s="84">
        <f t="shared" si="62"/>
        <v>0.59110254343969626</v>
      </c>
      <c r="AR252" s="83">
        <f t="shared" si="63"/>
        <v>2548.0100000000002</v>
      </c>
      <c r="AT252" s="122"/>
      <c r="AU252">
        <v>7</v>
      </c>
      <c r="AV252">
        <v>7.0000000000000007E-2</v>
      </c>
      <c r="AW252">
        <v>4588.47</v>
      </c>
      <c r="AX252">
        <v>3323</v>
      </c>
      <c r="AY252">
        <v>8147</v>
      </c>
      <c r="AZ252">
        <v>324.39999999999998</v>
      </c>
      <c r="BA252">
        <v>12976193</v>
      </c>
      <c r="BC252">
        <v>7.0000000000000007E-2</v>
      </c>
      <c r="BD252">
        <v>3472.03</v>
      </c>
      <c r="BE252">
        <v>2993</v>
      </c>
      <c r="BF252">
        <v>3925</v>
      </c>
      <c r="BG252">
        <v>245.47</v>
      </c>
      <c r="BH252">
        <v>9818905</v>
      </c>
      <c r="BI252" s="85">
        <f>AVERAGE(BD$246:$BD271)</f>
        <v>3946.3909999999996</v>
      </c>
      <c r="BK252" s="122"/>
      <c r="BL252">
        <v>7</v>
      </c>
      <c r="BM252" s="84">
        <f t="shared" si="64"/>
        <v>0.21747927283516627</v>
      </c>
      <c r="BN252" s="83">
        <f t="shared" si="65"/>
        <v>1116.44</v>
      </c>
      <c r="BQ252" s="122"/>
      <c r="BS252">
        <v>7.0000000000000007E-2</v>
      </c>
      <c r="BT252">
        <v>6413.57</v>
      </c>
      <c r="BU252">
        <v>4902</v>
      </c>
      <c r="BV252">
        <v>11370</v>
      </c>
      <c r="BW252">
        <v>453.44</v>
      </c>
      <c r="BX252">
        <v>18137582</v>
      </c>
      <c r="BZ252">
        <v>7.0000000000000007E-2</v>
      </c>
      <c r="CA252">
        <v>4371.72</v>
      </c>
      <c r="CB252">
        <v>3347</v>
      </c>
      <c r="CC252">
        <v>9469</v>
      </c>
      <c r="CD252">
        <v>309.08</v>
      </c>
      <c r="CE252">
        <v>12363220</v>
      </c>
      <c r="CF252" s="85">
        <f t="shared" si="66"/>
        <v>3966.8229999999994</v>
      </c>
      <c r="CH252" s="122"/>
      <c r="CI252">
        <v>7</v>
      </c>
      <c r="CJ252" s="84">
        <f t="shared" si="67"/>
        <v>0.69314360530169261</v>
      </c>
      <c r="CK252" s="83">
        <f t="shared" si="68"/>
        <v>2041.8499999999995</v>
      </c>
    </row>
    <row r="253" spans="2:89" x14ac:dyDescent="0.25">
      <c r="B253" s="122"/>
      <c r="C253">
        <v>8</v>
      </c>
      <c r="D253">
        <v>7.0000000000000007E-2</v>
      </c>
      <c r="E253">
        <v>4713.28</v>
      </c>
      <c r="F253">
        <v>3586</v>
      </c>
      <c r="G253">
        <v>9181</v>
      </c>
      <c r="H253">
        <v>333.23</v>
      </c>
      <c r="I253">
        <v>13329145</v>
      </c>
      <c r="K253">
        <v>7.0000000000000007E-2</v>
      </c>
      <c r="L253">
        <v>3374.07</v>
      </c>
      <c r="M253">
        <v>2776</v>
      </c>
      <c r="N253">
        <v>4209</v>
      </c>
      <c r="O253">
        <v>238.55</v>
      </c>
      <c r="P253">
        <v>9541869</v>
      </c>
      <c r="Q253" s="85">
        <f t="shared" si="58"/>
        <v>3805.3730000000005</v>
      </c>
      <c r="S253" s="122"/>
      <c r="T253">
        <v>8</v>
      </c>
      <c r="U253" s="84">
        <f t="shared" si="59"/>
        <v>0.30869351690607777</v>
      </c>
      <c r="V253" s="83">
        <f t="shared" si="60"/>
        <v>1339.2099999999996</v>
      </c>
      <c r="X253" s="122"/>
      <c r="Z253">
        <v>7.0000000000000007E-2</v>
      </c>
      <c r="AA253">
        <v>5651.56</v>
      </c>
      <c r="AB253">
        <v>3801</v>
      </c>
      <c r="AC253">
        <v>12063</v>
      </c>
      <c r="AD253">
        <v>399.57</v>
      </c>
      <c r="AE253">
        <v>15982615</v>
      </c>
      <c r="AG253">
        <v>7.0000000000000007E-2</v>
      </c>
      <c r="AH253">
        <v>3530.76</v>
      </c>
      <c r="AI253">
        <v>2978</v>
      </c>
      <c r="AJ253">
        <v>4197</v>
      </c>
      <c r="AK253">
        <v>249.62</v>
      </c>
      <c r="AL253">
        <v>9984979</v>
      </c>
      <c r="AM253" s="85">
        <f t="shared" si="61"/>
        <v>3979.2285000000002</v>
      </c>
      <c r="AO253" s="122"/>
      <c r="AP253">
        <v>8</v>
      </c>
      <c r="AQ253" s="84">
        <f t="shared" si="62"/>
        <v>0.50616040402024831</v>
      </c>
      <c r="AR253" s="83">
        <f t="shared" si="63"/>
        <v>2120.8000000000002</v>
      </c>
      <c r="AT253" s="122"/>
      <c r="AU253">
        <v>8</v>
      </c>
      <c r="AV253">
        <v>7.0000000000000007E-2</v>
      </c>
      <c r="AW253">
        <v>5140.1000000000004</v>
      </c>
      <c r="AX253">
        <v>4190</v>
      </c>
      <c r="AY253">
        <v>6115</v>
      </c>
      <c r="AZ253">
        <v>363.41</v>
      </c>
      <c r="BA253">
        <v>14536214</v>
      </c>
      <c r="BC253">
        <v>7.0000000000000007E-2</v>
      </c>
      <c r="BD253">
        <v>4273.47</v>
      </c>
      <c r="BE253">
        <v>3567</v>
      </c>
      <c r="BF253">
        <v>5718</v>
      </c>
      <c r="BG253">
        <v>302.13</v>
      </c>
      <c r="BH253">
        <v>12085363</v>
      </c>
      <c r="BI253" s="85">
        <f>AVERAGE(BD$246:$BD272)</f>
        <v>3946.3909999999996</v>
      </c>
      <c r="BK253" s="122"/>
      <c r="BL253">
        <v>8</v>
      </c>
      <c r="BM253" s="84">
        <f t="shared" si="64"/>
        <v>0.38126252485361234</v>
      </c>
      <c r="BN253" s="83">
        <f t="shared" si="65"/>
        <v>866.63000000000011</v>
      </c>
      <c r="BQ253" s="122"/>
      <c r="BS253">
        <v>7.0000000000000007E-2</v>
      </c>
      <c r="BT253">
        <v>5871.17</v>
      </c>
      <c r="BU253">
        <v>4080</v>
      </c>
      <c r="BV253">
        <v>9927</v>
      </c>
      <c r="BW253">
        <v>415.09</v>
      </c>
      <c r="BX253">
        <v>16603668</v>
      </c>
      <c r="BZ253">
        <v>7.0000000000000007E-2</v>
      </c>
      <c r="CA253">
        <v>3650.9</v>
      </c>
      <c r="CB253">
        <v>2661</v>
      </c>
      <c r="CC253">
        <v>4758</v>
      </c>
      <c r="CD253">
        <v>258.12</v>
      </c>
      <c r="CE253">
        <v>10324740</v>
      </c>
      <c r="CF253" s="85">
        <f t="shared" si="66"/>
        <v>3966.8229999999994</v>
      </c>
      <c r="CH253" s="122"/>
      <c r="CI253">
        <v>8</v>
      </c>
      <c r="CJ253" s="84">
        <f t="shared" si="67"/>
        <v>0.56566400485607649</v>
      </c>
      <c r="CK253" s="83">
        <f t="shared" si="68"/>
        <v>2220.27</v>
      </c>
    </row>
    <row r="254" spans="2:89" x14ac:dyDescent="0.25">
      <c r="B254" s="122"/>
      <c r="C254">
        <v>9</v>
      </c>
      <c r="D254">
        <v>7.0000000000000007E-2</v>
      </c>
      <c r="E254">
        <v>6776.45</v>
      </c>
      <c r="F254">
        <v>3722</v>
      </c>
      <c r="G254">
        <v>14377</v>
      </c>
      <c r="H254">
        <v>479.09</v>
      </c>
      <c r="I254">
        <v>19163791</v>
      </c>
      <c r="K254">
        <v>7.0000000000000007E-2</v>
      </c>
      <c r="L254">
        <v>3684.35</v>
      </c>
      <c r="M254">
        <v>3018</v>
      </c>
      <c r="N254">
        <v>4289</v>
      </c>
      <c r="O254">
        <v>260.48</v>
      </c>
      <c r="P254">
        <v>10419337</v>
      </c>
      <c r="Q254" s="85">
        <f t="shared" si="58"/>
        <v>3805.3730000000005</v>
      </c>
      <c r="S254" s="122"/>
      <c r="T254">
        <v>9</v>
      </c>
      <c r="U254" s="84">
        <f t="shared" si="59"/>
        <v>0.83249180949117552</v>
      </c>
      <c r="V254" s="83">
        <f t="shared" si="60"/>
        <v>3092.1</v>
      </c>
      <c r="X254" s="122"/>
      <c r="Z254">
        <v>7.0000000000000007E-2</v>
      </c>
      <c r="AA254">
        <v>6963.69</v>
      </c>
      <c r="AB254">
        <v>4769</v>
      </c>
      <c r="AC254">
        <v>16650</v>
      </c>
      <c r="AD254">
        <v>492.33</v>
      </c>
      <c r="AE254">
        <v>19693310</v>
      </c>
      <c r="AG254">
        <v>7.0000000000000007E-2</v>
      </c>
      <c r="AH254">
        <v>2888.39</v>
      </c>
      <c r="AI254">
        <v>2571</v>
      </c>
      <c r="AJ254">
        <v>5487</v>
      </c>
      <c r="AK254">
        <v>204.21</v>
      </c>
      <c r="AL254">
        <v>8168376</v>
      </c>
      <c r="AM254" s="85">
        <f t="shared" si="61"/>
        <v>3979.2285000000002</v>
      </c>
      <c r="AO254" s="122"/>
      <c r="AP254">
        <v>9</v>
      </c>
      <c r="AQ254" s="84">
        <f t="shared" si="62"/>
        <v>0.80736323493558848</v>
      </c>
      <c r="AR254" s="83">
        <f t="shared" si="63"/>
        <v>4075.2999999999997</v>
      </c>
      <c r="AT254" s="122"/>
      <c r="AU254">
        <v>9</v>
      </c>
      <c r="AV254">
        <v>7.0000000000000007E-2</v>
      </c>
      <c r="AW254">
        <v>4635.57</v>
      </c>
      <c r="AX254">
        <v>3650</v>
      </c>
      <c r="AY254">
        <v>7047</v>
      </c>
      <c r="AZ254">
        <v>327.73</v>
      </c>
      <c r="BA254">
        <v>13109394</v>
      </c>
      <c r="BC254">
        <v>7.0000000000000007E-2</v>
      </c>
      <c r="BD254">
        <v>3943.12</v>
      </c>
      <c r="BE254">
        <v>2781</v>
      </c>
      <c r="BF254">
        <v>4817</v>
      </c>
      <c r="BG254">
        <v>278.77999999999997</v>
      </c>
      <c r="BH254">
        <v>11151147</v>
      </c>
      <c r="BI254" s="85">
        <f>AVERAGE(BD$246:$BD273)</f>
        <v>3977.0414285714282</v>
      </c>
      <c r="BK254" s="122"/>
      <c r="BL254">
        <v>9</v>
      </c>
      <c r="BM254" s="84">
        <f t="shared" si="64"/>
        <v>0.22105115607205933</v>
      </c>
      <c r="BN254" s="83">
        <f t="shared" si="65"/>
        <v>692.44999999999982</v>
      </c>
      <c r="BQ254" s="122"/>
      <c r="BS254">
        <v>7.0000000000000007E-2</v>
      </c>
      <c r="BT254">
        <v>6707.45</v>
      </c>
      <c r="BU254">
        <v>4526</v>
      </c>
      <c r="BV254">
        <v>8178</v>
      </c>
      <c r="BW254">
        <v>474.22</v>
      </c>
      <c r="BX254">
        <v>18968671</v>
      </c>
      <c r="BZ254">
        <v>7.0000000000000007E-2</v>
      </c>
      <c r="CA254">
        <v>4317</v>
      </c>
      <c r="CB254">
        <v>3387</v>
      </c>
      <c r="CC254">
        <v>5116</v>
      </c>
      <c r="CD254">
        <v>305.20999999999998</v>
      </c>
      <c r="CE254">
        <v>12208473</v>
      </c>
      <c r="CF254" s="85">
        <f t="shared" si="66"/>
        <v>3966.8229999999994</v>
      </c>
      <c r="CH254" s="122"/>
      <c r="CI254">
        <v>9</v>
      </c>
      <c r="CJ254" s="84">
        <f t="shared" si="67"/>
        <v>0.75778036936676574</v>
      </c>
      <c r="CK254" s="83">
        <f t="shared" si="68"/>
        <v>2390.4499999999998</v>
      </c>
    </row>
    <row r="255" spans="2:89" x14ac:dyDescent="0.25">
      <c r="B255" s="122"/>
      <c r="C255">
        <v>10</v>
      </c>
      <c r="D255">
        <v>7.0000000000000007E-2</v>
      </c>
      <c r="E255">
        <v>5549.58</v>
      </c>
      <c r="F255">
        <v>4005</v>
      </c>
      <c r="G255">
        <v>8917</v>
      </c>
      <c r="H255">
        <v>392.36</v>
      </c>
      <c r="I255">
        <v>15694223</v>
      </c>
      <c r="K255">
        <v>7.0000000000000007E-2</v>
      </c>
      <c r="L255">
        <v>3796.6</v>
      </c>
      <c r="M255">
        <v>2877</v>
      </c>
      <c r="N255">
        <v>4593</v>
      </c>
      <c r="O255">
        <v>268.42</v>
      </c>
      <c r="P255">
        <v>10736787</v>
      </c>
      <c r="Q255" s="85">
        <f t="shared" si="58"/>
        <v>3805.3730000000005</v>
      </c>
      <c r="S255" s="122"/>
      <c r="T255">
        <v>10</v>
      </c>
      <c r="U255" s="84">
        <f t="shared" si="59"/>
        <v>0.54434071779078497</v>
      </c>
      <c r="V255" s="83">
        <f t="shared" si="60"/>
        <v>1752.98</v>
      </c>
      <c r="X255" s="122"/>
      <c r="Z255">
        <v>7.0000000000000007E-2</v>
      </c>
      <c r="AA255">
        <v>9068.33</v>
      </c>
      <c r="AB255">
        <v>3687</v>
      </c>
      <c r="AC255">
        <v>16731</v>
      </c>
      <c r="AD255">
        <v>641.13</v>
      </c>
      <c r="AE255">
        <v>25645245</v>
      </c>
      <c r="AG255">
        <v>7.0000000000000007E-2</v>
      </c>
      <c r="AH255">
        <v>4277.83</v>
      </c>
      <c r="AI255">
        <v>3320</v>
      </c>
      <c r="AJ255">
        <v>6024</v>
      </c>
      <c r="AK255">
        <v>302.44</v>
      </c>
      <c r="AL255">
        <v>12097696</v>
      </c>
      <c r="AM255" s="85">
        <f t="shared" si="61"/>
        <v>3979.2285000000002</v>
      </c>
      <c r="AO255" s="122"/>
      <c r="AP255">
        <v>10</v>
      </c>
      <c r="AQ255" s="84">
        <f t="shared" si="62"/>
        <v>1.188348146694892</v>
      </c>
      <c r="AR255" s="83">
        <f t="shared" si="63"/>
        <v>4790.5</v>
      </c>
      <c r="AT255" s="122"/>
      <c r="AU255">
        <v>10</v>
      </c>
      <c r="AV255">
        <v>7.0000000000000007E-2</v>
      </c>
      <c r="AW255">
        <v>4364.51</v>
      </c>
      <c r="AX255">
        <v>3585</v>
      </c>
      <c r="AY255">
        <v>5890</v>
      </c>
      <c r="AZ255">
        <v>308.57</v>
      </c>
      <c r="BA255">
        <v>12342827</v>
      </c>
      <c r="BC255">
        <v>7.0000000000000007E-2</v>
      </c>
      <c r="BD255">
        <v>3727.21</v>
      </c>
      <c r="BE255">
        <v>2991</v>
      </c>
      <c r="BF255">
        <v>5612</v>
      </c>
      <c r="BG255">
        <v>263.51</v>
      </c>
      <c r="BH255">
        <v>10540554</v>
      </c>
      <c r="BI255" s="85">
        <f>AVERAGE(BD$246:$BD274)</f>
        <v>3968.4381818181819</v>
      </c>
      <c r="BK255" s="122"/>
      <c r="BL255">
        <v>10</v>
      </c>
      <c r="BM255" s="84">
        <f t="shared" si="64"/>
        <v>0.13724836060871243</v>
      </c>
      <c r="BN255" s="83">
        <f t="shared" si="65"/>
        <v>637.30000000000018</v>
      </c>
      <c r="BQ255" s="122"/>
      <c r="BS255">
        <v>7.0000000000000007E-2</v>
      </c>
      <c r="BT255">
        <v>4137.47</v>
      </c>
      <c r="BU255">
        <v>3142</v>
      </c>
      <c r="BV255">
        <v>6777</v>
      </c>
      <c r="BW255">
        <v>292.52</v>
      </c>
      <c r="BX255">
        <v>11700763</v>
      </c>
      <c r="BZ255">
        <v>7.0000000000000007E-2</v>
      </c>
      <c r="CA255">
        <v>3845.07</v>
      </c>
      <c r="CB255">
        <v>3098</v>
      </c>
      <c r="CC255">
        <v>7368</v>
      </c>
      <c r="CD255">
        <v>271.85000000000002</v>
      </c>
      <c r="CE255">
        <v>10873864</v>
      </c>
      <c r="CF255" s="85">
        <f t="shared" si="66"/>
        <v>3966.8229999999994</v>
      </c>
      <c r="CH255" s="122"/>
      <c r="CI255">
        <v>10</v>
      </c>
      <c r="CJ255" s="84">
        <f t="shared" si="67"/>
        <v>6.0764825516748187E-2</v>
      </c>
      <c r="CK255" s="83">
        <f t="shared" si="68"/>
        <v>292.40000000000009</v>
      </c>
    </row>
    <row r="256" spans="2:89" x14ac:dyDescent="0.25">
      <c r="B256" s="122"/>
      <c r="C256">
        <v>11</v>
      </c>
      <c r="D256">
        <v>7.0000000000000007E-2</v>
      </c>
      <c r="E256">
        <v>4715.03</v>
      </c>
      <c r="F256">
        <v>3368</v>
      </c>
      <c r="G256">
        <v>8609</v>
      </c>
      <c r="H256">
        <v>333.35</v>
      </c>
      <c r="I256">
        <v>13334091</v>
      </c>
      <c r="K256">
        <v>7.0000000000000007E-2</v>
      </c>
      <c r="L256">
        <v>4129.3100000000004</v>
      </c>
      <c r="M256">
        <v>3380</v>
      </c>
      <c r="N256">
        <v>4977</v>
      </c>
      <c r="O256">
        <v>291.94</v>
      </c>
      <c r="P256">
        <v>11677680</v>
      </c>
      <c r="Q256" s="85">
        <f t="shared" si="58"/>
        <v>3805.3730000000005</v>
      </c>
      <c r="S256" s="122"/>
      <c r="T256">
        <v>11</v>
      </c>
      <c r="U256" s="84">
        <f t="shared" si="59"/>
        <v>0.30922907764825719</v>
      </c>
      <c r="V256" s="83">
        <f t="shared" si="60"/>
        <v>585.71999999999935</v>
      </c>
      <c r="X256" s="122"/>
      <c r="Z256">
        <v>7.0000000000000007E-2</v>
      </c>
      <c r="AA256">
        <v>7811.39</v>
      </c>
      <c r="AB256">
        <v>5027</v>
      </c>
      <c r="AC256">
        <v>15557</v>
      </c>
      <c r="AD256">
        <v>552.27</v>
      </c>
      <c r="AE256">
        <v>22090618</v>
      </c>
      <c r="AG256">
        <v>7.0000000000000007E-2</v>
      </c>
      <c r="AH256">
        <v>4297.16</v>
      </c>
      <c r="AI256">
        <v>3238</v>
      </c>
      <c r="AJ256">
        <v>5877</v>
      </c>
      <c r="AK256">
        <v>303.81</v>
      </c>
      <c r="AL256">
        <v>12152360</v>
      </c>
      <c r="AM256" s="85">
        <f t="shared" si="61"/>
        <v>3979.2285000000002</v>
      </c>
      <c r="AO256" s="122"/>
      <c r="AP256">
        <v>11</v>
      </c>
      <c r="AQ256" s="84">
        <f t="shared" si="62"/>
        <v>0.97309054642377912</v>
      </c>
      <c r="AR256" s="83">
        <f t="shared" si="63"/>
        <v>3514.2300000000005</v>
      </c>
      <c r="AT256" s="122"/>
      <c r="AU256">
        <v>11</v>
      </c>
      <c r="AV256">
        <v>7.0000000000000007E-2</v>
      </c>
      <c r="AW256">
        <v>4886.22</v>
      </c>
      <c r="AX256">
        <v>3785</v>
      </c>
      <c r="AY256">
        <v>7654</v>
      </c>
      <c r="AZ256">
        <v>345.46</v>
      </c>
      <c r="BA256">
        <v>13818228</v>
      </c>
      <c r="BC256">
        <v>7.0000000000000007E-2</v>
      </c>
      <c r="BD256">
        <v>4430.97</v>
      </c>
      <c r="BE256">
        <v>3384</v>
      </c>
      <c r="BF256">
        <v>5478</v>
      </c>
      <c r="BG256">
        <v>313.27</v>
      </c>
      <c r="BH256">
        <v>12530783</v>
      </c>
      <c r="BI256" s="85">
        <f>AVERAGE(BD$246:$BD275)</f>
        <v>3967.8204347826086</v>
      </c>
      <c r="BK256" s="122"/>
      <c r="BL256">
        <v>11</v>
      </c>
      <c r="BM256" s="84">
        <f t="shared" si="64"/>
        <v>0.30037208431354112</v>
      </c>
      <c r="BN256" s="83">
        <f t="shared" si="65"/>
        <v>455.25</v>
      </c>
      <c r="BQ256" s="122"/>
      <c r="BS256">
        <v>7.0000000000000007E-2</v>
      </c>
      <c r="BT256">
        <v>8653.92</v>
      </c>
      <c r="BU256">
        <v>4420</v>
      </c>
      <c r="BV256">
        <v>13770</v>
      </c>
      <c r="BW256">
        <v>611.83000000000004</v>
      </c>
      <c r="BX256">
        <v>24473279</v>
      </c>
      <c r="BZ256">
        <v>7.0000000000000007E-2</v>
      </c>
      <c r="CA256">
        <v>4407.93</v>
      </c>
      <c r="CB256">
        <v>3674</v>
      </c>
      <c r="CC256">
        <v>5220</v>
      </c>
      <c r="CD256">
        <v>311.64</v>
      </c>
      <c r="CE256">
        <v>12465618</v>
      </c>
      <c r="CF256" s="85">
        <f t="shared" si="66"/>
        <v>3966.8229999999994</v>
      </c>
      <c r="CH256" s="122"/>
      <c r="CI256">
        <v>11</v>
      </c>
      <c r="CJ256" s="84">
        <f t="shared" si="67"/>
        <v>1.1253697582846125</v>
      </c>
      <c r="CK256" s="83">
        <f t="shared" si="68"/>
        <v>4245.99</v>
      </c>
    </row>
    <row r="257" spans="2:89" x14ac:dyDescent="0.25">
      <c r="B257" s="122"/>
      <c r="C257">
        <v>12</v>
      </c>
      <c r="D257">
        <v>7.0000000000000007E-2</v>
      </c>
      <c r="E257">
        <v>4888.59</v>
      </c>
      <c r="F257">
        <v>3172</v>
      </c>
      <c r="G257">
        <v>8043</v>
      </c>
      <c r="H257">
        <v>345.62</v>
      </c>
      <c r="I257">
        <v>13824930</v>
      </c>
      <c r="K257">
        <v>7.0000000000000007E-2</v>
      </c>
      <c r="L257">
        <v>3799.83</v>
      </c>
      <c r="M257">
        <v>3156</v>
      </c>
      <c r="N257">
        <v>4679</v>
      </c>
      <c r="O257">
        <v>268.64999999999998</v>
      </c>
      <c r="P257">
        <v>10745915</v>
      </c>
      <c r="Q257" s="85">
        <f t="shared" si="58"/>
        <v>3805.3730000000005</v>
      </c>
      <c r="S257" s="122"/>
      <c r="T257">
        <v>12</v>
      </c>
      <c r="U257" s="84">
        <f t="shared" si="59"/>
        <v>0.36138054075137255</v>
      </c>
      <c r="V257" s="83">
        <f t="shared" si="60"/>
        <v>1088.7600000000002</v>
      </c>
      <c r="X257" s="122"/>
      <c r="Z257">
        <v>7.0000000000000007E-2</v>
      </c>
      <c r="AA257">
        <v>6041.8</v>
      </c>
      <c r="AB257">
        <v>3559</v>
      </c>
      <c r="AC257">
        <v>13288</v>
      </c>
      <c r="AD257">
        <v>427.16</v>
      </c>
      <c r="AE257">
        <v>17086208</v>
      </c>
      <c r="AG257">
        <v>7.0000000000000007E-2</v>
      </c>
      <c r="AH257">
        <v>5025.03</v>
      </c>
      <c r="AI257">
        <v>3420</v>
      </c>
      <c r="AJ257">
        <v>6094</v>
      </c>
      <c r="AK257">
        <v>355.27</v>
      </c>
      <c r="AL257">
        <v>14210795</v>
      </c>
      <c r="AM257" s="85">
        <f t="shared" si="61"/>
        <v>3979.2285000000002</v>
      </c>
      <c r="AO257" s="122"/>
      <c r="AP257">
        <v>12</v>
      </c>
      <c r="AQ257" s="84">
        <f t="shared" si="62"/>
        <v>0.60248968216569432</v>
      </c>
      <c r="AR257" s="83">
        <f t="shared" si="63"/>
        <v>1016.7700000000004</v>
      </c>
      <c r="AT257" s="122"/>
      <c r="AU257">
        <v>12</v>
      </c>
      <c r="AV257">
        <v>7.0000000000000007E-2</v>
      </c>
      <c r="AW257">
        <v>3985.74</v>
      </c>
      <c r="AX257">
        <v>3001</v>
      </c>
      <c r="AY257">
        <v>5747</v>
      </c>
      <c r="AZ257">
        <v>281.79000000000002</v>
      </c>
      <c r="BA257">
        <v>11271672</v>
      </c>
      <c r="BC257">
        <v>7.0000000000000007E-2</v>
      </c>
      <c r="BD257">
        <v>3397.33</v>
      </c>
      <c r="BE257">
        <v>2780</v>
      </c>
      <c r="BF257">
        <v>5256</v>
      </c>
      <c r="BG257">
        <v>240.19</v>
      </c>
      <c r="BH257">
        <v>9607650</v>
      </c>
      <c r="BI257" s="85">
        <f>AVERAGE(BD$246:$BD276)</f>
        <v>3970.4587499999998</v>
      </c>
      <c r="BK257" s="122"/>
      <c r="BL257">
        <v>12</v>
      </c>
      <c r="BM257" s="84">
        <f t="shared" si="64"/>
        <v>5.5418954190825471E-3</v>
      </c>
      <c r="BN257" s="83">
        <f t="shared" si="65"/>
        <v>588.40999999999985</v>
      </c>
      <c r="BQ257" s="122"/>
      <c r="BS257">
        <v>7.0000000000000007E-2</v>
      </c>
      <c r="BT257">
        <v>5050.71</v>
      </c>
      <c r="BU257">
        <v>3571</v>
      </c>
      <c r="BV257">
        <v>8705</v>
      </c>
      <c r="BW257">
        <v>357.09</v>
      </c>
      <c r="BX257">
        <v>14283413</v>
      </c>
      <c r="BZ257">
        <v>7.0000000000000007E-2</v>
      </c>
      <c r="CA257">
        <v>3863.68</v>
      </c>
      <c r="CB257">
        <v>2419</v>
      </c>
      <c r="CC257">
        <v>6961</v>
      </c>
      <c r="CD257">
        <v>273.16000000000003</v>
      </c>
      <c r="CE257">
        <v>10926495</v>
      </c>
      <c r="CF257" s="85">
        <f t="shared" si="66"/>
        <v>3966.8229999999994</v>
      </c>
      <c r="CH257" s="122"/>
      <c r="CI257">
        <v>12</v>
      </c>
      <c r="CJ257" s="84">
        <f t="shared" si="67"/>
        <v>0.34850218222291141</v>
      </c>
      <c r="CK257" s="83">
        <f t="shared" si="68"/>
        <v>1187.0300000000002</v>
      </c>
    </row>
    <row r="258" spans="2:89" x14ac:dyDescent="0.25">
      <c r="B258" s="122"/>
      <c r="C258">
        <v>13</v>
      </c>
      <c r="D258">
        <v>7.0000000000000007E-2</v>
      </c>
      <c r="E258">
        <v>6071.14</v>
      </c>
      <c r="F258">
        <v>3024</v>
      </c>
      <c r="G258">
        <v>10561</v>
      </c>
      <c r="H258">
        <v>429.23</v>
      </c>
      <c r="I258">
        <v>17169187</v>
      </c>
      <c r="K258">
        <v>7.0000000000000007E-2</v>
      </c>
      <c r="L258">
        <v>3557.84</v>
      </c>
      <c r="M258">
        <v>3031</v>
      </c>
      <c r="N258">
        <v>4194</v>
      </c>
      <c r="O258">
        <v>251.54</v>
      </c>
      <c r="P258">
        <v>10061564</v>
      </c>
      <c r="Q258" s="85">
        <f t="shared" si="58"/>
        <v>3805.3730000000005</v>
      </c>
      <c r="S258" s="122"/>
      <c r="T258">
        <v>13</v>
      </c>
      <c r="U258" s="84">
        <f t="shared" si="59"/>
        <v>0.67392956938512205</v>
      </c>
      <c r="V258" s="83">
        <f t="shared" si="60"/>
        <v>2513.3000000000002</v>
      </c>
      <c r="X258" s="122"/>
      <c r="Z258">
        <v>7.0000000000000007E-2</v>
      </c>
      <c r="AA258">
        <v>4510.32</v>
      </c>
      <c r="AB258">
        <v>3340</v>
      </c>
      <c r="AC258">
        <v>7252</v>
      </c>
      <c r="AD258">
        <v>318.88</v>
      </c>
      <c r="AE258">
        <v>12755184</v>
      </c>
      <c r="AG258">
        <v>7.0000000000000007E-2</v>
      </c>
      <c r="AH258">
        <v>3978.43</v>
      </c>
      <c r="AI258">
        <v>3059</v>
      </c>
      <c r="AJ258">
        <v>4972</v>
      </c>
      <c r="AK258">
        <v>281.27</v>
      </c>
      <c r="AL258">
        <v>11250992</v>
      </c>
      <c r="AM258" s="85">
        <f t="shared" si="61"/>
        <v>3979.2285000000002</v>
      </c>
      <c r="AO258" s="122"/>
      <c r="AP258">
        <v>13</v>
      </c>
      <c r="AQ258" s="84">
        <f t="shared" si="62"/>
        <v>0.18074104845682459</v>
      </c>
      <c r="AR258" s="83">
        <f t="shared" si="63"/>
        <v>531.88999999999987</v>
      </c>
      <c r="AT258" s="122"/>
      <c r="AU258">
        <v>13</v>
      </c>
      <c r="AV258">
        <v>7.0000000000000007E-2</v>
      </c>
      <c r="AW258">
        <v>3690.44</v>
      </c>
      <c r="AX258">
        <v>3120</v>
      </c>
      <c r="AY258">
        <v>4610</v>
      </c>
      <c r="AZ258">
        <v>260.91000000000003</v>
      </c>
      <c r="BA258">
        <v>10436557</v>
      </c>
      <c r="BC258">
        <v>7.0000000000000007E-2</v>
      </c>
      <c r="BD258">
        <v>3917.45</v>
      </c>
      <c r="BE258">
        <v>3386</v>
      </c>
      <c r="BF258">
        <v>4917</v>
      </c>
      <c r="BG258">
        <v>276.95999999999998</v>
      </c>
      <c r="BH258">
        <v>11078558</v>
      </c>
      <c r="BI258" s="85">
        <f>AVERAGE(BD$246:$BD277)</f>
        <v>3950.9727999999996</v>
      </c>
      <c r="BK258" s="122"/>
      <c r="BL258">
        <v>13</v>
      </c>
      <c r="BM258" s="84">
        <f t="shared" si="64"/>
        <v>-9.8415079581204198E-2</v>
      </c>
      <c r="BN258" s="83">
        <f t="shared" si="65"/>
        <v>-227.00999999999976</v>
      </c>
      <c r="BQ258" s="122"/>
      <c r="BS258">
        <v>7.0000000000000007E-2</v>
      </c>
      <c r="BT258">
        <v>4411.2299999999996</v>
      </c>
      <c r="BU258">
        <v>3060</v>
      </c>
      <c r="BV258">
        <v>6926</v>
      </c>
      <c r="BW258">
        <v>311.87</v>
      </c>
      <c r="BX258">
        <v>12474959</v>
      </c>
      <c r="BZ258">
        <v>7.0000000000000007E-2</v>
      </c>
      <c r="CA258">
        <v>2896.21</v>
      </c>
      <c r="CB258">
        <v>2539</v>
      </c>
      <c r="CC258">
        <v>18575</v>
      </c>
      <c r="CD258">
        <v>204.76</v>
      </c>
      <c r="CE258">
        <v>8190493</v>
      </c>
      <c r="CF258" s="85">
        <f t="shared" si="66"/>
        <v>3966.8229999999994</v>
      </c>
      <c r="CH258" s="122"/>
      <c r="CI258">
        <v>13</v>
      </c>
      <c r="CJ258" s="84">
        <f t="shared" si="67"/>
        <v>0.15319695827305016</v>
      </c>
      <c r="CK258" s="83">
        <f t="shared" si="68"/>
        <v>1515.0199999999995</v>
      </c>
    </row>
    <row r="259" spans="2:89" x14ac:dyDescent="0.25">
      <c r="B259" s="122"/>
      <c r="C259">
        <v>14</v>
      </c>
      <c r="D259">
        <v>7.0000000000000007E-2</v>
      </c>
      <c r="E259">
        <v>5254.11</v>
      </c>
      <c r="F259">
        <v>3580</v>
      </c>
      <c r="G259">
        <v>9280</v>
      </c>
      <c r="H259">
        <v>371.47</v>
      </c>
      <c r="I259">
        <v>14858630</v>
      </c>
      <c r="K259">
        <v>7.0000000000000007E-2</v>
      </c>
      <c r="L259">
        <v>3658.15</v>
      </c>
      <c r="M259">
        <v>3066</v>
      </c>
      <c r="N259">
        <v>4366</v>
      </c>
      <c r="O259">
        <v>258.63</v>
      </c>
      <c r="P259">
        <v>10345237</v>
      </c>
      <c r="Q259" s="85">
        <f t="shared" si="58"/>
        <v>3805.3730000000005</v>
      </c>
      <c r="S259" s="122"/>
      <c r="T259">
        <v>14</v>
      </c>
      <c r="U259" s="84">
        <f t="shared" si="59"/>
        <v>0.46540853241949037</v>
      </c>
      <c r="V259" s="83">
        <f t="shared" si="60"/>
        <v>1595.9599999999996</v>
      </c>
      <c r="X259" s="122"/>
      <c r="Z259">
        <v>7.0000000000000007E-2</v>
      </c>
      <c r="AA259">
        <v>7691.64</v>
      </c>
      <c r="AB259">
        <v>4522</v>
      </c>
      <c r="AC259">
        <v>14168</v>
      </c>
      <c r="AD259">
        <v>543.79999999999995</v>
      </c>
      <c r="AE259">
        <v>21751963</v>
      </c>
      <c r="AG259">
        <v>7.0000000000000007E-2</v>
      </c>
      <c r="AH259">
        <v>4152.45</v>
      </c>
      <c r="AI259">
        <v>3466</v>
      </c>
      <c r="AJ259">
        <v>4933</v>
      </c>
      <c r="AK259">
        <v>293.58</v>
      </c>
      <c r="AL259">
        <v>11743117</v>
      </c>
      <c r="AM259" s="85">
        <f t="shared" si="61"/>
        <v>3979.2285000000002</v>
      </c>
      <c r="AO259" s="122"/>
      <c r="AP259">
        <v>14</v>
      </c>
      <c r="AQ259" s="84">
        <f t="shared" si="62"/>
        <v>0.95080249470508948</v>
      </c>
      <c r="AR259" s="83">
        <f t="shared" si="63"/>
        <v>3539.1900000000005</v>
      </c>
      <c r="AT259" s="122"/>
      <c r="AU259">
        <v>14</v>
      </c>
      <c r="AV259">
        <v>7.0000000000000007E-2</v>
      </c>
      <c r="AW259">
        <v>5643.86</v>
      </c>
      <c r="AX259">
        <v>4089</v>
      </c>
      <c r="AY259">
        <v>10718</v>
      </c>
      <c r="AZ259">
        <v>399.02</v>
      </c>
      <c r="BA259">
        <v>15960833</v>
      </c>
      <c r="BC259">
        <v>7.0000000000000007E-2</v>
      </c>
      <c r="BD259">
        <v>4497.18</v>
      </c>
      <c r="BE259">
        <v>3211</v>
      </c>
      <c r="BF259">
        <v>6258</v>
      </c>
      <c r="BG259">
        <v>317.95</v>
      </c>
      <c r="BH259">
        <v>12718037</v>
      </c>
      <c r="BI259" s="85">
        <f>AVERAGE(BD$246:$BD278)</f>
        <v>3937.7849999999994</v>
      </c>
      <c r="BK259" s="122"/>
      <c r="BL259">
        <v>14</v>
      </c>
      <c r="BM259" s="84">
        <f t="shared" si="64"/>
        <v>0.51929785793057104</v>
      </c>
      <c r="BN259" s="83">
        <f t="shared" si="65"/>
        <v>1146.6799999999994</v>
      </c>
      <c r="BQ259" s="122"/>
      <c r="BS259">
        <v>7.0000000000000007E-2</v>
      </c>
      <c r="BT259">
        <v>4400.4799999999996</v>
      </c>
      <c r="BU259">
        <v>3303</v>
      </c>
      <c r="BV259">
        <v>7926</v>
      </c>
      <c r="BW259">
        <v>311.11</v>
      </c>
      <c r="BX259">
        <v>12444559</v>
      </c>
      <c r="BZ259">
        <v>7.0000000000000007E-2</v>
      </c>
      <c r="CA259">
        <v>4340.1499999999996</v>
      </c>
      <c r="CB259">
        <v>2890</v>
      </c>
      <c r="CC259">
        <v>5405</v>
      </c>
      <c r="CD259">
        <v>306.85000000000002</v>
      </c>
      <c r="CE259">
        <v>12273955</v>
      </c>
      <c r="CF259" s="85">
        <f t="shared" si="66"/>
        <v>3966.8229999999994</v>
      </c>
      <c r="CH259" s="122"/>
      <c r="CI259">
        <v>14</v>
      </c>
      <c r="CJ259" s="84">
        <f t="shared" si="67"/>
        <v>0.1496768743429906</v>
      </c>
      <c r="CK259" s="83">
        <f t="shared" si="68"/>
        <v>60.329999999999927</v>
      </c>
    </row>
    <row r="260" spans="2:89" x14ac:dyDescent="0.25">
      <c r="B260" s="122"/>
      <c r="C260">
        <v>15</v>
      </c>
      <c r="D260">
        <v>7.0000000000000007E-2</v>
      </c>
      <c r="E260">
        <v>8581.3799999999992</v>
      </c>
      <c r="F260">
        <v>3361</v>
      </c>
      <c r="G260">
        <v>14252</v>
      </c>
      <c r="H260">
        <v>606.70000000000005</v>
      </c>
      <c r="I260">
        <v>24268138</v>
      </c>
      <c r="K260">
        <v>7.0000000000000007E-2</v>
      </c>
      <c r="L260">
        <v>3792</v>
      </c>
      <c r="M260">
        <v>3014</v>
      </c>
      <c r="N260">
        <v>5127</v>
      </c>
      <c r="O260">
        <v>268.08999999999997</v>
      </c>
      <c r="P260">
        <v>10723765</v>
      </c>
      <c r="Q260" s="85">
        <f t="shared" si="58"/>
        <v>3805.3730000000005</v>
      </c>
      <c r="S260" s="122"/>
      <c r="T260">
        <v>15</v>
      </c>
      <c r="U260" s="84">
        <f t="shared" si="59"/>
        <v>1.1731717983071175</v>
      </c>
      <c r="V260" s="83">
        <f t="shared" si="60"/>
        <v>4789.3799999999992</v>
      </c>
      <c r="X260" s="122"/>
      <c r="Z260">
        <v>7.0000000000000007E-2</v>
      </c>
      <c r="AA260">
        <v>6696.49</v>
      </c>
      <c r="AB260">
        <v>3676</v>
      </c>
      <c r="AC260">
        <v>12080</v>
      </c>
      <c r="AD260">
        <v>473.44</v>
      </c>
      <c r="AE260">
        <v>18937672</v>
      </c>
      <c r="AG260">
        <v>7.0000000000000007E-2</v>
      </c>
      <c r="AH260">
        <v>3982.98</v>
      </c>
      <c r="AI260">
        <v>2781</v>
      </c>
      <c r="AJ260">
        <v>4992</v>
      </c>
      <c r="AK260">
        <v>281.60000000000002</v>
      </c>
      <c r="AL260">
        <v>11263881</v>
      </c>
      <c r="AM260" s="85">
        <f t="shared" si="61"/>
        <v>3979.2285000000002</v>
      </c>
      <c r="AO260" s="122"/>
      <c r="AP260">
        <v>15</v>
      </c>
      <c r="AQ260" s="84">
        <f t="shared" si="62"/>
        <v>0.75091635202357243</v>
      </c>
      <c r="AR260" s="83">
        <f t="shared" si="63"/>
        <v>2713.5099999999998</v>
      </c>
      <c r="AT260" s="122"/>
      <c r="AU260">
        <v>15</v>
      </c>
      <c r="AV260">
        <v>7.0000000000000007E-2</v>
      </c>
      <c r="AW260">
        <v>4089.58</v>
      </c>
      <c r="AX260">
        <v>3088</v>
      </c>
      <c r="AY260">
        <v>5030</v>
      </c>
      <c r="AZ260">
        <v>289.13</v>
      </c>
      <c r="BA260">
        <v>11565332</v>
      </c>
      <c r="BC260">
        <v>7.0000000000000007E-2</v>
      </c>
      <c r="BD260">
        <v>3314.02</v>
      </c>
      <c r="BE260">
        <v>2655</v>
      </c>
      <c r="BF260">
        <v>4152</v>
      </c>
      <c r="BG260">
        <v>234.3</v>
      </c>
      <c r="BH260">
        <v>9372051</v>
      </c>
      <c r="BI260" s="85">
        <f>AVERAGE(BD$246:$BD279)</f>
        <v>3929.4270370370364</v>
      </c>
      <c r="BK260" s="122"/>
      <c r="BL260">
        <v>15</v>
      </c>
      <c r="BM260" s="84">
        <f t="shared" si="64"/>
        <v>5.7633722340220413E-2</v>
      </c>
      <c r="BN260" s="83">
        <f t="shared" si="65"/>
        <v>775.56</v>
      </c>
      <c r="BQ260" s="122"/>
      <c r="BS260">
        <v>7.0000000000000007E-2</v>
      </c>
      <c r="BT260">
        <v>9300.11</v>
      </c>
      <c r="BU260">
        <v>5048</v>
      </c>
      <c r="BV260">
        <v>14771</v>
      </c>
      <c r="BW260">
        <v>657.52</v>
      </c>
      <c r="BX260">
        <v>26300701</v>
      </c>
      <c r="BZ260">
        <v>7.0000000000000007E-2</v>
      </c>
      <c r="CA260">
        <v>3463.89</v>
      </c>
      <c r="CB260">
        <v>3005</v>
      </c>
      <c r="CC260">
        <v>4063</v>
      </c>
      <c r="CD260">
        <v>244.9</v>
      </c>
      <c r="CE260">
        <v>9795878</v>
      </c>
      <c r="CF260" s="85">
        <f t="shared" si="66"/>
        <v>3966.8229999999994</v>
      </c>
      <c r="CH260" s="122"/>
      <c r="CI260">
        <v>15</v>
      </c>
      <c r="CJ260" s="84">
        <f t="shared" si="67"/>
        <v>1.2292637545181571</v>
      </c>
      <c r="CK260" s="83">
        <f t="shared" si="68"/>
        <v>5836.2200000000012</v>
      </c>
    </row>
    <row r="261" spans="2:89" x14ac:dyDescent="0.25">
      <c r="B261" s="122"/>
      <c r="C261">
        <v>16</v>
      </c>
      <c r="D261">
        <v>7.0000000000000007E-2</v>
      </c>
      <c r="E261">
        <v>5473.04</v>
      </c>
      <c r="F261">
        <v>3321</v>
      </c>
      <c r="G261">
        <v>8852</v>
      </c>
      <c r="H261">
        <v>386.94</v>
      </c>
      <c r="I261">
        <v>15477768</v>
      </c>
      <c r="K261">
        <v>7.0000000000000007E-2</v>
      </c>
      <c r="L261">
        <v>3535.42</v>
      </c>
      <c r="M261">
        <v>2781</v>
      </c>
      <c r="N261">
        <v>4155</v>
      </c>
      <c r="O261">
        <v>249.95</v>
      </c>
      <c r="P261">
        <v>9998176</v>
      </c>
      <c r="Q261" s="85">
        <f t="shared" si="58"/>
        <v>3805.3730000000005</v>
      </c>
      <c r="S261" s="122"/>
      <c r="T261">
        <v>16</v>
      </c>
      <c r="U261" s="84">
        <f t="shared" si="59"/>
        <v>0.52430452797761562</v>
      </c>
      <c r="V261" s="83">
        <f t="shared" si="60"/>
        <v>1937.62</v>
      </c>
      <c r="X261" s="122"/>
      <c r="Z261">
        <v>7.0000000000000007E-2</v>
      </c>
      <c r="AA261">
        <v>5908.09</v>
      </c>
      <c r="AB261">
        <v>3338</v>
      </c>
      <c r="AC261">
        <v>10842</v>
      </c>
      <c r="AD261">
        <v>417.7</v>
      </c>
      <c r="AE261">
        <v>16708090</v>
      </c>
      <c r="AG261">
        <v>7.0000000000000007E-2</v>
      </c>
      <c r="AH261">
        <v>4092.89</v>
      </c>
      <c r="AI261">
        <v>3073</v>
      </c>
      <c r="AJ261">
        <v>4986</v>
      </c>
      <c r="AK261">
        <v>289.37</v>
      </c>
      <c r="AL261">
        <v>11574691</v>
      </c>
      <c r="AM261" s="85">
        <f t="shared" si="61"/>
        <v>3979.2285000000002</v>
      </c>
      <c r="AO261" s="122"/>
      <c r="AP261">
        <v>16</v>
      </c>
      <c r="AQ261" s="84">
        <f t="shared" si="62"/>
        <v>0.57020305778403912</v>
      </c>
      <c r="AR261" s="83">
        <f t="shared" si="63"/>
        <v>1815.2000000000003</v>
      </c>
      <c r="AT261" s="122"/>
      <c r="AU261">
        <v>16</v>
      </c>
      <c r="AV261">
        <v>7.0000000000000007E-2</v>
      </c>
      <c r="AW261">
        <v>4359.62</v>
      </c>
      <c r="AX261">
        <v>3278</v>
      </c>
      <c r="AY261">
        <v>5797</v>
      </c>
      <c r="AZ261">
        <v>308.23</v>
      </c>
      <c r="BA261">
        <v>12329011</v>
      </c>
      <c r="BC261">
        <v>7.0000000000000007E-2</v>
      </c>
      <c r="BD261">
        <v>3490.59</v>
      </c>
      <c r="BE261">
        <v>2834</v>
      </c>
      <c r="BF261">
        <v>4026</v>
      </c>
      <c r="BG261">
        <v>246.78</v>
      </c>
      <c r="BH261">
        <v>9871376</v>
      </c>
      <c r="BI261" s="85">
        <f>AVERAGE(BD$246:$BD280)</f>
        <v>3891.0582142857138</v>
      </c>
      <c r="BK261" s="122"/>
      <c r="BL261">
        <v>16</v>
      </c>
      <c r="BM261" s="84">
        <f t="shared" si="64"/>
        <v>0.16403982535291037</v>
      </c>
      <c r="BN261" s="83">
        <f t="shared" si="65"/>
        <v>869.02999999999975</v>
      </c>
      <c r="BQ261" s="122"/>
      <c r="BS261">
        <v>7.0000000000000007E-2</v>
      </c>
      <c r="BT261">
        <v>5326.68</v>
      </c>
      <c r="BU261">
        <v>2910</v>
      </c>
      <c r="BV261">
        <v>8261</v>
      </c>
      <c r="BW261">
        <v>376.6</v>
      </c>
      <c r="BX261">
        <v>15063848</v>
      </c>
      <c r="BZ261">
        <v>7.0000000000000007E-2</v>
      </c>
      <c r="CA261">
        <v>3421.34</v>
      </c>
      <c r="CB261">
        <v>2906</v>
      </c>
      <c r="CC261">
        <v>4240</v>
      </c>
      <c r="CD261">
        <v>241.89</v>
      </c>
      <c r="CE261">
        <v>9675561</v>
      </c>
      <c r="CF261" s="85">
        <f t="shared" si="66"/>
        <v>3966.8229999999994</v>
      </c>
      <c r="CH261" s="122"/>
      <c r="CI261">
        <v>16</v>
      </c>
      <c r="CJ261" s="84">
        <f t="shared" si="67"/>
        <v>0.42525258794275483</v>
      </c>
      <c r="CK261" s="83">
        <f t="shared" si="68"/>
        <v>1905.3400000000001</v>
      </c>
    </row>
    <row r="262" spans="2:89" x14ac:dyDescent="0.25">
      <c r="B262" s="122"/>
      <c r="C262">
        <v>17</v>
      </c>
      <c r="D262">
        <v>7.0000000000000007E-2</v>
      </c>
      <c r="E262">
        <v>5303.43</v>
      </c>
      <c r="F262">
        <v>3585</v>
      </c>
      <c r="G262">
        <v>12997</v>
      </c>
      <c r="H262">
        <v>374.95</v>
      </c>
      <c r="I262">
        <v>14998091</v>
      </c>
      <c r="K262">
        <v>7.0000000000000007E-2</v>
      </c>
      <c r="L262">
        <v>3567.82</v>
      </c>
      <c r="M262">
        <v>2978</v>
      </c>
      <c r="N262">
        <v>4456</v>
      </c>
      <c r="O262">
        <v>252.24</v>
      </c>
      <c r="P262">
        <v>10089785</v>
      </c>
      <c r="Q262" s="85">
        <f t="shared" si="58"/>
        <v>3805.3730000000005</v>
      </c>
      <c r="S262" s="122"/>
      <c r="T262">
        <v>17</v>
      </c>
      <c r="U262" s="84">
        <f t="shared" si="59"/>
        <v>0.47888785374371901</v>
      </c>
      <c r="V262" s="83">
        <f t="shared" si="60"/>
        <v>1735.6100000000001</v>
      </c>
      <c r="X262" s="122"/>
      <c r="Z262">
        <v>7.0000000000000007E-2</v>
      </c>
      <c r="AA262">
        <v>8458.7000000000007</v>
      </c>
      <c r="AB262">
        <v>4800</v>
      </c>
      <c r="AC262">
        <v>14880</v>
      </c>
      <c r="AD262">
        <v>598.03</v>
      </c>
      <c r="AE262">
        <v>23921209</v>
      </c>
      <c r="AG262">
        <v>7.0000000000000007E-2</v>
      </c>
      <c r="AH262">
        <v>3541.88</v>
      </c>
      <c r="AI262">
        <v>2629</v>
      </c>
      <c r="AJ262">
        <v>4566</v>
      </c>
      <c r="AK262">
        <v>250.41</v>
      </c>
      <c r="AL262">
        <v>10016439</v>
      </c>
      <c r="AM262" s="85">
        <f t="shared" si="61"/>
        <v>3979.2285000000002</v>
      </c>
      <c r="AO262" s="122"/>
      <c r="AP262">
        <v>17</v>
      </c>
      <c r="AQ262" s="84">
        <f t="shared" si="62"/>
        <v>1.0879472100193073</v>
      </c>
      <c r="AR262" s="83">
        <f t="shared" si="63"/>
        <v>4916.8200000000006</v>
      </c>
      <c r="AT262" s="122"/>
      <c r="AU262">
        <v>17</v>
      </c>
      <c r="AV262">
        <v>7.0000000000000007E-2</v>
      </c>
      <c r="AW262">
        <v>4021.03</v>
      </c>
      <c r="AX262">
        <v>2975</v>
      </c>
      <c r="AY262">
        <v>6966</v>
      </c>
      <c r="AZ262">
        <v>284.29000000000002</v>
      </c>
      <c r="BA262">
        <v>11371471</v>
      </c>
      <c r="BC262">
        <v>7.0000000000000007E-2</v>
      </c>
      <c r="BD262">
        <v>3853.51</v>
      </c>
      <c r="BE262">
        <v>3251</v>
      </c>
      <c r="BF262">
        <v>4586</v>
      </c>
      <c r="BG262">
        <v>272.44</v>
      </c>
      <c r="BH262">
        <v>10897732</v>
      </c>
      <c r="BI262" s="85">
        <f>AVERAGE(BD$246:$BD281)</f>
        <v>3894.1496551724135</v>
      </c>
      <c r="BK262" s="122"/>
      <c r="BL262">
        <v>17</v>
      </c>
      <c r="BM262" s="84">
        <f t="shared" si="64"/>
        <v>4.6256770795588459E-2</v>
      </c>
      <c r="BN262" s="83">
        <f t="shared" si="65"/>
        <v>167.51999999999998</v>
      </c>
      <c r="BQ262" s="122"/>
      <c r="BS262">
        <v>7.0000000000000007E-2</v>
      </c>
      <c r="BT262">
        <v>6915.39</v>
      </c>
      <c r="BU262">
        <v>4539</v>
      </c>
      <c r="BV262">
        <v>10339</v>
      </c>
      <c r="BW262">
        <v>488.92</v>
      </c>
      <c r="BX262">
        <v>19556712</v>
      </c>
      <c r="BZ262">
        <v>7.0000000000000007E-2</v>
      </c>
      <c r="CA262">
        <v>3991.13</v>
      </c>
      <c r="CB262">
        <v>2874</v>
      </c>
      <c r="CC262">
        <v>5670</v>
      </c>
      <c r="CD262">
        <v>282.17</v>
      </c>
      <c r="CE262">
        <v>11286903</v>
      </c>
      <c r="CF262" s="85">
        <f t="shared" si="66"/>
        <v>3966.8229999999994</v>
      </c>
      <c r="CH262" s="122"/>
      <c r="CI262">
        <v>17</v>
      </c>
      <c r="CJ262" s="84">
        <f t="shared" si="67"/>
        <v>0.80182659009337054</v>
      </c>
      <c r="CK262" s="83">
        <f t="shared" si="68"/>
        <v>2924.26</v>
      </c>
    </row>
    <row r="263" spans="2:89" x14ac:dyDescent="0.25">
      <c r="B263" s="122"/>
      <c r="C263">
        <v>18</v>
      </c>
      <c r="D263">
        <v>7.0000000000000007E-2</v>
      </c>
      <c r="E263">
        <v>7319.03</v>
      </c>
      <c r="F263">
        <v>4053</v>
      </c>
      <c r="G263">
        <v>12705</v>
      </c>
      <c r="H263">
        <v>517.46</v>
      </c>
      <c r="I263">
        <v>20698205</v>
      </c>
      <c r="K263">
        <v>7.0000000000000007E-2</v>
      </c>
      <c r="L263">
        <v>4639.87</v>
      </c>
      <c r="M263">
        <v>3751</v>
      </c>
      <c r="N263">
        <v>5577</v>
      </c>
      <c r="O263">
        <v>328.04</v>
      </c>
      <c r="P263">
        <v>13121550</v>
      </c>
      <c r="Q263" s="85">
        <f t="shared" si="58"/>
        <v>3805.3730000000005</v>
      </c>
      <c r="S263" s="122"/>
      <c r="T263">
        <v>18</v>
      </c>
      <c r="U263" s="84">
        <f t="shared" si="59"/>
        <v>0.94361458642084495</v>
      </c>
      <c r="V263" s="83">
        <f t="shared" si="60"/>
        <v>2679.16</v>
      </c>
      <c r="X263" s="122"/>
      <c r="Z263">
        <v>7.0000000000000007E-2</v>
      </c>
      <c r="AA263">
        <v>7919.29</v>
      </c>
      <c r="AB263">
        <v>4664</v>
      </c>
      <c r="AC263">
        <v>11603</v>
      </c>
      <c r="AD263">
        <v>559.89</v>
      </c>
      <c r="AE263">
        <v>22395740</v>
      </c>
      <c r="AG263">
        <v>7.0000000000000007E-2</v>
      </c>
      <c r="AH263">
        <v>4313.58</v>
      </c>
      <c r="AI263">
        <v>3132</v>
      </c>
      <c r="AJ263">
        <v>5294</v>
      </c>
      <c r="AK263">
        <v>304.97000000000003</v>
      </c>
      <c r="AL263">
        <v>12198803</v>
      </c>
      <c r="AM263" s="85">
        <f t="shared" si="61"/>
        <v>3979.2285000000002</v>
      </c>
      <c r="AO263" s="122"/>
      <c r="AP263">
        <v>18</v>
      </c>
      <c r="AQ263" s="84">
        <f t="shared" si="62"/>
        <v>0.99288234643358464</v>
      </c>
      <c r="AR263" s="83">
        <f t="shared" si="63"/>
        <v>3605.71</v>
      </c>
      <c r="AT263" s="122"/>
      <c r="AU263">
        <v>18</v>
      </c>
      <c r="AV263">
        <v>7.0000000000000007E-2</v>
      </c>
      <c r="AW263">
        <v>4565.53</v>
      </c>
      <c r="AX263">
        <v>3326</v>
      </c>
      <c r="AY263">
        <v>10620</v>
      </c>
      <c r="AZ263">
        <v>322.77999999999997</v>
      </c>
      <c r="BA263">
        <v>12911307</v>
      </c>
      <c r="BC263">
        <v>7.0000000000000007E-2</v>
      </c>
      <c r="BD263">
        <v>4825.93</v>
      </c>
      <c r="BE263">
        <v>3752</v>
      </c>
      <c r="BF263">
        <v>5741</v>
      </c>
      <c r="BG263">
        <v>341.19</v>
      </c>
      <c r="BH263">
        <v>13647728</v>
      </c>
      <c r="BI263" s="85">
        <f>AVERAGE(BD$246:$BD282)</f>
        <v>3896.5880000000002</v>
      </c>
      <c r="BK263" s="122"/>
      <c r="BL263">
        <v>18</v>
      </c>
      <c r="BM263" s="84">
        <f t="shared" si="64"/>
        <v>0.2285709501543825</v>
      </c>
      <c r="BN263" s="83">
        <f t="shared" si="65"/>
        <v>-260.40000000000055</v>
      </c>
      <c r="BQ263" s="122"/>
      <c r="BS263">
        <v>7.0000000000000007E-2</v>
      </c>
      <c r="BT263">
        <v>5355.87</v>
      </c>
      <c r="BU263">
        <v>3689</v>
      </c>
      <c r="BV263">
        <v>10758</v>
      </c>
      <c r="BW263">
        <v>378.66</v>
      </c>
      <c r="BX263">
        <v>15146405</v>
      </c>
      <c r="BZ263">
        <v>7.0000000000000007E-2</v>
      </c>
      <c r="CA263">
        <v>3119.81</v>
      </c>
      <c r="CB263">
        <v>2738</v>
      </c>
      <c r="CC263">
        <v>3607</v>
      </c>
      <c r="CD263">
        <v>220.57</v>
      </c>
      <c r="CE263">
        <v>8822830</v>
      </c>
      <c r="CF263" s="85">
        <f t="shared" si="66"/>
        <v>3966.8229999999994</v>
      </c>
      <c r="CH263" s="122"/>
      <c r="CI263">
        <v>18</v>
      </c>
      <c r="CJ263" s="84">
        <f t="shared" si="67"/>
        <v>0.43313691763084194</v>
      </c>
      <c r="CK263" s="83">
        <f t="shared" si="68"/>
        <v>2236.06</v>
      </c>
    </row>
    <row r="264" spans="2:89" x14ac:dyDescent="0.25">
      <c r="B264" s="122"/>
      <c r="C264">
        <v>19</v>
      </c>
      <c r="D264">
        <v>7.0000000000000007E-2</v>
      </c>
      <c r="E264">
        <v>5349.14</v>
      </c>
      <c r="F264">
        <v>3438</v>
      </c>
      <c r="G264">
        <v>11282</v>
      </c>
      <c r="H264">
        <v>378.18</v>
      </c>
      <c r="I264">
        <v>15127368</v>
      </c>
      <c r="K264">
        <v>7.0000000000000007E-2</v>
      </c>
      <c r="L264">
        <v>3406.82</v>
      </c>
      <c r="M264">
        <v>2779</v>
      </c>
      <c r="N264">
        <v>4084</v>
      </c>
      <c r="O264">
        <v>240.86</v>
      </c>
      <c r="P264">
        <v>9634479</v>
      </c>
      <c r="Q264" s="85">
        <f t="shared" si="58"/>
        <v>3805.3730000000005</v>
      </c>
      <c r="S264" s="122"/>
      <c r="T264">
        <v>19</v>
      </c>
      <c r="U264" s="84">
        <f t="shared" si="59"/>
        <v>0.49126909039654482</v>
      </c>
      <c r="V264" s="83">
        <f t="shared" si="60"/>
        <v>1942.3200000000002</v>
      </c>
      <c r="X264" s="122"/>
      <c r="Z264">
        <v>7.0000000000000007E-2</v>
      </c>
      <c r="AA264">
        <v>5117.03</v>
      </c>
      <c r="AB264">
        <v>3366</v>
      </c>
      <c r="AC264">
        <v>8561</v>
      </c>
      <c r="AD264">
        <v>361.77</v>
      </c>
      <c r="AE264">
        <v>14470949</v>
      </c>
      <c r="AG264">
        <v>7.0000000000000007E-2</v>
      </c>
      <c r="AH264">
        <v>4362.84</v>
      </c>
      <c r="AI264">
        <v>3495</v>
      </c>
      <c r="AJ264">
        <v>5192</v>
      </c>
      <c r="AK264">
        <v>308.45</v>
      </c>
      <c r="AL264">
        <v>12338117</v>
      </c>
      <c r="AM264" s="85">
        <f t="shared" si="61"/>
        <v>3979.2285000000002</v>
      </c>
      <c r="AO264" s="122"/>
      <c r="AP264">
        <v>19</v>
      </c>
      <c r="AQ264" s="84">
        <f t="shared" si="62"/>
        <v>0.36281794600654527</v>
      </c>
      <c r="AR264" s="83">
        <f t="shared" si="63"/>
        <v>754.1899999999996</v>
      </c>
      <c r="AT264" s="122"/>
      <c r="AU264">
        <v>19</v>
      </c>
      <c r="AV264">
        <v>7.0000000000000007E-2</v>
      </c>
      <c r="AW264">
        <v>4452.9399999999996</v>
      </c>
      <c r="AX264">
        <v>3448</v>
      </c>
      <c r="AY264">
        <v>22312</v>
      </c>
      <c r="AZ264">
        <v>314.82</v>
      </c>
      <c r="BA264">
        <v>12592902</v>
      </c>
      <c r="BC264">
        <v>7.0000000000000007E-2</v>
      </c>
      <c r="BD264">
        <v>3347.92</v>
      </c>
      <c r="BE264">
        <v>2910</v>
      </c>
      <c r="BF264">
        <v>4407</v>
      </c>
      <c r="BG264">
        <v>236.7</v>
      </c>
      <c r="BH264">
        <v>9467918</v>
      </c>
      <c r="BI264" s="85">
        <f>AVERAGE(BD$246:$BD283)</f>
        <v>3899.168387096774</v>
      </c>
      <c r="BK264" s="122"/>
      <c r="BL264">
        <v>19</v>
      </c>
      <c r="BM264" s="84">
        <f t="shared" si="64"/>
        <v>0.19159171326188804</v>
      </c>
      <c r="BN264" s="83">
        <f t="shared" si="65"/>
        <v>1105.0199999999995</v>
      </c>
      <c r="BQ264" s="122"/>
      <c r="BS264">
        <v>7.0000000000000007E-2</v>
      </c>
      <c r="BT264">
        <v>6272.22</v>
      </c>
      <c r="BU264">
        <v>4355</v>
      </c>
      <c r="BV264">
        <v>11568</v>
      </c>
      <c r="BW264">
        <v>443.45</v>
      </c>
      <c r="BX264">
        <v>17737830</v>
      </c>
      <c r="BZ264">
        <v>7.0000000000000007E-2</v>
      </c>
      <c r="CA264">
        <v>4082.68</v>
      </c>
      <c r="CB264">
        <v>3264</v>
      </c>
      <c r="CC264">
        <v>5312</v>
      </c>
      <c r="CD264">
        <v>288.64999999999998</v>
      </c>
      <c r="CE264">
        <v>11545825</v>
      </c>
      <c r="CF264" s="85">
        <f t="shared" si="66"/>
        <v>3966.8229999999994</v>
      </c>
      <c r="CH264" s="122"/>
      <c r="CI264">
        <v>19</v>
      </c>
      <c r="CJ264" s="84">
        <f t="shared" si="67"/>
        <v>0.66099213756590047</v>
      </c>
      <c r="CK264" s="83">
        <f t="shared" si="68"/>
        <v>2189.5400000000004</v>
      </c>
    </row>
    <row r="265" spans="2:89" ht="15.75" thickBot="1" x14ac:dyDescent="0.3">
      <c r="B265" s="123"/>
      <c r="C265">
        <v>20</v>
      </c>
      <c r="D265">
        <v>7.0000000000000007E-2</v>
      </c>
      <c r="E265">
        <v>7330.37</v>
      </c>
      <c r="F265">
        <v>3325</v>
      </c>
      <c r="G265">
        <v>65535</v>
      </c>
      <c r="H265">
        <v>518.26</v>
      </c>
      <c r="I265">
        <v>20730284</v>
      </c>
      <c r="K265">
        <v>7.0000000000000007E-2</v>
      </c>
      <c r="L265">
        <v>3653.44</v>
      </c>
      <c r="M265">
        <v>142</v>
      </c>
      <c r="N265">
        <v>4623</v>
      </c>
      <c r="O265">
        <v>258.3</v>
      </c>
      <c r="P265">
        <v>10331925</v>
      </c>
      <c r="Q265" s="85">
        <f t="shared" si="58"/>
        <v>3805.3730000000005</v>
      </c>
      <c r="S265" s="123"/>
      <c r="T265">
        <v>20</v>
      </c>
      <c r="U265" s="84">
        <f t="shared" si="59"/>
        <v>0.94584814752661872</v>
      </c>
      <c r="V265" s="83">
        <f t="shared" si="60"/>
        <v>3676.93</v>
      </c>
      <c r="X265" s="123"/>
      <c r="Z265">
        <v>7.0000000000000007E-2</v>
      </c>
      <c r="AA265">
        <v>6604.14</v>
      </c>
      <c r="AB265">
        <v>3484</v>
      </c>
      <c r="AC265">
        <v>11543</v>
      </c>
      <c r="AD265">
        <v>466.91</v>
      </c>
      <c r="AE265">
        <v>18676518</v>
      </c>
      <c r="AG265">
        <v>7.0000000000000007E-2</v>
      </c>
      <c r="AH265">
        <v>4226.75</v>
      </c>
      <c r="AI265">
        <v>3273</v>
      </c>
      <c r="AJ265">
        <v>4853</v>
      </c>
      <c r="AK265">
        <v>298.83</v>
      </c>
      <c r="AL265">
        <v>11953246</v>
      </c>
      <c r="AM265" s="85">
        <f t="shared" si="61"/>
        <v>3979.2285000000002</v>
      </c>
      <c r="AO265" s="123"/>
      <c r="AP265">
        <v>20</v>
      </c>
      <c r="AQ265" s="84">
        <f t="shared" si="62"/>
        <v>0.73088195844939097</v>
      </c>
      <c r="AR265" s="83">
        <f t="shared" si="63"/>
        <v>2377.3900000000003</v>
      </c>
      <c r="AT265" s="123"/>
      <c r="AU265">
        <v>20</v>
      </c>
      <c r="AV265">
        <v>7.0000000000000007E-2</v>
      </c>
      <c r="AW265">
        <v>4046.49</v>
      </c>
      <c r="AX265">
        <v>3371</v>
      </c>
      <c r="AY265">
        <v>4793</v>
      </c>
      <c r="AZ265">
        <v>286.08999999999997</v>
      </c>
      <c r="BA265">
        <v>11443478</v>
      </c>
      <c r="BC265">
        <v>7.0000000000000007E-2</v>
      </c>
      <c r="BD265">
        <v>2822.22</v>
      </c>
      <c r="BE265">
        <v>2498</v>
      </c>
      <c r="BF265">
        <v>3243</v>
      </c>
      <c r="BG265">
        <v>199.53</v>
      </c>
      <c r="BH265">
        <v>7981231</v>
      </c>
      <c r="BI265" s="85">
        <f>AVERAGE(BD$246:$BD284)</f>
        <v>3890.8859375000002</v>
      </c>
      <c r="BK265" s="123"/>
      <c r="BL265">
        <v>20</v>
      </c>
      <c r="BM265" s="84">
        <f t="shared" si="64"/>
        <v>5.6572342281284549E-2</v>
      </c>
      <c r="BN265" s="83">
        <f t="shared" si="65"/>
        <v>1224.27</v>
      </c>
      <c r="BQ265" s="123"/>
      <c r="BS265">
        <v>7.0000000000000007E-2</v>
      </c>
      <c r="BT265">
        <v>7473.01</v>
      </c>
      <c r="BU265">
        <v>4934</v>
      </c>
      <c r="BV265">
        <v>13254</v>
      </c>
      <c r="BW265">
        <v>528.34</v>
      </c>
      <c r="BX265">
        <v>21133682</v>
      </c>
      <c r="BZ265">
        <v>7.0000000000000007E-2</v>
      </c>
      <c r="CA265">
        <v>5185.5600000000004</v>
      </c>
      <c r="CB265">
        <v>3747</v>
      </c>
      <c r="CC265">
        <v>6830</v>
      </c>
      <c r="CD265">
        <v>366.62</v>
      </c>
      <c r="CE265">
        <v>14664751</v>
      </c>
      <c r="CF265" s="85">
        <f t="shared" si="66"/>
        <v>3966.8229999999994</v>
      </c>
      <c r="CH265" s="123"/>
      <c r="CI265">
        <v>20</v>
      </c>
      <c r="CJ265" s="84">
        <f t="shared" si="67"/>
        <v>0.91370542710546976</v>
      </c>
      <c r="CK265" s="83">
        <f t="shared" si="68"/>
        <v>2287.4499999999998</v>
      </c>
    </row>
    <row r="268" spans="2:89" x14ac:dyDescent="0.25">
      <c r="B268" s="86" t="s">
        <v>162</v>
      </c>
      <c r="Q268" s="85"/>
      <c r="U268" s="84"/>
      <c r="V268" s="83"/>
    </row>
    <row r="269" spans="2:89" x14ac:dyDescent="0.25">
      <c r="Q269" s="85"/>
      <c r="U269" s="84"/>
      <c r="V269" s="83"/>
    </row>
    <row r="270" spans="2:89" x14ac:dyDescent="0.25">
      <c r="B270" t="s">
        <v>117</v>
      </c>
      <c r="K270" t="s">
        <v>161</v>
      </c>
      <c r="S270" t="s">
        <v>160</v>
      </c>
      <c r="X270" t="s">
        <v>118</v>
      </c>
      <c r="AG270" t="s">
        <v>159</v>
      </c>
      <c r="AO270" t="s">
        <v>158</v>
      </c>
      <c r="AT270" t="s">
        <v>157</v>
      </c>
      <c r="BC270" t="s">
        <v>156</v>
      </c>
      <c r="BK270" t="s">
        <v>155</v>
      </c>
      <c r="BQ270" t="s">
        <v>1</v>
      </c>
      <c r="BZ270" t="s">
        <v>154</v>
      </c>
      <c r="CH270" t="s">
        <v>153</v>
      </c>
    </row>
    <row r="272" spans="2:89" ht="15.75" thickBot="1" x14ac:dyDescent="0.3">
      <c r="B272" s="86" t="s">
        <v>152</v>
      </c>
      <c r="C272" s="86" t="s">
        <v>144</v>
      </c>
      <c r="D272" s="86" t="s">
        <v>151</v>
      </c>
      <c r="E272" s="86" t="s">
        <v>150</v>
      </c>
      <c r="F272" s="86" t="s">
        <v>149</v>
      </c>
      <c r="G272" s="86" t="s">
        <v>148</v>
      </c>
      <c r="H272" s="86" t="s">
        <v>147</v>
      </c>
      <c r="I272" s="86" t="s">
        <v>146</v>
      </c>
      <c r="K272" s="86" t="s">
        <v>151</v>
      </c>
      <c r="L272" s="86" t="s">
        <v>150</v>
      </c>
      <c r="M272" s="86" t="s">
        <v>149</v>
      </c>
      <c r="N272" s="86" t="s">
        <v>148</v>
      </c>
      <c r="O272" s="86" t="s">
        <v>147</v>
      </c>
      <c r="P272" s="86" t="s">
        <v>146</v>
      </c>
      <c r="Q272" s="86" t="s">
        <v>145</v>
      </c>
      <c r="S272" s="86"/>
      <c r="T272" s="86" t="s">
        <v>144</v>
      </c>
      <c r="U272" s="86" t="s">
        <v>143</v>
      </c>
      <c r="V272" s="86" t="s">
        <v>142</v>
      </c>
      <c r="X272" s="86" t="s">
        <v>152</v>
      </c>
      <c r="Y272" s="86" t="s">
        <v>144</v>
      </c>
      <c r="Z272" s="86" t="s">
        <v>151</v>
      </c>
      <c r="AA272" s="86" t="s">
        <v>150</v>
      </c>
      <c r="AB272" s="86" t="s">
        <v>149</v>
      </c>
      <c r="AC272" s="86" t="s">
        <v>148</v>
      </c>
      <c r="AD272" s="86" t="s">
        <v>147</v>
      </c>
      <c r="AE272" s="86" t="s">
        <v>146</v>
      </c>
      <c r="AG272" s="86" t="s">
        <v>151</v>
      </c>
      <c r="AH272" s="86" t="s">
        <v>150</v>
      </c>
      <c r="AI272" s="86" t="s">
        <v>149</v>
      </c>
      <c r="AJ272" s="86" t="s">
        <v>148</v>
      </c>
      <c r="AK272" s="86" t="s">
        <v>147</v>
      </c>
      <c r="AL272" s="86" t="s">
        <v>146</v>
      </c>
      <c r="AM272" s="86" t="s">
        <v>145</v>
      </c>
      <c r="AO272" s="86"/>
      <c r="AP272" s="86" t="s">
        <v>144</v>
      </c>
      <c r="AQ272" s="86" t="s">
        <v>143</v>
      </c>
      <c r="AR272" s="86" t="s">
        <v>142</v>
      </c>
      <c r="AT272" s="86" t="s">
        <v>152</v>
      </c>
      <c r="AU272" s="86" t="s">
        <v>144</v>
      </c>
      <c r="AV272" s="86" t="s">
        <v>151</v>
      </c>
      <c r="AW272" s="86" t="s">
        <v>150</v>
      </c>
      <c r="AX272" s="86" t="s">
        <v>149</v>
      </c>
      <c r="AY272" s="86" t="s">
        <v>148</v>
      </c>
      <c r="AZ272" s="86" t="s">
        <v>147</v>
      </c>
      <c r="BA272" s="86" t="s">
        <v>146</v>
      </c>
      <c r="BC272" s="86" t="s">
        <v>151</v>
      </c>
      <c r="BD272" s="86" t="s">
        <v>150</v>
      </c>
      <c r="BE272" s="86" t="s">
        <v>149</v>
      </c>
      <c r="BF272" s="86" t="s">
        <v>148</v>
      </c>
      <c r="BG272" s="86" t="s">
        <v>147</v>
      </c>
      <c r="BH272" s="86" t="s">
        <v>146</v>
      </c>
      <c r="BI272" s="86" t="s">
        <v>145</v>
      </c>
      <c r="BK272" s="86"/>
      <c r="BL272" s="86" t="s">
        <v>144</v>
      </c>
      <c r="BM272" s="86" t="s">
        <v>143</v>
      </c>
      <c r="BN272" s="86" t="s">
        <v>142</v>
      </c>
      <c r="BQ272" s="86" t="s">
        <v>152</v>
      </c>
      <c r="BR272" s="86" t="s">
        <v>144</v>
      </c>
      <c r="BS272" s="86" t="s">
        <v>151</v>
      </c>
      <c r="BT272" s="86" t="s">
        <v>150</v>
      </c>
      <c r="BU272" s="86" t="s">
        <v>149</v>
      </c>
      <c r="BV272" s="86" t="s">
        <v>148</v>
      </c>
      <c r="BW272" s="86" t="s">
        <v>147</v>
      </c>
      <c r="BX272" s="86" t="s">
        <v>146</v>
      </c>
      <c r="BZ272" s="86" t="s">
        <v>151</v>
      </c>
      <c r="CA272" s="86" t="s">
        <v>150</v>
      </c>
      <c r="CB272" s="86" t="s">
        <v>149</v>
      </c>
      <c r="CC272" s="86" t="s">
        <v>148</v>
      </c>
      <c r="CD272" s="86" t="s">
        <v>147</v>
      </c>
      <c r="CE272" s="86" t="s">
        <v>146</v>
      </c>
      <c r="CF272" s="86" t="s">
        <v>145</v>
      </c>
      <c r="CH272" s="86"/>
      <c r="CI272" s="86" t="s">
        <v>144</v>
      </c>
      <c r="CJ272" s="86" t="s">
        <v>143</v>
      </c>
      <c r="CK272" s="86" t="s">
        <v>142</v>
      </c>
    </row>
    <row r="273" spans="2:89" x14ac:dyDescent="0.25">
      <c r="B273" s="121">
        <v>1</v>
      </c>
      <c r="C273">
        <v>1</v>
      </c>
      <c r="D273">
        <v>7.0000000000000007E-2</v>
      </c>
      <c r="E273">
        <v>5772.04</v>
      </c>
      <c r="F273">
        <v>3262</v>
      </c>
      <c r="G273">
        <v>9878</v>
      </c>
      <c r="H273">
        <v>408.08</v>
      </c>
      <c r="I273">
        <v>16323339</v>
      </c>
      <c r="K273">
        <v>7.0000000000000007E-2</v>
      </c>
      <c r="L273">
        <v>4388.71</v>
      </c>
      <c r="M273">
        <v>3558</v>
      </c>
      <c r="N273">
        <v>5204</v>
      </c>
      <c r="O273">
        <v>310.27999999999997</v>
      </c>
      <c r="P273">
        <v>12411259</v>
      </c>
      <c r="Q273" s="85">
        <f t="shared" ref="Q273:Q292" si="69">AVERAGE(L$273:L$292)</f>
        <v>3885.3905</v>
      </c>
      <c r="S273" s="121">
        <v>1</v>
      </c>
      <c r="T273">
        <v>1</v>
      </c>
      <c r="U273" s="84">
        <f t="shared" ref="U273:U291" si="70">LOG(E274/Q274,2)</f>
        <v>1.0090056870836221</v>
      </c>
      <c r="V273" s="83">
        <f t="shared" ref="V273:V291" si="71">E274-L274</f>
        <v>3253.3099999999995</v>
      </c>
      <c r="X273" s="121">
        <v>1</v>
      </c>
      <c r="Y273">
        <v>1</v>
      </c>
      <c r="Z273">
        <v>7.0000000000000007E-2</v>
      </c>
      <c r="AA273">
        <v>4442.18</v>
      </c>
      <c r="AB273">
        <v>3614</v>
      </c>
      <c r="AC273">
        <v>8147</v>
      </c>
      <c r="AD273">
        <v>314.06</v>
      </c>
      <c r="AE273">
        <v>12562474</v>
      </c>
      <c r="AG273">
        <v>7.0000000000000007E-2</v>
      </c>
      <c r="AH273">
        <v>3334.75</v>
      </c>
      <c r="AI273">
        <v>2799</v>
      </c>
      <c r="AJ273">
        <v>4414</v>
      </c>
      <c r="AK273">
        <v>235.77</v>
      </c>
      <c r="AL273">
        <v>9430684</v>
      </c>
      <c r="AM273" s="85">
        <f t="shared" ref="AM273:AM292" si="72">AVERAGE(AH$273:AH$292)</f>
        <v>3863.7590000000005</v>
      </c>
      <c r="AO273" s="121">
        <v>1</v>
      </c>
      <c r="AP273">
        <v>1</v>
      </c>
      <c r="AQ273" s="84">
        <f t="shared" ref="AQ273:AQ292" si="73">LOG(AA273/AM273,2)</f>
        <v>0.20126274339175865</v>
      </c>
      <c r="AR273" s="83">
        <f t="shared" ref="AR273:AR292" si="74">AA273-AH273</f>
        <v>1107.4300000000003</v>
      </c>
      <c r="AT273" s="121">
        <v>1</v>
      </c>
      <c r="AU273">
        <v>1</v>
      </c>
      <c r="AV273">
        <v>7.0000000000000007E-2</v>
      </c>
      <c r="AW273">
        <v>4219.95</v>
      </c>
      <c r="AX273">
        <v>3272</v>
      </c>
      <c r="AY273">
        <v>6705</v>
      </c>
      <c r="AZ273">
        <v>298.35000000000002</v>
      </c>
      <c r="BA273">
        <v>11934025</v>
      </c>
      <c r="BC273">
        <v>7.0000000000000007E-2</v>
      </c>
      <c r="BD273">
        <v>4590.05</v>
      </c>
      <c r="BE273">
        <v>3374</v>
      </c>
      <c r="BF273">
        <v>5590</v>
      </c>
      <c r="BG273">
        <v>324.52</v>
      </c>
      <c r="BH273">
        <v>12980671</v>
      </c>
      <c r="BI273" s="85">
        <f>AVERAGE(BD$273:$BD292)</f>
        <v>3806.0659999999998</v>
      </c>
      <c r="BK273" s="121">
        <v>1</v>
      </c>
      <c r="BL273">
        <v>1</v>
      </c>
      <c r="BM273" s="84">
        <f t="shared" ref="BM273:BM292" si="75">LOG(AW273/BI273,2)</f>
        <v>0.14892532605995734</v>
      </c>
      <c r="BN273" s="83">
        <f t="shared" ref="BN273:BN292" si="76">AW273-BD273</f>
        <v>-370.10000000000036</v>
      </c>
      <c r="BQ273" s="121">
        <v>1</v>
      </c>
      <c r="BR273">
        <v>1</v>
      </c>
      <c r="BS273">
        <v>7.0000000000000007E-2</v>
      </c>
      <c r="BT273">
        <v>6130.6</v>
      </c>
      <c r="BU273">
        <v>4635</v>
      </c>
      <c r="BV273">
        <v>7939</v>
      </c>
      <c r="BW273">
        <v>433.43</v>
      </c>
      <c r="BX273">
        <v>17337349</v>
      </c>
      <c r="BZ273">
        <v>7.0000000000000007E-2</v>
      </c>
      <c r="CA273">
        <v>4660.1400000000003</v>
      </c>
      <c r="CB273">
        <v>3816</v>
      </c>
      <c r="CC273">
        <v>6433</v>
      </c>
      <c r="CD273">
        <v>329.47</v>
      </c>
      <c r="CE273">
        <v>13178869</v>
      </c>
      <c r="CF273" s="85">
        <f t="shared" ref="CF273:CF292" si="77">AVERAGE(CA$273:CA$292)</f>
        <v>4086.9884999999995</v>
      </c>
      <c r="CH273" s="121">
        <v>1</v>
      </c>
      <c r="CI273">
        <v>1</v>
      </c>
      <c r="CJ273" s="84">
        <f t="shared" ref="CJ273:CJ292" si="78">LOG(BT273/CF273,2)</f>
        <v>0.58499009306303995</v>
      </c>
      <c r="CK273" s="83">
        <f t="shared" ref="CK273:CK292" si="79">BT273-CA273</f>
        <v>1470.46</v>
      </c>
    </row>
    <row r="274" spans="2:89" x14ac:dyDescent="0.25">
      <c r="B274" s="122"/>
      <c r="C274">
        <v>2</v>
      </c>
      <c r="D274">
        <v>7.0000000000000007E-2</v>
      </c>
      <c r="E274">
        <v>7819.44</v>
      </c>
      <c r="F274">
        <v>3875</v>
      </c>
      <c r="G274">
        <v>13985</v>
      </c>
      <c r="H274">
        <v>552.83000000000004</v>
      </c>
      <c r="I274">
        <v>22113371</v>
      </c>
      <c r="K274">
        <v>7.0000000000000007E-2</v>
      </c>
      <c r="L274">
        <v>4566.13</v>
      </c>
      <c r="M274">
        <v>3296</v>
      </c>
      <c r="N274">
        <v>5218</v>
      </c>
      <c r="O274">
        <v>322.83</v>
      </c>
      <c r="P274">
        <v>12913022</v>
      </c>
      <c r="Q274" s="85">
        <f t="shared" si="69"/>
        <v>3885.3905</v>
      </c>
      <c r="S274" s="122"/>
      <c r="T274">
        <v>2</v>
      </c>
      <c r="U274" s="84">
        <f t="shared" si="70"/>
        <v>0.63804545235294674</v>
      </c>
      <c r="V274" s="83">
        <f t="shared" si="71"/>
        <v>1600.5900000000001</v>
      </c>
      <c r="X274" s="122"/>
      <c r="Y274">
        <v>2</v>
      </c>
      <c r="Z274">
        <v>7.0000000000000007E-2</v>
      </c>
      <c r="AA274">
        <v>5697.97</v>
      </c>
      <c r="AB274">
        <v>4768</v>
      </c>
      <c r="AC274">
        <v>8370</v>
      </c>
      <c r="AD274">
        <v>402.85</v>
      </c>
      <c r="AE274">
        <v>16113870</v>
      </c>
      <c r="AG274">
        <v>7.0000000000000007E-2</v>
      </c>
      <c r="AH274">
        <v>3950.63</v>
      </c>
      <c r="AI274">
        <v>234</v>
      </c>
      <c r="AJ274">
        <v>5060</v>
      </c>
      <c r="AK274">
        <v>279.31</v>
      </c>
      <c r="AL274">
        <v>11172393</v>
      </c>
      <c r="AM274" s="85">
        <f t="shared" si="72"/>
        <v>3863.7590000000005</v>
      </c>
      <c r="AO274" s="122"/>
      <c r="AP274">
        <v>2</v>
      </c>
      <c r="AQ274" s="84">
        <f t="shared" si="73"/>
        <v>0.56044291623323517</v>
      </c>
      <c r="AR274" s="83">
        <f t="shared" si="74"/>
        <v>1747.3400000000001</v>
      </c>
      <c r="AT274" s="122"/>
      <c r="AU274">
        <v>2</v>
      </c>
      <c r="AV274">
        <v>7.0000000000000007E-2</v>
      </c>
      <c r="AW274">
        <v>3300.92</v>
      </c>
      <c r="AX274">
        <v>3026</v>
      </c>
      <c r="AY274">
        <v>3689</v>
      </c>
      <c r="AZ274">
        <v>233.38</v>
      </c>
      <c r="BA274">
        <v>9335002</v>
      </c>
      <c r="BC274">
        <v>7.0000000000000007E-2</v>
      </c>
      <c r="BD274">
        <v>3787.77</v>
      </c>
      <c r="BE274">
        <v>3360</v>
      </c>
      <c r="BF274">
        <v>4252</v>
      </c>
      <c r="BG274">
        <v>267.8</v>
      </c>
      <c r="BH274">
        <v>10711800</v>
      </c>
      <c r="BI274" s="85">
        <f>AVERAGE(BD$92:$BD112)</f>
        <v>4481.3794166666667</v>
      </c>
      <c r="BK274" s="122"/>
      <c r="BL274">
        <v>2</v>
      </c>
      <c r="BM274" s="84">
        <f t="shared" si="75"/>
        <v>-0.44107470334885202</v>
      </c>
      <c r="BN274" s="83">
        <f t="shared" si="76"/>
        <v>-486.84999999999991</v>
      </c>
      <c r="BQ274" s="122"/>
      <c r="BR274">
        <v>2</v>
      </c>
      <c r="BS274">
        <v>7.0000000000000007E-2</v>
      </c>
      <c r="BT274">
        <v>6327.67</v>
      </c>
      <c r="BU274">
        <v>4851</v>
      </c>
      <c r="BV274">
        <v>11858</v>
      </c>
      <c r="BW274">
        <v>447.37</v>
      </c>
      <c r="BX274">
        <v>17894659</v>
      </c>
      <c r="BZ274">
        <v>7.0000000000000007E-2</v>
      </c>
      <c r="CA274">
        <v>4573.38</v>
      </c>
      <c r="CB274">
        <v>3988</v>
      </c>
      <c r="CC274">
        <v>5393</v>
      </c>
      <c r="CD274">
        <v>323.33999999999997</v>
      </c>
      <c r="CE274">
        <v>12933517</v>
      </c>
      <c r="CF274" s="85">
        <f t="shared" si="77"/>
        <v>4086.9884999999995</v>
      </c>
      <c r="CH274" s="122"/>
      <c r="CI274">
        <v>2</v>
      </c>
      <c r="CJ274" s="84">
        <f t="shared" si="78"/>
        <v>0.63063617859028398</v>
      </c>
      <c r="CK274" s="83">
        <f t="shared" si="79"/>
        <v>1754.29</v>
      </c>
    </row>
    <row r="275" spans="2:89" x14ac:dyDescent="0.25">
      <c r="B275" s="122"/>
      <c r="C275">
        <v>3</v>
      </c>
      <c r="D275">
        <v>7.0000000000000007E-2</v>
      </c>
      <c r="E275">
        <v>6046.52</v>
      </c>
      <c r="F275">
        <v>3435</v>
      </c>
      <c r="G275">
        <v>14748</v>
      </c>
      <c r="H275">
        <v>427.49</v>
      </c>
      <c r="I275">
        <v>17099562</v>
      </c>
      <c r="K275">
        <v>7.0000000000000007E-2</v>
      </c>
      <c r="L275">
        <v>4445.93</v>
      </c>
      <c r="M275">
        <v>3411</v>
      </c>
      <c r="N275">
        <v>5489</v>
      </c>
      <c r="O275">
        <v>314.33</v>
      </c>
      <c r="P275">
        <v>12573081</v>
      </c>
      <c r="Q275" s="85">
        <f t="shared" si="69"/>
        <v>3885.3905</v>
      </c>
      <c r="S275" s="122"/>
      <c r="T275">
        <v>3</v>
      </c>
      <c r="U275" s="84">
        <f t="shared" si="70"/>
        <v>0.58035439853764004</v>
      </c>
      <c r="V275" s="83">
        <f t="shared" si="71"/>
        <v>2684.93</v>
      </c>
      <c r="X275" s="122"/>
      <c r="Y275">
        <v>3</v>
      </c>
      <c r="Z275">
        <v>7.0000000000000007E-2</v>
      </c>
      <c r="AA275">
        <v>5399.21</v>
      </c>
      <c r="AB275">
        <v>1097</v>
      </c>
      <c r="AC275">
        <v>8189</v>
      </c>
      <c r="AD275">
        <v>381.72</v>
      </c>
      <c r="AE275">
        <v>15268980</v>
      </c>
      <c r="AG275">
        <v>7.0000000000000007E-2</v>
      </c>
      <c r="AH275">
        <v>4154.6400000000003</v>
      </c>
      <c r="AI275">
        <v>3501</v>
      </c>
      <c r="AJ275">
        <v>4990</v>
      </c>
      <c r="AK275">
        <v>293.73</v>
      </c>
      <c r="AL275">
        <v>11749323</v>
      </c>
      <c r="AM275" s="85">
        <f t="shared" si="72"/>
        <v>3863.7590000000005</v>
      </c>
      <c r="AO275" s="122"/>
      <c r="AP275">
        <v>3</v>
      </c>
      <c r="AQ275" s="84">
        <f t="shared" si="73"/>
        <v>0.48274322128316943</v>
      </c>
      <c r="AR275" s="83">
        <f t="shared" si="74"/>
        <v>1244.5699999999997</v>
      </c>
      <c r="AT275" s="122"/>
      <c r="AU275">
        <v>3</v>
      </c>
      <c r="AV275">
        <v>7.0000000000000007E-2</v>
      </c>
      <c r="AW275">
        <v>4157.79</v>
      </c>
      <c r="AX275">
        <v>3445</v>
      </c>
      <c r="AY275">
        <v>4851</v>
      </c>
      <c r="AZ275">
        <v>293.95999999999998</v>
      </c>
      <c r="BA275">
        <v>11758221</v>
      </c>
      <c r="BC275">
        <v>7.0000000000000007E-2</v>
      </c>
      <c r="BD275">
        <v>3954.23</v>
      </c>
      <c r="BE275">
        <v>3226</v>
      </c>
      <c r="BF275">
        <v>5163</v>
      </c>
      <c r="BG275">
        <v>279.56</v>
      </c>
      <c r="BH275">
        <v>11182576</v>
      </c>
      <c r="BI275" s="85">
        <f>AVERAGE(BD$92:$BD113)</f>
        <v>4488.3233076923079</v>
      </c>
      <c r="BK275" s="122"/>
      <c r="BL275">
        <v>3</v>
      </c>
      <c r="BM275" s="84">
        <f t="shared" si="75"/>
        <v>-0.11035970846759843</v>
      </c>
      <c r="BN275" s="83">
        <f t="shared" si="76"/>
        <v>203.55999999999995</v>
      </c>
      <c r="BQ275" s="122"/>
      <c r="BR275">
        <v>3</v>
      </c>
      <c r="BS275">
        <v>7.0000000000000007E-2</v>
      </c>
      <c r="BT275">
        <v>6258.42</v>
      </c>
      <c r="BU275">
        <v>3744</v>
      </c>
      <c r="BV275">
        <v>10993</v>
      </c>
      <c r="BW275">
        <v>442.47</v>
      </c>
      <c r="BX275">
        <v>17698825</v>
      </c>
      <c r="BZ275">
        <v>7.0000000000000007E-2</v>
      </c>
      <c r="CA275">
        <v>4874.12</v>
      </c>
      <c r="CB275">
        <v>3864</v>
      </c>
      <c r="CC275">
        <v>5922</v>
      </c>
      <c r="CD275">
        <v>344.6</v>
      </c>
      <c r="CE275">
        <v>13784011</v>
      </c>
      <c r="CF275" s="85">
        <f t="shared" si="77"/>
        <v>4086.9884999999995</v>
      </c>
      <c r="CH275" s="122"/>
      <c r="CI275">
        <v>3</v>
      </c>
      <c r="CJ275" s="84">
        <f t="shared" si="78"/>
        <v>0.61476029660257692</v>
      </c>
      <c r="CK275" s="83">
        <f t="shared" si="79"/>
        <v>1384.3000000000002</v>
      </c>
    </row>
    <row r="276" spans="2:89" x14ac:dyDescent="0.25">
      <c r="B276" s="122"/>
      <c r="C276">
        <v>4</v>
      </c>
      <c r="D276">
        <v>7.0000000000000007E-2</v>
      </c>
      <c r="E276">
        <v>5809.5</v>
      </c>
      <c r="F276">
        <v>3966</v>
      </c>
      <c r="G276">
        <v>9221</v>
      </c>
      <c r="H276">
        <v>410.73</v>
      </c>
      <c r="I276">
        <v>16429265</v>
      </c>
      <c r="K276">
        <v>7.0000000000000007E-2</v>
      </c>
      <c r="L276">
        <v>3124.57</v>
      </c>
      <c r="M276">
        <v>2712</v>
      </c>
      <c r="N276">
        <v>3772</v>
      </c>
      <c r="O276">
        <v>220.91</v>
      </c>
      <c r="P276">
        <v>8836279</v>
      </c>
      <c r="Q276" s="85">
        <f t="shared" si="69"/>
        <v>3885.3905</v>
      </c>
      <c r="S276" s="122"/>
      <c r="T276">
        <v>4</v>
      </c>
      <c r="U276" s="84">
        <f t="shared" si="70"/>
        <v>0.48240630038982102</v>
      </c>
      <c r="V276" s="83">
        <f t="shared" si="71"/>
        <v>716.60000000000036</v>
      </c>
      <c r="X276" s="122"/>
      <c r="Y276">
        <v>4</v>
      </c>
      <c r="Z276">
        <v>7.0000000000000007E-2</v>
      </c>
      <c r="AA276">
        <v>6387.97</v>
      </c>
      <c r="AB276">
        <v>4609</v>
      </c>
      <c r="AC276">
        <v>22342</v>
      </c>
      <c r="AD276">
        <v>451.63</v>
      </c>
      <c r="AE276">
        <v>18065187</v>
      </c>
      <c r="AG276">
        <v>7.0000000000000007E-2</v>
      </c>
      <c r="AH276">
        <v>4019.6</v>
      </c>
      <c r="AI276">
        <v>1096</v>
      </c>
      <c r="AJ276">
        <v>4842</v>
      </c>
      <c r="AK276">
        <v>284.19</v>
      </c>
      <c r="AL276">
        <v>11367434</v>
      </c>
      <c r="AM276" s="85">
        <f t="shared" si="72"/>
        <v>3863.7590000000005</v>
      </c>
      <c r="AO276" s="122"/>
      <c r="AP276">
        <v>4</v>
      </c>
      <c r="AQ276" s="84">
        <f t="shared" si="73"/>
        <v>0.72535242778492848</v>
      </c>
      <c r="AR276" s="83">
        <f t="shared" si="74"/>
        <v>2368.3700000000003</v>
      </c>
      <c r="AT276" s="122"/>
      <c r="AU276">
        <v>4</v>
      </c>
      <c r="AV276">
        <v>7.0000000000000007E-2</v>
      </c>
      <c r="AW276">
        <v>3620.36</v>
      </c>
      <c r="AX276">
        <v>3240</v>
      </c>
      <c r="AY276">
        <v>3968</v>
      </c>
      <c r="AZ276">
        <v>255.96</v>
      </c>
      <c r="BA276">
        <v>10238374</v>
      </c>
      <c r="BC276">
        <v>7.0000000000000007E-2</v>
      </c>
      <c r="BD276">
        <v>4031.14</v>
      </c>
      <c r="BE276">
        <v>3562</v>
      </c>
      <c r="BF276">
        <v>4827</v>
      </c>
      <c r="BG276">
        <v>285</v>
      </c>
      <c r="BH276">
        <v>11400076</v>
      </c>
      <c r="BI276" s="85">
        <f>AVERAGE(BD$112:$BD292)</f>
        <v>4083.9573717948715</v>
      </c>
      <c r="BK276" s="122"/>
      <c r="BL276">
        <v>4</v>
      </c>
      <c r="BM276" s="84">
        <f t="shared" si="75"/>
        <v>-0.1738346448836319</v>
      </c>
      <c r="BN276" s="83">
        <f t="shared" si="76"/>
        <v>-410.77999999999975</v>
      </c>
      <c r="BQ276" s="122"/>
      <c r="BR276">
        <v>4</v>
      </c>
      <c r="BS276">
        <v>7.0000000000000007E-2</v>
      </c>
      <c r="BT276">
        <v>6545.12</v>
      </c>
      <c r="BU276">
        <v>3046</v>
      </c>
      <c r="BV276">
        <v>9002</v>
      </c>
      <c r="BW276">
        <v>462.74</v>
      </c>
      <c r="BX276">
        <v>18509586</v>
      </c>
      <c r="BZ276">
        <v>7.0000000000000007E-2</v>
      </c>
      <c r="CA276">
        <v>4221.04</v>
      </c>
      <c r="CB276">
        <v>3090</v>
      </c>
      <c r="CC276">
        <v>5231</v>
      </c>
      <c r="CD276">
        <v>298.43</v>
      </c>
      <c r="CE276">
        <v>11937087</v>
      </c>
      <c r="CF276" s="85">
        <f t="shared" si="77"/>
        <v>4086.9884999999995</v>
      </c>
      <c r="CH276" s="122"/>
      <c r="CI276">
        <v>4</v>
      </c>
      <c r="CJ276" s="84">
        <f t="shared" si="78"/>
        <v>0.6793814592762415</v>
      </c>
      <c r="CK276" s="83">
        <f t="shared" si="79"/>
        <v>2324.08</v>
      </c>
    </row>
    <row r="277" spans="2:89" x14ac:dyDescent="0.25">
      <c r="B277" s="122"/>
      <c r="C277">
        <v>5</v>
      </c>
      <c r="D277">
        <v>7.0000000000000007E-2</v>
      </c>
      <c r="E277">
        <v>5428.17</v>
      </c>
      <c r="F277">
        <v>3456</v>
      </c>
      <c r="G277">
        <v>11325</v>
      </c>
      <c r="H277">
        <v>383.77</v>
      </c>
      <c r="I277">
        <v>15350856</v>
      </c>
      <c r="K277">
        <v>7.0000000000000007E-2</v>
      </c>
      <c r="L277">
        <v>4711.57</v>
      </c>
      <c r="M277">
        <v>3846</v>
      </c>
      <c r="N277">
        <v>5287</v>
      </c>
      <c r="O277">
        <v>333.11</v>
      </c>
      <c r="P277">
        <v>13324315</v>
      </c>
      <c r="Q277" s="85">
        <f t="shared" si="69"/>
        <v>3885.3905</v>
      </c>
      <c r="S277" s="122"/>
      <c r="T277">
        <v>5</v>
      </c>
      <c r="U277" s="84">
        <f t="shared" si="70"/>
        <v>0.37934893326629582</v>
      </c>
      <c r="V277" s="83">
        <f t="shared" si="71"/>
        <v>1344.3999999999996</v>
      </c>
      <c r="X277" s="122"/>
      <c r="Y277">
        <v>5</v>
      </c>
      <c r="Z277">
        <v>7.0000000000000007E-2</v>
      </c>
      <c r="AA277">
        <v>5309.67</v>
      </c>
      <c r="AB277">
        <v>4120</v>
      </c>
      <c r="AC277">
        <v>14226</v>
      </c>
      <c r="AD277">
        <v>375.39</v>
      </c>
      <c r="AE277">
        <v>15015734</v>
      </c>
      <c r="AG277">
        <v>7.0000000000000007E-2</v>
      </c>
      <c r="AH277">
        <v>3090.25</v>
      </c>
      <c r="AI277">
        <v>2684</v>
      </c>
      <c r="AJ277">
        <v>3953</v>
      </c>
      <c r="AK277">
        <v>218.48</v>
      </c>
      <c r="AL277">
        <v>8739222</v>
      </c>
      <c r="AM277" s="85">
        <f t="shared" si="72"/>
        <v>3863.7590000000005</v>
      </c>
      <c r="AO277" s="122"/>
      <c r="AP277">
        <v>5</v>
      </c>
      <c r="AQ277" s="84">
        <f t="shared" si="73"/>
        <v>0.45861708961791159</v>
      </c>
      <c r="AR277" s="83">
        <f t="shared" si="74"/>
        <v>2219.42</v>
      </c>
      <c r="AT277" s="122"/>
      <c r="AU277">
        <v>5</v>
      </c>
      <c r="AV277">
        <v>7.0000000000000007E-2</v>
      </c>
      <c r="AW277">
        <v>3608.62</v>
      </c>
      <c r="AX277">
        <v>3192</v>
      </c>
      <c r="AY277">
        <v>3995</v>
      </c>
      <c r="AZ277">
        <v>255.13</v>
      </c>
      <c r="BA277">
        <v>10205172</v>
      </c>
      <c r="BC277">
        <v>7.0000000000000007E-2</v>
      </c>
      <c r="BD277">
        <v>3483.31</v>
      </c>
      <c r="BE277">
        <v>2683</v>
      </c>
      <c r="BF277">
        <v>4150</v>
      </c>
      <c r="BG277">
        <v>246.27</v>
      </c>
      <c r="BH277">
        <v>9850796</v>
      </c>
      <c r="BI277" s="85">
        <f>AVERAGE(BD$112:$BD292)</f>
        <v>4083.9573717948715</v>
      </c>
      <c r="BK277" s="122"/>
      <c r="BL277">
        <v>5</v>
      </c>
      <c r="BM277" s="84">
        <f t="shared" si="75"/>
        <v>-0.17852057697097021</v>
      </c>
      <c r="BN277" s="83">
        <f t="shared" si="76"/>
        <v>125.30999999999995</v>
      </c>
      <c r="BQ277" s="122"/>
      <c r="BR277">
        <v>5</v>
      </c>
      <c r="BS277">
        <v>7.0000000000000007E-2</v>
      </c>
      <c r="BT277">
        <v>6738.12</v>
      </c>
      <c r="BU277">
        <v>4217</v>
      </c>
      <c r="BV277">
        <v>8523</v>
      </c>
      <c r="BW277">
        <v>476.38</v>
      </c>
      <c r="BX277">
        <v>19055390</v>
      </c>
      <c r="BZ277">
        <v>7.0000000000000007E-2</v>
      </c>
      <c r="CA277">
        <v>4593.8599999999997</v>
      </c>
      <c r="CB277">
        <v>3486</v>
      </c>
      <c r="CC277">
        <v>5482</v>
      </c>
      <c r="CD277">
        <v>324.79000000000002</v>
      </c>
      <c r="CE277">
        <v>12991434</v>
      </c>
      <c r="CF277" s="85">
        <f t="shared" si="77"/>
        <v>4086.9884999999995</v>
      </c>
      <c r="CH277" s="122"/>
      <c r="CI277">
        <v>5</v>
      </c>
      <c r="CJ277" s="84">
        <f t="shared" si="78"/>
        <v>0.72130793792244297</v>
      </c>
      <c r="CK277" s="83">
        <f t="shared" si="79"/>
        <v>2144.2600000000002</v>
      </c>
    </row>
    <row r="278" spans="2:89" x14ac:dyDescent="0.25">
      <c r="B278" s="122"/>
      <c r="C278">
        <v>6</v>
      </c>
      <c r="D278">
        <v>7.0000000000000007E-2</v>
      </c>
      <c r="E278">
        <v>5053.9399999999996</v>
      </c>
      <c r="F278">
        <v>3820</v>
      </c>
      <c r="G278">
        <v>5971</v>
      </c>
      <c r="H278">
        <v>357.31</v>
      </c>
      <c r="I278">
        <v>14292530</v>
      </c>
      <c r="K278">
        <v>7.0000000000000007E-2</v>
      </c>
      <c r="L278">
        <v>3709.54</v>
      </c>
      <c r="M278">
        <v>2622</v>
      </c>
      <c r="N278">
        <v>4668</v>
      </c>
      <c r="O278">
        <v>262.26</v>
      </c>
      <c r="P278">
        <v>10490588</v>
      </c>
      <c r="Q278" s="85">
        <f t="shared" si="69"/>
        <v>3885.3905</v>
      </c>
      <c r="S278" s="122"/>
      <c r="T278">
        <v>6</v>
      </c>
      <c r="U278" s="84">
        <f t="shared" si="70"/>
        <v>0.49439350492898088</v>
      </c>
      <c r="V278" s="83">
        <f t="shared" si="71"/>
        <v>1130.5</v>
      </c>
      <c r="X278" s="122"/>
      <c r="Y278">
        <v>6</v>
      </c>
      <c r="Z278">
        <v>7.0000000000000007E-2</v>
      </c>
      <c r="AA278">
        <v>7665.27</v>
      </c>
      <c r="AB278">
        <v>3852</v>
      </c>
      <c r="AC278">
        <v>12897</v>
      </c>
      <c r="AD278">
        <v>541.92999999999995</v>
      </c>
      <c r="AE278">
        <v>21677372</v>
      </c>
      <c r="AG278">
        <v>7.0000000000000007E-2</v>
      </c>
      <c r="AH278">
        <v>3550.95</v>
      </c>
      <c r="AI278">
        <v>636</v>
      </c>
      <c r="AJ278">
        <v>5005</v>
      </c>
      <c r="AK278">
        <v>251.05</v>
      </c>
      <c r="AL278">
        <v>10042080</v>
      </c>
      <c r="AM278" s="85">
        <f t="shared" si="72"/>
        <v>3863.7590000000005</v>
      </c>
      <c r="AO278" s="122"/>
      <c r="AP278">
        <v>6</v>
      </c>
      <c r="AQ278" s="84">
        <f t="shared" si="73"/>
        <v>0.98833150038087336</v>
      </c>
      <c r="AR278" s="83">
        <f t="shared" si="74"/>
        <v>4114.3200000000006</v>
      </c>
      <c r="AT278" s="122"/>
      <c r="AU278">
        <v>6</v>
      </c>
      <c r="AV278">
        <v>7.0000000000000007E-2</v>
      </c>
      <c r="AW278">
        <v>3819.36</v>
      </c>
      <c r="AX278">
        <v>3385</v>
      </c>
      <c r="AY278">
        <v>4264</v>
      </c>
      <c r="AZ278">
        <v>270.02999999999997</v>
      </c>
      <c r="BA278">
        <v>10801149</v>
      </c>
      <c r="BC278">
        <v>7.0000000000000007E-2</v>
      </c>
      <c r="BD278">
        <v>3608.09</v>
      </c>
      <c r="BE278">
        <v>2609</v>
      </c>
      <c r="BF278">
        <v>4645</v>
      </c>
      <c r="BG278">
        <v>255.09</v>
      </c>
      <c r="BH278">
        <v>10203666</v>
      </c>
      <c r="BI278" s="85">
        <f>AVERAGE(BD$112:$BD292)</f>
        <v>4083.9573717948715</v>
      </c>
      <c r="BK278" s="122"/>
      <c r="BL278">
        <v>6</v>
      </c>
      <c r="BM278" s="84">
        <f t="shared" si="75"/>
        <v>-9.6636897552314582E-2</v>
      </c>
      <c r="BN278" s="83">
        <f t="shared" si="76"/>
        <v>211.26999999999998</v>
      </c>
      <c r="BQ278" s="122"/>
      <c r="BR278">
        <v>6</v>
      </c>
      <c r="BS278">
        <v>7.0000000000000007E-2</v>
      </c>
      <c r="BT278">
        <v>6774.58</v>
      </c>
      <c r="BU278">
        <v>1020</v>
      </c>
      <c r="BV278">
        <v>11489</v>
      </c>
      <c r="BW278">
        <v>478.96</v>
      </c>
      <c r="BX278">
        <v>19158502</v>
      </c>
      <c r="BZ278">
        <v>7.0000000000000007E-2</v>
      </c>
      <c r="CA278">
        <v>4273.8900000000003</v>
      </c>
      <c r="CB278">
        <v>3386</v>
      </c>
      <c r="CC278">
        <v>4958</v>
      </c>
      <c r="CD278">
        <v>302.16000000000003</v>
      </c>
      <c r="CE278">
        <v>12086574</v>
      </c>
      <c r="CF278" s="85">
        <f t="shared" si="77"/>
        <v>4086.9884999999995</v>
      </c>
      <c r="CH278" s="122"/>
      <c r="CI278">
        <v>6</v>
      </c>
      <c r="CJ278" s="84">
        <f t="shared" si="78"/>
        <v>0.72909332335108978</v>
      </c>
      <c r="CK278" s="83">
        <f t="shared" si="79"/>
        <v>2500.6899999999996</v>
      </c>
    </row>
    <row r="279" spans="2:89" x14ac:dyDescent="0.25">
      <c r="B279" s="122"/>
      <c r="C279">
        <v>7</v>
      </c>
      <c r="D279">
        <v>7.0000000000000007E-2</v>
      </c>
      <c r="E279">
        <v>5473.46</v>
      </c>
      <c r="F279">
        <v>3360</v>
      </c>
      <c r="G279">
        <v>9474</v>
      </c>
      <c r="H279">
        <v>386.97</v>
      </c>
      <c r="I279">
        <v>15478952</v>
      </c>
      <c r="K279">
        <v>7.0000000000000007E-2</v>
      </c>
      <c r="L279">
        <v>4342.96</v>
      </c>
      <c r="M279">
        <v>3801</v>
      </c>
      <c r="N279">
        <v>5014</v>
      </c>
      <c r="O279">
        <v>307.05</v>
      </c>
      <c r="P279">
        <v>12281894</v>
      </c>
      <c r="Q279" s="85">
        <f t="shared" si="69"/>
        <v>3885.3905</v>
      </c>
      <c r="S279" s="122"/>
      <c r="T279">
        <v>7</v>
      </c>
      <c r="U279" s="84">
        <f t="shared" si="70"/>
        <v>5.1939608367456168E-2</v>
      </c>
      <c r="V279" s="83">
        <f t="shared" si="71"/>
        <v>319.88000000000011</v>
      </c>
      <c r="X279" s="122"/>
      <c r="Y279">
        <v>7</v>
      </c>
      <c r="Z279">
        <v>7.0000000000000007E-2</v>
      </c>
      <c r="AA279">
        <v>5077.55</v>
      </c>
      <c r="AB279">
        <v>2823</v>
      </c>
      <c r="AC279">
        <v>12696</v>
      </c>
      <c r="AD279">
        <v>358.98</v>
      </c>
      <c r="AE279">
        <v>14359319</v>
      </c>
      <c r="AG279">
        <v>7.0000000000000007E-2</v>
      </c>
      <c r="AH279">
        <v>4505.01</v>
      </c>
      <c r="AI279">
        <v>3718</v>
      </c>
      <c r="AJ279">
        <v>6208</v>
      </c>
      <c r="AK279">
        <v>318.5</v>
      </c>
      <c r="AL279">
        <v>12740180</v>
      </c>
      <c r="AM279" s="85">
        <f t="shared" si="72"/>
        <v>3863.7590000000005</v>
      </c>
      <c r="AO279" s="122"/>
      <c r="AP279">
        <v>7</v>
      </c>
      <c r="AQ279" s="84">
        <f t="shared" si="73"/>
        <v>0.39412743158578067</v>
      </c>
      <c r="AR279" s="83">
        <f t="shared" si="74"/>
        <v>572.54</v>
      </c>
      <c r="AT279" s="122"/>
      <c r="AU279">
        <v>7</v>
      </c>
      <c r="AV279">
        <v>7.0000000000000007E-2</v>
      </c>
      <c r="AW279">
        <v>3653.02</v>
      </c>
      <c r="AX279">
        <v>3164</v>
      </c>
      <c r="AY279">
        <v>4332</v>
      </c>
      <c r="AZ279">
        <v>258.27</v>
      </c>
      <c r="BA279">
        <v>10330743</v>
      </c>
      <c r="BC279">
        <v>7.0000000000000007E-2</v>
      </c>
      <c r="BD279">
        <v>3712.12</v>
      </c>
      <c r="BE279">
        <v>2725</v>
      </c>
      <c r="BF279">
        <v>5998</v>
      </c>
      <c r="BG279">
        <v>262.45</v>
      </c>
      <c r="BH279">
        <v>10497878</v>
      </c>
      <c r="BI279" s="85">
        <f>AVERAGE(BD$112:$BD292)</f>
        <v>4083.9573717948715</v>
      </c>
      <c r="BK279" s="122"/>
      <c r="BL279">
        <v>7</v>
      </c>
      <c r="BM279" s="84">
        <f t="shared" si="75"/>
        <v>-0.16087815512905843</v>
      </c>
      <c r="BN279" s="83">
        <f t="shared" si="76"/>
        <v>-59.099999999999909</v>
      </c>
      <c r="BQ279" s="122"/>
      <c r="BR279">
        <v>7</v>
      </c>
      <c r="BS279">
        <v>7.0000000000000007E-2</v>
      </c>
      <c r="BT279">
        <v>6071.58</v>
      </c>
      <c r="BU279">
        <v>3609</v>
      </c>
      <c r="BV279">
        <v>10142</v>
      </c>
      <c r="BW279">
        <v>429.26</v>
      </c>
      <c r="BX279">
        <v>17170423</v>
      </c>
      <c r="BZ279">
        <v>7.0000000000000007E-2</v>
      </c>
      <c r="CA279">
        <v>4182.7299999999996</v>
      </c>
      <c r="CB279">
        <v>3470</v>
      </c>
      <c r="CC279">
        <v>6727</v>
      </c>
      <c r="CD279">
        <v>295.72000000000003</v>
      </c>
      <c r="CE279">
        <v>11828750</v>
      </c>
      <c r="CF279" s="85">
        <f t="shared" si="77"/>
        <v>4086.9884999999995</v>
      </c>
      <c r="CH279" s="122"/>
      <c r="CI279">
        <v>7</v>
      </c>
      <c r="CJ279" s="84">
        <f t="shared" si="78"/>
        <v>0.57103381224522409</v>
      </c>
      <c r="CK279" s="83">
        <f t="shared" si="79"/>
        <v>1888.8500000000004</v>
      </c>
    </row>
    <row r="280" spans="2:89" x14ac:dyDescent="0.25">
      <c r="B280" s="122"/>
      <c r="C280">
        <v>8</v>
      </c>
      <c r="D280">
        <v>7.0000000000000007E-2</v>
      </c>
      <c r="E280">
        <v>4027.82</v>
      </c>
      <c r="F280">
        <v>3092</v>
      </c>
      <c r="G280">
        <v>6173</v>
      </c>
      <c r="H280">
        <v>284.77</v>
      </c>
      <c r="I280">
        <v>11390662</v>
      </c>
      <c r="K280">
        <v>7.0000000000000007E-2</v>
      </c>
      <c r="L280">
        <v>3707.94</v>
      </c>
      <c r="M280">
        <v>1866</v>
      </c>
      <c r="N280">
        <v>4805</v>
      </c>
      <c r="O280">
        <v>262.14999999999998</v>
      </c>
      <c r="P280">
        <v>10486057</v>
      </c>
      <c r="Q280" s="85">
        <f t="shared" si="69"/>
        <v>3885.3905</v>
      </c>
      <c r="S280" s="122"/>
      <c r="T280">
        <v>8</v>
      </c>
      <c r="U280" s="84">
        <f t="shared" si="70"/>
        <v>0.55395484596855005</v>
      </c>
      <c r="V280" s="83">
        <f t="shared" si="71"/>
        <v>2146.5899999999997</v>
      </c>
      <c r="X280" s="122"/>
      <c r="Y280">
        <v>8</v>
      </c>
      <c r="Z280">
        <v>7.0000000000000007E-2</v>
      </c>
      <c r="AA280">
        <v>5330.5</v>
      </c>
      <c r="AB280">
        <v>3693</v>
      </c>
      <c r="AC280">
        <v>7750</v>
      </c>
      <c r="AD280">
        <v>376.87</v>
      </c>
      <c r="AE280">
        <v>15074663</v>
      </c>
      <c r="AG280">
        <v>7.0000000000000007E-2</v>
      </c>
      <c r="AH280">
        <v>2918.7</v>
      </c>
      <c r="AI280">
        <v>2558</v>
      </c>
      <c r="AJ280">
        <v>4578</v>
      </c>
      <c r="AK280">
        <v>206.35</v>
      </c>
      <c r="AL280">
        <v>8254078</v>
      </c>
      <c r="AM280" s="85">
        <f t="shared" si="72"/>
        <v>3863.7590000000005</v>
      </c>
      <c r="AO280" s="122"/>
      <c r="AP280">
        <v>8</v>
      </c>
      <c r="AQ280" s="84">
        <f t="shared" si="73"/>
        <v>0.46426575427126232</v>
      </c>
      <c r="AR280" s="83">
        <f t="shared" si="74"/>
        <v>2411.8000000000002</v>
      </c>
      <c r="AT280" s="122"/>
      <c r="AU280">
        <v>8</v>
      </c>
      <c r="AV280">
        <v>7.0000000000000007E-2</v>
      </c>
      <c r="AW280">
        <v>3416.24</v>
      </c>
      <c r="AX280">
        <v>3035</v>
      </c>
      <c r="AY280">
        <v>6123</v>
      </c>
      <c r="AZ280">
        <v>241.53</v>
      </c>
      <c r="BA280">
        <v>9661113</v>
      </c>
      <c r="BC280">
        <v>7.0000000000000007E-2</v>
      </c>
      <c r="BD280">
        <v>2855.1</v>
      </c>
      <c r="BE280">
        <v>2651</v>
      </c>
      <c r="BF280">
        <v>3305</v>
      </c>
      <c r="BG280">
        <v>201.86</v>
      </c>
      <c r="BH280">
        <v>8074214</v>
      </c>
      <c r="BI280" s="85">
        <f>AVERAGE(BD$112:$BD292)</f>
        <v>4083.9573717948715</v>
      </c>
      <c r="BK280" s="122"/>
      <c r="BL280">
        <v>8</v>
      </c>
      <c r="BM280" s="84">
        <f t="shared" si="75"/>
        <v>-0.25755847578837676</v>
      </c>
      <c r="BN280" s="83">
        <f t="shared" si="76"/>
        <v>561.13999999999987</v>
      </c>
      <c r="BQ280" s="122"/>
      <c r="BR280">
        <v>8</v>
      </c>
      <c r="BS280">
        <v>7.0000000000000007E-2</v>
      </c>
      <c r="BT280">
        <v>5483.71</v>
      </c>
      <c r="BU280">
        <v>3869</v>
      </c>
      <c r="BV280">
        <v>9605</v>
      </c>
      <c r="BW280">
        <v>387.7</v>
      </c>
      <c r="BX280">
        <v>15507943</v>
      </c>
      <c r="BZ280">
        <v>7.0000000000000007E-2</v>
      </c>
      <c r="CA280">
        <v>3912.56</v>
      </c>
      <c r="CB280">
        <v>3279</v>
      </c>
      <c r="CC280">
        <v>4491</v>
      </c>
      <c r="CD280">
        <v>276.62</v>
      </c>
      <c r="CE280">
        <v>11064733</v>
      </c>
      <c r="CF280" s="85">
        <f t="shared" si="77"/>
        <v>4086.9884999999995</v>
      </c>
      <c r="CH280" s="122"/>
      <c r="CI280">
        <v>8</v>
      </c>
      <c r="CJ280" s="84">
        <f t="shared" si="78"/>
        <v>0.42411409388886823</v>
      </c>
      <c r="CK280" s="83">
        <f t="shared" si="79"/>
        <v>1571.15</v>
      </c>
    </row>
    <row r="281" spans="2:89" x14ac:dyDescent="0.25">
      <c r="B281" s="122"/>
      <c r="C281">
        <v>9</v>
      </c>
      <c r="D281">
        <v>7.0000000000000007E-2</v>
      </c>
      <c r="E281">
        <v>5704.16</v>
      </c>
      <c r="F281">
        <v>1274</v>
      </c>
      <c r="G281">
        <v>10563</v>
      </c>
      <c r="H281">
        <v>403.28</v>
      </c>
      <c r="I281">
        <v>16131376</v>
      </c>
      <c r="K281">
        <v>7.0000000000000007E-2</v>
      </c>
      <c r="L281">
        <v>3557.57</v>
      </c>
      <c r="M281">
        <v>2763</v>
      </c>
      <c r="N281">
        <v>4263</v>
      </c>
      <c r="O281">
        <v>251.52</v>
      </c>
      <c r="P281">
        <v>10060807</v>
      </c>
      <c r="Q281" s="85">
        <f t="shared" si="69"/>
        <v>3885.3905</v>
      </c>
      <c r="S281" s="122"/>
      <c r="T281">
        <v>9</v>
      </c>
      <c r="U281" s="84">
        <f t="shared" si="70"/>
        <v>0.58117366731625963</v>
      </c>
      <c r="V281" s="83">
        <f t="shared" si="71"/>
        <v>2469.7600000000002</v>
      </c>
      <c r="X281" s="122"/>
      <c r="Y281">
        <v>9</v>
      </c>
      <c r="Z281">
        <v>7.0000000000000007E-2</v>
      </c>
      <c r="AA281">
        <v>6213.2</v>
      </c>
      <c r="AB281">
        <v>5260</v>
      </c>
      <c r="AC281">
        <v>13595</v>
      </c>
      <c r="AD281">
        <v>439.27</v>
      </c>
      <c r="AE281">
        <v>17570940</v>
      </c>
      <c r="AG281">
        <v>7.0000000000000007E-2</v>
      </c>
      <c r="AH281">
        <v>4170.03</v>
      </c>
      <c r="AI281">
        <v>3174</v>
      </c>
      <c r="AJ281">
        <v>5232</v>
      </c>
      <c r="AK281">
        <v>294.82</v>
      </c>
      <c r="AL281">
        <v>11792854</v>
      </c>
      <c r="AM281" s="85">
        <f t="shared" si="72"/>
        <v>3863.7590000000005</v>
      </c>
      <c r="AO281" s="122"/>
      <c r="AP281">
        <v>9</v>
      </c>
      <c r="AQ281" s="84">
        <f t="shared" si="73"/>
        <v>0.68533138509361924</v>
      </c>
      <c r="AR281" s="83">
        <f t="shared" si="74"/>
        <v>2043.17</v>
      </c>
      <c r="AT281" s="122"/>
      <c r="AU281">
        <v>9</v>
      </c>
      <c r="AV281">
        <v>7.0000000000000007E-2</v>
      </c>
      <c r="AW281">
        <v>3562.21</v>
      </c>
      <c r="AX281">
        <v>2814</v>
      </c>
      <c r="AY281">
        <v>4517</v>
      </c>
      <c r="AZ281">
        <v>251.85</v>
      </c>
      <c r="BA281">
        <v>10073940</v>
      </c>
      <c r="BC281">
        <v>7.0000000000000007E-2</v>
      </c>
      <c r="BD281">
        <v>3980.71</v>
      </c>
      <c r="BE281">
        <v>3332</v>
      </c>
      <c r="BF281">
        <v>4882</v>
      </c>
      <c r="BG281">
        <v>281.44</v>
      </c>
      <c r="BH281">
        <v>11257437</v>
      </c>
      <c r="BI281" s="85">
        <f>AVERAGE(BD$112:$BD292)</f>
        <v>4083.9573717948715</v>
      </c>
      <c r="BK281" s="122"/>
      <c r="BL281">
        <v>9</v>
      </c>
      <c r="BM281" s="84">
        <f t="shared" si="75"/>
        <v>-0.19719523854756854</v>
      </c>
      <c r="BN281" s="83">
        <f t="shared" si="76"/>
        <v>-418.5</v>
      </c>
      <c r="BQ281" s="122"/>
      <c r="BR281">
        <v>9</v>
      </c>
      <c r="BS281">
        <v>7.0000000000000007E-2</v>
      </c>
      <c r="BT281">
        <v>4530.32</v>
      </c>
      <c r="BU281">
        <v>3282</v>
      </c>
      <c r="BV281">
        <v>7417</v>
      </c>
      <c r="BW281">
        <v>320.29000000000002</v>
      </c>
      <c r="BX281">
        <v>12811753</v>
      </c>
      <c r="BZ281">
        <v>7.0000000000000007E-2</v>
      </c>
      <c r="CA281">
        <v>3065.99</v>
      </c>
      <c r="CB281">
        <v>2689</v>
      </c>
      <c r="CC281">
        <v>3541</v>
      </c>
      <c r="CD281">
        <v>216.77</v>
      </c>
      <c r="CE281">
        <v>8670609</v>
      </c>
      <c r="CF281" s="85">
        <f t="shared" si="77"/>
        <v>4086.9884999999995</v>
      </c>
      <c r="CH281" s="122"/>
      <c r="CI281">
        <v>9</v>
      </c>
      <c r="CJ281" s="84">
        <f t="shared" si="78"/>
        <v>0.14857477500683391</v>
      </c>
      <c r="CK281" s="83">
        <f t="shared" si="79"/>
        <v>1464.33</v>
      </c>
    </row>
    <row r="282" spans="2:89" x14ac:dyDescent="0.25">
      <c r="B282" s="122"/>
      <c r="C282">
        <v>10</v>
      </c>
      <c r="D282">
        <v>7.0000000000000007E-2</v>
      </c>
      <c r="E282">
        <v>5812.8</v>
      </c>
      <c r="F282">
        <v>3642</v>
      </c>
      <c r="G282">
        <v>9544</v>
      </c>
      <c r="H282">
        <v>410.96</v>
      </c>
      <c r="I282">
        <v>16438592</v>
      </c>
      <c r="K282">
        <v>7.0000000000000007E-2</v>
      </c>
      <c r="L282">
        <v>3343.04</v>
      </c>
      <c r="M282">
        <v>2718</v>
      </c>
      <c r="N282">
        <v>5480</v>
      </c>
      <c r="O282">
        <v>236.35</v>
      </c>
      <c r="P282">
        <v>9454125</v>
      </c>
      <c r="Q282" s="85">
        <f t="shared" si="69"/>
        <v>3885.3905</v>
      </c>
      <c r="S282" s="122"/>
      <c r="T282">
        <v>10</v>
      </c>
      <c r="U282" s="84">
        <f t="shared" si="70"/>
        <v>0.75943806503836431</v>
      </c>
      <c r="V282" s="83">
        <f t="shared" si="71"/>
        <v>2644.55</v>
      </c>
      <c r="X282" s="122"/>
      <c r="Y282">
        <v>10</v>
      </c>
      <c r="Z282">
        <v>7.0000000000000007E-2</v>
      </c>
      <c r="AA282">
        <v>5576.04</v>
      </c>
      <c r="AB282">
        <v>3907</v>
      </c>
      <c r="AC282">
        <v>6945</v>
      </c>
      <c r="AD282">
        <v>394.23</v>
      </c>
      <c r="AE282">
        <v>15769050</v>
      </c>
      <c r="AG282">
        <v>7.0000000000000007E-2</v>
      </c>
      <c r="AH282">
        <v>2803.24</v>
      </c>
      <c r="AI282">
        <v>2485</v>
      </c>
      <c r="AJ282">
        <v>3305</v>
      </c>
      <c r="AK282">
        <v>198.19</v>
      </c>
      <c r="AL282">
        <v>7927576</v>
      </c>
      <c r="AM282" s="85">
        <f t="shared" si="72"/>
        <v>3863.7590000000005</v>
      </c>
      <c r="AO282" s="122"/>
      <c r="AP282">
        <v>10</v>
      </c>
      <c r="AQ282" s="84">
        <f t="shared" si="73"/>
        <v>0.5292358008764696</v>
      </c>
      <c r="AR282" s="83">
        <f t="shared" si="74"/>
        <v>2772.8</v>
      </c>
      <c r="AT282" s="122"/>
      <c r="AU282">
        <v>10</v>
      </c>
      <c r="AV282">
        <v>7.0000000000000007E-2</v>
      </c>
      <c r="AW282">
        <v>4401.18</v>
      </c>
      <c r="AX282">
        <v>3776</v>
      </c>
      <c r="AY282">
        <v>6225</v>
      </c>
      <c r="AZ282">
        <v>311.16000000000003</v>
      </c>
      <c r="BA282">
        <v>12446551</v>
      </c>
      <c r="BC282">
        <v>7.0000000000000007E-2</v>
      </c>
      <c r="BD282">
        <v>3967.3</v>
      </c>
      <c r="BE282">
        <v>3238</v>
      </c>
      <c r="BF282">
        <v>5232</v>
      </c>
      <c r="BG282">
        <v>280.49</v>
      </c>
      <c r="BH282">
        <v>11219534</v>
      </c>
      <c r="BI282" s="85">
        <f>AVERAGE(BD$112:$BD292)</f>
        <v>4083.9573717948715</v>
      </c>
      <c r="BK282" s="122"/>
      <c r="BL282">
        <v>10</v>
      </c>
      <c r="BM282" s="84">
        <f t="shared" si="75"/>
        <v>0.10792256896436692</v>
      </c>
      <c r="BN282" s="83">
        <f t="shared" si="76"/>
        <v>433.88000000000011</v>
      </c>
      <c r="BQ282" s="122"/>
      <c r="BR282">
        <v>10</v>
      </c>
      <c r="BS282">
        <v>7.0000000000000007E-2</v>
      </c>
      <c r="BT282">
        <v>6474.65</v>
      </c>
      <c r="BU282">
        <v>4686</v>
      </c>
      <c r="BV282">
        <v>8391</v>
      </c>
      <c r="BW282">
        <v>457.76</v>
      </c>
      <c r="BX282">
        <v>18310317</v>
      </c>
      <c r="BZ282">
        <v>7.0000000000000007E-2</v>
      </c>
      <c r="CA282">
        <v>4647.49</v>
      </c>
      <c r="CB282">
        <v>4094</v>
      </c>
      <c r="CC282">
        <v>5368</v>
      </c>
      <c r="CD282">
        <v>328.58</v>
      </c>
      <c r="CE282">
        <v>13143101</v>
      </c>
      <c r="CF282" s="85">
        <f t="shared" si="77"/>
        <v>4086.9884999999995</v>
      </c>
      <c r="CH282" s="122"/>
      <c r="CI282">
        <v>10</v>
      </c>
      <c r="CJ282" s="84">
        <f t="shared" si="78"/>
        <v>0.66376402327796313</v>
      </c>
      <c r="CK282" s="83">
        <f t="shared" si="79"/>
        <v>1827.1599999999999</v>
      </c>
    </row>
    <row r="283" spans="2:89" x14ac:dyDescent="0.25">
      <c r="B283" s="122"/>
      <c r="C283">
        <v>11</v>
      </c>
      <c r="D283">
        <v>7.0000000000000007E-2</v>
      </c>
      <c r="E283">
        <v>6577.31</v>
      </c>
      <c r="F283">
        <v>2839</v>
      </c>
      <c r="G283">
        <v>12055</v>
      </c>
      <c r="H283">
        <v>465.02</v>
      </c>
      <c r="I283">
        <v>18600619</v>
      </c>
      <c r="K283">
        <v>7.0000000000000007E-2</v>
      </c>
      <c r="L283">
        <v>3932.76</v>
      </c>
      <c r="M283">
        <v>2355</v>
      </c>
      <c r="N283">
        <v>5513</v>
      </c>
      <c r="O283">
        <v>278.05</v>
      </c>
      <c r="P283">
        <v>11121856</v>
      </c>
      <c r="Q283" s="85">
        <f t="shared" si="69"/>
        <v>3885.3905</v>
      </c>
      <c r="S283" s="122"/>
      <c r="T283">
        <v>11</v>
      </c>
      <c r="U283" s="84">
        <f t="shared" si="70"/>
        <v>0.63350253579746829</v>
      </c>
      <c r="V283" s="83">
        <f t="shared" si="71"/>
        <v>2466.7600000000002</v>
      </c>
      <c r="X283" s="122"/>
      <c r="Y283">
        <v>11</v>
      </c>
      <c r="Z283">
        <v>7.0000000000000007E-2</v>
      </c>
      <c r="AA283">
        <v>6850.73</v>
      </c>
      <c r="AB283">
        <v>3798</v>
      </c>
      <c r="AC283">
        <v>9688</v>
      </c>
      <c r="AD283">
        <v>484.35</v>
      </c>
      <c r="AE283">
        <v>19373872</v>
      </c>
      <c r="AG283">
        <v>7.0000000000000007E-2</v>
      </c>
      <c r="AH283">
        <v>3912.3</v>
      </c>
      <c r="AI283">
        <v>2974</v>
      </c>
      <c r="AJ283">
        <v>4868</v>
      </c>
      <c r="AK283">
        <v>276.60000000000002</v>
      </c>
      <c r="AL283">
        <v>11063996</v>
      </c>
      <c r="AM283" s="85">
        <f t="shared" si="72"/>
        <v>3863.7590000000005</v>
      </c>
      <c r="AO283" s="122"/>
      <c r="AP283">
        <v>11</v>
      </c>
      <c r="AQ283" s="84">
        <f t="shared" si="73"/>
        <v>0.82625261733258937</v>
      </c>
      <c r="AR283" s="83">
        <f t="shared" si="74"/>
        <v>2938.4299999999994</v>
      </c>
      <c r="AT283" s="122"/>
      <c r="AU283">
        <v>11</v>
      </c>
      <c r="AV283">
        <v>7.0000000000000007E-2</v>
      </c>
      <c r="AW283">
        <v>3309.53</v>
      </c>
      <c r="AX283">
        <v>2719</v>
      </c>
      <c r="AY283">
        <v>4339</v>
      </c>
      <c r="AZ283">
        <v>233.98</v>
      </c>
      <c r="BA283">
        <v>9359359</v>
      </c>
      <c r="BC283">
        <v>7.0000000000000007E-2</v>
      </c>
      <c r="BD283">
        <v>3976.58</v>
      </c>
      <c r="BE283">
        <v>3257</v>
      </c>
      <c r="BF283">
        <v>6374</v>
      </c>
      <c r="BG283">
        <v>281.14</v>
      </c>
      <c r="BH283">
        <v>11245757</v>
      </c>
      <c r="BI283" s="85">
        <f>AVERAGE(BD$112:$BD292)</f>
        <v>4083.9573717948715</v>
      </c>
      <c r="BK283" s="122"/>
      <c r="BL283">
        <v>11</v>
      </c>
      <c r="BM283" s="84">
        <f t="shared" si="75"/>
        <v>-0.30334145898511577</v>
      </c>
      <c r="BN283" s="83">
        <f t="shared" si="76"/>
        <v>-667.04999999999973</v>
      </c>
      <c r="BQ283" s="122"/>
      <c r="BR283">
        <v>11</v>
      </c>
      <c r="BS283">
        <v>7.0000000000000007E-2</v>
      </c>
      <c r="BT283">
        <v>6429.99</v>
      </c>
      <c r="BU283">
        <v>3026</v>
      </c>
      <c r="BV283">
        <v>9352</v>
      </c>
      <c r="BW283">
        <v>454.6</v>
      </c>
      <c r="BX283">
        <v>18184024</v>
      </c>
      <c r="BZ283">
        <v>7.0000000000000007E-2</v>
      </c>
      <c r="CA283">
        <v>4440.03</v>
      </c>
      <c r="CB283">
        <v>2890</v>
      </c>
      <c r="CC283">
        <v>7172</v>
      </c>
      <c r="CD283">
        <v>313.91000000000003</v>
      </c>
      <c r="CE283">
        <v>12556405</v>
      </c>
      <c r="CF283" s="85">
        <f t="shared" si="77"/>
        <v>4086.9884999999995</v>
      </c>
      <c r="CH283" s="122"/>
      <c r="CI283">
        <v>11</v>
      </c>
      <c r="CJ283" s="84">
        <f t="shared" si="78"/>
        <v>0.65377830996002462</v>
      </c>
      <c r="CK283" s="83">
        <f t="shared" si="79"/>
        <v>1989.96</v>
      </c>
    </row>
    <row r="284" spans="2:89" x14ac:dyDescent="0.25">
      <c r="B284" s="122"/>
      <c r="C284">
        <v>12</v>
      </c>
      <c r="D284">
        <v>7.0000000000000007E-2</v>
      </c>
      <c r="E284">
        <v>6027.51</v>
      </c>
      <c r="F284">
        <v>3861</v>
      </c>
      <c r="G284">
        <v>10345</v>
      </c>
      <c r="H284">
        <v>426.14</v>
      </c>
      <c r="I284">
        <v>17045800</v>
      </c>
      <c r="K284">
        <v>7.0000000000000007E-2</v>
      </c>
      <c r="L284">
        <v>3560.75</v>
      </c>
      <c r="M284">
        <v>3135</v>
      </c>
      <c r="N284">
        <v>4699</v>
      </c>
      <c r="O284">
        <v>251.74</v>
      </c>
      <c r="P284">
        <v>10069791</v>
      </c>
      <c r="Q284" s="85">
        <f t="shared" si="69"/>
        <v>3885.3905</v>
      </c>
      <c r="S284" s="122"/>
      <c r="T284">
        <v>12</v>
      </c>
      <c r="U284" s="84">
        <f t="shared" si="70"/>
        <v>0.41545776409597052</v>
      </c>
      <c r="V284" s="83">
        <f t="shared" si="71"/>
        <v>1972.1899999999996</v>
      </c>
      <c r="X284" s="122"/>
      <c r="Y284">
        <v>12</v>
      </c>
      <c r="Z284">
        <v>7.0000000000000007E-2</v>
      </c>
      <c r="AA284">
        <v>5403.53</v>
      </c>
      <c r="AB284">
        <v>3726</v>
      </c>
      <c r="AC284">
        <v>11137</v>
      </c>
      <c r="AD284">
        <v>382.03</v>
      </c>
      <c r="AE284">
        <v>15281189</v>
      </c>
      <c r="AG284">
        <v>7.0000000000000007E-2</v>
      </c>
      <c r="AH284">
        <v>4580.62</v>
      </c>
      <c r="AI284">
        <v>3509</v>
      </c>
      <c r="AJ284">
        <v>5619</v>
      </c>
      <c r="AK284">
        <v>323.85000000000002</v>
      </c>
      <c r="AL284">
        <v>12953993</v>
      </c>
      <c r="AM284" s="85">
        <f t="shared" si="72"/>
        <v>3863.7590000000005</v>
      </c>
      <c r="AO284" s="122"/>
      <c r="AP284">
        <v>12</v>
      </c>
      <c r="AQ284" s="84">
        <f t="shared" si="73"/>
        <v>0.48389708463799752</v>
      </c>
      <c r="AR284" s="83">
        <f t="shared" si="74"/>
        <v>822.90999999999985</v>
      </c>
      <c r="AT284" s="122"/>
      <c r="AU284">
        <v>12</v>
      </c>
      <c r="AV284">
        <v>7.0000000000000007E-2</v>
      </c>
      <c r="AW284">
        <v>3655.18</v>
      </c>
      <c r="AX284">
        <v>3261</v>
      </c>
      <c r="AY284">
        <v>4405</v>
      </c>
      <c r="AZ284">
        <v>258.42</v>
      </c>
      <c r="BA284">
        <v>10336849</v>
      </c>
      <c r="BC284">
        <v>7.0000000000000007E-2</v>
      </c>
      <c r="BD284">
        <v>3634.13</v>
      </c>
      <c r="BE284">
        <v>3162</v>
      </c>
      <c r="BF284">
        <v>4103</v>
      </c>
      <c r="BG284">
        <v>256.93</v>
      </c>
      <c r="BH284">
        <v>10277331</v>
      </c>
      <c r="BI284" s="85">
        <f>AVERAGE(BD$112:$BD292)</f>
        <v>4083.9573717948715</v>
      </c>
      <c r="BK284" s="122"/>
      <c r="BL284">
        <v>12</v>
      </c>
      <c r="BM284" s="84">
        <f t="shared" si="75"/>
        <v>-0.16002535378835644</v>
      </c>
      <c r="BN284" s="83">
        <f t="shared" si="76"/>
        <v>21.049999999999727</v>
      </c>
      <c r="BQ284" s="122"/>
      <c r="BR284">
        <v>12</v>
      </c>
      <c r="BS284">
        <v>7.0000000000000007E-2</v>
      </c>
      <c r="BT284">
        <v>7015.95</v>
      </c>
      <c r="BU284">
        <v>4966</v>
      </c>
      <c r="BV284">
        <v>10164</v>
      </c>
      <c r="BW284">
        <v>496.03</v>
      </c>
      <c r="BX284">
        <v>19841116</v>
      </c>
      <c r="BZ284">
        <v>7.0000000000000007E-2</v>
      </c>
      <c r="CA284">
        <v>4175</v>
      </c>
      <c r="CB284">
        <v>3244</v>
      </c>
      <c r="CC284">
        <v>5475</v>
      </c>
      <c r="CD284">
        <v>295.17</v>
      </c>
      <c r="CE284">
        <v>11806890</v>
      </c>
      <c r="CF284" s="85">
        <f t="shared" si="77"/>
        <v>4086.9884999999995</v>
      </c>
      <c r="CH284" s="122"/>
      <c r="CI284">
        <v>12</v>
      </c>
      <c r="CJ284" s="84">
        <f t="shared" si="78"/>
        <v>0.77960028238415557</v>
      </c>
      <c r="CK284" s="83">
        <f t="shared" si="79"/>
        <v>2840.95</v>
      </c>
    </row>
    <row r="285" spans="2:89" x14ac:dyDescent="0.25">
      <c r="B285" s="122"/>
      <c r="C285">
        <v>13</v>
      </c>
      <c r="D285">
        <v>7.0000000000000007E-2</v>
      </c>
      <c r="E285">
        <v>5182.03</v>
      </c>
      <c r="F285">
        <v>2937</v>
      </c>
      <c r="G285">
        <v>7499</v>
      </c>
      <c r="H285">
        <v>366.37</v>
      </c>
      <c r="I285">
        <v>14654768</v>
      </c>
      <c r="K285">
        <v>7.0000000000000007E-2</v>
      </c>
      <c r="L285">
        <v>3209.84</v>
      </c>
      <c r="M285">
        <v>2659</v>
      </c>
      <c r="N285">
        <v>4051</v>
      </c>
      <c r="O285">
        <v>226.94</v>
      </c>
      <c r="P285">
        <v>9077415</v>
      </c>
      <c r="Q285" s="85">
        <f t="shared" si="69"/>
        <v>3885.3905</v>
      </c>
      <c r="S285" s="122"/>
      <c r="T285">
        <v>13</v>
      </c>
      <c r="U285" s="84">
        <f t="shared" si="70"/>
        <v>0.91585593789421926</v>
      </c>
      <c r="V285" s="83">
        <f t="shared" si="71"/>
        <v>3877.1100000000006</v>
      </c>
      <c r="X285" s="122"/>
      <c r="Y285">
        <v>13</v>
      </c>
      <c r="Z285">
        <v>7.0000000000000007E-2</v>
      </c>
      <c r="AA285">
        <v>3861.62</v>
      </c>
      <c r="AB285">
        <v>2815</v>
      </c>
      <c r="AC285">
        <v>5944</v>
      </c>
      <c r="AD285">
        <v>273.02</v>
      </c>
      <c r="AE285">
        <v>10920665</v>
      </c>
      <c r="AG285">
        <v>7.0000000000000007E-2</v>
      </c>
      <c r="AH285">
        <v>3440.74</v>
      </c>
      <c r="AI285">
        <v>2907</v>
      </c>
      <c r="AJ285">
        <v>4368</v>
      </c>
      <c r="AK285">
        <v>243.26</v>
      </c>
      <c r="AL285">
        <v>9730413</v>
      </c>
      <c r="AM285" s="85">
        <f t="shared" si="72"/>
        <v>3863.7590000000005</v>
      </c>
      <c r="AO285" s="122"/>
      <c r="AP285">
        <v>13</v>
      </c>
      <c r="AQ285" s="84">
        <f t="shared" si="73"/>
        <v>-7.9890572910938532E-4</v>
      </c>
      <c r="AR285" s="83">
        <f t="shared" si="74"/>
        <v>420.88000000000011</v>
      </c>
      <c r="AT285" s="122"/>
      <c r="AU285">
        <v>13</v>
      </c>
      <c r="AV285">
        <v>7.0000000000000007E-2</v>
      </c>
      <c r="AW285">
        <v>3758.54</v>
      </c>
      <c r="AX285">
        <v>2902</v>
      </c>
      <c r="AY285">
        <v>4608</v>
      </c>
      <c r="AZ285">
        <v>265.73</v>
      </c>
      <c r="BA285">
        <v>10629162</v>
      </c>
      <c r="BC285">
        <v>7.0000000000000007E-2</v>
      </c>
      <c r="BD285">
        <v>3722.77</v>
      </c>
      <c r="BE285">
        <v>2973</v>
      </c>
      <c r="BF285">
        <v>4471</v>
      </c>
      <c r="BG285">
        <v>263.2</v>
      </c>
      <c r="BH285">
        <v>10527983</v>
      </c>
      <c r="BI285" s="85">
        <f>AVERAGE(BD$112:$BD292)</f>
        <v>4083.9573717948715</v>
      </c>
      <c r="BK285" s="122"/>
      <c r="BL285">
        <v>13</v>
      </c>
      <c r="BM285" s="84">
        <f t="shared" si="75"/>
        <v>-0.11979544979500986</v>
      </c>
      <c r="BN285" s="83">
        <f t="shared" si="76"/>
        <v>35.769999999999982</v>
      </c>
      <c r="BQ285" s="122"/>
      <c r="BR285">
        <v>13</v>
      </c>
      <c r="BS285">
        <v>7.0000000000000007E-2</v>
      </c>
      <c r="BT285">
        <v>5979.98</v>
      </c>
      <c r="BU285">
        <v>4029</v>
      </c>
      <c r="BV285">
        <v>8196</v>
      </c>
      <c r="BW285">
        <v>422.78</v>
      </c>
      <c r="BX285">
        <v>16911381</v>
      </c>
      <c r="BZ285">
        <v>7.0000000000000007E-2</v>
      </c>
      <c r="CA285">
        <v>4834.05</v>
      </c>
      <c r="CB285">
        <v>4138</v>
      </c>
      <c r="CC285">
        <v>5392</v>
      </c>
      <c r="CD285">
        <v>341.77</v>
      </c>
      <c r="CE285">
        <v>13670689</v>
      </c>
      <c r="CF285" s="85">
        <f t="shared" si="77"/>
        <v>4086.9884999999995</v>
      </c>
      <c r="CH285" s="122"/>
      <c r="CI285">
        <v>13</v>
      </c>
      <c r="CJ285" s="84">
        <f t="shared" si="78"/>
        <v>0.54910247545051927</v>
      </c>
      <c r="CK285" s="83">
        <f t="shared" si="79"/>
        <v>1145.9299999999994</v>
      </c>
    </row>
    <row r="286" spans="2:89" x14ac:dyDescent="0.25">
      <c r="B286" s="122"/>
      <c r="C286">
        <v>14</v>
      </c>
      <c r="D286">
        <v>7.0000000000000007E-2</v>
      </c>
      <c r="E286">
        <v>7330.52</v>
      </c>
      <c r="F286">
        <v>4299</v>
      </c>
      <c r="G286">
        <v>12258</v>
      </c>
      <c r="H286">
        <v>518.27</v>
      </c>
      <c r="I286">
        <v>20730720</v>
      </c>
      <c r="K286">
        <v>7.0000000000000007E-2</v>
      </c>
      <c r="L286">
        <v>3453.41</v>
      </c>
      <c r="M286">
        <v>1649</v>
      </c>
      <c r="N286">
        <v>4728</v>
      </c>
      <c r="O286">
        <v>244.16</v>
      </c>
      <c r="P286">
        <v>9766244</v>
      </c>
      <c r="Q286" s="85">
        <f t="shared" si="69"/>
        <v>3885.3905</v>
      </c>
      <c r="S286" s="122"/>
      <c r="T286">
        <v>14</v>
      </c>
      <c r="U286" s="84">
        <f t="shared" si="70"/>
        <v>0.49728208473507074</v>
      </c>
      <c r="V286" s="83">
        <f t="shared" si="71"/>
        <v>1266.4800000000005</v>
      </c>
      <c r="X286" s="122"/>
      <c r="Y286">
        <v>14</v>
      </c>
      <c r="Z286">
        <v>7.0000000000000007E-2</v>
      </c>
      <c r="AA286">
        <v>3904.31</v>
      </c>
      <c r="AB286">
        <v>3291</v>
      </c>
      <c r="AC286">
        <v>6150</v>
      </c>
      <c r="AD286">
        <v>276.02999999999997</v>
      </c>
      <c r="AE286">
        <v>11041380</v>
      </c>
      <c r="AG286">
        <v>7.0000000000000007E-2</v>
      </c>
      <c r="AH286">
        <v>4943.7700000000004</v>
      </c>
      <c r="AI286">
        <v>4286</v>
      </c>
      <c r="AJ286">
        <v>5748</v>
      </c>
      <c r="AK286">
        <v>349.52</v>
      </c>
      <c r="AL286">
        <v>13980991</v>
      </c>
      <c r="AM286" s="85">
        <f t="shared" si="72"/>
        <v>3863.7590000000005</v>
      </c>
      <c r="AO286" s="122"/>
      <c r="AP286">
        <v>14</v>
      </c>
      <c r="AQ286" s="84">
        <f t="shared" si="73"/>
        <v>1.5062497005206231E-2</v>
      </c>
      <c r="AR286" s="83">
        <f t="shared" si="74"/>
        <v>-1039.4600000000005</v>
      </c>
      <c r="AT286" s="122"/>
      <c r="AU286">
        <v>14</v>
      </c>
      <c r="AV286">
        <v>7.0000000000000007E-2</v>
      </c>
      <c r="AW286">
        <v>3844.14</v>
      </c>
      <c r="AX286">
        <v>3197</v>
      </c>
      <c r="AY286">
        <v>4539</v>
      </c>
      <c r="AZ286">
        <v>271.77999999999997</v>
      </c>
      <c r="BA286">
        <v>10871234</v>
      </c>
      <c r="BC286">
        <v>7.0000000000000007E-2</v>
      </c>
      <c r="BD286">
        <v>3411.85</v>
      </c>
      <c r="BE286">
        <v>2601</v>
      </c>
      <c r="BF286">
        <v>5058</v>
      </c>
      <c r="BG286">
        <v>241.22</v>
      </c>
      <c r="BH286">
        <v>9648701</v>
      </c>
      <c r="BI286" s="85">
        <f>AVERAGE(BD$112:$BD292)</f>
        <v>4083.9573717948715</v>
      </c>
      <c r="BK286" s="122"/>
      <c r="BL286">
        <v>14</v>
      </c>
      <c r="BM286" s="84">
        <f t="shared" si="75"/>
        <v>-8.7306928814882404E-2</v>
      </c>
      <c r="BN286" s="83">
        <f t="shared" si="76"/>
        <v>432.28999999999996</v>
      </c>
      <c r="BQ286" s="122"/>
      <c r="BR286">
        <v>14</v>
      </c>
      <c r="BS286">
        <v>7.0000000000000007E-2</v>
      </c>
      <c r="BT286">
        <v>6679.55</v>
      </c>
      <c r="BU286">
        <v>5362</v>
      </c>
      <c r="BV286">
        <v>7871</v>
      </c>
      <c r="BW286">
        <v>472.24</v>
      </c>
      <c r="BX286">
        <v>18889774</v>
      </c>
      <c r="BZ286">
        <v>7.0000000000000007E-2</v>
      </c>
      <c r="CA286">
        <v>4241.13</v>
      </c>
      <c r="CB286">
        <v>3118</v>
      </c>
      <c r="CC286">
        <v>7847</v>
      </c>
      <c r="CD286">
        <v>299.85000000000002</v>
      </c>
      <c r="CE286">
        <v>11993929</v>
      </c>
      <c r="CF286" s="85">
        <f t="shared" si="77"/>
        <v>4086.9884999999995</v>
      </c>
      <c r="CH286" s="122"/>
      <c r="CI286">
        <v>14</v>
      </c>
      <c r="CJ286" s="84">
        <f t="shared" si="78"/>
        <v>0.70871272798770246</v>
      </c>
      <c r="CK286" s="83">
        <f t="shared" si="79"/>
        <v>2438.42</v>
      </c>
    </row>
    <row r="287" spans="2:89" x14ac:dyDescent="0.25">
      <c r="B287" s="122"/>
      <c r="C287">
        <v>15</v>
      </c>
      <c r="D287">
        <v>7.0000000000000007E-2</v>
      </c>
      <c r="E287">
        <v>5484.43</v>
      </c>
      <c r="F287">
        <v>3502</v>
      </c>
      <c r="G287">
        <v>11187</v>
      </c>
      <c r="H287">
        <v>387.75</v>
      </c>
      <c r="I287">
        <v>15509971</v>
      </c>
      <c r="K287">
        <v>7.0000000000000007E-2</v>
      </c>
      <c r="L287">
        <v>4217.95</v>
      </c>
      <c r="M287">
        <v>2639</v>
      </c>
      <c r="N287">
        <v>5452</v>
      </c>
      <c r="O287">
        <v>298.20999999999998</v>
      </c>
      <c r="P287">
        <v>11928371</v>
      </c>
      <c r="Q287" s="85">
        <f t="shared" si="69"/>
        <v>3885.3905</v>
      </c>
      <c r="S287" s="122"/>
      <c r="T287">
        <v>15</v>
      </c>
      <c r="U287" s="84">
        <f t="shared" si="70"/>
        <v>0.36349911412481811</v>
      </c>
      <c r="V287" s="83">
        <f t="shared" si="71"/>
        <v>224.11000000000058</v>
      </c>
      <c r="X287" s="122"/>
      <c r="Y287">
        <v>15</v>
      </c>
      <c r="Z287">
        <v>7.0000000000000007E-2</v>
      </c>
      <c r="AA287">
        <v>6245.94</v>
      </c>
      <c r="AB287">
        <v>3241</v>
      </c>
      <c r="AC287">
        <v>11417</v>
      </c>
      <c r="AD287">
        <v>441.59</v>
      </c>
      <c r="AE287">
        <v>17663509</v>
      </c>
      <c r="AG287">
        <v>7.0000000000000007E-2</v>
      </c>
      <c r="AH287">
        <v>3582.86</v>
      </c>
      <c r="AI287">
        <v>2827</v>
      </c>
      <c r="AJ287">
        <v>4819</v>
      </c>
      <c r="AK287">
        <v>253.31</v>
      </c>
      <c r="AL287">
        <v>10132336</v>
      </c>
      <c r="AM287" s="85">
        <f t="shared" si="72"/>
        <v>3863.7590000000005</v>
      </c>
      <c r="AO287" s="122"/>
      <c r="AP287">
        <v>15</v>
      </c>
      <c r="AQ287" s="84">
        <f t="shared" si="73"/>
        <v>0.69291360093838683</v>
      </c>
      <c r="AR287" s="83">
        <f t="shared" si="74"/>
        <v>2663.0799999999995</v>
      </c>
      <c r="AT287" s="122"/>
      <c r="AU287">
        <v>15</v>
      </c>
      <c r="AV287">
        <v>7.0000000000000007E-2</v>
      </c>
      <c r="AW287">
        <v>4525.33</v>
      </c>
      <c r="AX287">
        <v>3606</v>
      </c>
      <c r="AY287">
        <v>5320</v>
      </c>
      <c r="AZ287">
        <v>319.94</v>
      </c>
      <c r="BA287">
        <v>12797631</v>
      </c>
      <c r="BC287">
        <v>7.0000000000000007E-2</v>
      </c>
      <c r="BD287">
        <v>3910.15</v>
      </c>
      <c r="BE287">
        <v>3161</v>
      </c>
      <c r="BF287">
        <v>4705</v>
      </c>
      <c r="BG287">
        <v>276.45</v>
      </c>
      <c r="BH287">
        <v>11057896</v>
      </c>
      <c r="BI287" s="85">
        <f>AVERAGE(BD$112:$BD292)</f>
        <v>4083.9573717948715</v>
      </c>
      <c r="BK287" s="122"/>
      <c r="BL287">
        <v>15</v>
      </c>
      <c r="BM287" s="84">
        <f t="shared" si="75"/>
        <v>0.14805519398493033</v>
      </c>
      <c r="BN287" s="83">
        <f t="shared" si="76"/>
        <v>615.17999999999984</v>
      </c>
      <c r="BQ287" s="122"/>
      <c r="BR287">
        <v>15</v>
      </c>
      <c r="BS287">
        <v>7.0000000000000007E-2</v>
      </c>
      <c r="BT287">
        <v>6511.23</v>
      </c>
      <c r="BU287">
        <v>3851</v>
      </c>
      <c r="BV287">
        <v>8418</v>
      </c>
      <c r="BW287">
        <v>460.34</v>
      </c>
      <c r="BX287">
        <v>18413752</v>
      </c>
      <c r="BZ287">
        <v>7.0000000000000007E-2</v>
      </c>
      <c r="CA287">
        <v>4835.3100000000004</v>
      </c>
      <c r="CB287">
        <v>3587</v>
      </c>
      <c r="CC287">
        <v>5511</v>
      </c>
      <c r="CD287">
        <v>341.86</v>
      </c>
      <c r="CE287">
        <v>13674269</v>
      </c>
      <c r="CF287" s="85">
        <f t="shared" si="77"/>
        <v>4086.9884999999995</v>
      </c>
      <c r="CH287" s="122"/>
      <c r="CI287">
        <v>15</v>
      </c>
      <c r="CJ287" s="84">
        <f t="shared" si="78"/>
        <v>0.67189191667945836</v>
      </c>
      <c r="CK287" s="83">
        <f t="shared" si="79"/>
        <v>1675.9199999999992</v>
      </c>
    </row>
    <row r="288" spans="2:89" x14ac:dyDescent="0.25">
      <c r="B288" s="122"/>
      <c r="C288">
        <v>16</v>
      </c>
      <c r="D288">
        <v>7.0000000000000007E-2</v>
      </c>
      <c r="E288">
        <v>4998.72</v>
      </c>
      <c r="F288">
        <v>3374</v>
      </c>
      <c r="G288">
        <v>7927</v>
      </c>
      <c r="H288">
        <v>353.41</v>
      </c>
      <c r="I288">
        <v>14136394</v>
      </c>
      <c r="K288">
        <v>7.0000000000000007E-2</v>
      </c>
      <c r="L288">
        <v>4774.6099999999997</v>
      </c>
      <c r="M288">
        <v>3558</v>
      </c>
      <c r="N288">
        <v>7108</v>
      </c>
      <c r="O288">
        <v>337.56</v>
      </c>
      <c r="P288">
        <v>13502597</v>
      </c>
      <c r="Q288" s="85">
        <f t="shared" si="69"/>
        <v>3885.3905</v>
      </c>
      <c r="S288" s="122"/>
      <c r="T288">
        <v>16</v>
      </c>
      <c r="U288" s="84">
        <f t="shared" si="70"/>
        <v>0.35834973965772593</v>
      </c>
      <c r="V288" s="83">
        <f t="shared" si="71"/>
        <v>1337.9299999999998</v>
      </c>
      <c r="X288" s="122"/>
      <c r="Y288">
        <v>16</v>
      </c>
      <c r="Z288">
        <v>7.0000000000000007E-2</v>
      </c>
      <c r="AA288">
        <v>5151.1000000000004</v>
      </c>
      <c r="AB288">
        <v>1427</v>
      </c>
      <c r="AC288">
        <v>9137</v>
      </c>
      <c r="AD288">
        <v>364.18</v>
      </c>
      <c r="AE288">
        <v>14567300</v>
      </c>
      <c r="AG288">
        <v>7.0000000000000007E-2</v>
      </c>
      <c r="AH288">
        <v>2824.06</v>
      </c>
      <c r="AI288">
        <v>2512</v>
      </c>
      <c r="AJ288">
        <v>3301</v>
      </c>
      <c r="AK288">
        <v>199.66</v>
      </c>
      <c r="AL288">
        <v>7986436</v>
      </c>
      <c r="AM288" s="85">
        <f t="shared" si="72"/>
        <v>3863.7590000000005</v>
      </c>
      <c r="AO288" s="122"/>
      <c r="AP288">
        <v>16</v>
      </c>
      <c r="AQ288" s="84">
        <f t="shared" si="73"/>
        <v>0.41487543823527179</v>
      </c>
      <c r="AR288" s="83">
        <f t="shared" si="74"/>
        <v>2327.0400000000004</v>
      </c>
      <c r="AT288" s="122"/>
      <c r="AU288">
        <v>16</v>
      </c>
      <c r="AV288">
        <v>7.0000000000000007E-2</v>
      </c>
      <c r="AW288">
        <v>3874.49</v>
      </c>
      <c r="AX288">
        <v>3030</v>
      </c>
      <c r="AY288">
        <v>5837</v>
      </c>
      <c r="AZ288">
        <v>273.93</v>
      </c>
      <c r="BA288">
        <v>10957056</v>
      </c>
      <c r="BC288">
        <v>7.0000000000000007E-2</v>
      </c>
      <c r="BD288">
        <v>3875.82</v>
      </c>
      <c r="BE288">
        <v>3077</v>
      </c>
      <c r="BF288">
        <v>4604</v>
      </c>
      <c r="BG288">
        <v>274.02</v>
      </c>
      <c r="BH288">
        <v>10960814</v>
      </c>
      <c r="BI288" s="85">
        <f>AVERAGE(BD$112:$BD292)</f>
        <v>4083.9573717948715</v>
      </c>
      <c r="BK288" s="122"/>
      <c r="BL288">
        <v>16</v>
      </c>
      <c r="BM288" s="84">
        <f t="shared" si="75"/>
        <v>-7.596138688577514E-2</v>
      </c>
      <c r="BN288" s="83">
        <f t="shared" si="76"/>
        <v>-1.330000000000382</v>
      </c>
      <c r="BQ288" s="122"/>
      <c r="BR288">
        <v>16</v>
      </c>
      <c r="BS288">
        <v>7.0000000000000007E-2</v>
      </c>
      <c r="BT288">
        <v>6009.83</v>
      </c>
      <c r="BU288">
        <v>3651</v>
      </c>
      <c r="BV288">
        <v>8105</v>
      </c>
      <c r="BW288">
        <v>424.89</v>
      </c>
      <c r="BX288">
        <v>16995791</v>
      </c>
      <c r="BZ288">
        <v>7.0000000000000007E-2</v>
      </c>
      <c r="CA288">
        <v>3875.87</v>
      </c>
      <c r="CB288">
        <v>2774</v>
      </c>
      <c r="CC288">
        <v>4817</v>
      </c>
      <c r="CD288">
        <v>274.02</v>
      </c>
      <c r="CE288">
        <v>10960948</v>
      </c>
      <c r="CF288" s="85">
        <f t="shared" si="77"/>
        <v>4086.9884999999995</v>
      </c>
      <c r="CH288" s="122"/>
      <c r="CI288">
        <v>16</v>
      </c>
      <c r="CJ288" s="84">
        <f t="shared" si="78"/>
        <v>0.55628599811594515</v>
      </c>
      <c r="CK288" s="83">
        <f t="shared" si="79"/>
        <v>2133.96</v>
      </c>
    </row>
    <row r="289" spans="2:89" x14ac:dyDescent="0.25">
      <c r="B289" s="122"/>
      <c r="C289">
        <v>17</v>
      </c>
      <c r="D289">
        <v>7.0000000000000007E-2</v>
      </c>
      <c r="E289">
        <v>4980.91</v>
      </c>
      <c r="F289">
        <v>4097</v>
      </c>
      <c r="G289">
        <v>7576</v>
      </c>
      <c r="H289">
        <v>352.15</v>
      </c>
      <c r="I289">
        <v>14086000</v>
      </c>
      <c r="K289">
        <v>7.0000000000000007E-2</v>
      </c>
      <c r="L289">
        <v>3642.98</v>
      </c>
      <c r="M289">
        <v>2033</v>
      </c>
      <c r="N289">
        <v>4640</v>
      </c>
      <c r="O289">
        <v>257.56</v>
      </c>
      <c r="P289">
        <v>10302335</v>
      </c>
      <c r="Q289" s="85">
        <f t="shared" si="69"/>
        <v>3885.3905</v>
      </c>
      <c r="S289" s="122"/>
      <c r="T289">
        <v>17</v>
      </c>
      <c r="U289" s="84">
        <f t="shared" si="70"/>
        <v>0.98468196177408684</v>
      </c>
      <c r="V289" s="83">
        <f t="shared" si="71"/>
        <v>3565.8199999999997</v>
      </c>
      <c r="X289" s="122"/>
      <c r="Y289">
        <v>17</v>
      </c>
      <c r="Z289">
        <v>7.0000000000000007E-2</v>
      </c>
      <c r="AA289">
        <v>6046.4</v>
      </c>
      <c r="AB289">
        <v>3461</v>
      </c>
      <c r="AC289">
        <v>13657</v>
      </c>
      <c r="AD289">
        <v>427.48</v>
      </c>
      <c r="AE289">
        <v>17099223</v>
      </c>
      <c r="AG289">
        <v>7.0000000000000007E-2</v>
      </c>
      <c r="AH289">
        <v>4767.1099999999997</v>
      </c>
      <c r="AI289">
        <v>4124</v>
      </c>
      <c r="AJ289">
        <v>6289</v>
      </c>
      <c r="AK289">
        <v>337.03</v>
      </c>
      <c r="AL289">
        <v>13481396</v>
      </c>
      <c r="AM289" s="85">
        <f t="shared" si="72"/>
        <v>3863.7590000000005</v>
      </c>
      <c r="AO289" s="122"/>
      <c r="AP289">
        <v>17</v>
      </c>
      <c r="AQ289" s="84">
        <f t="shared" si="73"/>
        <v>0.64607131409896512</v>
      </c>
      <c r="AR289" s="83">
        <f t="shared" si="74"/>
        <v>1279.29</v>
      </c>
      <c r="AT289" s="122"/>
      <c r="AU289">
        <v>17</v>
      </c>
      <c r="AV289">
        <v>7.0000000000000007E-2</v>
      </c>
      <c r="AW289">
        <v>4002.69</v>
      </c>
      <c r="AX289">
        <v>2196</v>
      </c>
      <c r="AY289">
        <v>5122</v>
      </c>
      <c r="AZ289">
        <v>282.99</v>
      </c>
      <c r="BA289">
        <v>11319621</v>
      </c>
      <c r="BC289">
        <v>7.0000000000000007E-2</v>
      </c>
      <c r="BD289">
        <v>4027.32</v>
      </c>
      <c r="BE289">
        <v>2625</v>
      </c>
      <c r="BF289">
        <v>5036</v>
      </c>
      <c r="BG289">
        <v>284.73</v>
      </c>
      <c r="BH289">
        <v>11389251</v>
      </c>
      <c r="BI289" s="85">
        <f>AVERAGE(BD$112:$BD292)</f>
        <v>4083.9573717948715</v>
      </c>
      <c r="BK289" s="122"/>
      <c r="BL289">
        <v>17</v>
      </c>
      <c r="BM289" s="84">
        <f t="shared" si="75"/>
        <v>-2.8997921166341523E-2</v>
      </c>
      <c r="BN289" s="83">
        <f t="shared" si="76"/>
        <v>-24.630000000000109</v>
      </c>
      <c r="BQ289" s="122"/>
      <c r="BR289">
        <v>17</v>
      </c>
      <c r="BS289">
        <v>7.0000000000000007E-2</v>
      </c>
      <c r="BT289">
        <v>5190.0600000000004</v>
      </c>
      <c r="BU289">
        <v>3625</v>
      </c>
      <c r="BV289">
        <v>7860</v>
      </c>
      <c r="BW289">
        <v>366.94</v>
      </c>
      <c r="BX289">
        <v>14677501</v>
      </c>
      <c r="BZ289">
        <v>7.0000000000000007E-2</v>
      </c>
      <c r="CA289">
        <v>3739.23</v>
      </c>
      <c r="CB289">
        <v>2681</v>
      </c>
      <c r="CC289">
        <v>5262</v>
      </c>
      <c r="CD289">
        <v>264.36</v>
      </c>
      <c r="CE289">
        <v>10574545</v>
      </c>
      <c r="CF289" s="85">
        <f t="shared" si="77"/>
        <v>4086.9884999999995</v>
      </c>
      <c r="CH289" s="122"/>
      <c r="CI289">
        <v>17</v>
      </c>
      <c r="CJ289" s="84">
        <f t="shared" si="78"/>
        <v>0.3447130331443693</v>
      </c>
      <c r="CK289" s="83">
        <f t="shared" si="79"/>
        <v>1450.8300000000004</v>
      </c>
    </row>
    <row r="290" spans="2:89" x14ac:dyDescent="0.25">
      <c r="B290" s="122"/>
      <c r="C290">
        <v>18</v>
      </c>
      <c r="D290">
        <v>7.0000000000000007E-2</v>
      </c>
      <c r="E290">
        <v>7688.71</v>
      </c>
      <c r="F290">
        <v>3363</v>
      </c>
      <c r="G290">
        <v>15906</v>
      </c>
      <c r="H290">
        <v>543.59</v>
      </c>
      <c r="I290">
        <v>21743663</v>
      </c>
      <c r="K290">
        <v>7.0000000000000007E-2</v>
      </c>
      <c r="L290">
        <v>4122.8900000000003</v>
      </c>
      <c r="M290">
        <v>2689</v>
      </c>
      <c r="N290">
        <v>5180</v>
      </c>
      <c r="O290">
        <v>291.49</v>
      </c>
      <c r="P290">
        <v>11659526</v>
      </c>
      <c r="Q290" s="85">
        <f t="shared" si="69"/>
        <v>3885.3905</v>
      </c>
      <c r="S290" s="122"/>
      <c r="T290">
        <v>18</v>
      </c>
      <c r="U290" s="84">
        <f t="shared" si="70"/>
        <v>0.27031890163261668</v>
      </c>
      <c r="V290" s="83">
        <f t="shared" si="71"/>
        <v>898.24999999999955</v>
      </c>
      <c r="X290" s="122"/>
      <c r="Y290">
        <v>18</v>
      </c>
      <c r="Z290">
        <v>7.0000000000000007E-2</v>
      </c>
      <c r="AA290">
        <v>4867.3599999999997</v>
      </c>
      <c r="AB290">
        <v>3582</v>
      </c>
      <c r="AC290">
        <v>7858</v>
      </c>
      <c r="AD290">
        <v>344.12</v>
      </c>
      <c r="AE290">
        <v>13764888</v>
      </c>
      <c r="AG290">
        <v>7.0000000000000007E-2</v>
      </c>
      <c r="AH290">
        <v>3657.82</v>
      </c>
      <c r="AI290">
        <v>2748</v>
      </c>
      <c r="AJ290">
        <v>4639</v>
      </c>
      <c r="AK290">
        <v>258.61</v>
      </c>
      <c r="AL290">
        <v>10344301</v>
      </c>
      <c r="AM290" s="85">
        <f t="shared" si="72"/>
        <v>3863.7590000000005</v>
      </c>
      <c r="AO290" s="122"/>
      <c r="AP290">
        <v>18</v>
      </c>
      <c r="AQ290" s="84">
        <f t="shared" si="73"/>
        <v>0.33313437365648102</v>
      </c>
      <c r="AR290" s="83">
        <f t="shared" si="74"/>
        <v>1209.5399999999995</v>
      </c>
      <c r="AT290" s="122"/>
      <c r="AU290">
        <v>18</v>
      </c>
      <c r="AV290">
        <v>7.0000000000000007E-2</v>
      </c>
      <c r="AW290">
        <v>4414.34</v>
      </c>
      <c r="AX290">
        <v>3464</v>
      </c>
      <c r="AY290">
        <v>13871</v>
      </c>
      <c r="AZ290">
        <v>312.08999999999997</v>
      </c>
      <c r="BA290">
        <v>12483756</v>
      </c>
      <c r="BC290">
        <v>7.0000000000000007E-2</v>
      </c>
      <c r="BD290">
        <v>4770.5600000000004</v>
      </c>
      <c r="BE290">
        <v>3641</v>
      </c>
      <c r="BF290">
        <v>5408</v>
      </c>
      <c r="BG290">
        <v>337.28</v>
      </c>
      <c r="BH290">
        <v>13491139</v>
      </c>
      <c r="BI290" s="85">
        <f>AVERAGE(BD$112:$BD292)</f>
        <v>4083.9573717948715</v>
      </c>
      <c r="BK290" s="122"/>
      <c r="BL290">
        <v>18</v>
      </c>
      <c r="BM290" s="84">
        <f t="shared" si="75"/>
        <v>0.11222994523747563</v>
      </c>
      <c r="BN290" s="83">
        <f t="shared" si="76"/>
        <v>-356.22000000000025</v>
      </c>
      <c r="BQ290" s="122"/>
      <c r="BR290">
        <v>18</v>
      </c>
      <c r="BS290">
        <v>7.0000000000000007E-2</v>
      </c>
      <c r="BT290">
        <v>4854.46</v>
      </c>
      <c r="BU290">
        <v>3508</v>
      </c>
      <c r="BV290">
        <v>7773</v>
      </c>
      <c r="BW290">
        <v>343.21</v>
      </c>
      <c r="BX290">
        <v>13728402</v>
      </c>
      <c r="BZ290">
        <v>7.0000000000000007E-2</v>
      </c>
      <c r="CA290">
        <v>3370.08</v>
      </c>
      <c r="CB290">
        <v>2723</v>
      </c>
      <c r="CC290">
        <v>4455</v>
      </c>
      <c r="CD290">
        <v>238.26</v>
      </c>
      <c r="CE290">
        <v>9530578</v>
      </c>
      <c r="CF290" s="85">
        <f t="shared" si="77"/>
        <v>4086.9884999999995</v>
      </c>
      <c r="CH290" s="122"/>
      <c r="CI290">
        <v>18</v>
      </c>
      <c r="CJ290" s="84">
        <f t="shared" si="78"/>
        <v>0.24827263828620355</v>
      </c>
      <c r="CK290" s="83">
        <f t="shared" si="79"/>
        <v>1484.38</v>
      </c>
    </row>
    <row r="291" spans="2:89" x14ac:dyDescent="0.25">
      <c r="B291" s="122"/>
      <c r="C291">
        <v>19</v>
      </c>
      <c r="D291">
        <v>7.0000000000000007E-2</v>
      </c>
      <c r="E291">
        <v>4686.07</v>
      </c>
      <c r="F291">
        <v>3144</v>
      </c>
      <c r="G291">
        <v>6722</v>
      </c>
      <c r="H291">
        <v>331.3</v>
      </c>
      <c r="I291">
        <v>13252197</v>
      </c>
      <c r="K291">
        <v>7.0000000000000007E-2</v>
      </c>
      <c r="L291">
        <v>3787.82</v>
      </c>
      <c r="M291">
        <v>2055</v>
      </c>
      <c r="N291">
        <v>5403</v>
      </c>
      <c r="O291">
        <v>267.8</v>
      </c>
      <c r="P291">
        <v>10711965</v>
      </c>
      <c r="Q291" s="85">
        <f t="shared" si="69"/>
        <v>3885.3905</v>
      </c>
      <c r="S291" s="122"/>
      <c r="T291">
        <v>19</v>
      </c>
      <c r="U291" s="84">
        <f t="shared" si="70"/>
        <v>0.2703589240296087</v>
      </c>
      <c r="V291" s="83">
        <f t="shared" si="71"/>
        <v>1579.3599999999997</v>
      </c>
      <c r="X291" s="122"/>
      <c r="Y291">
        <v>19</v>
      </c>
      <c r="Z291">
        <v>7.0000000000000007E-2</v>
      </c>
      <c r="AA291">
        <v>4516.13</v>
      </c>
      <c r="AB291">
        <v>3230</v>
      </c>
      <c r="AC291">
        <v>11402</v>
      </c>
      <c r="AD291">
        <v>319.29000000000002</v>
      </c>
      <c r="AE291">
        <v>12771609</v>
      </c>
      <c r="AG291">
        <v>7.0000000000000007E-2</v>
      </c>
      <c r="AH291">
        <v>4093.56</v>
      </c>
      <c r="AI291">
        <v>2446</v>
      </c>
      <c r="AJ291">
        <v>5715</v>
      </c>
      <c r="AK291">
        <v>289.42</v>
      </c>
      <c r="AL291">
        <v>11576600</v>
      </c>
      <c r="AM291" s="85">
        <f t="shared" si="72"/>
        <v>3863.7590000000005</v>
      </c>
      <c r="AO291" s="122"/>
      <c r="AP291">
        <v>19</v>
      </c>
      <c r="AQ291" s="84">
        <f t="shared" si="73"/>
        <v>0.2250819060954487</v>
      </c>
      <c r="AR291" s="83">
        <f t="shared" si="74"/>
        <v>422.57000000000016</v>
      </c>
      <c r="AT291" s="122"/>
      <c r="AU291">
        <v>19</v>
      </c>
      <c r="AV291">
        <v>7.0000000000000007E-2</v>
      </c>
      <c r="AW291">
        <v>3720.88</v>
      </c>
      <c r="AX291">
        <v>2729</v>
      </c>
      <c r="AY291">
        <v>4670</v>
      </c>
      <c r="AZ291">
        <v>263.07</v>
      </c>
      <c r="BA291">
        <v>10522655</v>
      </c>
      <c r="BC291">
        <v>7.0000000000000007E-2</v>
      </c>
      <c r="BD291">
        <v>3332.68</v>
      </c>
      <c r="BE291">
        <v>2496</v>
      </c>
      <c r="BF291">
        <v>5237</v>
      </c>
      <c r="BG291">
        <v>235.62</v>
      </c>
      <c r="BH291">
        <v>9424814</v>
      </c>
      <c r="BI291" s="85">
        <f>AVERAGE(BD$112:$BD292)</f>
        <v>4083.9573717948715</v>
      </c>
      <c r="BK291" s="122"/>
      <c r="BL291">
        <v>19</v>
      </c>
      <c r="BM291" s="84">
        <f t="shared" si="75"/>
        <v>-0.13432394382285692</v>
      </c>
      <c r="BN291" s="83">
        <f t="shared" si="76"/>
        <v>388.20000000000027</v>
      </c>
      <c r="BQ291" s="122"/>
      <c r="BR291">
        <v>19</v>
      </c>
      <c r="BS291">
        <v>7.0000000000000007E-2</v>
      </c>
      <c r="BT291">
        <v>5136.05</v>
      </c>
      <c r="BU291">
        <v>3301</v>
      </c>
      <c r="BV291">
        <v>8001</v>
      </c>
      <c r="BW291">
        <v>363.12</v>
      </c>
      <c r="BX291">
        <v>14524744</v>
      </c>
      <c r="BZ291">
        <v>7.0000000000000007E-2</v>
      </c>
      <c r="CA291">
        <v>2613.0300000000002</v>
      </c>
      <c r="CB291">
        <v>2398</v>
      </c>
      <c r="CC291">
        <v>3054</v>
      </c>
      <c r="CD291">
        <v>184.74</v>
      </c>
      <c r="CE291">
        <v>7389643</v>
      </c>
      <c r="CF291" s="85">
        <f t="shared" si="77"/>
        <v>4086.9884999999995</v>
      </c>
      <c r="CH291" s="122"/>
      <c r="CI291">
        <v>19</v>
      </c>
      <c r="CJ291" s="84">
        <f t="shared" si="78"/>
        <v>0.32962106342244313</v>
      </c>
      <c r="CK291" s="83">
        <f t="shared" si="79"/>
        <v>2523.02</v>
      </c>
    </row>
    <row r="292" spans="2:89" ht="15.75" thickBot="1" x14ac:dyDescent="0.3">
      <c r="B292" s="123"/>
      <c r="C292">
        <v>20</v>
      </c>
      <c r="D292">
        <v>7.0000000000000007E-2</v>
      </c>
      <c r="E292">
        <v>4686.2</v>
      </c>
      <c r="F292">
        <v>3565</v>
      </c>
      <c r="G292">
        <v>8372</v>
      </c>
      <c r="H292">
        <v>331.31</v>
      </c>
      <c r="I292">
        <v>13252574</v>
      </c>
      <c r="K292">
        <v>7.0000000000000007E-2</v>
      </c>
      <c r="L292">
        <v>3106.84</v>
      </c>
      <c r="M292">
        <v>2599</v>
      </c>
      <c r="N292">
        <v>3853</v>
      </c>
      <c r="O292">
        <v>219.65</v>
      </c>
      <c r="P292">
        <v>8786139</v>
      </c>
      <c r="Q292" s="85">
        <f t="shared" si="69"/>
        <v>3885.3905</v>
      </c>
      <c r="S292" s="123"/>
      <c r="T292">
        <v>20</v>
      </c>
      <c r="U292" s="84">
        <f>LOG(E292/Q292,2)</f>
        <v>0.2703589240296087</v>
      </c>
      <c r="V292" s="83">
        <f>E292-L292</f>
        <v>1579.3599999999997</v>
      </c>
      <c r="X292" s="123"/>
      <c r="Y292">
        <v>20</v>
      </c>
      <c r="Z292">
        <v>7.0000000000000007E-2</v>
      </c>
      <c r="AA292">
        <v>4781.6400000000003</v>
      </c>
      <c r="AB292">
        <v>3564</v>
      </c>
      <c r="AC292">
        <v>8305</v>
      </c>
      <c r="AD292">
        <v>338.06</v>
      </c>
      <c r="AE292">
        <v>13522483</v>
      </c>
      <c r="AG292">
        <v>7.0000000000000007E-2</v>
      </c>
      <c r="AH292">
        <v>4974.54</v>
      </c>
      <c r="AI292">
        <v>4012</v>
      </c>
      <c r="AJ292">
        <v>5649</v>
      </c>
      <c r="AK292">
        <v>351.7</v>
      </c>
      <c r="AL292">
        <v>14067992</v>
      </c>
      <c r="AM292" s="85">
        <f t="shared" si="72"/>
        <v>3863.7590000000005</v>
      </c>
      <c r="AO292" s="123"/>
      <c r="AP292">
        <v>20</v>
      </c>
      <c r="AQ292" s="84">
        <f t="shared" si="73"/>
        <v>0.30750040693623842</v>
      </c>
      <c r="AR292" s="83">
        <f t="shared" si="74"/>
        <v>-192.89999999999964</v>
      </c>
      <c r="AT292" s="123"/>
      <c r="AU292">
        <v>20</v>
      </c>
      <c r="AV292">
        <v>7.0000000000000007E-2</v>
      </c>
      <c r="AW292">
        <v>4163.22</v>
      </c>
      <c r="AX292">
        <v>3349</v>
      </c>
      <c r="AY292">
        <v>5646</v>
      </c>
      <c r="AZ292">
        <v>294.33999999999997</v>
      </c>
      <c r="BA292">
        <v>11773574</v>
      </c>
      <c r="BC292">
        <v>7.0000000000000007E-2</v>
      </c>
      <c r="BD292">
        <v>3489.64</v>
      </c>
      <c r="BE292">
        <v>2538</v>
      </c>
      <c r="BF292">
        <v>4414</v>
      </c>
      <c r="BG292">
        <v>246.72</v>
      </c>
      <c r="BH292">
        <v>9868707</v>
      </c>
      <c r="BI292" s="85">
        <f>AVERAGE(BD$112:$BD292)</f>
        <v>4083.9573717948715</v>
      </c>
      <c r="BK292" s="123"/>
      <c r="BL292">
        <v>20</v>
      </c>
      <c r="BM292" s="84">
        <f t="shared" si="75"/>
        <v>2.7731990360636827E-2</v>
      </c>
      <c r="BN292" s="83">
        <f t="shared" si="76"/>
        <v>673.58000000000038</v>
      </c>
      <c r="BQ292" s="123"/>
      <c r="BR292">
        <v>20</v>
      </c>
      <c r="BS292">
        <v>7.0000000000000007E-2</v>
      </c>
      <c r="BT292">
        <v>5796.55</v>
      </c>
      <c r="BU292">
        <v>3646</v>
      </c>
      <c r="BV292">
        <v>11716</v>
      </c>
      <c r="BW292">
        <v>409.82</v>
      </c>
      <c r="BX292">
        <v>16392654</v>
      </c>
      <c r="BZ292">
        <v>7.0000000000000007E-2</v>
      </c>
      <c r="CA292">
        <v>2610.84</v>
      </c>
      <c r="CB292">
        <v>2387</v>
      </c>
      <c r="CC292">
        <v>3041</v>
      </c>
      <c r="CD292">
        <v>184.59</v>
      </c>
      <c r="CE292">
        <v>7383466</v>
      </c>
      <c r="CF292" s="85">
        <f t="shared" si="77"/>
        <v>4086.9884999999995</v>
      </c>
      <c r="CH292" s="123"/>
      <c r="CI292">
        <v>20</v>
      </c>
      <c r="CJ292" s="84">
        <f t="shared" si="78"/>
        <v>0.5041563062053066</v>
      </c>
      <c r="CK292" s="83">
        <f t="shared" si="79"/>
        <v>3185.71</v>
      </c>
    </row>
  </sheetData>
  <mergeCells count="99">
    <mergeCell ref="AT43:AT46"/>
    <mergeCell ref="BK218:BK237"/>
    <mergeCell ref="BQ218:BQ237"/>
    <mergeCell ref="BK78:BK80"/>
    <mergeCell ref="BQ78:BQ80"/>
    <mergeCell ref="A81:A100"/>
    <mergeCell ref="B273:B292"/>
    <mergeCell ref="S273:S292"/>
    <mergeCell ref="X273:X292"/>
    <mergeCell ref="AO273:AO292"/>
    <mergeCell ref="A110:A129"/>
    <mergeCell ref="B246:B265"/>
    <mergeCell ref="X246:X265"/>
    <mergeCell ref="BQ273:BQ292"/>
    <mergeCell ref="CH273:CH292"/>
    <mergeCell ref="S246:S265"/>
    <mergeCell ref="AO246:AO265"/>
    <mergeCell ref="AT246:AT265"/>
    <mergeCell ref="BK246:BK265"/>
    <mergeCell ref="BQ246:BQ265"/>
    <mergeCell ref="BK273:BK292"/>
    <mergeCell ref="AT273:AT292"/>
    <mergeCell ref="CH246:CH265"/>
    <mergeCell ref="BQ43:BQ46"/>
    <mergeCell ref="CH43:CH46"/>
    <mergeCell ref="CH218:CH237"/>
    <mergeCell ref="BK74:BK77"/>
    <mergeCell ref="BQ74:BQ77"/>
    <mergeCell ref="CH74:CH77"/>
    <mergeCell ref="CH81:CH100"/>
    <mergeCell ref="BQ81:BQ100"/>
    <mergeCell ref="BK43:BK46"/>
    <mergeCell ref="CH78:CH80"/>
    <mergeCell ref="BQ39:BQ42"/>
    <mergeCell ref="CH13:CH32"/>
    <mergeCell ref="BQ8:BQ11"/>
    <mergeCell ref="CH8:CH11"/>
    <mergeCell ref="X39:X42"/>
    <mergeCell ref="AO39:AO42"/>
    <mergeCell ref="AO8:AO11"/>
    <mergeCell ref="CH39:CH42"/>
    <mergeCell ref="AT8:AT12"/>
    <mergeCell ref="BK8:BK12"/>
    <mergeCell ref="B218:B237"/>
    <mergeCell ref="S218:S237"/>
    <mergeCell ref="X218:X237"/>
    <mergeCell ref="AO218:AO237"/>
    <mergeCell ref="AT218:AT237"/>
    <mergeCell ref="B78:B80"/>
    <mergeCell ref="B74:B77"/>
    <mergeCell ref="S74:S77"/>
    <mergeCell ref="X8:X11"/>
    <mergeCell ref="AT39:AT42"/>
    <mergeCell ref="BK39:BK42"/>
    <mergeCell ref="S8:S11"/>
    <mergeCell ref="X74:X77"/>
    <mergeCell ref="AO74:AO77"/>
    <mergeCell ref="B8:B11"/>
    <mergeCell ref="BK47:BK66"/>
    <mergeCell ref="BQ47:BQ66"/>
    <mergeCell ref="CH47:CH66"/>
    <mergeCell ref="A47:A66"/>
    <mergeCell ref="AO13:AO32"/>
    <mergeCell ref="AT13:AT32"/>
    <mergeCell ref="BK13:BK32"/>
    <mergeCell ref="BQ13:BQ32"/>
    <mergeCell ref="A8:A11"/>
    <mergeCell ref="A39:A46"/>
    <mergeCell ref="B13:B32"/>
    <mergeCell ref="S13:S32"/>
    <mergeCell ref="X13:X32"/>
    <mergeCell ref="B43:B46"/>
    <mergeCell ref="S43:S46"/>
    <mergeCell ref="AT78:AT80"/>
    <mergeCell ref="A13:A32"/>
    <mergeCell ref="B47:B66"/>
    <mergeCell ref="S47:S66"/>
    <mergeCell ref="X47:X66"/>
    <mergeCell ref="AO47:AO66"/>
    <mergeCell ref="AT47:AT66"/>
    <mergeCell ref="AO43:AO46"/>
    <mergeCell ref="B39:B42"/>
    <mergeCell ref="S39:S42"/>
    <mergeCell ref="S78:S80"/>
    <mergeCell ref="X78:X80"/>
    <mergeCell ref="AO78:AO80"/>
    <mergeCell ref="AT74:AT77"/>
    <mergeCell ref="X43:X46"/>
    <mergeCell ref="A74:A80"/>
    <mergeCell ref="B110:B129"/>
    <mergeCell ref="X110:X129"/>
    <mergeCell ref="AT110:AT129"/>
    <mergeCell ref="BQ110:BQ129"/>
    <mergeCell ref="B81:B100"/>
    <mergeCell ref="S81:S100"/>
    <mergeCell ref="X81:X100"/>
    <mergeCell ref="AO81:AO100"/>
    <mergeCell ref="AT81:AT100"/>
    <mergeCell ref="BK81:BK10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3AA8-5D79-4363-96C5-D0591668F355}">
  <dimension ref="A1:AN51"/>
  <sheetViews>
    <sheetView workbookViewId="0">
      <selection activeCell="G48" sqref="G48"/>
    </sheetView>
  </sheetViews>
  <sheetFormatPr baseColWidth="10" defaultColWidth="8.7109375" defaultRowHeight="15" x14ac:dyDescent="0.25"/>
  <cols>
    <col min="1" max="1" width="15.85546875" style="31" bestFit="1" customWidth="1"/>
    <col min="2" max="2" width="14.140625" style="31" bestFit="1" customWidth="1"/>
    <col min="3" max="3" width="13" style="31" bestFit="1" customWidth="1"/>
    <col min="4" max="4" width="14.140625" style="31" bestFit="1" customWidth="1"/>
    <col min="5" max="5" width="9.140625" style="31" bestFit="1" customWidth="1"/>
    <col min="6" max="6" width="10.28515625" style="31" bestFit="1" customWidth="1"/>
    <col min="7" max="7" width="8.85546875" style="31" bestFit="1" customWidth="1"/>
    <col min="8" max="8" width="15.85546875" style="31" bestFit="1" customWidth="1"/>
    <col min="9" max="9" width="10.42578125" style="31" bestFit="1" customWidth="1"/>
    <col min="10" max="12" width="9.28515625" style="31" bestFit="1" customWidth="1"/>
    <col min="13" max="15" width="8.85546875" style="31" bestFit="1" customWidth="1"/>
    <col min="16" max="16384" width="8.7109375" style="31"/>
  </cols>
  <sheetData>
    <row r="1" spans="1:40" ht="15.6" customHeight="1" x14ac:dyDescent="0.25">
      <c r="A1" s="30" t="s">
        <v>33</v>
      </c>
      <c r="B1" s="108" t="s">
        <v>41</v>
      </c>
      <c r="C1" s="108"/>
      <c r="D1" s="108"/>
      <c r="E1" s="108"/>
      <c r="F1" s="108"/>
      <c r="G1" s="108"/>
      <c r="H1" s="108"/>
      <c r="I1" s="108"/>
      <c r="J1" s="108"/>
      <c r="K1" s="57"/>
      <c r="L1" s="57"/>
      <c r="M1" s="57"/>
      <c r="N1" s="57"/>
      <c r="O1" s="57"/>
    </row>
    <row r="2" spans="1:40" ht="42.6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57"/>
      <c r="L2" s="57"/>
      <c r="M2" s="57"/>
      <c r="N2" s="57"/>
      <c r="O2" s="57"/>
    </row>
    <row r="3" spans="1:40" x14ac:dyDescent="0.2">
      <c r="R3" s="15"/>
      <c r="S3" s="71"/>
      <c r="T3" s="71"/>
      <c r="U3" s="15"/>
    </row>
    <row r="4" spans="1:40" x14ac:dyDescent="0.2">
      <c r="B4" s="130" t="s">
        <v>1</v>
      </c>
      <c r="C4" s="130"/>
      <c r="D4" s="130"/>
      <c r="E4" s="73"/>
      <c r="G4" s="131" t="s">
        <v>117</v>
      </c>
      <c r="H4" s="130"/>
      <c r="I4" s="130"/>
      <c r="J4" s="73"/>
      <c r="R4" s="15"/>
      <c r="S4" s="71"/>
      <c r="T4" s="71"/>
      <c r="U4" s="15"/>
    </row>
    <row r="5" spans="1:40" ht="15.75" x14ac:dyDescent="0.2">
      <c r="A5" s="31" t="s">
        <v>3</v>
      </c>
      <c r="B5" s="74" t="s">
        <v>38</v>
      </c>
      <c r="C5" s="74" t="s">
        <v>39</v>
      </c>
      <c r="D5" s="74" t="s">
        <v>40</v>
      </c>
      <c r="E5" s="70"/>
      <c r="G5" s="74" t="s">
        <v>38</v>
      </c>
      <c r="H5" s="74" t="s">
        <v>39</v>
      </c>
      <c r="I5" s="74" t="s">
        <v>40</v>
      </c>
      <c r="J5" s="70"/>
      <c r="K5" s="70"/>
      <c r="L5" s="70"/>
      <c r="R5" s="15"/>
      <c r="S5" s="15"/>
      <c r="T5" s="15"/>
      <c r="U5" s="15"/>
    </row>
    <row r="6" spans="1:40" x14ac:dyDescent="0.2">
      <c r="B6" s="31">
        <v>306347</v>
      </c>
      <c r="C6" s="31">
        <v>1752808</v>
      </c>
      <c r="D6" s="31">
        <v>5081393</v>
      </c>
      <c r="G6" s="31">
        <v>1288882</v>
      </c>
      <c r="H6" s="31">
        <v>6428203</v>
      </c>
      <c r="I6" s="31">
        <v>6824992</v>
      </c>
      <c r="J6" s="15"/>
      <c r="K6" s="61"/>
      <c r="L6" s="61"/>
      <c r="M6" s="36"/>
      <c r="N6" s="36"/>
      <c r="O6" s="38"/>
      <c r="R6" s="15"/>
      <c r="S6" s="15"/>
      <c r="T6" s="15"/>
      <c r="U6" s="15"/>
    </row>
    <row r="7" spans="1:40" x14ac:dyDescent="0.2">
      <c r="B7" s="31">
        <v>288891</v>
      </c>
      <c r="C7" s="31">
        <v>1630481</v>
      </c>
      <c r="D7" s="31">
        <v>4080286</v>
      </c>
      <c r="G7" s="31">
        <v>1021238</v>
      </c>
      <c r="H7" s="31">
        <v>3647162</v>
      </c>
      <c r="I7" s="31">
        <v>9415168</v>
      </c>
      <c r="J7" s="15"/>
      <c r="K7" s="61"/>
      <c r="L7" s="61"/>
      <c r="M7" s="36"/>
      <c r="N7" s="38"/>
      <c r="O7" s="38"/>
      <c r="R7" s="15"/>
      <c r="S7" s="15"/>
      <c r="T7" s="15"/>
      <c r="U7" s="15"/>
    </row>
    <row r="8" spans="1:40" x14ac:dyDescent="0.2">
      <c r="B8" s="31">
        <v>211766</v>
      </c>
      <c r="C8" s="31">
        <v>2144999</v>
      </c>
      <c r="D8" s="31">
        <v>2186928</v>
      </c>
      <c r="G8" s="31">
        <v>749684</v>
      </c>
      <c r="H8" s="31">
        <v>4519022</v>
      </c>
      <c r="I8" s="31">
        <v>6872037</v>
      </c>
      <c r="J8" s="15"/>
      <c r="K8" s="61"/>
      <c r="L8" s="61"/>
      <c r="M8" s="36"/>
      <c r="N8" s="38"/>
      <c r="O8" s="38"/>
      <c r="R8" s="15"/>
      <c r="S8" s="15"/>
      <c r="T8" s="15"/>
      <c r="U8" s="15"/>
    </row>
    <row r="9" spans="1:40" x14ac:dyDescent="0.2">
      <c r="A9" s="42"/>
      <c r="B9" s="31">
        <v>199820</v>
      </c>
      <c r="C9" s="31">
        <v>1683732</v>
      </c>
      <c r="D9" s="31">
        <v>4840796</v>
      </c>
      <c r="G9" s="31">
        <v>361717</v>
      </c>
      <c r="H9" s="31">
        <v>3584880</v>
      </c>
      <c r="I9" s="31">
        <v>4187125</v>
      </c>
      <c r="J9" s="15"/>
      <c r="K9" s="61"/>
      <c r="L9" s="61"/>
      <c r="M9" s="36"/>
      <c r="N9" s="38"/>
      <c r="O9" s="38"/>
      <c r="R9" s="15"/>
      <c r="S9" s="15"/>
      <c r="T9" s="15"/>
      <c r="U9" s="15"/>
    </row>
    <row r="10" spans="1:40" x14ac:dyDescent="0.2">
      <c r="B10" s="31">
        <v>2984799</v>
      </c>
      <c r="C10" s="31">
        <v>2450134</v>
      </c>
      <c r="D10" s="31">
        <v>6433574</v>
      </c>
      <c r="G10" s="31">
        <v>284258</v>
      </c>
      <c r="H10" s="31">
        <v>4347732</v>
      </c>
      <c r="I10" s="31">
        <v>8237934</v>
      </c>
      <c r="J10" s="15"/>
      <c r="K10" s="42"/>
      <c r="L10" s="42"/>
      <c r="M10" s="42"/>
      <c r="N10" s="42"/>
      <c r="R10" s="15"/>
      <c r="S10" s="15"/>
      <c r="T10" s="15"/>
      <c r="U10" s="15"/>
    </row>
    <row r="11" spans="1:40" x14ac:dyDescent="0.2">
      <c r="B11" s="31">
        <v>281928</v>
      </c>
      <c r="C11" s="31">
        <v>4397201</v>
      </c>
      <c r="D11" s="31">
        <v>7674532</v>
      </c>
      <c r="G11" s="31">
        <v>223361</v>
      </c>
      <c r="H11" s="31">
        <v>2545638</v>
      </c>
      <c r="I11" s="31">
        <v>8783076</v>
      </c>
      <c r="J11" s="15"/>
      <c r="R11" s="15"/>
      <c r="S11" s="15"/>
      <c r="T11" s="15"/>
      <c r="U11" s="15"/>
    </row>
    <row r="12" spans="1:40" ht="15.75" x14ac:dyDescent="0.25">
      <c r="B12" s="31">
        <v>323381</v>
      </c>
      <c r="C12" s="31">
        <v>7417277</v>
      </c>
      <c r="D12" s="31">
        <v>6091959</v>
      </c>
      <c r="G12" s="31">
        <v>277651</v>
      </c>
      <c r="H12" s="31">
        <v>3849972</v>
      </c>
      <c r="I12" s="31">
        <v>7706521</v>
      </c>
      <c r="J12" s="15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ht="15.75" x14ac:dyDescent="0.25">
      <c r="B13" s="31">
        <v>724512</v>
      </c>
      <c r="C13" s="31">
        <v>3609106</v>
      </c>
      <c r="D13" s="31">
        <v>5073507</v>
      </c>
      <c r="G13" s="31">
        <v>120235</v>
      </c>
      <c r="H13" s="31">
        <v>3327721</v>
      </c>
      <c r="I13" s="31">
        <v>5837892</v>
      </c>
      <c r="J13" s="15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 ht="15.75" x14ac:dyDescent="0.25">
      <c r="B14" s="31">
        <v>447671</v>
      </c>
      <c r="C14" s="31">
        <v>3738558</v>
      </c>
      <c r="D14" s="31">
        <v>7530982</v>
      </c>
      <c r="G14" s="31">
        <v>224989</v>
      </c>
      <c r="H14" s="31">
        <v>4512240</v>
      </c>
      <c r="I14" s="31">
        <v>8344294</v>
      </c>
      <c r="J14" s="15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 ht="15.75" x14ac:dyDescent="0.25">
      <c r="B15" s="31">
        <v>633456</v>
      </c>
      <c r="C15" s="31">
        <v>8348200</v>
      </c>
      <c r="D15" s="31">
        <v>4882142</v>
      </c>
      <c r="G15" s="31">
        <v>187204</v>
      </c>
      <c r="H15" s="31">
        <v>4158125</v>
      </c>
      <c r="I15" s="31">
        <v>5781690</v>
      </c>
      <c r="J15" s="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x14ac:dyDescent="0.25">
      <c r="B16" s="31">
        <v>802787</v>
      </c>
      <c r="C16" s="31">
        <v>8621453</v>
      </c>
      <c r="D16" s="31">
        <v>5754419</v>
      </c>
      <c r="G16" s="31">
        <v>274076</v>
      </c>
      <c r="H16" s="31">
        <v>3997173</v>
      </c>
      <c r="I16" s="31">
        <v>9108752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2:40" x14ac:dyDescent="0.25">
      <c r="B17" s="31">
        <v>667193</v>
      </c>
      <c r="C17" s="31">
        <v>5494292</v>
      </c>
      <c r="D17" s="31">
        <v>6283389</v>
      </c>
      <c r="G17" s="31">
        <v>220957</v>
      </c>
      <c r="H17" s="31">
        <v>4160860</v>
      </c>
      <c r="I17" s="31">
        <v>8914626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2:40" x14ac:dyDescent="0.25">
      <c r="B18" s="31">
        <v>771397</v>
      </c>
      <c r="C18" s="31">
        <v>4954167</v>
      </c>
      <c r="D18" s="31">
        <v>3886109</v>
      </c>
      <c r="G18" s="31">
        <v>502964</v>
      </c>
      <c r="H18" s="31">
        <v>2992900</v>
      </c>
      <c r="I18" s="31">
        <v>9219919</v>
      </c>
    </row>
    <row r="19" spans="2:40" x14ac:dyDescent="0.25">
      <c r="B19" s="31">
        <v>670241</v>
      </c>
      <c r="C19" s="31">
        <v>1930431</v>
      </c>
      <c r="D19" s="31">
        <v>7151706</v>
      </c>
      <c r="G19" s="31">
        <v>545655</v>
      </c>
      <c r="H19" s="31">
        <v>3117483</v>
      </c>
      <c r="I19" s="31">
        <v>8836503</v>
      </c>
    </row>
    <row r="20" spans="2:40" x14ac:dyDescent="0.2">
      <c r="B20" s="31">
        <v>932905</v>
      </c>
      <c r="C20" s="31">
        <v>2197817</v>
      </c>
      <c r="D20" s="31">
        <v>5780501</v>
      </c>
      <c r="G20" s="31">
        <v>441205</v>
      </c>
      <c r="H20" s="31">
        <v>2346995</v>
      </c>
      <c r="I20" s="31">
        <v>8889135</v>
      </c>
      <c r="J20" s="69"/>
    </row>
    <row r="21" spans="2:40" x14ac:dyDescent="0.2">
      <c r="B21" s="31">
        <v>1350723</v>
      </c>
      <c r="C21" s="31">
        <v>1202641</v>
      </c>
      <c r="D21" s="31">
        <v>5311946</v>
      </c>
      <c r="G21" s="31">
        <v>425053</v>
      </c>
      <c r="H21" s="31">
        <v>1537733</v>
      </c>
      <c r="I21" s="31">
        <v>6335064</v>
      </c>
      <c r="J21" s="69"/>
    </row>
    <row r="22" spans="2:40" x14ac:dyDescent="0.2">
      <c r="B22" s="31">
        <v>1196177</v>
      </c>
      <c r="C22" s="31">
        <v>2174856</v>
      </c>
      <c r="D22" s="31">
        <v>3206056</v>
      </c>
      <c r="G22" s="31">
        <v>418107</v>
      </c>
      <c r="H22" s="31">
        <v>2456925</v>
      </c>
      <c r="I22" s="31">
        <v>6602206</v>
      </c>
      <c r="J22" s="69"/>
    </row>
    <row r="23" spans="2:40" x14ac:dyDescent="0.2">
      <c r="B23" s="31">
        <v>853257</v>
      </c>
      <c r="C23" s="31">
        <v>1585730</v>
      </c>
      <c r="D23" s="31">
        <v>9284160</v>
      </c>
      <c r="G23" s="31">
        <v>678529</v>
      </c>
      <c r="H23" s="31">
        <v>2768107</v>
      </c>
      <c r="I23" s="31">
        <v>8480073</v>
      </c>
      <c r="J23" s="69"/>
    </row>
    <row r="24" spans="2:40" x14ac:dyDescent="0.2">
      <c r="B24" s="31">
        <v>580239</v>
      </c>
      <c r="C24" s="31">
        <v>4325480</v>
      </c>
      <c r="D24" s="31">
        <v>6059186</v>
      </c>
      <c r="G24" s="31">
        <v>486214</v>
      </c>
      <c r="H24" s="31">
        <v>2672176</v>
      </c>
      <c r="I24" s="31">
        <v>6032301</v>
      </c>
      <c r="J24" s="69"/>
    </row>
    <row r="25" spans="2:40" x14ac:dyDescent="0.2">
      <c r="B25" s="31">
        <v>465590</v>
      </c>
      <c r="C25" s="31">
        <v>5106473</v>
      </c>
      <c r="D25" s="31">
        <v>5803171</v>
      </c>
      <c r="G25" s="31">
        <v>516765</v>
      </c>
      <c r="H25" s="31">
        <v>4136563</v>
      </c>
      <c r="I25" s="31">
        <v>7140779</v>
      </c>
      <c r="J25" s="69"/>
    </row>
    <row r="26" spans="2:40" x14ac:dyDescent="0.25">
      <c r="B26" s="31">
        <v>112241</v>
      </c>
      <c r="C26" s="31">
        <v>6251796</v>
      </c>
      <c r="D26" s="31">
        <v>10117024</v>
      </c>
      <c r="G26" s="31">
        <v>300130</v>
      </c>
      <c r="H26" s="31">
        <v>1988301</v>
      </c>
      <c r="I26" s="31">
        <v>4162885</v>
      </c>
    </row>
    <row r="27" spans="2:40" x14ac:dyDescent="0.25">
      <c r="B27" s="31">
        <v>110911</v>
      </c>
      <c r="C27" s="31">
        <v>5996939</v>
      </c>
      <c r="D27" s="31">
        <v>4384112</v>
      </c>
      <c r="G27" s="31">
        <v>308833</v>
      </c>
      <c r="H27" s="31">
        <v>1361293</v>
      </c>
      <c r="I27" s="31">
        <v>11791064</v>
      </c>
    </row>
    <row r="28" spans="2:40" x14ac:dyDescent="0.25">
      <c r="B28" s="31">
        <v>192908</v>
      </c>
      <c r="C28" s="31">
        <v>5936562</v>
      </c>
      <c r="D28" s="31">
        <v>7909113</v>
      </c>
      <c r="G28" s="31">
        <v>115739</v>
      </c>
      <c r="H28" s="31">
        <v>3322980</v>
      </c>
      <c r="I28" s="31">
        <v>7503412</v>
      </c>
    </row>
    <row r="29" spans="2:40" x14ac:dyDescent="0.25">
      <c r="B29" s="31">
        <v>109886</v>
      </c>
      <c r="C29" s="31">
        <v>7884494</v>
      </c>
      <c r="D29" s="31">
        <v>3808507</v>
      </c>
      <c r="G29" s="31">
        <v>114439</v>
      </c>
      <c r="H29" s="31">
        <v>4659653</v>
      </c>
      <c r="I29" s="31">
        <v>4616542</v>
      </c>
    </row>
    <row r="30" spans="2:40" x14ac:dyDescent="0.25">
      <c r="B30" s="31">
        <v>111052</v>
      </c>
      <c r="C30" s="31">
        <v>6844231</v>
      </c>
      <c r="D30" s="31">
        <v>3432133</v>
      </c>
      <c r="G30" s="31">
        <v>196520</v>
      </c>
      <c r="H30" s="31">
        <v>6210701</v>
      </c>
      <c r="I30" s="31">
        <v>9259762</v>
      </c>
    </row>
    <row r="31" spans="2:40" x14ac:dyDescent="0.25">
      <c r="B31" s="31">
        <v>143006</v>
      </c>
      <c r="C31" s="31">
        <v>4564679</v>
      </c>
      <c r="D31" s="31">
        <v>6318969</v>
      </c>
      <c r="G31" s="31">
        <v>253765</v>
      </c>
      <c r="H31" s="31">
        <v>8981094</v>
      </c>
      <c r="I31" s="31">
        <v>6868074</v>
      </c>
    </row>
    <row r="32" spans="2:40" x14ac:dyDescent="0.25">
      <c r="B32" s="31">
        <v>168656</v>
      </c>
      <c r="C32" s="31">
        <v>8761837</v>
      </c>
      <c r="D32" s="31">
        <v>9086503</v>
      </c>
      <c r="G32" s="31">
        <v>244221</v>
      </c>
      <c r="H32" s="31">
        <v>5347282</v>
      </c>
      <c r="I32" s="31">
        <v>6354934</v>
      </c>
    </row>
    <row r="33" spans="1:9" x14ac:dyDescent="0.25">
      <c r="B33" s="31">
        <v>132900</v>
      </c>
      <c r="C33" s="31">
        <v>8659059</v>
      </c>
      <c r="D33" s="31">
        <v>4964499</v>
      </c>
      <c r="G33" s="31">
        <v>248805</v>
      </c>
      <c r="H33" s="31">
        <v>1893328</v>
      </c>
      <c r="I33" s="31">
        <v>5574427</v>
      </c>
    </row>
    <row r="34" spans="1:9" x14ac:dyDescent="0.25">
      <c r="A34" s="54" t="s">
        <v>6</v>
      </c>
      <c r="B34" s="31">
        <v>563380</v>
      </c>
      <c r="C34" s="31">
        <v>4630908.3214285718</v>
      </c>
      <c r="D34" s="31">
        <v>5800628.6428571427</v>
      </c>
      <c r="G34" s="31">
        <v>393971.28571428574</v>
      </c>
      <c r="H34" s="31">
        <v>3745437.2142857141</v>
      </c>
      <c r="I34" s="31">
        <v>7417185.25</v>
      </c>
    </row>
    <row r="35" spans="1:9" x14ac:dyDescent="0.25">
      <c r="A35" s="54" t="s">
        <v>7</v>
      </c>
      <c r="B35" s="31">
        <v>586537.56643012876</v>
      </c>
      <c r="C35" s="31">
        <v>2529286.0028249235</v>
      </c>
      <c r="D35" s="31">
        <v>1896838.2876140124</v>
      </c>
      <c r="G35" s="31">
        <v>271081.54453675717</v>
      </c>
      <c r="H35" s="31">
        <v>1630670.8186150545</v>
      </c>
      <c r="I35" s="31">
        <v>1795174.6645472737</v>
      </c>
    </row>
    <row r="36" spans="1:9" x14ac:dyDescent="0.25">
      <c r="A36" s="54" t="s">
        <v>8</v>
      </c>
      <c r="B36" s="31">
        <v>28</v>
      </c>
      <c r="C36" s="31">
        <v>28</v>
      </c>
      <c r="D36" s="31">
        <v>28</v>
      </c>
      <c r="G36" s="31">
        <v>28</v>
      </c>
      <c r="H36" s="31">
        <v>28</v>
      </c>
      <c r="I36" s="31">
        <v>28</v>
      </c>
    </row>
    <row r="38" spans="1:9" x14ac:dyDescent="0.2">
      <c r="A38" s="15" t="s">
        <v>9</v>
      </c>
      <c r="B38" s="31">
        <v>109886</v>
      </c>
      <c r="C38" s="31">
        <v>1202641</v>
      </c>
      <c r="D38" s="31">
        <v>2186928</v>
      </c>
      <c r="G38" s="31">
        <v>114439</v>
      </c>
      <c r="H38" s="31">
        <v>1361293</v>
      </c>
      <c r="I38" s="31">
        <v>4162885</v>
      </c>
    </row>
    <row r="39" spans="1:9" x14ac:dyDescent="0.2">
      <c r="A39" s="15" t="s">
        <v>10</v>
      </c>
      <c r="B39" s="31">
        <v>180782</v>
      </c>
      <c r="C39" s="31">
        <v>2159927.5</v>
      </c>
      <c r="D39" s="31">
        <v>4612454</v>
      </c>
      <c r="G39" s="31">
        <v>224175</v>
      </c>
      <c r="H39" s="31">
        <v>2608907</v>
      </c>
      <c r="I39" s="31">
        <v>6183682.5</v>
      </c>
    </row>
    <row r="40" spans="1:9" x14ac:dyDescent="0.2">
      <c r="A40" s="15" t="s">
        <v>11</v>
      </c>
      <c r="B40" s="31">
        <v>385526</v>
      </c>
      <c r="C40" s="31">
        <v>4480940</v>
      </c>
      <c r="D40" s="31">
        <v>5767460</v>
      </c>
      <c r="G40" s="31">
        <v>292194</v>
      </c>
      <c r="H40" s="31">
        <v>3616021</v>
      </c>
      <c r="I40" s="31">
        <v>7322095.5</v>
      </c>
    </row>
    <row r="41" spans="1:9" x14ac:dyDescent="0.2">
      <c r="A41" s="15" t="s">
        <v>12</v>
      </c>
      <c r="B41" s="31">
        <v>747954.5</v>
      </c>
      <c r="C41" s="31">
        <v>6548013.5</v>
      </c>
      <c r="D41" s="31">
        <v>6792640</v>
      </c>
      <c r="G41" s="31">
        <v>494589</v>
      </c>
      <c r="H41" s="31">
        <v>4429986</v>
      </c>
      <c r="I41" s="31">
        <v>8862819</v>
      </c>
    </row>
    <row r="42" spans="1:9" x14ac:dyDescent="0.2">
      <c r="A42" s="15" t="s">
        <v>13</v>
      </c>
      <c r="B42" s="31">
        <v>2984799</v>
      </c>
      <c r="C42" s="31">
        <v>8761837</v>
      </c>
      <c r="D42" s="31">
        <v>10117024</v>
      </c>
      <c r="G42" s="31">
        <v>1288882</v>
      </c>
      <c r="H42" s="31">
        <v>8981094</v>
      </c>
      <c r="I42" s="31">
        <v>11791064</v>
      </c>
    </row>
    <row r="43" spans="1:9" x14ac:dyDescent="0.2">
      <c r="A43" s="15" t="s">
        <v>14</v>
      </c>
      <c r="B43" s="31">
        <v>2874913</v>
      </c>
      <c r="C43" s="31">
        <v>7559196</v>
      </c>
      <c r="D43" s="31">
        <v>7930096</v>
      </c>
      <c r="G43" s="31">
        <v>1174443</v>
      </c>
      <c r="H43" s="31">
        <v>7619801</v>
      </c>
      <c r="I43" s="31">
        <v>7628179</v>
      </c>
    </row>
    <row r="48" spans="1:9" x14ac:dyDescent="0.25">
      <c r="G48" s="31" t="s">
        <v>136</v>
      </c>
    </row>
    <row r="49" spans="6:9" x14ac:dyDescent="0.25">
      <c r="G49" s="31" t="s">
        <v>38</v>
      </c>
      <c r="H49" s="31" t="s">
        <v>39</v>
      </c>
      <c r="I49" s="31" t="s">
        <v>40</v>
      </c>
    </row>
    <row r="50" spans="6:9" x14ac:dyDescent="0.25">
      <c r="F50" s="31" t="s">
        <v>115</v>
      </c>
      <c r="G50" s="31">
        <v>0.17341710325568671</v>
      </c>
      <c r="H50" s="31">
        <v>0.12631458783669341</v>
      </c>
      <c r="I50" s="31">
        <v>1.8490541837058159E-3</v>
      </c>
    </row>
    <row r="51" spans="6:9" x14ac:dyDescent="0.25">
      <c r="F51" s="31" t="s">
        <v>116</v>
      </c>
      <c r="G51" s="31" t="s">
        <v>51</v>
      </c>
      <c r="H51" s="31" t="s">
        <v>51</v>
      </c>
      <c r="I51" s="31" t="s">
        <v>51</v>
      </c>
    </row>
  </sheetData>
  <mergeCells count="3">
    <mergeCell ref="B1:J2"/>
    <mergeCell ref="B4:D4"/>
    <mergeCell ref="G4:I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C465C-D68B-4806-98DF-C90454464C36}">
  <dimension ref="A1:U38"/>
  <sheetViews>
    <sheetView workbookViewId="0">
      <selection activeCell="G35" sqref="G35"/>
    </sheetView>
  </sheetViews>
  <sheetFormatPr baseColWidth="10" defaultColWidth="8.7109375" defaultRowHeight="15" x14ac:dyDescent="0.25"/>
  <cols>
    <col min="1" max="1" width="15.85546875" style="31" bestFit="1" customWidth="1"/>
    <col min="2" max="2" width="14.140625" style="31" bestFit="1" customWidth="1"/>
    <col min="3" max="3" width="13" style="31" bestFit="1" customWidth="1"/>
    <col min="4" max="4" width="14.140625" style="31" bestFit="1" customWidth="1"/>
    <col min="5" max="5" width="9.140625" style="31" bestFit="1" customWidth="1"/>
    <col min="6" max="6" width="10.28515625" style="31" bestFit="1" customWidth="1"/>
    <col min="7" max="7" width="8.85546875" style="31" bestFit="1" customWidth="1"/>
    <col min="8" max="8" width="15.85546875" style="31" bestFit="1" customWidth="1"/>
    <col min="9" max="9" width="10.42578125" style="31" bestFit="1" customWidth="1"/>
    <col min="10" max="12" width="9.28515625" style="31" bestFit="1" customWidth="1"/>
    <col min="13" max="15" width="8.85546875" style="31" bestFit="1" customWidth="1"/>
    <col min="16" max="16384" width="8.7109375" style="31"/>
  </cols>
  <sheetData>
    <row r="1" spans="1:21" ht="15.6" customHeight="1" x14ac:dyDescent="0.25">
      <c r="A1" s="30" t="s">
        <v>33</v>
      </c>
      <c r="B1" s="108" t="s">
        <v>42</v>
      </c>
      <c r="C1" s="108"/>
      <c r="D1" s="108"/>
      <c r="E1" s="108"/>
      <c r="F1" s="108"/>
      <c r="G1" s="108"/>
      <c r="H1" s="108"/>
      <c r="I1" s="108"/>
      <c r="J1" s="108"/>
      <c r="K1" s="57"/>
      <c r="L1" s="57"/>
      <c r="M1" s="57"/>
      <c r="N1" s="57"/>
      <c r="O1" s="57"/>
    </row>
    <row r="2" spans="1:21" ht="42.6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57"/>
      <c r="L2" s="57"/>
      <c r="M2" s="57"/>
      <c r="N2" s="57"/>
      <c r="O2" s="57"/>
    </row>
    <row r="3" spans="1:21" x14ac:dyDescent="0.2">
      <c r="R3" s="15"/>
      <c r="S3" s="71"/>
      <c r="T3" s="71"/>
      <c r="U3" s="15"/>
    </row>
    <row r="4" spans="1:21" x14ac:dyDescent="0.2">
      <c r="B4" s="130" t="s">
        <v>1</v>
      </c>
      <c r="C4" s="130"/>
      <c r="D4" s="130"/>
      <c r="E4" s="73"/>
      <c r="G4" s="131" t="s">
        <v>117</v>
      </c>
      <c r="H4" s="130"/>
      <c r="I4" s="130"/>
      <c r="J4" s="73"/>
      <c r="R4" s="15"/>
      <c r="S4" s="71"/>
      <c r="T4" s="71"/>
      <c r="U4" s="15"/>
    </row>
    <row r="5" spans="1:21" ht="15.75" x14ac:dyDescent="0.2">
      <c r="A5" s="31" t="s">
        <v>3</v>
      </c>
      <c r="B5" s="74" t="s">
        <v>38</v>
      </c>
      <c r="C5" s="74" t="s">
        <v>39</v>
      </c>
      <c r="D5" s="74" t="s">
        <v>40</v>
      </c>
      <c r="E5" s="70"/>
      <c r="G5" s="74" t="s">
        <v>38</v>
      </c>
      <c r="H5" s="74" t="s">
        <v>39</v>
      </c>
      <c r="I5" s="74" t="s">
        <v>40</v>
      </c>
      <c r="J5" s="70"/>
      <c r="K5" s="70"/>
      <c r="L5" s="70"/>
      <c r="R5" s="15"/>
      <c r="S5" s="15"/>
      <c r="T5" s="15"/>
      <c r="U5" s="15"/>
    </row>
    <row r="6" spans="1:21" x14ac:dyDescent="0.2">
      <c r="B6" s="36">
        <v>0.16619999999999999</v>
      </c>
      <c r="C6" s="36">
        <v>2.1607500000000002</v>
      </c>
      <c r="D6" s="36">
        <v>0.87524999999999997</v>
      </c>
      <c r="G6" s="36">
        <v>0</v>
      </c>
      <c r="H6" s="42">
        <v>1.7178</v>
      </c>
      <c r="I6" s="31">
        <v>1.3927499999999999</v>
      </c>
      <c r="J6" s="15"/>
      <c r="K6" s="61"/>
      <c r="L6" s="61"/>
      <c r="M6" s="36"/>
      <c r="N6" s="36"/>
      <c r="O6" s="38"/>
      <c r="R6" s="15"/>
      <c r="S6" s="15"/>
      <c r="T6" s="15"/>
      <c r="U6" s="15"/>
    </row>
    <row r="7" spans="1:21" x14ac:dyDescent="0.2">
      <c r="B7" s="36">
        <v>0.10274999999999999</v>
      </c>
      <c r="C7" s="38">
        <v>1.5699000000000001</v>
      </c>
      <c r="D7" s="38">
        <v>1.2961499999999999</v>
      </c>
      <c r="G7" s="38">
        <v>6.3600000000000004E-2</v>
      </c>
      <c r="H7" s="42">
        <v>2.5619999999999998</v>
      </c>
      <c r="I7" s="31">
        <v>0.99795</v>
      </c>
      <c r="J7" s="15"/>
      <c r="K7" s="61"/>
      <c r="L7" s="61"/>
      <c r="M7" s="36"/>
      <c r="N7" s="38"/>
      <c r="O7" s="38"/>
      <c r="R7" s="15"/>
      <c r="S7" s="15"/>
      <c r="T7" s="15"/>
      <c r="U7" s="15"/>
    </row>
    <row r="8" spans="1:21" x14ac:dyDescent="0.2">
      <c r="B8" s="38">
        <v>7.7249999999999999E-2</v>
      </c>
      <c r="C8" s="38">
        <v>1.7190000000000001</v>
      </c>
      <c r="D8" s="38">
        <v>0.96525000000000005</v>
      </c>
      <c r="G8" s="38">
        <v>0</v>
      </c>
      <c r="H8" s="31">
        <v>2.0803500000000001</v>
      </c>
      <c r="I8" s="31">
        <v>1.3654500000000001</v>
      </c>
      <c r="J8" s="15"/>
      <c r="K8" s="61"/>
      <c r="L8" s="61"/>
      <c r="M8" s="36"/>
      <c r="N8" s="38"/>
      <c r="O8" s="38"/>
      <c r="R8" s="15"/>
      <c r="S8" s="15"/>
      <c r="T8" s="15"/>
      <c r="U8" s="15"/>
    </row>
    <row r="9" spans="1:21" x14ac:dyDescent="0.2">
      <c r="A9" s="42"/>
      <c r="B9" s="31">
        <v>0.14595</v>
      </c>
      <c r="C9" s="31">
        <v>1.7571000000000001</v>
      </c>
      <c r="D9" s="31">
        <v>1.0687500000000001</v>
      </c>
      <c r="G9" s="31">
        <v>0.10815</v>
      </c>
      <c r="H9" s="31">
        <v>3.46665</v>
      </c>
      <c r="I9" s="31">
        <v>1.3428</v>
      </c>
      <c r="J9" s="15"/>
      <c r="K9" s="61"/>
      <c r="L9" s="61"/>
      <c r="M9" s="36"/>
      <c r="N9" s="38"/>
      <c r="O9" s="38"/>
      <c r="R9" s="15"/>
      <c r="S9" s="15"/>
      <c r="T9" s="15"/>
      <c r="U9" s="15"/>
    </row>
    <row r="10" spans="1:21" x14ac:dyDescent="0.2">
      <c r="B10" s="31">
        <v>0</v>
      </c>
      <c r="C10" s="31">
        <v>2.5774499999999998</v>
      </c>
      <c r="D10" s="31">
        <v>0.93164999999999998</v>
      </c>
      <c r="G10" s="31">
        <v>6.9900000000000004E-2</v>
      </c>
      <c r="H10" s="31">
        <v>1.85355</v>
      </c>
      <c r="I10" s="31">
        <v>1.7259</v>
      </c>
      <c r="J10" s="15"/>
      <c r="K10" s="42"/>
      <c r="L10" s="42"/>
      <c r="M10" s="42"/>
      <c r="N10" s="42"/>
      <c r="R10" s="15"/>
      <c r="S10" s="15"/>
      <c r="T10" s="15"/>
      <c r="U10" s="15"/>
    </row>
    <row r="11" spans="1:21" x14ac:dyDescent="0.2">
      <c r="B11" s="15">
        <v>0.13335</v>
      </c>
      <c r="C11" s="15">
        <v>2.3041499999999999</v>
      </c>
      <c r="D11" s="15">
        <v>0.83699999999999997</v>
      </c>
      <c r="G11" s="15">
        <v>7.1550000000000002E-2</v>
      </c>
      <c r="H11" s="15">
        <v>3.1880999999999999</v>
      </c>
      <c r="I11" s="15">
        <v>1.5935999999999999</v>
      </c>
      <c r="J11" s="15"/>
      <c r="R11" s="15"/>
      <c r="S11" s="15"/>
      <c r="T11" s="15"/>
      <c r="U11" s="15"/>
    </row>
    <row r="12" spans="1:21" x14ac:dyDescent="0.2">
      <c r="B12" s="15">
        <v>0.1167</v>
      </c>
      <c r="C12" s="15">
        <v>2.4625499999999998</v>
      </c>
      <c r="D12" s="15">
        <v>0.92520000000000002</v>
      </c>
      <c r="G12" s="15">
        <v>0.16125</v>
      </c>
      <c r="H12" s="15">
        <v>2.1877499999999999</v>
      </c>
      <c r="I12" s="15">
        <v>0.79410000000000003</v>
      </c>
      <c r="J12" s="15"/>
      <c r="R12" s="15"/>
      <c r="S12" s="15"/>
      <c r="T12" s="15"/>
      <c r="U12" s="15"/>
    </row>
    <row r="13" spans="1:21" x14ac:dyDescent="0.2">
      <c r="B13" s="15">
        <v>9.9599999999999994E-2</v>
      </c>
      <c r="C13" s="15">
        <v>2.2317</v>
      </c>
      <c r="D13" s="15">
        <v>0.98175000000000001</v>
      </c>
      <c r="G13" s="15">
        <v>0.11070000000000001</v>
      </c>
      <c r="H13" s="15">
        <v>1.8431999999999999</v>
      </c>
      <c r="I13" s="15">
        <v>1.3514999999999999</v>
      </c>
      <c r="J13" s="15"/>
      <c r="R13" s="15"/>
      <c r="S13" s="15"/>
      <c r="T13" s="15"/>
      <c r="U13" s="15"/>
    </row>
    <row r="14" spans="1:21" x14ac:dyDescent="0.2">
      <c r="B14" s="15">
        <v>0.17474999999999999</v>
      </c>
      <c r="C14" s="15">
        <v>2.0628000000000002</v>
      </c>
      <c r="D14" s="15">
        <v>1.03335</v>
      </c>
      <c r="G14" s="15">
        <v>7.9049999999999995E-2</v>
      </c>
      <c r="H14" s="15">
        <v>2.5554000000000001</v>
      </c>
      <c r="I14" s="15">
        <v>1.0092000000000001</v>
      </c>
      <c r="J14" s="15"/>
      <c r="R14" s="15"/>
      <c r="S14" s="15"/>
      <c r="T14" s="15"/>
      <c r="U14" s="15"/>
    </row>
    <row r="15" spans="1:21" x14ac:dyDescent="0.2">
      <c r="B15" s="31">
        <v>0.38250000000000001</v>
      </c>
      <c r="C15" s="31">
        <v>2.2488000000000001</v>
      </c>
      <c r="D15" s="31">
        <v>1.8021</v>
      </c>
      <c r="G15" s="31">
        <v>0.30209999999999998</v>
      </c>
      <c r="H15" s="31">
        <v>1.2809999999999999</v>
      </c>
      <c r="I15" s="31">
        <v>0.75195000000000001</v>
      </c>
      <c r="J15" s="15"/>
    </row>
    <row r="16" spans="1:21" x14ac:dyDescent="0.25">
      <c r="B16" s="31">
        <v>0.64544999999999997</v>
      </c>
      <c r="C16" s="31">
        <v>4.4469000000000003</v>
      </c>
      <c r="D16" s="31">
        <v>1.4251499999999999</v>
      </c>
      <c r="G16" s="31">
        <v>0.19875000000000001</v>
      </c>
      <c r="H16" s="31">
        <v>2.2827000000000002</v>
      </c>
      <c r="I16" s="31">
        <v>0.65759999999999996</v>
      </c>
    </row>
    <row r="17" spans="1:10" x14ac:dyDescent="0.25">
      <c r="B17" s="31">
        <v>0.30599999999999999</v>
      </c>
      <c r="C17" s="31">
        <v>2.9983499999999998</v>
      </c>
      <c r="D17" s="31">
        <v>1.0182</v>
      </c>
      <c r="G17" s="31">
        <v>0.36270000000000002</v>
      </c>
      <c r="H17" s="31">
        <v>1.569</v>
      </c>
      <c r="I17" s="31">
        <v>0.56445000000000001</v>
      </c>
    </row>
    <row r="18" spans="1:10" x14ac:dyDescent="0.25">
      <c r="B18" s="31">
        <v>0.43304999999999999</v>
      </c>
      <c r="C18" s="31">
        <v>2.0808</v>
      </c>
      <c r="D18" s="31">
        <v>1.17435</v>
      </c>
      <c r="G18" s="31">
        <v>0.32400000000000001</v>
      </c>
      <c r="H18" s="31">
        <v>2.661</v>
      </c>
      <c r="I18" s="31">
        <v>1.4095500000000001</v>
      </c>
    </row>
    <row r="19" spans="1:10" x14ac:dyDescent="0.25">
      <c r="B19" s="31">
        <v>0.30630000000000002</v>
      </c>
      <c r="C19" s="31">
        <v>1.8557999999999999</v>
      </c>
      <c r="D19" s="31">
        <v>1.5195000000000001</v>
      </c>
      <c r="G19" s="31">
        <v>0.28710000000000002</v>
      </c>
      <c r="H19" s="31">
        <v>1.8411</v>
      </c>
      <c r="I19" s="31">
        <v>1.6146</v>
      </c>
    </row>
    <row r="20" spans="1:10" x14ac:dyDescent="0.2">
      <c r="B20" s="31">
        <v>0.41849999999999998</v>
      </c>
      <c r="C20" s="31">
        <v>2.52285</v>
      </c>
      <c r="D20" s="31">
        <v>1.15425</v>
      </c>
      <c r="G20" s="31">
        <v>0.27479999999999999</v>
      </c>
      <c r="H20" s="31">
        <v>2.0838000000000001</v>
      </c>
      <c r="I20" s="31">
        <v>1.4677500000000001</v>
      </c>
      <c r="J20" s="69"/>
    </row>
    <row r="21" spans="1:10" x14ac:dyDescent="0.25">
      <c r="A21" s="54" t="s">
        <v>6</v>
      </c>
      <c r="B21" s="42">
        <f>AVERAGE(B6:B20)</f>
        <v>0.23389000000000001</v>
      </c>
      <c r="C21" s="42">
        <f t="shared" ref="C21:D21" si="0">AVERAGE(C6:C20)</f>
        <v>2.3332600000000001</v>
      </c>
      <c r="D21" s="42">
        <f t="shared" si="0"/>
        <v>1.1338600000000001</v>
      </c>
      <c r="G21" s="42">
        <f>AVERAGE(G6:G20)</f>
        <v>0.16091</v>
      </c>
      <c r="H21" s="42">
        <f t="shared" ref="H21" si="1">AVERAGE(H6:H20)</f>
        <v>2.21156</v>
      </c>
      <c r="I21" s="42">
        <f t="shared" ref="I21" si="2">AVERAGE(I6:I20)</f>
        <v>1.20261</v>
      </c>
    </row>
    <row r="22" spans="1:10" x14ac:dyDescent="0.25">
      <c r="A22" s="54" t="s">
        <v>7</v>
      </c>
      <c r="B22" s="31">
        <f>STDEV(B6:B20)</f>
        <v>0.17521048892281368</v>
      </c>
      <c r="C22" s="31">
        <f t="shared" ref="C22:D22" si="3">STDEV(C6:C20)</f>
        <v>0.69318157284262283</v>
      </c>
      <c r="D22" s="31">
        <f t="shared" si="3"/>
        <v>0.27087483548679731</v>
      </c>
      <c r="G22" s="31">
        <f>STDEV(G6:G20)</f>
        <v>0.12162766397023805</v>
      </c>
      <c r="H22" s="31">
        <f t="shared" ref="H22:I22" si="4">STDEV(H6:H20)</f>
        <v>0.59370527175888088</v>
      </c>
      <c r="I22" s="31">
        <f t="shared" si="4"/>
        <v>0.37489125909102933</v>
      </c>
    </row>
    <row r="23" spans="1:10" x14ac:dyDescent="0.25">
      <c r="A23" s="54" t="s">
        <v>8</v>
      </c>
      <c r="B23" s="31">
        <v>15</v>
      </c>
      <c r="C23" s="31">
        <v>15</v>
      </c>
      <c r="D23" s="31">
        <v>15</v>
      </c>
      <c r="G23" s="31">
        <v>15</v>
      </c>
      <c r="H23" s="31">
        <v>15</v>
      </c>
      <c r="I23" s="31">
        <v>15</v>
      </c>
    </row>
    <row r="25" spans="1:10" x14ac:dyDescent="0.2">
      <c r="A25" s="15" t="s">
        <v>9</v>
      </c>
      <c r="B25" s="31">
        <v>0</v>
      </c>
      <c r="C25" s="38">
        <v>1.5699000000000001</v>
      </c>
      <c r="D25" s="15">
        <v>0.83699999999999997</v>
      </c>
      <c r="G25" s="36">
        <v>0</v>
      </c>
      <c r="H25" s="31">
        <v>1.2809999999999999</v>
      </c>
      <c r="I25" s="31">
        <v>0.56445000000000001</v>
      </c>
    </row>
    <row r="26" spans="1:10" x14ac:dyDescent="0.2">
      <c r="A26" s="15" t="s">
        <v>10</v>
      </c>
      <c r="B26" s="36">
        <v>0.10274999999999999</v>
      </c>
      <c r="C26" s="31">
        <v>1.8557999999999999</v>
      </c>
      <c r="D26" s="31">
        <v>0.93164999999999998</v>
      </c>
      <c r="G26" s="31">
        <v>6.9900000000000004E-2</v>
      </c>
      <c r="H26" s="31">
        <v>1.8411</v>
      </c>
      <c r="I26" s="15">
        <v>0.79410000000000003</v>
      </c>
    </row>
    <row r="27" spans="1:10" x14ac:dyDescent="0.2">
      <c r="A27" s="15" t="s">
        <v>11</v>
      </c>
      <c r="B27" s="36">
        <v>0.16619999999999999</v>
      </c>
      <c r="C27" s="15">
        <v>2.2317</v>
      </c>
      <c r="D27" s="15">
        <v>1.03335</v>
      </c>
      <c r="G27" s="15">
        <v>0.11070000000000001</v>
      </c>
      <c r="H27" s="31">
        <v>2.0838000000000001</v>
      </c>
      <c r="I27" s="15">
        <v>1.3514999999999999</v>
      </c>
    </row>
    <row r="28" spans="1:10" x14ac:dyDescent="0.2">
      <c r="A28" s="15" t="s">
        <v>12</v>
      </c>
      <c r="B28" s="31">
        <v>0.38250000000000001</v>
      </c>
      <c r="C28" s="31">
        <v>2.52285</v>
      </c>
      <c r="D28" s="38">
        <v>1.2961499999999999</v>
      </c>
      <c r="G28" s="31">
        <v>0.28710000000000002</v>
      </c>
      <c r="H28" s="42">
        <v>2.5619999999999998</v>
      </c>
      <c r="I28" s="31">
        <v>1.4677500000000001</v>
      </c>
    </row>
    <row r="29" spans="1:10" x14ac:dyDescent="0.2">
      <c r="A29" s="15" t="s">
        <v>13</v>
      </c>
      <c r="B29" s="31">
        <v>0.64544999999999997</v>
      </c>
      <c r="C29" s="31">
        <v>4.4469000000000003</v>
      </c>
      <c r="D29" s="31">
        <v>1.8021</v>
      </c>
      <c r="G29" s="31">
        <v>0.36270000000000002</v>
      </c>
      <c r="H29" s="31">
        <v>3.46665</v>
      </c>
      <c r="I29" s="31">
        <v>1.7259</v>
      </c>
    </row>
    <row r="30" spans="1:10" x14ac:dyDescent="0.2">
      <c r="A30" s="15" t="s">
        <v>14</v>
      </c>
      <c r="B30" s="31">
        <v>0.64544999999999997</v>
      </c>
      <c r="C30" s="31">
        <v>2.8770000000000002</v>
      </c>
      <c r="D30" s="31">
        <v>0.96510000000000007</v>
      </c>
      <c r="G30" s="31">
        <v>0.36270000000000002</v>
      </c>
      <c r="H30" s="31">
        <v>2.1856499999999999</v>
      </c>
      <c r="I30" s="31">
        <v>1.1614499999999999</v>
      </c>
    </row>
    <row r="35" spans="6:9" x14ac:dyDescent="0.25">
      <c r="G35" s="31" t="s">
        <v>136</v>
      </c>
    </row>
    <row r="36" spans="6:9" x14ac:dyDescent="0.25">
      <c r="G36" s="31" t="s">
        <v>38</v>
      </c>
      <c r="H36" s="31" t="s">
        <v>39</v>
      </c>
      <c r="I36" s="31" t="s">
        <v>40</v>
      </c>
    </row>
    <row r="37" spans="6:9" x14ac:dyDescent="0.25">
      <c r="F37" s="31" t="s">
        <v>115</v>
      </c>
      <c r="G37" s="31">
        <v>0.19711270176064913</v>
      </c>
      <c r="H37" s="31">
        <v>0.60969953504813146</v>
      </c>
      <c r="I37" s="31">
        <v>0.56986688055114776</v>
      </c>
    </row>
    <row r="38" spans="6:9" x14ac:dyDescent="0.25">
      <c r="F38" s="31" t="s">
        <v>116</v>
      </c>
      <c r="G38" s="31" t="s">
        <v>51</v>
      </c>
      <c r="H38" s="31" t="s">
        <v>51</v>
      </c>
      <c r="I38" s="31" t="s">
        <v>51</v>
      </c>
    </row>
  </sheetData>
  <mergeCells count="3">
    <mergeCell ref="B1:J2"/>
    <mergeCell ref="B4:D4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B5A2-2D87-43A3-9FD3-B584C66B0415}">
  <dimension ref="A1:V34"/>
  <sheetViews>
    <sheetView topLeftCell="A4" workbookViewId="0">
      <selection activeCell="A35" sqref="A35"/>
    </sheetView>
  </sheetViews>
  <sheetFormatPr baseColWidth="10" defaultColWidth="8.7109375" defaultRowHeight="15" x14ac:dyDescent="0.25"/>
  <cols>
    <col min="1" max="1" width="16.42578125" style="31" bestFit="1" customWidth="1"/>
    <col min="2" max="2" width="14.140625" style="31" bestFit="1" customWidth="1"/>
    <col min="3" max="3" width="13" style="31" bestFit="1" customWidth="1"/>
    <col min="4" max="4" width="14.140625" style="31" bestFit="1" customWidth="1"/>
    <col min="5" max="5" width="9.140625" style="31" bestFit="1" customWidth="1"/>
    <col min="6" max="6" width="8.85546875" style="31" bestFit="1" customWidth="1"/>
    <col min="7" max="7" width="8.85546875" style="31" customWidth="1"/>
    <col min="8" max="8" width="19" style="31" customWidth="1"/>
    <col min="9" max="9" width="15.85546875" style="31" bestFit="1" customWidth="1"/>
    <col min="10" max="10" width="10.42578125" style="31" bestFit="1" customWidth="1"/>
    <col min="11" max="13" width="9.28515625" style="31" bestFit="1" customWidth="1"/>
    <col min="14" max="16" width="8.85546875" style="31" bestFit="1" customWidth="1"/>
    <col min="17" max="16384" width="8.7109375" style="31"/>
  </cols>
  <sheetData>
    <row r="1" spans="1:22" ht="15.6" customHeight="1" x14ac:dyDescent="0.25">
      <c r="A1" s="30" t="s">
        <v>33</v>
      </c>
      <c r="B1" s="108" t="s">
        <v>34</v>
      </c>
      <c r="C1" s="108"/>
      <c r="D1" s="108"/>
      <c r="E1" s="108"/>
      <c r="F1" s="108"/>
      <c r="G1" s="108"/>
      <c r="H1" s="108"/>
      <c r="I1" s="108"/>
      <c r="J1" s="108"/>
      <c r="K1" s="108"/>
      <c r="L1" s="57"/>
      <c r="M1" s="57"/>
      <c r="N1" s="57"/>
      <c r="O1" s="57"/>
      <c r="P1" s="57"/>
    </row>
    <row r="2" spans="1:22" ht="42.6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7"/>
      <c r="M2" s="57"/>
      <c r="N2" s="57"/>
      <c r="O2" s="57"/>
      <c r="P2" s="57"/>
    </row>
    <row r="3" spans="1:22" x14ac:dyDescent="0.2">
      <c r="S3" s="15"/>
      <c r="T3" s="71"/>
      <c r="U3" s="71"/>
      <c r="V3" s="15"/>
    </row>
    <row r="4" spans="1:22" x14ac:dyDescent="0.2">
      <c r="B4" s="132" t="s">
        <v>36</v>
      </c>
      <c r="C4" s="132"/>
      <c r="D4" s="132"/>
      <c r="E4" s="132"/>
      <c r="H4" s="132" t="s">
        <v>37</v>
      </c>
      <c r="I4" s="132"/>
      <c r="J4" s="132"/>
      <c r="K4" s="132"/>
      <c r="S4" s="15"/>
      <c r="T4" s="71"/>
      <c r="U4" s="71"/>
      <c r="V4" s="15"/>
    </row>
    <row r="5" spans="1:22" ht="15.75" x14ac:dyDescent="0.2">
      <c r="A5" s="31" t="s">
        <v>3</v>
      </c>
      <c r="B5" s="65" t="s">
        <v>1</v>
      </c>
      <c r="C5" s="66" t="s">
        <v>118</v>
      </c>
      <c r="D5" s="66" t="s">
        <v>119</v>
      </c>
      <c r="E5" s="67" t="s">
        <v>35</v>
      </c>
      <c r="H5" s="67" t="s">
        <v>1</v>
      </c>
      <c r="I5" s="68" t="s">
        <v>118</v>
      </c>
      <c r="J5" s="68" t="s">
        <v>119</v>
      </c>
      <c r="K5" s="67" t="s">
        <v>35</v>
      </c>
      <c r="L5" s="70"/>
      <c r="M5" s="70"/>
      <c r="S5" s="15"/>
      <c r="T5" s="15"/>
      <c r="U5" s="15"/>
      <c r="V5" s="15"/>
    </row>
    <row r="6" spans="1:22" x14ac:dyDescent="0.2">
      <c r="B6" s="11">
        <v>34286.032149999999</v>
      </c>
      <c r="C6" s="11">
        <v>32813.457600000002</v>
      </c>
      <c r="D6" s="11">
        <v>67471.938909999997</v>
      </c>
      <c r="E6" s="11">
        <v>4.8635171330000002</v>
      </c>
      <c r="F6" s="36"/>
      <c r="G6" s="36"/>
      <c r="H6" s="72">
        <v>898.88952080000001</v>
      </c>
      <c r="I6" s="72">
        <v>246.4811201</v>
      </c>
      <c r="J6" s="72">
        <v>1895.8993579999999</v>
      </c>
      <c r="K6" s="72">
        <v>4.8635171330000002</v>
      </c>
      <c r="L6" s="61"/>
      <c r="M6" s="61"/>
      <c r="N6" s="36"/>
      <c r="O6" s="36"/>
      <c r="P6" s="38"/>
      <c r="S6" s="15"/>
      <c r="T6" s="15"/>
      <c r="U6" s="15"/>
      <c r="V6" s="15"/>
    </row>
    <row r="7" spans="1:22" x14ac:dyDescent="0.2">
      <c r="B7" s="11">
        <v>24468.985489999999</v>
      </c>
      <c r="C7" s="11">
        <v>20339.548019999998</v>
      </c>
      <c r="D7" s="11">
        <v>42899.305350000002</v>
      </c>
      <c r="E7" s="11">
        <v>74.474089050000003</v>
      </c>
      <c r="F7" s="36"/>
      <c r="G7" s="36"/>
      <c r="H7" s="72">
        <v>23.349719820000001</v>
      </c>
      <c r="I7" s="72">
        <v>244.21364489999999</v>
      </c>
      <c r="J7" s="72">
        <v>0.32654038499999999</v>
      </c>
      <c r="K7" s="72">
        <v>74.474089050000003</v>
      </c>
      <c r="L7" s="61"/>
      <c r="M7" s="61"/>
      <c r="N7" s="36"/>
      <c r="O7" s="38"/>
      <c r="P7" s="38"/>
      <c r="S7" s="15"/>
      <c r="T7" s="15"/>
      <c r="U7" s="15"/>
      <c r="V7" s="15"/>
    </row>
    <row r="8" spans="1:22" x14ac:dyDescent="0.2">
      <c r="B8" s="11">
        <v>96528.454949999999</v>
      </c>
      <c r="C8" s="11">
        <v>35824.691650000001</v>
      </c>
      <c r="D8" s="11">
        <v>84032.900829999999</v>
      </c>
      <c r="E8" s="11">
        <v>0.64707282700000002</v>
      </c>
      <c r="F8" s="36"/>
      <c r="G8" s="36"/>
      <c r="H8" s="72">
        <v>550.7803705</v>
      </c>
      <c r="I8" s="72"/>
      <c r="J8" s="72">
        <v>324.48320560000002</v>
      </c>
      <c r="K8" s="72">
        <v>0.64707282700000002</v>
      </c>
      <c r="L8" s="61"/>
      <c r="M8" s="61"/>
      <c r="N8" s="36"/>
      <c r="O8" s="38"/>
      <c r="P8" s="38"/>
      <c r="S8" s="15"/>
      <c r="T8" s="15"/>
      <c r="U8" s="15"/>
      <c r="V8" s="15"/>
    </row>
    <row r="9" spans="1:22" x14ac:dyDescent="0.2">
      <c r="A9" s="42"/>
      <c r="B9" s="11">
        <v>72817.621639999998</v>
      </c>
      <c r="C9" s="11">
        <v>46298.141660000001</v>
      </c>
      <c r="D9" s="11">
        <v>29813.263070000001</v>
      </c>
      <c r="E9" s="11">
        <v>0.95616621300000004</v>
      </c>
      <c r="F9" s="36"/>
      <c r="G9" s="36"/>
      <c r="H9" s="72">
        <v>926.29847830000006</v>
      </c>
      <c r="I9" s="72">
        <v>784.33889429999999</v>
      </c>
      <c r="J9" s="72">
        <v>1177.898899</v>
      </c>
      <c r="K9" s="72">
        <v>0.95616621300000004</v>
      </c>
      <c r="L9" s="61"/>
      <c r="M9" s="61"/>
      <c r="N9" s="36"/>
      <c r="O9" s="38"/>
      <c r="P9" s="38"/>
      <c r="S9" s="15"/>
      <c r="T9" s="15"/>
      <c r="U9" s="15"/>
      <c r="V9" s="15"/>
    </row>
    <row r="10" spans="1:22" x14ac:dyDescent="0.2">
      <c r="B10" s="11">
        <v>114792.3254</v>
      </c>
      <c r="C10" s="11">
        <v>43397.771269999997</v>
      </c>
      <c r="D10" s="11">
        <v>17302.185570000001</v>
      </c>
      <c r="E10" s="11">
        <v>0.77128359599999996</v>
      </c>
      <c r="F10" s="42"/>
      <c r="G10" s="42"/>
      <c r="H10" s="72">
        <v>186.79775849999999</v>
      </c>
      <c r="I10" s="72">
        <v>1006.640849</v>
      </c>
      <c r="J10" s="72">
        <v>379.68696660000001</v>
      </c>
      <c r="K10" s="72">
        <v>0.77128359599999996</v>
      </c>
      <c r="L10" s="42"/>
      <c r="M10" s="42"/>
      <c r="N10" s="42"/>
      <c r="O10" s="42"/>
      <c r="S10" s="15"/>
      <c r="T10" s="15"/>
      <c r="U10" s="15"/>
      <c r="V10" s="15"/>
    </row>
    <row r="11" spans="1:22" x14ac:dyDescent="0.2">
      <c r="B11" s="11">
        <v>55185.437729999998</v>
      </c>
      <c r="C11" s="11">
        <v>53552.513400000003</v>
      </c>
      <c r="D11" s="11">
        <v>38931.941359999997</v>
      </c>
      <c r="E11" s="11">
        <v>0.25857714399999998</v>
      </c>
      <c r="H11" s="72">
        <v>31.603227570000001</v>
      </c>
      <c r="I11" s="72">
        <v>1262.440781</v>
      </c>
      <c r="J11" s="72">
        <v>163.55892399999999</v>
      </c>
      <c r="K11" s="72">
        <v>0.25857714399999998</v>
      </c>
      <c r="S11" s="15"/>
      <c r="T11" s="15"/>
      <c r="U11" s="15"/>
      <c r="V11" s="15"/>
    </row>
    <row r="12" spans="1:22" x14ac:dyDescent="0.2">
      <c r="B12" s="11">
        <v>27212.84175</v>
      </c>
      <c r="C12" s="11">
        <v>31331.654480000001</v>
      </c>
      <c r="D12" s="11">
        <v>52208.605349999998</v>
      </c>
      <c r="E12" s="11">
        <v>0.29565775</v>
      </c>
      <c r="H12" s="72">
        <v>1362.461738</v>
      </c>
      <c r="I12" s="72">
        <v>498.69018549999998</v>
      </c>
      <c r="J12" s="72">
        <v>153.13568140000001</v>
      </c>
      <c r="K12" s="72">
        <v>0.29565775</v>
      </c>
      <c r="S12" s="15"/>
      <c r="T12" s="15"/>
      <c r="U12" s="15"/>
      <c r="V12" s="15"/>
    </row>
    <row r="13" spans="1:22" x14ac:dyDescent="0.2">
      <c r="B13" s="11">
        <v>66851.238450000004</v>
      </c>
      <c r="C13" s="11">
        <v>41919.483869999996</v>
      </c>
      <c r="D13" s="11">
        <v>2775.7591309999998</v>
      </c>
      <c r="E13" s="11">
        <v>0.89626669999999997</v>
      </c>
      <c r="H13" s="72">
        <v>2167.7760410000001</v>
      </c>
      <c r="I13" s="72">
        <v>332.06764099999998</v>
      </c>
      <c r="J13" s="72">
        <v>841.60531179999998</v>
      </c>
      <c r="K13" s="72">
        <v>0.89626669999999997</v>
      </c>
      <c r="S13" s="15"/>
      <c r="T13" s="15"/>
      <c r="U13" s="15"/>
      <c r="V13" s="15"/>
    </row>
    <row r="14" spans="1:22" x14ac:dyDescent="0.2">
      <c r="B14" s="11">
        <v>57528.929329999999</v>
      </c>
      <c r="C14" s="11">
        <v>55441.038710000001</v>
      </c>
      <c r="D14" s="11">
        <v>32436.562890000001</v>
      </c>
      <c r="E14" s="11">
        <v>0.172579539</v>
      </c>
      <c r="H14" s="72">
        <v>947.94967889999998</v>
      </c>
      <c r="I14" s="72">
        <v>446.34021860000001</v>
      </c>
      <c r="J14" s="72">
        <v>1740.5569860000001</v>
      </c>
      <c r="K14" s="72">
        <v>0.172579539</v>
      </c>
      <c r="S14" s="15"/>
      <c r="T14" s="15"/>
      <c r="U14" s="15"/>
      <c r="V14" s="15"/>
    </row>
    <row r="15" spans="1:22" x14ac:dyDescent="0.2">
      <c r="B15" s="11">
        <v>72481.909039999999</v>
      </c>
      <c r="C15" s="11">
        <v>53925.000590000003</v>
      </c>
      <c r="D15" s="11">
        <v>113211.94560000001</v>
      </c>
      <c r="E15" s="11">
        <v>0.48925776999999998</v>
      </c>
      <c r="H15" s="72">
        <v>621.09350319999999</v>
      </c>
      <c r="I15" s="72">
        <v>177.13023319999999</v>
      </c>
      <c r="J15" s="72">
        <v>870.27849289999995</v>
      </c>
      <c r="K15" s="72">
        <v>0.48925776999999998</v>
      </c>
    </row>
    <row r="16" spans="1:22" x14ac:dyDescent="0.25">
      <c r="A16" s="54" t="s">
        <v>6</v>
      </c>
      <c r="B16" s="42">
        <f>AVERAGE(B6:B15)</f>
        <v>62215.377592999997</v>
      </c>
      <c r="C16" s="42">
        <f>AVERAGE(C6:C15)</f>
        <v>41484.330125</v>
      </c>
      <c r="D16" s="42">
        <f>AVERAGE(D6:D15)</f>
        <v>48108.440806100007</v>
      </c>
      <c r="E16" s="42">
        <f t="shared" ref="E16" si="0">AVERAGE(E6:E15)</f>
        <v>8.3824467722000016</v>
      </c>
      <c r="H16" s="31">
        <f>AVERAGE(H6:H15)</f>
        <v>771.700003659</v>
      </c>
      <c r="I16" s="38">
        <f>AVERAGE(I6:I15)</f>
        <v>555.37150751111108</v>
      </c>
      <c r="J16" s="36">
        <f>AVERAGE(J6:J15)</f>
        <v>754.74303656849997</v>
      </c>
      <c r="K16" s="31">
        <f t="shared" ref="K16" si="1">AVERAGE(K6:K15)</f>
        <v>8.3824467722000016</v>
      </c>
    </row>
    <row r="17" spans="1:15" x14ac:dyDescent="0.25">
      <c r="A17" s="54" t="s">
        <v>7</v>
      </c>
      <c r="B17" s="31">
        <f>_xlfn.STDEV.S(B6:B15)</f>
        <v>29216.475549830946</v>
      </c>
      <c r="C17" s="31">
        <f t="shared" ref="C17:E17" si="2">_xlfn.STDEV.S(C6:C15)</f>
        <v>11448.525436486954</v>
      </c>
      <c r="D17" s="31">
        <f t="shared" si="2"/>
        <v>32687.971763648151</v>
      </c>
      <c r="E17" s="31">
        <f t="shared" si="2"/>
        <v>23.263094668029414</v>
      </c>
      <c r="H17" s="31">
        <f>_xlfn.STDEV.S(H6:H15)</f>
        <v>657.48167379957999</v>
      </c>
      <c r="I17" s="31">
        <f t="shared" ref="I17:K17" si="3">_xlfn.STDEV.S(I6:I15)</f>
        <v>380.17778732627272</v>
      </c>
      <c r="J17" s="31">
        <f t="shared" si="3"/>
        <v>673.33219187199984</v>
      </c>
      <c r="K17" s="31">
        <f t="shared" si="3"/>
        <v>23.263094668029414</v>
      </c>
    </row>
    <row r="18" spans="1:15" x14ac:dyDescent="0.25">
      <c r="A18" s="54" t="s">
        <v>8</v>
      </c>
      <c r="B18" s="31">
        <v>10</v>
      </c>
      <c r="C18" s="31">
        <v>10</v>
      </c>
      <c r="D18" s="31">
        <v>10</v>
      </c>
      <c r="E18" s="31">
        <v>10</v>
      </c>
      <c r="H18" s="31">
        <v>10</v>
      </c>
      <c r="I18" s="31">
        <v>9</v>
      </c>
      <c r="J18" s="31">
        <v>10</v>
      </c>
      <c r="K18" s="31">
        <v>10</v>
      </c>
    </row>
    <row r="19" spans="1:15" x14ac:dyDescent="0.25">
      <c r="B19" s="36"/>
      <c r="C19" s="36"/>
      <c r="D19" s="36"/>
    </row>
    <row r="20" spans="1:15" x14ac:dyDescent="0.2">
      <c r="A20" s="15" t="s">
        <v>9</v>
      </c>
      <c r="B20" s="69">
        <v>24469</v>
      </c>
      <c r="C20" s="69">
        <v>20340</v>
      </c>
      <c r="D20" s="69">
        <v>2776</v>
      </c>
      <c r="E20" s="69">
        <v>0.1726</v>
      </c>
      <c r="H20" s="69">
        <v>23.35</v>
      </c>
      <c r="I20" s="69">
        <v>177.1</v>
      </c>
      <c r="J20" s="69">
        <v>0.32650000000000001</v>
      </c>
      <c r="K20" s="69">
        <v>0.1726</v>
      </c>
    </row>
    <row r="21" spans="1:15" x14ac:dyDescent="0.2">
      <c r="A21" s="15" t="s">
        <v>10</v>
      </c>
      <c r="B21" s="69">
        <v>32518</v>
      </c>
      <c r="C21" s="69">
        <v>32443</v>
      </c>
      <c r="D21" s="69">
        <v>26685</v>
      </c>
      <c r="E21" s="69">
        <v>0.28639999999999999</v>
      </c>
      <c r="H21" s="69">
        <v>148</v>
      </c>
      <c r="I21" s="69">
        <v>245.3</v>
      </c>
      <c r="J21" s="69">
        <v>161</v>
      </c>
      <c r="K21" s="69">
        <v>0.28639999999999999</v>
      </c>
    </row>
    <row r="22" spans="1:15" x14ac:dyDescent="0.2">
      <c r="A22" s="15" t="s">
        <v>11</v>
      </c>
      <c r="B22" s="69">
        <v>62190</v>
      </c>
      <c r="C22" s="69">
        <v>42659</v>
      </c>
      <c r="D22" s="69">
        <v>40916</v>
      </c>
      <c r="E22" s="69">
        <v>0.70920000000000005</v>
      </c>
      <c r="H22" s="69">
        <v>760</v>
      </c>
      <c r="I22" s="69">
        <v>446.3</v>
      </c>
      <c r="J22" s="69">
        <v>610.6</v>
      </c>
      <c r="K22" s="69">
        <v>0.70920000000000005</v>
      </c>
    </row>
    <row r="23" spans="1:15" x14ac:dyDescent="0.2">
      <c r="A23" s="15" t="s">
        <v>12</v>
      </c>
      <c r="B23" s="69">
        <v>78745</v>
      </c>
      <c r="C23" s="69">
        <v>53646</v>
      </c>
      <c r="D23" s="69">
        <v>71612</v>
      </c>
      <c r="E23" s="69">
        <v>1.9330000000000001</v>
      </c>
      <c r="H23" s="69">
        <v>1052</v>
      </c>
      <c r="I23" s="69">
        <v>895.5</v>
      </c>
      <c r="J23" s="69">
        <v>1319</v>
      </c>
      <c r="K23" s="69">
        <v>1.9330000000000001</v>
      </c>
    </row>
    <row r="24" spans="1:15" x14ac:dyDescent="0.2">
      <c r="A24" s="15" t="s">
        <v>13</v>
      </c>
      <c r="B24" s="69">
        <v>114792</v>
      </c>
      <c r="C24" s="69">
        <v>55441</v>
      </c>
      <c r="D24" s="69">
        <v>113212</v>
      </c>
      <c r="E24" s="69">
        <v>74.47</v>
      </c>
      <c r="H24" s="69">
        <v>2168</v>
      </c>
      <c r="I24" s="69">
        <v>1262</v>
      </c>
      <c r="J24" s="69">
        <v>1896</v>
      </c>
      <c r="K24" s="69">
        <v>74.47</v>
      </c>
    </row>
    <row r="25" spans="1:15" x14ac:dyDescent="0.2">
      <c r="A25" s="15" t="s">
        <v>14</v>
      </c>
      <c r="B25" s="69">
        <v>90323</v>
      </c>
      <c r="C25" s="69">
        <v>35101</v>
      </c>
      <c r="D25" s="69">
        <v>110436</v>
      </c>
      <c r="E25" s="69">
        <v>74.3</v>
      </c>
      <c r="H25" s="69">
        <v>2144</v>
      </c>
      <c r="I25" s="69">
        <v>1085</v>
      </c>
      <c r="J25" s="69">
        <v>1896</v>
      </c>
      <c r="K25" s="69">
        <v>74.3</v>
      </c>
    </row>
    <row r="26" spans="1:15" x14ac:dyDescent="0.25">
      <c r="B26" s="36"/>
      <c r="C26" s="36"/>
      <c r="D26" s="36"/>
    </row>
    <row r="27" spans="1:15" ht="75" customHeight="1" x14ac:dyDescent="0.2">
      <c r="A27" s="78" t="s">
        <v>43</v>
      </c>
      <c r="B27" s="1" t="s">
        <v>44</v>
      </c>
      <c r="C27" s="78" t="s">
        <v>45</v>
      </c>
      <c r="D27" s="78" t="s">
        <v>46</v>
      </c>
      <c r="E27" s="78" t="s">
        <v>47</v>
      </c>
      <c r="F27" s="78" t="s">
        <v>48</v>
      </c>
      <c r="G27" s="1"/>
      <c r="H27" s="78" t="s">
        <v>43</v>
      </c>
      <c r="I27" s="78" t="s">
        <v>44</v>
      </c>
      <c r="J27" s="78" t="s">
        <v>45</v>
      </c>
      <c r="K27" s="78" t="s">
        <v>46</v>
      </c>
      <c r="L27" s="78" t="s">
        <v>47</v>
      </c>
      <c r="M27" s="78" t="s">
        <v>48</v>
      </c>
      <c r="N27" s="78"/>
      <c r="O27" s="79"/>
    </row>
    <row r="28" spans="1:15" x14ac:dyDescent="0.2">
      <c r="A28" s="1" t="s">
        <v>137</v>
      </c>
      <c r="B28" s="1">
        <v>20731</v>
      </c>
      <c r="C28" s="1" t="s">
        <v>49</v>
      </c>
      <c r="D28" s="1" t="s">
        <v>50</v>
      </c>
      <c r="E28" s="1" t="s">
        <v>51</v>
      </c>
      <c r="F28" s="1">
        <v>0.1905</v>
      </c>
      <c r="G28" s="1"/>
      <c r="H28" s="1" t="s">
        <v>137</v>
      </c>
      <c r="I28" s="1">
        <v>-1384</v>
      </c>
      <c r="J28" s="1" t="s">
        <v>63</v>
      </c>
      <c r="K28" s="1" t="s">
        <v>50</v>
      </c>
      <c r="L28" s="1" t="s">
        <v>51</v>
      </c>
      <c r="M28" s="1">
        <v>0.63109999999999999</v>
      </c>
      <c r="N28" s="1"/>
      <c r="O28" s="79"/>
    </row>
    <row r="29" spans="1:15" x14ac:dyDescent="0.2">
      <c r="A29" s="1" t="s">
        <v>138</v>
      </c>
      <c r="B29" s="1">
        <v>14107</v>
      </c>
      <c r="C29" s="1" t="s">
        <v>52</v>
      </c>
      <c r="D29" s="1" t="s">
        <v>50</v>
      </c>
      <c r="E29" s="1" t="s">
        <v>51</v>
      </c>
      <c r="F29" s="1">
        <v>0.51219999999999999</v>
      </c>
      <c r="G29" s="1"/>
      <c r="H29" s="1" t="s">
        <v>138</v>
      </c>
      <c r="I29" s="1">
        <v>16.96</v>
      </c>
      <c r="J29" s="1" t="s">
        <v>64</v>
      </c>
      <c r="K29" s="1" t="s">
        <v>50</v>
      </c>
      <c r="L29" s="1" t="s">
        <v>51</v>
      </c>
      <c r="M29" s="1" t="s">
        <v>65</v>
      </c>
      <c r="N29" s="1"/>
      <c r="O29" s="79"/>
    </row>
    <row r="30" spans="1:15" x14ac:dyDescent="0.2">
      <c r="A30" s="1" t="s">
        <v>53</v>
      </c>
      <c r="B30" s="1">
        <v>62207</v>
      </c>
      <c r="C30" s="1" t="s">
        <v>54</v>
      </c>
      <c r="D30" s="1" t="s">
        <v>55</v>
      </c>
      <c r="E30" s="1" t="s">
        <v>56</v>
      </c>
      <c r="F30" s="1" t="s">
        <v>57</v>
      </c>
      <c r="G30" s="1"/>
      <c r="H30" s="1" t="s">
        <v>53</v>
      </c>
      <c r="I30" s="1">
        <v>763.3</v>
      </c>
      <c r="J30" s="1" t="s">
        <v>66</v>
      </c>
      <c r="K30" s="1" t="s">
        <v>50</v>
      </c>
      <c r="L30" s="1" t="s">
        <v>51</v>
      </c>
      <c r="M30" s="1">
        <v>0.91080000000000005</v>
      </c>
      <c r="N30" s="1"/>
      <c r="O30" s="79"/>
    </row>
    <row r="31" spans="1:15" x14ac:dyDescent="0.2">
      <c r="A31" s="77" t="s">
        <v>139</v>
      </c>
      <c r="B31" s="1">
        <v>-6624</v>
      </c>
      <c r="C31" s="1" t="s">
        <v>58</v>
      </c>
      <c r="D31" s="1" t="s">
        <v>50</v>
      </c>
      <c r="E31" s="1" t="s">
        <v>51</v>
      </c>
      <c r="F31" s="1">
        <v>0.91349999999999998</v>
      </c>
      <c r="G31" s="1"/>
      <c r="H31" s="77" t="s">
        <v>139</v>
      </c>
      <c r="I31" s="1">
        <v>1401</v>
      </c>
      <c r="J31" s="1" t="s">
        <v>67</v>
      </c>
      <c r="K31" s="1" t="s">
        <v>50</v>
      </c>
      <c r="L31" s="1" t="s">
        <v>51</v>
      </c>
      <c r="M31" s="1">
        <v>0.622</v>
      </c>
      <c r="N31" s="1"/>
      <c r="O31" s="79"/>
    </row>
    <row r="32" spans="1:15" x14ac:dyDescent="0.2">
      <c r="A32" s="77" t="s">
        <v>140</v>
      </c>
      <c r="B32" s="1">
        <v>41476</v>
      </c>
      <c r="C32" s="1" t="s">
        <v>59</v>
      </c>
      <c r="D32" s="1" t="s">
        <v>55</v>
      </c>
      <c r="E32" s="1" t="s">
        <v>60</v>
      </c>
      <c r="F32" s="1">
        <v>1.2999999999999999E-3</v>
      </c>
      <c r="G32" s="1"/>
      <c r="H32" s="77" t="s">
        <v>140</v>
      </c>
      <c r="I32" s="1">
        <v>2147</v>
      </c>
      <c r="J32" s="1" t="s">
        <v>68</v>
      </c>
      <c r="K32" s="1" t="s">
        <v>50</v>
      </c>
      <c r="L32" s="1" t="s">
        <v>51</v>
      </c>
      <c r="M32" s="1">
        <v>0.2626</v>
      </c>
      <c r="N32" s="1"/>
      <c r="O32" s="79"/>
    </row>
    <row r="33" spans="1:15" x14ac:dyDescent="0.2">
      <c r="A33" s="77" t="s">
        <v>141</v>
      </c>
      <c r="B33" s="1">
        <v>48100</v>
      </c>
      <c r="C33" s="1" t="s">
        <v>61</v>
      </c>
      <c r="D33" s="1" t="s">
        <v>55</v>
      </c>
      <c r="E33" s="1" t="s">
        <v>62</v>
      </c>
      <c r="F33" s="1">
        <v>2.0000000000000001E-4</v>
      </c>
      <c r="G33" s="1"/>
      <c r="H33" s="77" t="s">
        <v>141</v>
      </c>
      <c r="I33" s="1">
        <v>746.4</v>
      </c>
      <c r="J33" s="1" t="s">
        <v>69</v>
      </c>
      <c r="K33" s="1" t="s">
        <v>50</v>
      </c>
      <c r="L33" s="1" t="s">
        <v>51</v>
      </c>
      <c r="M33" s="1">
        <v>0.91600000000000004</v>
      </c>
      <c r="N33" s="1"/>
      <c r="O33" s="79"/>
    </row>
    <row r="34" spans="1:15" x14ac:dyDescent="0.2">
      <c r="A34" s="76"/>
      <c r="B34" s="75"/>
      <c r="C34" s="75"/>
      <c r="D34" s="75"/>
      <c r="E34" s="75"/>
      <c r="F34" s="75"/>
      <c r="G34" s="75"/>
      <c r="H34" s="75"/>
    </row>
  </sheetData>
  <mergeCells count="3">
    <mergeCell ref="B4:E4"/>
    <mergeCell ref="H4:K4"/>
    <mergeCell ref="B1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F5D9-6B3A-4111-A7B9-369B2F40FBC0}">
  <dimension ref="A1:G41"/>
  <sheetViews>
    <sheetView workbookViewId="0">
      <selection activeCell="A41" sqref="A41"/>
    </sheetView>
  </sheetViews>
  <sheetFormatPr baseColWidth="10" defaultColWidth="8.7109375" defaultRowHeight="15" x14ac:dyDescent="0.25"/>
  <cols>
    <col min="1" max="1" width="15.85546875" style="31" bestFit="1" customWidth="1"/>
    <col min="2" max="4" width="14.85546875" style="31" bestFit="1" customWidth="1"/>
    <col min="5" max="16384" width="8.7109375" style="31"/>
  </cols>
  <sheetData>
    <row r="1" spans="1:7" ht="14.45" customHeight="1" x14ac:dyDescent="0.25">
      <c r="A1" s="58" t="s">
        <v>32</v>
      </c>
      <c r="B1" s="106" t="s">
        <v>31</v>
      </c>
      <c r="C1" s="106"/>
      <c r="D1" s="107"/>
      <c r="E1" s="57"/>
      <c r="F1" s="57"/>
      <c r="G1" s="57"/>
    </row>
    <row r="2" spans="1:7" ht="83.45" customHeight="1" x14ac:dyDescent="0.25">
      <c r="A2" s="54"/>
      <c r="B2" s="108"/>
      <c r="C2" s="108"/>
      <c r="D2" s="109"/>
      <c r="E2" s="57"/>
      <c r="F2" s="57"/>
      <c r="G2" s="57"/>
    </row>
    <row r="3" spans="1:7" hidden="1" x14ac:dyDescent="0.25">
      <c r="A3" s="54"/>
      <c r="D3" s="44"/>
    </row>
    <row r="4" spans="1:7" ht="15.75" x14ac:dyDescent="0.25">
      <c r="A4" s="32" t="s">
        <v>3</v>
      </c>
      <c r="B4" s="62" t="s">
        <v>1</v>
      </c>
      <c r="C4" s="63" t="s">
        <v>118</v>
      </c>
      <c r="D4" s="64" t="s">
        <v>119</v>
      </c>
    </row>
    <row r="5" spans="1:7" x14ac:dyDescent="0.25">
      <c r="A5" s="54"/>
      <c r="B5" s="59">
        <v>0.61</v>
      </c>
      <c r="C5" s="59">
        <v>0.19</v>
      </c>
      <c r="D5" s="60">
        <v>0.28999999999999998</v>
      </c>
      <c r="E5" s="36"/>
      <c r="F5" s="36"/>
      <c r="G5" s="56"/>
    </row>
    <row r="6" spans="1:7" x14ac:dyDescent="0.25">
      <c r="A6" s="54"/>
      <c r="B6" s="59">
        <v>0.26</v>
      </c>
      <c r="C6" s="59">
        <v>0.64</v>
      </c>
      <c r="D6" s="60">
        <v>0.35</v>
      </c>
      <c r="E6" s="36"/>
      <c r="F6" s="36"/>
      <c r="G6" s="56"/>
    </row>
    <row r="7" spans="1:7" x14ac:dyDescent="0.25">
      <c r="A7" s="54"/>
      <c r="B7" s="59">
        <v>0.83</v>
      </c>
      <c r="C7" s="59">
        <v>0.46</v>
      </c>
      <c r="D7" s="60">
        <v>0.39</v>
      </c>
      <c r="E7" s="36"/>
      <c r="F7" s="36"/>
      <c r="G7" s="56"/>
    </row>
    <row r="8" spans="1:7" x14ac:dyDescent="0.25">
      <c r="A8" s="41"/>
      <c r="B8" s="59">
        <v>0.74</v>
      </c>
      <c r="C8" s="59">
        <v>0.51</v>
      </c>
      <c r="D8" s="60">
        <v>0.39</v>
      </c>
      <c r="E8" s="36"/>
      <c r="F8" s="36"/>
      <c r="G8" s="42"/>
    </row>
    <row r="9" spans="1:7" x14ac:dyDescent="0.25">
      <c r="A9" s="54"/>
      <c r="B9" s="59">
        <v>0.67</v>
      </c>
      <c r="C9" s="59">
        <v>0.71</v>
      </c>
      <c r="D9" s="60">
        <v>0.45</v>
      </c>
      <c r="E9" s="36"/>
      <c r="F9" s="36"/>
    </row>
    <row r="10" spans="1:7" x14ac:dyDescent="0.25">
      <c r="A10" s="54"/>
      <c r="B10" s="59">
        <v>1.04</v>
      </c>
      <c r="C10" s="59">
        <v>1.07</v>
      </c>
      <c r="D10" s="60">
        <v>0.23</v>
      </c>
      <c r="E10" s="36"/>
      <c r="F10" s="36"/>
    </row>
    <row r="11" spans="1:7" x14ac:dyDescent="0.25">
      <c r="A11" s="54"/>
      <c r="B11" s="59">
        <v>0.61</v>
      </c>
      <c r="C11" s="59">
        <v>0.93</v>
      </c>
      <c r="D11" s="60">
        <v>0.59</v>
      </c>
      <c r="E11" s="36"/>
      <c r="F11" s="36"/>
    </row>
    <row r="12" spans="1:7" x14ac:dyDescent="0.25">
      <c r="A12" s="54"/>
      <c r="B12" s="59">
        <v>0.46</v>
      </c>
      <c r="C12" s="59">
        <v>0.88</v>
      </c>
      <c r="D12" s="60">
        <v>0.62</v>
      </c>
      <c r="E12" s="36"/>
      <c r="F12" s="36"/>
    </row>
    <row r="13" spans="1:7" x14ac:dyDescent="0.25">
      <c r="A13" s="54"/>
      <c r="B13" s="59">
        <v>0.92</v>
      </c>
      <c r="C13" s="59">
        <v>0.77</v>
      </c>
      <c r="D13" s="60">
        <v>0.67</v>
      </c>
      <c r="E13" s="36"/>
      <c r="F13" s="36"/>
    </row>
    <row r="14" spans="1:7" x14ac:dyDescent="0.25">
      <c r="A14" s="54"/>
      <c r="B14" s="59">
        <v>0.72</v>
      </c>
      <c r="C14" s="59">
        <v>1.23</v>
      </c>
      <c r="D14" s="60">
        <v>0.23</v>
      </c>
      <c r="E14" s="36"/>
      <c r="F14" s="36"/>
    </row>
    <row r="15" spans="1:7" x14ac:dyDescent="0.25">
      <c r="A15" s="54"/>
      <c r="B15" s="59">
        <v>0.98</v>
      </c>
      <c r="C15" s="59">
        <v>0.73</v>
      </c>
      <c r="D15" s="60">
        <v>0.36</v>
      </c>
      <c r="E15" s="36"/>
      <c r="F15" s="36"/>
    </row>
    <row r="16" spans="1:7" x14ac:dyDescent="0.25">
      <c r="A16" s="54"/>
      <c r="B16" s="59">
        <v>0.71</v>
      </c>
      <c r="C16" s="59">
        <v>0.78</v>
      </c>
      <c r="D16" s="60">
        <v>0.54</v>
      </c>
      <c r="E16" s="36"/>
      <c r="F16" s="36"/>
    </row>
    <row r="17" spans="1:6" x14ac:dyDescent="0.25">
      <c r="A17" s="54"/>
      <c r="B17" s="59">
        <v>0.6</v>
      </c>
      <c r="C17" s="59">
        <v>0.4</v>
      </c>
      <c r="D17" s="60">
        <v>0.74</v>
      </c>
      <c r="E17" s="36"/>
      <c r="F17" s="36"/>
    </row>
    <row r="18" spans="1:6" x14ac:dyDescent="0.25">
      <c r="A18" s="54"/>
      <c r="B18" s="59">
        <v>0.97</v>
      </c>
      <c r="C18" s="59">
        <v>0.62</v>
      </c>
      <c r="D18" s="60">
        <v>0.66</v>
      </c>
      <c r="E18" s="36"/>
      <c r="F18" s="36"/>
    </row>
    <row r="19" spans="1:6" x14ac:dyDescent="0.25">
      <c r="A19" s="54"/>
      <c r="B19" s="59">
        <v>0.78</v>
      </c>
      <c r="C19" s="59">
        <v>0.71</v>
      </c>
      <c r="D19" s="60">
        <v>0.85</v>
      </c>
      <c r="E19" s="36"/>
      <c r="F19" s="36"/>
    </row>
    <row r="20" spans="1:6" x14ac:dyDescent="0.25">
      <c r="A20" s="54"/>
      <c r="B20" s="59">
        <v>0.96</v>
      </c>
      <c r="C20" s="59">
        <v>0.7</v>
      </c>
      <c r="D20" s="60">
        <v>0.97</v>
      </c>
      <c r="E20" s="36"/>
      <c r="F20" s="36"/>
    </row>
    <row r="21" spans="1:6" x14ac:dyDescent="0.25">
      <c r="A21" s="54"/>
      <c r="B21" s="59">
        <v>1.18</v>
      </c>
      <c r="C21" s="59">
        <v>0.84</v>
      </c>
      <c r="D21" s="60">
        <v>0.92</v>
      </c>
      <c r="E21" s="36"/>
      <c r="F21" s="36"/>
    </row>
    <row r="22" spans="1:6" x14ac:dyDescent="0.25">
      <c r="A22" s="54"/>
      <c r="B22" s="59">
        <v>0.82</v>
      </c>
      <c r="C22" s="59">
        <v>1.07</v>
      </c>
      <c r="D22" s="60">
        <v>0.66</v>
      </c>
      <c r="E22" s="36"/>
      <c r="F22" s="36"/>
    </row>
    <row r="23" spans="1:6" x14ac:dyDescent="0.25">
      <c r="A23" s="54"/>
      <c r="B23" s="59">
        <v>0.69</v>
      </c>
      <c r="C23" s="59">
        <v>1.18</v>
      </c>
      <c r="D23" s="60">
        <v>1.1499999999999999</v>
      </c>
      <c r="E23" s="36"/>
      <c r="F23" s="36"/>
    </row>
    <row r="24" spans="1:6" x14ac:dyDescent="0.25">
      <c r="A24" s="54"/>
      <c r="B24" s="59">
        <v>0.89</v>
      </c>
      <c r="C24" s="59">
        <v>0.93</v>
      </c>
      <c r="D24" s="60">
        <v>0.8</v>
      </c>
      <c r="E24" s="36"/>
      <c r="F24" s="36"/>
    </row>
    <row r="25" spans="1:6" x14ac:dyDescent="0.25">
      <c r="A25" s="54"/>
      <c r="B25" s="59">
        <v>0.77200000000000002</v>
      </c>
      <c r="C25" s="59">
        <v>0.76749999999999996</v>
      </c>
      <c r="D25" s="60">
        <v>0.59299999999999997</v>
      </c>
      <c r="E25" s="36"/>
      <c r="F25" s="36"/>
    </row>
    <row r="26" spans="1:6" x14ac:dyDescent="0.25">
      <c r="A26" s="54" t="s">
        <v>6</v>
      </c>
      <c r="B26" s="42">
        <f>AVERAGE(B5:B25)</f>
        <v>0.77200000000000002</v>
      </c>
      <c r="C26" s="31">
        <f t="shared" ref="C26" si="0">AVERAGE(C5:C25)</f>
        <v>0.76749999999999985</v>
      </c>
      <c r="D26" s="43">
        <f>AVERAGE(D5:D25)</f>
        <v>0.59300000000000008</v>
      </c>
    </row>
    <row r="27" spans="1:6" x14ac:dyDescent="0.25">
      <c r="A27" s="54" t="s">
        <v>7</v>
      </c>
      <c r="B27" s="31">
        <f>_xlfn.STDEV.S(B5:B24)</f>
        <v>0.21323572328343729</v>
      </c>
      <c r="C27" s="31">
        <f t="shared" ref="C27:D27" si="1">_xlfn.STDEV.S(C5:C24)</f>
        <v>0.26337635668973419</v>
      </c>
      <c r="D27" s="44">
        <f t="shared" si="1"/>
        <v>0.25953602325769903</v>
      </c>
    </row>
    <row r="28" spans="1:6" x14ac:dyDescent="0.25">
      <c r="A28" s="54" t="s">
        <v>8</v>
      </c>
      <c r="B28" s="31">
        <v>21</v>
      </c>
      <c r="C28" s="31">
        <v>21</v>
      </c>
      <c r="D28" s="44">
        <v>21</v>
      </c>
    </row>
    <row r="29" spans="1:6" x14ac:dyDescent="0.25">
      <c r="A29" s="54"/>
      <c r="D29" s="44"/>
    </row>
    <row r="30" spans="1:6" x14ac:dyDescent="0.25">
      <c r="A30" s="45" t="s">
        <v>9</v>
      </c>
      <c r="B30" s="38">
        <v>0.26</v>
      </c>
      <c r="C30" s="38">
        <v>0.19</v>
      </c>
      <c r="D30" s="39">
        <v>0.23</v>
      </c>
    </row>
    <row r="31" spans="1:6" x14ac:dyDescent="0.25">
      <c r="A31" s="45" t="s">
        <v>10</v>
      </c>
      <c r="B31" s="38">
        <v>0.64</v>
      </c>
      <c r="C31" s="38">
        <v>0.63</v>
      </c>
      <c r="D31" s="39">
        <v>0.375</v>
      </c>
    </row>
    <row r="32" spans="1:6" x14ac:dyDescent="0.25">
      <c r="A32" s="45" t="s">
        <v>11</v>
      </c>
      <c r="B32" s="38">
        <v>0.77200000000000002</v>
      </c>
      <c r="C32" s="38">
        <v>0.76749999999999996</v>
      </c>
      <c r="D32" s="39">
        <v>0.59299999999999997</v>
      </c>
    </row>
    <row r="33" spans="1:6" x14ac:dyDescent="0.25">
      <c r="A33" s="45" t="s">
        <v>12</v>
      </c>
      <c r="B33" s="38">
        <v>0.94</v>
      </c>
      <c r="C33" s="38">
        <v>0.93</v>
      </c>
      <c r="D33" s="39">
        <v>0.77</v>
      </c>
    </row>
    <row r="34" spans="1:6" x14ac:dyDescent="0.25">
      <c r="A34" s="45" t="s">
        <v>13</v>
      </c>
      <c r="B34" s="38">
        <v>1.18</v>
      </c>
      <c r="C34" s="38">
        <v>1.23</v>
      </c>
      <c r="D34" s="39">
        <v>1.1499999999999999</v>
      </c>
    </row>
    <row r="35" spans="1:6" x14ac:dyDescent="0.25">
      <c r="A35" s="45" t="s">
        <v>14</v>
      </c>
      <c r="B35" s="38">
        <v>0.92</v>
      </c>
      <c r="C35" s="38">
        <v>1.04</v>
      </c>
      <c r="D35" s="39">
        <v>0.92</v>
      </c>
    </row>
    <row r="36" spans="1:6" x14ac:dyDescent="0.25">
      <c r="A36" s="55"/>
      <c r="B36" s="47"/>
      <c r="C36" s="47"/>
      <c r="D36" s="48"/>
    </row>
    <row r="38" spans="1:6" ht="25.5" x14ac:dyDescent="0.2">
      <c r="A38" s="78" t="s">
        <v>43</v>
      </c>
      <c r="B38" s="78" t="s">
        <v>44</v>
      </c>
      <c r="C38" s="78" t="s">
        <v>45</v>
      </c>
      <c r="D38" s="78" t="s">
        <v>46</v>
      </c>
      <c r="E38" s="78" t="s">
        <v>47</v>
      </c>
      <c r="F38" s="78" t="s">
        <v>48</v>
      </c>
    </row>
    <row r="39" spans="1:6" ht="25.5" x14ac:dyDescent="0.2">
      <c r="A39" s="78" t="s">
        <v>120</v>
      </c>
      <c r="B39" s="78">
        <v>4.4999999999999997E-3</v>
      </c>
      <c r="C39" s="78" t="s">
        <v>70</v>
      </c>
      <c r="D39" s="78" t="s">
        <v>50</v>
      </c>
      <c r="E39" s="78" t="s">
        <v>51</v>
      </c>
      <c r="F39" s="78">
        <v>0.99809999999999999</v>
      </c>
    </row>
    <row r="40" spans="1:6" ht="25.5" x14ac:dyDescent="0.2">
      <c r="A40" s="78" t="s">
        <v>121</v>
      </c>
      <c r="B40" s="78">
        <v>0.17899999999999999</v>
      </c>
      <c r="C40" s="78" t="s">
        <v>71</v>
      </c>
      <c r="D40" s="78" t="s">
        <v>50</v>
      </c>
      <c r="E40" s="78" t="s">
        <v>51</v>
      </c>
      <c r="F40" s="78">
        <v>5.6099999999999997E-2</v>
      </c>
    </row>
    <row r="41" spans="1:6" ht="25.5" x14ac:dyDescent="0.2">
      <c r="A41" s="78" t="s">
        <v>122</v>
      </c>
      <c r="B41" s="78">
        <v>0.17449999999999999</v>
      </c>
      <c r="C41" s="78" t="s">
        <v>72</v>
      </c>
      <c r="D41" s="78" t="s">
        <v>50</v>
      </c>
      <c r="E41" s="78" t="s">
        <v>51</v>
      </c>
      <c r="F41" s="78">
        <v>6.4299999999999996E-2</v>
      </c>
    </row>
  </sheetData>
  <mergeCells count="1">
    <mergeCell ref="B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2222-F6D2-416E-8A95-B771A49240C4}">
  <dimension ref="A1:AB33"/>
  <sheetViews>
    <sheetView zoomScale="110" zoomScaleNormal="110" workbookViewId="0">
      <selection activeCell="M28" sqref="M28"/>
    </sheetView>
  </sheetViews>
  <sheetFormatPr baseColWidth="10" defaultColWidth="8.7109375" defaultRowHeight="14.25" x14ac:dyDescent="0.2"/>
  <cols>
    <col min="1" max="1" width="13.85546875" style="6" bestFit="1" customWidth="1"/>
    <col min="2" max="12" width="8.7109375" style="6"/>
    <col min="13" max="13" width="18.42578125" style="6" customWidth="1"/>
    <col min="14" max="17" width="9.42578125" style="6" bestFit="1" customWidth="1"/>
    <col min="18" max="21" width="8.7109375" style="6"/>
    <col min="22" max="22" width="9.42578125" style="6" bestFit="1" customWidth="1"/>
    <col min="23" max="16384" width="8.7109375" style="6"/>
  </cols>
  <sheetData>
    <row r="1" spans="1:28" ht="14.45" customHeight="1" x14ac:dyDescent="0.2">
      <c r="A1" s="4" t="s">
        <v>0</v>
      </c>
      <c r="B1" s="108" t="s">
        <v>17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5"/>
      <c r="Z1" s="5"/>
      <c r="AA1" s="5"/>
      <c r="AB1" s="5"/>
    </row>
    <row r="2" spans="1:28" ht="15" x14ac:dyDescent="0.2">
      <c r="A2" s="5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5"/>
      <c r="Z2" s="5"/>
      <c r="AA2" s="5"/>
      <c r="AB2" s="5"/>
    </row>
    <row r="3" spans="1:28" ht="1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x14ac:dyDescent="0.25">
      <c r="A4" s="7" t="s">
        <v>3</v>
      </c>
      <c r="B4" s="111" t="s">
        <v>4</v>
      </c>
      <c r="C4" s="111"/>
      <c r="D4" s="111"/>
      <c r="E4" s="111"/>
      <c r="F4" s="111"/>
      <c r="G4" s="111"/>
      <c r="H4" s="111"/>
      <c r="I4" s="111"/>
      <c r="J4" s="8" t="s">
        <v>6</v>
      </c>
      <c r="K4" s="8" t="s">
        <v>7</v>
      </c>
      <c r="L4" s="9" t="s">
        <v>8</v>
      </c>
      <c r="M4" s="7"/>
      <c r="N4" s="110" t="s">
        <v>5</v>
      </c>
      <c r="O4" s="110"/>
      <c r="P4" s="110"/>
      <c r="Q4" s="110"/>
      <c r="R4" s="110"/>
      <c r="S4" s="110"/>
      <c r="T4" s="110"/>
      <c r="U4" s="110"/>
      <c r="V4" s="8" t="s">
        <v>6</v>
      </c>
      <c r="W4" s="8" t="s">
        <v>7</v>
      </c>
      <c r="X4" s="9" t="s">
        <v>8</v>
      </c>
      <c r="Y4" s="5"/>
      <c r="Z4" s="5"/>
      <c r="AA4" s="5"/>
      <c r="AB4" s="5"/>
    </row>
    <row r="5" spans="1:28" ht="15.75" x14ac:dyDescent="0.25">
      <c r="A5" s="10" t="s">
        <v>1</v>
      </c>
      <c r="B5" s="11">
        <v>2</v>
      </c>
      <c r="C5" s="11">
        <v>2</v>
      </c>
      <c r="D5" s="11">
        <v>2.3010000000000002</v>
      </c>
      <c r="E5" s="11">
        <v>2</v>
      </c>
      <c r="F5" s="11">
        <v>3.2553000000000001</v>
      </c>
      <c r="G5" s="11">
        <v>3.3222</v>
      </c>
      <c r="H5" s="11">
        <v>3.1139000000000001</v>
      </c>
      <c r="I5" s="11">
        <v>3.3222</v>
      </c>
      <c r="J5" s="12">
        <f>AVERAGE(B5:I5)</f>
        <v>2.6643249999999998</v>
      </c>
      <c r="K5" s="12">
        <f>_xlfn.STDEV.S(B5:I5)</f>
        <v>0.6406421259731756</v>
      </c>
      <c r="L5" s="13">
        <v>8</v>
      </c>
      <c r="M5" s="10" t="s">
        <v>1</v>
      </c>
      <c r="N5" s="14">
        <v>6.2788000000000004</v>
      </c>
      <c r="O5" s="14">
        <v>6.3423999999999996</v>
      </c>
      <c r="P5" s="14">
        <v>6.1139000000000001</v>
      </c>
      <c r="Q5" s="14">
        <v>6.2304000000000004</v>
      </c>
      <c r="R5" s="14">
        <v>7.5185000000000004</v>
      </c>
      <c r="S5" s="14">
        <v>7.4314</v>
      </c>
      <c r="T5" s="14">
        <v>7.6435000000000004</v>
      </c>
      <c r="U5" s="14">
        <v>7.2788000000000004</v>
      </c>
      <c r="V5" s="12">
        <f>AVERAGE(N5:U5)</f>
        <v>6.8547125000000015</v>
      </c>
      <c r="W5" s="15">
        <f>_xlfn.STDEV.S(N5:U5)</f>
        <v>0.66632540406856988</v>
      </c>
      <c r="X5" s="16">
        <v>8</v>
      </c>
      <c r="Y5" s="5"/>
      <c r="Z5" s="5"/>
      <c r="AA5" s="5"/>
      <c r="AB5" s="5"/>
    </row>
    <row r="6" spans="1:28" ht="15" x14ac:dyDescent="0.2">
      <c r="A6" s="17" t="s">
        <v>2</v>
      </c>
      <c r="B6" s="11">
        <v>2.3010000000000002</v>
      </c>
      <c r="C6" s="11">
        <v>2.6021000000000001</v>
      </c>
      <c r="D6" s="11">
        <v>2.4771000000000001</v>
      </c>
      <c r="E6" s="11">
        <v>2.3010000000000002</v>
      </c>
      <c r="F6" s="11">
        <v>3.1760999999999999</v>
      </c>
      <c r="G6" s="11">
        <v>3.2553000000000001</v>
      </c>
      <c r="H6" s="11">
        <v>3.2553000000000001</v>
      </c>
      <c r="I6" s="11">
        <v>3.2553000000000001</v>
      </c>
      <c r="J6" s="12">
        <f>AVERAGE(B6:I6)</f>
        <v>2.8278999999999996</v>
      </c>
      <c r="K6" s="12">
        <f>_xlfn.STDEV.S(B6:I6)</f>
        <v>0.44698178614218814</v>
      </c>
      <c r="L6" s="13">
        <v>8</v>
      </c>
      <c r="M6" s="17" t="s">
        <v>2</v>
      </c>
      <c r="N6" s="14">
        <v>13.6021</v>
      </c>
      <c r="O6" s="14">
        <v>13.591100000000001</v>
      </c>
      <c r="P6" s="14">
        <v>13.6021</v>
      </c>
      <c r="Q6" s="14">
        <v>13.414999999999999</v>
      </c>
      <c r="R6" s="14">
        <v>9.6232000000000006</v>
      </c>
      <c r="S6" s="14">
        <v>9.6232000000000006</v>
      </c>
      <c r="T6" s="14">
        <v>9.6812000000000005</v>
      </c>
      <c r="U6" s="14">
        <v>9.6902000000000008</v>
      </c>
      <c r="V6" s="12">
        <f>AVERAGE(N6:U6)</f>
        <v>11.603512500000001</v>
      </c>
      <c r="W6" s="15">
        <f>_xlfn.STDEV.S(N6:U6)</f>
        <v>2.0846383820958292</v>
      </c>
      <c r="X6" s="16">
        <v>8</v>
      </c>
      <c r="Y6" s="5"/>
      <c r="Z6" s="5"/>
      <c r="AA6" s="5"/>
      <c r="AB6" s="5"/>
    </row>
    <row r="7" spans="1:28" ht="15" x14ac:dyDescent="0.2">
      <c r="A7" s="17" t="s">
        <v>118</v>
      </c>
      <c r="B7" s="11">
        <v>2.3010000000000002</v>
      </c>
      <c r="C7" s="11">
        <v>2.3010000000000002</v>
      </c>
      <c r="D7" s="11">
        <v>2</v>
      </c>
      <c r="E7" s="11">
        <v>2</v>
      </c>
      <c r="F7" s="11">
        <v>3.1760999999999999</v>
      </c>
      <c r="G7" s="11">
        <v>3.3010000000000002</v>
      </c>
      <c r="H7" s="11">
        <v>3.2787999999999999</v>
      </c>
      <c r="I7" s="11">
        <v>3.1139000000000001</v>
      </c>
      <c r="J7" s="12">
        <f>AVERAGE(B7:I7)</f>
        <v>2.6839750000000002</v>
      </c>
      <c r="K7" s="12">
        <f>_xlfn.STDEV.S(B7:I7)</f>
        <v>0.58438520258473203</v>
      </c>
      <c r="L7" s="13">
        <v>8</v>
      </c>
      <c r="M7" s="17" t="s">
        <v>118</v>
      </c>
      <c r="N7" s="14">
        <v>8.5681999999999992</v>
      </c>
      <c r="O7" s="14">
        <v>8.5911000000000008</v>
      </c>
      <c r="P7" s="14">
        <v>8.5314999999999994</v>
      </c>
      <c r="Q7" s="14">
        <v>8.5184999999999995</v>
      </c>
      <c r="R7" s="14">
        <v>8.3978999999999999</v>
      </c>
      <c r="S7" s="14">
        <v>8.5798000000000005</v>
      </c>
      <c r="T7" s="14">
        <v>8.5563000000000002</v>
      </c>
      <c r="U7" s="14">
        <v>8.6532</v>
      </c>
      <c r="V7" s="12">
        <f>AVERAGE(N7:U7)</f>
        <v>8.5495625000000004</v>
      </c>
      <c r="W7" s="15">
        <f>_xlfn.STDEV.S(N7:U7)</f>
        <v>7.3742601323793983E-2</v>
      </c>
      <c r="X7" s="16">
        <v>8</v>
      </c>
      <c r="Y7" s="5"/>
      <c r="Z7" s="5"/>
      <c r="AA7" s="5"/>
      <c r="AB7" s="5"/>
    </row>
    <row r="8" spans="1:28" ht="15" x14ac:dyDescent="0.2">
      <c r="A8" s="17" t="s">
        <v>119</v>
      </c>
      <c r="B8" s="11">
        <v>2.3010000000000002</v>
      </c>
      <c r="C8" s="11">
        <v>2.3010000000000002</v>
      </c>
      <c r="D8" s="11">
        <v>2.4771000000000001</v>
      </c>
      <c r="E8" s="11">
        <v>2.3010000000000002</v>
      </c>
      <c r="F8" s="11">
        <v>3.2040999999999999</v>
      </c>
      <c r="G8" s="11">
        <v>3.2040999999999999</v>
      </c>
      <c r="H8" s="11">
        <v>3.2787999999999999</v>
      </c>
      <c r="I8" s="11">
        <v>3.1139000000000001</v>
      </c>
      <c r="J8" s="12">
        <f>AVERAGE(B8:I8)</f>
        <v>2.7726250000000001</v>
      </c>
      <c r="K8" s="12">
        <f>_xlfn.STDEV.S(B8:I8)</f>
        <v>0.46285581756864946</v>
      </c>
      <c r="L8" s="13">
        <v>8</v>
      </c>
      <c r="M8" s="17" t="s">
        <v>119</v>
      </c>
      <c r="N8" s="14">
        <v>8.2303999999999995</v>
      </c>
      <c r="O8" s="14">
        <v>8.5911000000000008</v>
      </c>
      <c r="P8" s="14">
        <v>8.2041000000000004</v>
      </c>
      <c r="Q8" s="14">
        <v>8.5184999999999995</v>
      </c>
      <c r="R8" s="14">
        <v>8.7403999999999993</v>
      </c>
      <c r="S8" s="14">
        <v>8.5911000000000008</v>
      </c>
      <c r="T8" s="14">
        <v>8.3802000000000003</v>
      </c>
      <c r="U8" s="14">
        <v>8.6434999999999995</v>
      </c>
      <c r="V8" s="12">
        <f>AVERAGE(N8:U8)</f>
        <v>8.4874125000000014</v>
      </c>
      <c r="W8" s="15">
        <f>_xlfn.STDEV.S(N8:U8)</f>
        <v>0.19590468846938217</v>
      </c>
      <c r="X8" s="16">
        <v>8</v>
      </c>
      <c r="Y8" s="5"/>
      <c r="Z8" s="5"/>
      <c r="AA8" s="5"/>
      <c r="AB8" s="5"/>
    </row>
    <row r="9" spans="1:28" ht="15" x14ac:dyDescent="0.2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18"/>
      <c r="N9" s="19"/>
      <c r="O9" s="19"/>
      <c r="P9" s="19"/>
      <c r="Q9" s="19"/>
      <c r="R9" s="19"/>
      <c r="S9" s="19"/>
      <c r="T9" s="19"/>
      <c r="U9" s="19"/>
      <c r="V9" s="19"/>
      <c r="W9" s="19"/>
      <c r="X9" s="21"/>
      <c r="Y9" s="5"/>
      <c r="Z9" s="5"/>
      <c r="AA9" s="5"/>
      <c r="AB9" s="5"/>
    </row>
    <row r="10" spans="1:28" ht="15" x14ac:dyDescent="0.2">
      <c r="A10" s="2" t="s">
        <v>9</v>
      </c>
      <c r="B10" s="22">
        <v>2</v>
      </c>
      <c r="C10" s="5"/>
      <c r="D10" s="5"/>
      <c r="E10" s="5"/>
      <c r="F10" s="5"/>
      <c r="G10" s="5"/>
      <c r="H10" s="5"/>
      <c r="I10" s="5"/>
      <c r="J10" s="5"/>
      <c r="K10" s="5"/>
      <c r="L10" s="21"/>
      <c r="M10" s="2" t="s">
        <v>9</v>
      </c>
      <c r="N10" s="1">
        <v>6.1139999999999999</v>
      </c>
      <c r="P10" s="5"/>
      <c r="Q10" s="5"/>
      <c r="R10" s="5"/>
      <c r="S10" s="5"/>
      <c r="T10" s="5"/>
      <c r="U10" s="5"/>
      <c r="V10" s="5"/>
      <c r="W10" s="5"/>
      <c r="X10" s="21"/>
      <c r="Y10" s="5"/>
      <c r="Z10" s="5"/>
      <c r="AA10" s="5"/>
      <c r="AB10" s="5"/>
    </row>
    <row r="11" spans="1:28" ht="15" x14ac:dyDescent="0.2">
      <c r="A11" s="2" t="s">
        <v>10</v>
      </c>
      <c r="B11" s="1">
        <v>2.3010000000000002</v>
      </c>
      <c r="C11" s="5"/>
      <c r="D11" s="5"/>
      <c r="E11" s="5"/>
      <c r="F11" s="5"/>
      <c r="G11" s="5"/>
      <c r="H11" s="5"/>
      <c r="I11" s="5"/>
      <c r="J11" s="5"/>
      <c r="K11" s="5"/>
      <c r="L11" s="21"/>
      <c r="M11" s="2" t="s">
        <v>10</v>
      </c>
      <c r="N11" s="1">
        <v>7.7839999999999998</v>
      </c>
      <c r="P11" s="5"/>
      <c r="Q11" s="5"/>
      <c r="R11" s="5"/>
      <c r="S11" s="5"/>
      <c r="T11" s="5"/>
      <c r="U11" s="5"/>
      <c r="V11" s="5"/>
      <c r="W11" s="5"/>
      <c r="X11" s="21"/>
      <c r="Y11" s="5"/>
      <c r="Z11" s="5"/>
      <c r="AA11" s="5"/>
      <c r="AB11" s="5"/>
    </row>
    <row r="12" spans="1:28" ht="15" x14ac:dyDescent="0.2">
      <c r="A12" s="2" t="s">
        <v>11</v>
      </c>
      <c r="B12" s="1">
        <v>2.8580000000000001</v>
      </c>
      <c r="C12" s="5"/>
      <c r="D12" s="5"/>
      <c r="E12" s="5"/>
      <c r="F12" s="5"/>
      <c r="G12" s="5"/>
      <c r="H12" s="5"/>
      <c r="I12" s="5"/>
      <c r="J12" s="5"/>
      <c r="K12" s="5"/>
      <c r="L12" s="21"/>
      <c r="M12" s="2" t="s">
        <v>11</v>
      </c>
      <c r="N12" s="1">
        <v>8.5619999999999994</v>
      </c>
      <c r="P12" s="5"/>
      <c r="Q12" s="5"/>
      <c r="R12" s="5"/>
      <c r="S12" s="5"/>
      <c r="T12" s="5"/>
      <c r="U12" s="5"/>
      <c r="V12" s="5"/>
      <c r="W12" s="5"/>
      <c r="X12" s="21"/>
      <c r="Y12" s="5"/>
      <c r="Z12" s="5"/>
      <c r="AA12" s="5"/>
      <c r="AB12" s="5"/>
    </row>
    <row r="13" spans="1:28" ht="15" x14ac:dyDescent="0.2">
      <c r="A13" s="2" t="s">
        <v>12</v>
      </c>
      <c r="B13" s="1">
        <v>3.2549999999999999</v>
      </c>
      <c r="C13" s="5"/>
      <c r="D13" s="5"/>
      <c r="E13" s="5"/>
      <c r="F13" s="5"/>
      <c r="G13" s="5"/>
      <c r="H13" s="5"/>
      <c r="I13" s="5"/>
      <c r="J13" s="5"/>
      <c r="K13" s="5"/>
      <c r="L13" s="21"/>
      <c r="M13" s="2" t="s">
        <v>12</v>
      </c>
      <c r="N13" s="1">
        <v>9.4030000000000005</v>
      </c>
      <c r="P13" s="5"/>
      <c r="Q13" s="5"/>
      <c r="R13" s="5"/>
      <c r="S13" s="5"/>
      <c r="T13" s="5"/>
      <c r="U13" s="5"/>
      <c r="V13" s="5"/>
      <c r="W13" s="5"/>
      <c r="X13" s="21"/>
      <c r="Y13" s="5"/>
      <c r="Z13" s="5"/>
      <c r="AA13" s="5"/>
      <c r="AB13" s="5"/>
    </row>
    <row r="14" spans="1:28" ht="15" x14ac:dyDescent="0.2">
      <c r="A14" s="2" t="s">
        <v>13</v>
      </c>
      <c r="B14" s="1">
        <v>3.3220000000000001</v>
      </c>
      <c r="C14" s="5"/>
      <c r="D14" s="5"/>
      <c r="E14" s="5"/>
      <c r="F14" s="5"/>
      <c r="G14" s="5"/>
      <c r="H14" s="5"/>
      <c r="I14" s="5"/>
      <c r="J14" s="5"/>
      <c r="K14" s="5"/>
      <c r="L14" s="21"/>
      <c r="M14" s="2" t="s">
        <v>13</v>
      </c>
      <c r="N14" s="22">
        <v>13.6</v>
      </c>
      <c r="P14" s="5"/>
      <c r="Q14" s="5"/>
      <c r="R14" s="5"/>
      <c r="S14" s="5"/>
      <c r="T14" s="5"/>
      <c r="U14" s="5"/>
      <c r="V14" s="5"/>
      <c r="W14" s="5"/>
      <c r="X14" s="21"/>
      <c r="Y14" s="5"/>
      <c r="Z14" s="5"/>
      <c r="AA14" s="5"/>
      <c r="AB14" s="5"/>
    </row>
    <row r="15" spans="1:28" ht="15" x14ac:dyDescent="0.2">
      <c r="A15" s="3" t="s">
        <v>14</v>
      </c>
      <c r="B15" s="23">
        <v>1.3220000000000001</v>
      </c>
      <c r="C15" s="24"/>
      <c r="D15" s="24"/>
      <c r="E15" s="24"/>
      <c r="F15" s="24"/>
      <c r="G15" s="24"/>
      <c r="H15" s="24"/>
      <c r="I15" s="24"/>
      <c r="J15" s="24"/>
      <c r="K15" s="24"/>
      <c r="L15" s="25"/>
      <c r="M15" s="3" t="s">
        <v>14</v>
      </c>
      <c r="N15" s="26">
        <v>7.4880000000000004</v>
      </c>
      <c r="O15" s="27"/>
      <c r="P15" s="24"/>
      <c r="Q15" s="24"/>
      <c r="R15" s="24"/>
      <c r="S15" s="24"/>
      <c r="T15" s="24"/>
      <c r="U15" s="24"/>
      <c r="V15" s="24"/>
      <c r="W15" s="24"/>
      <c r="X15" s="25"/>
      <c r="Y15" s="5"/>
      <c r="Z15" s="5"/>
      <c r="AA15" s="5"/>
      <c r="AB15" s="5"/>
    </row>
    <row r="16" spans="1:28" ht="1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56.1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78" t="s">
        <v>43</v>
      </c>
      <c r="N17" s="78" t="s">
        <v>44</v>
      </c>
      <c r="O17" s="78" t="s">
        <v>45</v>
      </c>
      <c r="P17" s="78" t="s">
        <v>46</v>
      </c>
      <c r="Q17" s="78" t="s">
        <v>47</v>
      </c>
      <c r="R17" s="78" t="s">
        <v>48</v>
      </c>
      <c r="S17" s="80"/>
      <c r="T17" s="5"/>
      <c r="U17" s="5"/>
      <c r="V17" s="5"/>
      <c r="W17" s="5"/>
      <c r="X17" s="5"/>
      <c r="Y17" s="5"/>
      <c r="Z17" s="5"/>
      <c r="AA17" s="5"/>
      <c r="AB17" s="5"/>
    </row>
    <row r="18" spans="1:28" ht="1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" t="s">
        <v>73</v>
      </c>
      <c r="N18" s="1">
        <v>-4.7489999999999997</v>
      </c>
      <c r="O18" s="1" t="s">
        <v>74</v>
      </c>
      <c r="P18" s="1" t="s">
        <v>55</v>
      </c>
      <c r="Q18" s="1" t="s">
        <v>56</v>
      </c>
      <c r="R18" s="1" t="s">
        <v>57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1" t="s">
        <v>123</v>
      </c>
      <c r="N19" s="1">
        <v>-1.6950000000000001</v>
      </c>
      <c r="O19" s="1" t="s">
        <v>75</v>
      </c>
      <c r="P19" s="1" t="s">
        <v>55</v>
      </c>
      <c r="Q19" s="1" t="s">
        <v>76</v>
      </c>
      <c r="R19" s="1">
        <v>2.23E-2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1" t="s">
        <v>124</v>
      </c>
      <c r="N20" s="1">
        <v>-1.633</v>
      </c>
      <c r="O20" s="1" t="s">
        <v>77</v>
      </c>
      <c r="P20" s="1" t="s">
        <v>55</v>
      </c>
      <c r="Q20" s="1" t="s">
        <v>76</v>
      </c>
      <c r="R20" s="1">
        <v>2.9100000000000001E-2</v>
      </c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1" t="s">
        <v>125</v>
      </c>
      <c r="N21" s="1">
        <v>3.0539999999999998</v>
      </c>
      <c r="O21" s="1" t="s">
        <v>78</v>
      </c>
      <c r="P21" s="1" t="s">
        <v>55</v>
      </c>
      <c r="Q21" s="1" t="s">
        <v>56</v>
      </c>
      <c r="R21" s="1" t="s">
        <v>57</v>
      </c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1" t="s">
        <v>126</v>
      </c>
      <c r="N22" s="1">
        <v>3.1160000000000001</v>
      </c>
      <c r="O22" s="1" t="s">
        <v>79</v>
      </c>
      <c r="P22" s="1" t="s">
        <v>55</v>
      </c>
      <c r="Q22" s="1" t="s">
        <v>56</v>
      </c>
      <c r="R22" s="1" t="s">
        <v>57</v>
      </c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1" t="s">
        <v>122</v>
      </c>
      <c r="N23" s="1">
        <v>6.2199999999999998E-2</v>
      </c>
      <c r="O23" s="1" t="s">
        <v>80</v>
      </c>
      <c r="P23" s="1" t="s">
        <v>50</v>
      </c>
      <c r="Q23" s="1" t="s">
        <v>51</v>
      </c>
      <c r="R23" s="1">
        <v>0.99950000000000006</v>
      </c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</sheetData>
  <mergeCells count="3">
    <mergeCell ref="N4:U4"/>
    <mergeCell ref="B1:X2"/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F9BF-381A-43DB-ADA0-BFEF56A96CF5}">
  <dimension ref="A1:R23"/>
  <sheetViews>
    <sheetView workbookViewId="0">
      <selection activeCell="J26" sqref="J26"/>
    </sheetView>
  </sheetViews>
  <sheetFormatPr baseColWidth="10" defaultColWidth="8.7109375" defaultRowHeight="15" x14ac:dyDescent="0.2"/>
  <cols>
    <col min="1" max="1" width="15.85546875" style="5" bestFit="1" customWidth="1"/>
    <col min="2" max="7" width="9.42578125" style="5" bestFit="1" customWidth="1"/>
    <col min="8" max="8" width="8.85546875" style="5" bestFit="1" customWidth="1"/>
    <col min="9" max="9" width="18.5703125" style="5" bestFit="1" customWidth="1"/>
    <col min="10" max="14" width="9.42578125" style="5" bestFit="1" customWidth="1"/>
    <col min="15" max="16" width="8.85546875" style="5" bestFit="1" customWidth="1"/>
    <col min="17" max="16384" width="8.7109375" style="5"/>
  </cols>
  <sheetData>
    <row r="1" spans="1:18" ht="14.45" customHeight="1" x14ac:dyDescent="0.2">
      <c r="A1" s="30" t="s">
        <v>16</v>
      </c>
      <c r="B1" s="108" t="s">
        <v>26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31"/>
      <c r="R1" s="31"/>
    </row>
    <row r="2" spans="1:18" ht="30.6" customHeight="1" x14ac:dyDescent="0.2">
      <c r="A2" s="31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31"/>
      <c r="R2" s="31"/>
    </row>
    <row r="3" spans="1:18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5.75" x14ac:dyDescent="0.2">
      <c r="A4" s="32" t="s">
        <v>3</v>
      </c>
      <c r="B4" s="112" t="s">
        <v>4</v>
      </c>
      <c r="C4" s="112"/>
      <c r="D4" s="112"/>
      <c r="E4" s="112"/>
      <c r="F4" s="33" t="s">
        <v>6</v>
      </c>
      <c r="G4" s="33" t="s">
        <v>7</v>
      </c>
      <c r="H4" s="34" t="s">
        <v>8</v>
      </c>
      <c r="I4" s="32"/>
      <c r="J4" s="113" t="s">
        <v>15</v>
      </c>
      <c r="K4" s="113"/>
      <c r="L4" s="113"/>
      <c r="M4" s="113"/>
      <c r="N4" s="33" t="s">
        <v>6</v>
      </c>
      <c r="O4" s="33" t="s">
        <v>7</v>
      </c>
      <c r="P4" s="34" t="s">
        <v>8</v>
      </c>
      <c r="Q4" s="31"/>
      <c r="R4" s="31"/>
    </row>
    <row r="5" spans="1:18" ht="15.75" x14ac:dyDescent="0.2">
      <c r="A5" s="35" t="s">
        <v>1</v>
      </c>
      <c r="B5" s="36">
        <v>3.4771000000000001</v>
      </c>
      <c r="C5" s="36">
        <v>3.3010000000000002</v>
      </c>
      <c r="D5" s="36">
        <v>3.7782</v>
      </c>
      <c r="E5" s="36">
        <v>3.4771000000000001</v>
      </c>
      <c r="F5" s="36">
        <f>AVERAGE(B5:E5)</f>
        <v>3.5083500000000001</v>
      </c>
      <c r="G5" s="36">
        <f>_xlfn.STDEV.S(B5:E5)</f>
        <v>0.19812973022744459</v>
      </c>
      <c r="H5" s="37">
        <v>4</v>
      </c>
      <c r="I5" s="35" t="s">
        <v>1</v>
      </c>
      <c r="J5" s="38">
        <v>6.1139000000000001</v>
      </c>
      <c r="K5" s="38">
        <v>6.2041000000000004</v>
      </c>
      <c r="L5" s="38">
        <v>5.8451000000000004</v>
      </c>
      <c r="M5" s="38">
        <v>5.9542000000000002</v>
      </c>
      <c r="N5" s="36">
        <f>AVERAGE(J5:M5)</f>
        <v>6.029325</v>
      </c>
      <c r="O5" s="38">
        <f>_xlfn.STDEV.S(J5:M5)</f>
        <v>0.16050113966365884</v>
      </c>
      <c r="P5" s="39">
        <v>4</v>
      </c>
      <c r="Q5" s="31"/>
      <c r="R5" s="31"/>
    </row>
    <row r="6" spans="1:18" x14ac:dyDescent="0.2">
      <c r="A6" s="40" t="s">
        <v>21</v>
      </c>
      <c r="B6" s="36">
        <v>3.6989999999999998</v>
      </c>
      <c r="C6" s="36">
        <v>3.7782</v>
      </c>
      <c r="D6" s="36">
        <v>3.6021000000000001</v>
      </c>
      <c r="E6" s="36">
        <v>3.3010000000000002</v>
      </c>
      <c r="F6" s="36">
        <f t="shared" ref="F6:F8" si="0">AVERAGE(B6:E6)</f>
        <v>3.595075</v>
      </c>
      <c r="G6" s="36">
        <f t="shared" ref="G6:G8" si="1">_xlfn.STDEV.S(B6:E6)</f>
        <v>0.20885770873970624</v>
      </c>
      <c r="H6" s="37">
        <v>4</v>
      </c>
      <c r="I6" s="40" t="s">
        <v>21</v>
      </c>
      <c r="J6" s="38">
        <v>8.4314</v>
      </c>
      <c r="K6" s="38">
        <v>8.5184999999999995</v>
      </c>
      <c r="L6" s="38">
        <v>8.5051000000000005</v>
      </c>
      <c r="M6" s="38">
        <v>8.5798000000000005</v>
      </c>
      <c r="N6" s="36">
        <f t="shared" ref="N6:N8" si="2">AVERAGE(J6:M6)</f>
        <v>8.5086999999999993</v>
      </c>
      <c r="O6" s="38">
        <f t="shared" ref="O6:O8" si="3">_xlfn.STDEV.S(J6:M6)</f>
        <v>6.0935758522124656E-2</v>
      </c>
      <c r="P6" s="39">
        <v>4</v>
      </c>
      <c r="Q6" s="31"/>
      <c r="R6" s="31"/>
    </row>
    <row r="7" spans="1:18" x14ac:dyDescent="0.2">
      <c r="A7" s="40" t="s">
        <v>118</v>
      </c>
      <c r="B7" s="36">
        <v>3.8451</v>
      </c>
      <c r="C7" s="36">
        <v>4</v>
      </c>
      <c r="D7" s="36">
        <v>3.7782</v>
      </c>
      <c r="E7" s="36">
        <v>3.4771000000000001</v>
      </c>
      <c r="F7" s="36">
        <f t="shared" si="0"/>
        <v>3.7751000000000001</v>
      </c>
      <c r="G7" s="36">
        <f t="shared" si="1"/>
        <v>0.21931227355835176</v>
      </c>
      <c r="H7" s="37">
        <v>4</v>
      </c>
      <c r="I7" s="40" t="s">
        <v>118</v>
      </c>
      <c r="J7" s="38">
        <v>5.8451000000000004</v>
      </c>
      <c r="K7" s="38">
        <v>6.2553000000000001</v>
      </c>
      <c r="L7" s="38">
        <v>5.6021000000000001</v>
      </c>
      <c r="M7" s="38">
        <v>5.9031000000000002</v>
      </c>
      <c r="N7" s="36">
        <f t="shared" si="2"/>
        <v>5.9014000000000006</v>
      </c>
      <c r="O7" s="38">
        <f t="shared" si="3"/>
        <v>0.26956649148834005</v>
      </c>
      <c r="P7" s="39">
        <v>4</v>
      </c>
      <c r="Q7" s="31"/>
      <c r="R7" s="31"/>
    </row>
    <row r="8" spans="1:18" x14ac:dyDescent="0.2">
      <c r="A8" s="40" t="s">
        <v>119</v>
      </c>
      <c r="B8" s="36">
        <v>3</v>
      </c>
      <c r="C8" s="36">
        <v>3.4771000000000001</v>
      </c>
      <c r="D8" s="36">
        <v>3.8451</v>
      </c>
      <c r="E8" s="36">
        <v>3.4771000000000001</v>
      </c>
      <c r="F8" s="36">
        <f t="shared" si="0"/>
        <v>3.4498250000000001</v>
      </c>
      <c r="G8" s="36">
        <f t="shared" si="1"/>
        <v>0.34644514115994368</v>
      </c>
      <c r="H8" s="37">
        <v>4</v>
      </c>
      <c r="I8" s="40" t="s">
        <v>119</v>
      </c>
      <c r="J8" s="38">
        <v>5.7782</v>
      </c>
      <c r="K8" s="38">
        <v>5.7782</v>
      </c>
      <c r="L8" s="38">
        <v>5.9031000000000002</v>
      </c>
      <c r="M8" s="38">
        <v>6.2304000000000004</v>
      </c>
      <c r="N8" s="36">
        <f t="shared" si="2"/>
        <v>5.9224749999999995</v>
      </c>
      <c r="O8" s="38">
        <f t="shared" si="3"/>
        <v>0.213560098879293</v>
      </c>
      <c r="P8" s="39">
        <v>4</v>
      </c>
      <c r="Q8" s="31"/>
      <c r="R8" s="31"/>
    </row>
    <row r="9" spans="1:18" x14ac:dyDescent="0.2">
      <c r="A9" s="41"/>
      <c r="B9" s="42"/>
      <c r="C9" s="42"/>
      <c r="D9" s="42"/>
      <c r="E9" s="42"/>
      <c r="F9" s="42"/>
      <c r="G9" s="42"/>
      <c r="H9" s="43"/>
      <c r="I9" s="41"/>
      <c r="J9" s="42"/>
      <c r="K9" s="42"/>
      <c r="L9" s="42"/>
      <c r="M9" s="42"/>
      <c r="N9" s="42"/>
      <c r="O9" s="42"/>
      <c r="P9" s="44"/>
      <c r="Q9" s="31"/>
      <c r="R9" s="31"/>
    </row>
    <row r="10" spans="1:18" x14ac:dyDescent="0.2">
      <c r="A10" s="45" t="s">
        <v>9</v>
      </c>
      <c r="B10" s="36">
        <v>3</v>
      </c>
      <c r="C10" s="31"/>
      <c r="D10" s="31"/>
      <c r="E10" s="31"/>
      <c r="F10" s="31"/>
      <c r="G10" s="31"/>
      <c r="H10" s="44"/>
      <c r="I10" s="45" t="s">
        <v>9</v>
      </c>
      <c r="J10" s="36">
        <v>5.6020000000000003</v>
      </c>
      <c r="K10" s="31"/>
      <c r="L10" s="31"/>
      <c r="M10" s="31"/>
      <c r="N10" s="31"/>
      <c r="O10" s="31"/>
      <c r="P10" s="44"/>
      <c r="Q10" s="31"/>
      <c r="R10" s="31"/>
    </row>
    <row r="11" spans="1:18" x14ac:dyDescent="0.2">
      <c r="A11" s="45" t="s">
        <v>10</v>
      </c>
      <c r="B11" s="36">
        <v>3.4769999999999999</v>
      </c>
      <c r="C11" s="31"/>
      <c r="D11" s="31"/>
      <c r="E11" s="31"/>
      <c r="F11" s="31"/>
      <c r="G11" s="31"/>
      <c r="H11" s="44"/>
      <c r="I11" s="45" t="s">
        <v>10</v>
      </c>
      <c r="J11" s="36">
        <v>5.8449999999999998</v>
      </c>
      <c r="K11" s="31"/>
      <c r="L11" s="31"/>
      <c r="M11" s="31"/>
      <c r="N11" s="31"/>
      <c r="O11" s="31"/>
      <c r="P11" s="44"/>
      <c r="Q11" s="31"/>
      <c r="R11" s="31"/>
    </row>
    <row r="12" spans="1:18" x14ac:dyDescent="0.2">
      <c r="A12" s="45" t="s">
        <v>11</v>
      </c>
      <c r="B12" s="36">
        <v>3.54</v>
      </c>
      <c r="C12" s="31"/>
      <c r="D12" s="31"/>
      <c r="E12" s="31"/>
      <c r="F12" s="31"/>
      <c r="G12" s="31"/>
      <c r="H12" s="44"/>
      <c r="I12" s="45" t="s">
        <v>11</v>
      </c>
      <c r="J12" s="36">
        <v>6.0339999999999998</v>
      </c>
      <c r="K12" s="31"/>
      <c r="L12" s="31"/>
      <c r="M12" s="31"/>
      <c r="N12" s="31"/>
      <c r="O12" s="31"/>
      <c r="P12" s="44"/>
      <c r="Q12" s="31"/>
      <c r="R12" s="31"/>
    </row>
    <row r="13" spans="1:18" x14ac:dyDescent="0.2">
      <c r="A13" s="45" t="s">
        <v>12</v>
      </c>
      <c r="B13" s="36">
        <v>3.778</v>
      </c>
      <c r="C13" s="31"/>
      <c r="D13" s="31"/>
      <c r="E13" s="31"/>
      <c r="F13" s="31"/>
      <c r="G13" s="31"/>
      <c r="H13" s="44"/>
      <c r="I13" s="45" t="s">
        <v>12</v>
      </c>
      <c r="J13" s="36">
        <v>7.8869999999999996</v>
      </c>
      <c r="K13" s="31"/>
      <c r="L13" s="31"/>
      <c r="M13" s="31"/>
      <c r="N13" s="31"/>
      <c r="O13" s="31"/>
      <c r="P13" s="44"/>
      <c r="Q13" s="31"/>
      <c r="R13" s="31"/>
    </row>
    <row r="14" spans="1:18" x14ac:dyDescent="0.2">
      <c r="A14" s="45" t="s">
        <v>13</v>
      </c>
      <c r="B14" s="36">
        <v>4</v>
      </c>
      <c r="C14" s="31"/>
      <c r="D14" s="31"/>
      <c r="E14" s="31"/>
      <c r="F14" s="31"/>
      <c r="G14" s="31"/>
      <c r="H14" s="44"/>
      <c r="I14" s="45" t="s">
        <v>13</v>
      </c>
      <c r="J14" s="36">
        <v>8.58</v>
      </c>
      <c r="K14" s="31"/>
      <c r="L14" s="31"/>
      <c r="M14" s="31"/>
      <c r="N14" s="31"/>
      <c r="O14" s="31"/>
      <c r="P14" s="44"/>
      <c r="Q14" s="31"/>
      <c r="R14" s="31"/>
    </row>
    <row r="15" spans="1:18" x14ac:dyDescent="0.2">
      <c r="A15" s="46" t="s">
        <v>14</v>
      </c>
      <c r="B15" s="49">
        <v>1</v>
      </c>
      <c r="C15" s="47"/>
      <c r="D15" s="47"/>
      <c r="E15" s="47"/>
      <c r="F15" s="47"/>
      <c r="G15" s="47"/>
      <c r="H15" s="48"/>
      <c r="I15" s="46" t="s">
        <v>14</v>
      </c>
      <c r="J15" s="49">
        <v>2.9780000000000002</v>
      </c>
      <c r="K15" s="47"/>
      <c r="L15" s="47"/>
      <c r="M15" s="47"/>
      <c r="N15" s="47"/>
      <c r="O15" s="47"/>
      <c r="P15" s="48"/>
      <c r="Q15" s="31"/>
      <c r="R15" s="31"/>
    </row>
    <row r="16" spans="1:18" x14ac:dyDescent="0.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ht="51.6" customHeight="1" x14ac:dyDescent="0.2">
      <c r="A17" s="31"/>
      <c r="B17" s="31"/>
      <c r="C17" s="31"/>
      <c r="D17" s="31"/>
      <c r="E17" s="31"/>
      <c r="F17" s="31"/>
      <c r="G17" s="31"/>
      <c r="H17" s="31"/>
      <c r="I17" s="78" t="s">
        <v>43</v>
      </c>
      <c r="J17" s="78" t="s">
        <v>44</v>
      </c>
      <c r="K17" s="78" t="s">
        <v>45</v>
      </c>
      <c r="L17" s="78" t="s">
        <v>46</v>
      </c>
      <c r="M17" s="78" t="s">
        <v>47</v>
      </c>
      <c r="N17" s="78" t="s">
        <v>48</v>
      </c>
      <c r="O17" s="78"/>
      <c r="P17" s="31"/>
      <c r="Q17" s="31"/>
      <c r="R17" s="31"/>
    </row>
    <row r="18" spans="1:18" x14ac:dyDescent="0.2">
      <c r="A18" s="31"/>
      <c r="B18" s="31"/>
      <c r="C18" s="31"/>
      <c r="D18" s="31"/>
      <c r="E18" s="31"/>
      <c r="F18" s="31"/>
      <c r="G18" s="31"/>
      <c r="H18" s="31"/>
      <c r="I18" s="1" t="s">
        <v>81</v>
      </c>
      <c r="J18" s="1">
        <v>-2.4790000000000001</v>
      </c>
      <c r="K18" s="1" t="s">
        <v>82</v>
      </c>
      <c r="L18" s="1" t="s">
        <v>55</v>
      </c>
      <c r="M18" s="1" t="s">
        <v>56</v>
      </c>
      <c r="N18" s="1" t="s">
        <v>57</v>
      </c>
      <c r="O18" s="1"/>
      <c r="P18" s="31"/>
      <c r="Q18" s="31"/>
      <c r="R18" s="31"/>
    </row>
    <row r="19" spans="1:18" x14ac:dyDescent="0.2">
      <c r="A19" s="31"/>
      <c r="B19" s="31"/>
      <c r="C19" s="31"/>
      <c r="D19" s="31"/>
      <c r="E19" s="31"/>
      <c r="F19" s="31"/>
      <c r="G19" s="31"/>
      <c r="H19" s="31"/>
      <c r="I19" s="1" t="s">
        <v>123</v>
      </c>
      <c r="J19" s="1">
        <v>0.128</v>
      </c>
      <c r="K19" s="1" t="s">
        <v>83</v>
      </c>
      <c r="L19" s="1" t="s">
        <v>50</v>
      </c>
      <c r="M19" s="1" t="s">
        <v>51</v>
      </c>
      <c r="N19" s="1">
        <v>0.78349999999999997</v>
      </c>
      <c r="O19" s="1"/>
      <c r="P19" s="31"/>
      <c r="Q19" s="31"/>
      <c r="R19" s="31"/>
    </row>
    <row r="20" spans="1:18" x14ac:dyDescent="0.2">
      <c r="A20" s="31"/>
      <c r="B20" s="31"/>
      <c r="C20" s="31"/>
      <c r="D20" s="31"/>
      <c r="E20" s="31"/>
      <c r="F20" s="31"/>
      <c r="G20" s="31"/>
      <c r="H20" s="31"/>
      <c r="I20" s="1" t="s">
        <v>124</v>
      </c>
      <c r="J20" s="1">
        <v>0.1069</v>
      </c>
      <c r="K20" s="1" t="s">
        <v>84</v>
      </c>
      <c r="L20" s="1" t="s">
        <v>50</v>
      </c>
      <c r="M20" s="1" t="s">
        <v>51</v>
      </c>
      <c r="N20" s="1">
        <v>0.85909999999999997</v>
      </c>
      <c r="O20" s="1"/>
      <c r="P20" s="31"/>
      <c r="Q20" s="31"/>
      <c r="R20" s="31"/>
    </row>
    <row r="21" spans="1:18" x14ac:dyDescent="0.2">
      <c r="A21" s="31"/>
      <c r="B21" s="31"/>
      <c r="C21" s="31"/>
      <c r="D21" s="31"/>
      <c r="E21" s="31"/>
      <c r="F21" s="31"/>
      <c r="G21" s="31"/>
      <c r="H21" s="31"/>
      <c r="I21" s="1" t="s">
        <v>127</v>
      </c>
      <c r="J21" s="1">
        <v>2.6070000000000002</v>
      </c>
      <c r="K21" s="1" t="s">
        <v>85</v>
      </c>
      <c r="L21" s="1" t="s">
        <v>55</v>
      </c>
      <c r="M21" s="1" t="s">
        <v>56</v>
      </c>
      <c r="N21" s="1" t="s">
        <v>57</v>
      </c>
      <c r="O21" s="1"/>
      <c r="P21" s="31"/>
      <c r="Q21" s="31"/>
      <c r="R21" s="31"/>
    </row>
    <row r="22" spans="1:18" x14ac:dyDescent="0.2">
      <c r="A22" s="31"/>
      <c r="B22" s="31"/>
      <c r="C22" s="31"/>
      <c r="D22" s="31"/>
      <c r="E22" s="31"/>
      <c r="F22" s="31"/>
      <c r="G22" s="31"/>
      <c r="H22" s="31"/>
      <c r="I22" s="1" t="s">
        <v>128</v>
      </c>
      <c r="J22" s="1">
        <v>2.5859999999999999</v>
      </c>
      <c r="K22" s="1" t="s">
        <v>86</v>
      </c>
      <c r="L22" s="1" t="s">
        <v>55</v>
      </c>
      <c r="M22" s="1" t="s">
        <v>56</v>
      </c>
      <c r="N22" s="1" t="s">
        <v>57</v>
      </c>
      <c r="O22" s="1"/>
      <c r="P22" s="31"/>
      <c r="Q22" s="31"/>
      <c r="R22" s="31"/>
    </row>
    <row r="23" spans="1:18" x14ac:dyDescent="0.2">
      <c r="A23" s="31"/>
      <c r="B23" s="31"/>
      <c r="C23" s="31"/>
      <c r="D23" s="31"/>
      <c r="E23" s="31"/>
      <c r="F23" s="31"/>
      <c r="G23" s="31"/>
      <c r="H23" s="31"/>
      <c r="I23" s="1" t="s">
        <v>129</v>
      </c>
      <c r="J23" s="1">
        <v>-2.112E-2</v>
      </c>
      <c r="K23" s="1" t="s">
        <v>87</v>
      </c>
      <c r="L23" s="1" t="s">
        <v>50</v>
      </c>
      <c r="M23" s="1" t="s">
        <v>51</v>
      </c>
      <c r="N23" s="1">
        <v>0.99860000000000004</v>
      </c>
      <c r="O23" s="1"/>
      <c r="P23" s="31"/>
      <c r="Q23" s="31"/>
      <c r="R23" s="31"/>
    </row>
  </sheetData>
  <mergeCells count="3">
    <mergeCell ref="B1:P2"/>
    <mergeCell ref="B4:E4"/>
    <mergeCell ref="J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5675-AE83-49BA-9C9E-C5E1729BB0C3}">
  <dimension ref="A1:P23"/>
  <sheetViews>
    <sheetView workbookViewId="0">
      <selection activeCell="I26" sqref="I26"/>
    </sheetView>
  </sheetViews>
  <sheetFormatPr baseColWidth="10" defaultColWidth="8.7109375" defaultRowHeight="15" x14ac:dyDescent="0.25"/>
  <cols>
    <col min="1" max="1" width="15.85546875" style="31" bestFit="1" customWidth="1"/>
    <col min="2" max="8" width="8.7109375" style="31"/>
    <col min="9" max="9" width="17.85546875" style="31" bestFit="1" customWidth="1"/>
    <col min="10" max="16384" width="8.7109375" style="31"/>
  </cols>
  <sheetData>
    <row r="1" spans="1:16" x14ac:dyDescent="0.25">
      <c r="A1" s="30" t="s">
        <v>18</v>
      </c>
      <c r="B1" s="108" t="s">
        <v>27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1:16" ht="30.6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4" spans="1:16" ht="15.75" x14ac:dyDescent="0.25">
      <c r="A4" s="32" t="s">
        <v>3</v>
      </c>
      <c r="B4" s="112" t="s">
        <v>4</v>
      </c>
      <c r="C4" s="112"/>
      <c r="D4" s="112"/>
      <c r="E4" s="112"/>
      <c r="F4" s="33" t="s">
        <v>6</v>
      </c>
      <c r="G4" s="33" t="s">
        <v>7</v>
      </c>
      <c r="H4" s="34" t="s">
        <v>8</v>
      </c>
      <c r="I4" s="32"/>
      <c r="J4" s="113" t="s">
        <v>15</v>
      </c>
      <c r="K4" s="113"/>
      <c r="L4" s="113"/>
      <c r="M4" s="113"/>
      <c r="N4" s="33" t="s">
        <v>6</v>
      </c>
      <c r="O4" s="33" t="s">
        <v>7</v>
      </c>
      <c r="P4" s="34" t="s">
        <v>8</v>
      </c>
    </row>
    <row r="5" spans="1:16" ht="15.75" x14ac:dyDescent="0.25">
      <c r="A5" s="35" t="s">
        <v>1</v>
      </c>
      <c r="B5" s="38">
        <v>3.3801999999999999</v>
      </c>
      <c r="C5" s="38">
        <v>3.4314</v>
      </c>
      <c r="D5" s="38">
        <v>3.5562999999999998</v>
      </c>
      <c r="E5" s="38">
        <v>3.5562999999999998</v>
      </c>
      <c r="F5" s="36">
        <f>AVERAGE(B5:E5)</f>
        <v>3.4810500000000002</v>
      </c>
      <c r="G5" s="36">
        <f>_xlfn.STDEV.S(B5:E5)</f>
        <v>8.9369961396433356E-2</v>
      </c>
      <c r="H5" s="37">
        <v>4</v>
      </c>
      <c r="I5" s="35" t="s">
        <v>1</v>
      </c>
      <c r="J5" s="38">
        <v>6.6334999999999997</v>
      </c>
      <c r="K5" s="38">
        <v>6.5441000000000003</v>
      </c>
      <c r="L5" s="38">
        <v>6.5563000000000002</v>
      </c>
      <c r="M5" s="38">
        <v>6.5563000000000002</v>
      </c>
      <c r="N5" s="36">
        <f>AVERAGE(J5:M5)</f>
        <v>6.5725499999999997</v>
      </c>
      <c r="O5" s="38">
        <f>_xlfn.STDEV.S(J5:M5)</f>
        <v>4.1038315430013843E-2</v>
      </c>
      <c r="P5" s="39">
        <v>4</v>
      </c>
    </row>
    <row r="6" spans="1:16" x14ac:dyDescent="0.25">
      <c r="A6" s="40" t="s">
        <v>22</v>
      </c>
      <c r="B6" s="38">
        <v>3.9542000000000002</v>
      </c>
      <c r="C6" s="38">
        <v>3.8451</v>
      </c>
      <c r="D6" s="38">
        <v>3.7782</v>
      </c>
      <c r="E6" s="38">
        <v>3.6989999999999998</v>
      </c>
      <c r="F6" s="36">
        <f t="shared" ref="F6:F8" si="0">AVERAGE(B6:E6)</f>
        <v>3.8191250000000001</v>
      </c>
      <c r="G6" s="36">
        <f t="shared" ref="G6:G8" si="1">_xlfn.STDEV.S(B6:E6)</f>
        <v>0.10805064784627635</v>
      </c>
      <c r="H6" s="37">
        <v>4</v>
      </c>
      <c r="I6" s="40" t="s">
        <v>22</v>
      </c>
      <c r="J6" s="38">
        <v>8.8062000000000005</v>
      </c>
      <c r="K6" s="38">
        <v>8.3222000000000005</v>
      </c>
      <c r="L6" s="38">
        <v>8.5441000000000003</v>
      </c>
      <c r="M6" s="38">
        <v>8.3802000000000003</v>
      </c>
      <c r="N6" s="36">
        <f t="shared" ref="N6:N8" si="2">AVERAGE(J6:M6)</f>
        <v>8.5131750000000004</v>
      </c>
      <c r="O6" s="38">
        <f t="shared" ref="O6:O8" si="3">_xlfn.STDEV.S(J6:M6)</f>
        <v>0.21677469678601025</v>
      </c>
      <c r="P6" s="39">
        <v>4</v>
      </c>
    </row>
    <row r="7" spans="1:16" x14ac:dyDescent="0.25">
      <c r="A7" s="40" t="s">
        <v>118</v>
      </c>
      <c r="B7" s="36">
        <v>3.6989999999999998</v>
      </c>
      <c r="C7" s="38">
        <v>3.7782</v>
      </c>
      <c r="D7" s="38">
        <v>3.4771000000000001</v>
      </c>
      <c r="E7" s="38">
        <v>3.7782</v>
      </c>
      <c r="F7" s="36">
        <f t="shared" si="0"/>
        <v>3.683125</v>
      </c>
      <c r="G7" s="36">
        <f t="shared" si="1"/>
        <v>0.14233391198164963</v>
      </c>
      <c r="H7" s="37">
        <v>4</v>
      </c>
      <c r="I7" s="40" t="s">
        <v>118</v>
      </c>
      <c r="J7" s="38">
        <v>6.7481999999999998</v>
      </c>
      <c r="K7" s="38">
        <v>6.7992999999999997</v>
      </c>
      <c r="L7" s="38">
        <v>6.3616999999999999</v>
      </c>
      <c r="M7" s="38">
        <v>6.7076000000000002</v>
      </c>
      <c r="N7" s="36">
        <f t="shared" si="2"/>
        <v>6.6541999999999994</v>
      </c>
      <c r="O7" s="38">
        <f t="shared" si="3"/>
        <v>0.19857645043324409</v>
      </c>
      <c r="P7" s="39">
        <v>4</v>
      </c>
    </row>
    <row r="8" spans="1:16" x14ac:dyDescent="0.25">
      <c r="A8" s="40" t="s">
        <v>119</v>
      </c>
      <c r="B8" s="36">
        <v>3.6989999999999998</v>
      </c>
      <c r="C8" s="38">
        <v>4.1139000000000001</v>
      </c>
      <c r="D8" s="38">
        <v>3.9542000000000002</v>
      </c>
      <c r="E8" s="38">
        <v>3.6021000000000001</v>
      </c>
      <c r="F8" s="36">
        <f t="shared" si="0"/>
        <v>3.8422999999999998</v>
      </c>
      <c r="G8" s="36">
        <f t="shared" si="1"/>
        <v>0.23417877785999319</v>
      </c>
      <c r="H8" s="37">
        <v>4</v>
      </c>
      <c r="I8" s="40" t="s">
        <v>119</v>
      </c>
      <c r="J8" s="38">
        <v>6.6627999999999998</v>
      </c>
      <c r="K8" s="38">
        <v>6.2553000000000001</v>
      </c>
      <c r="L8" s="38">
        <v>6.7076000000000002</v>
      </c>
      <c r="M8" s="38">
        <v>6.5563000000000002</v>
      </c>
      <c r="N8" s="36">
        <f t="shared" si="2"/>
        <v>6.5454999999999997</v>
      </c>
      <c r="O8" s="38">
        <f t="shared" si="3"/>
        <v>0.20360777653779993</v>
      </c>
      <c r="P8" s="39">
        <v>4</v>
      </c>
    </row>
    <row r="9" spans="1:16" x14ac:dyDescent="0.25">
      <c r="A9" s="41"/>
      <c r="B9" s="42"/>
      <c r="C9" s="42"/>
      <c r="D9" s="42"/>
      <c r="E9" s="42"/>
      <c r="F9" s="42"/>
      <c r="G9" s="42"/>
      <c r="H9" s="43"/>
      <c r="I9" s="41"/>
      <c r="J9" s="42"/>
      <c r="K9" s="42"/>
      <c r="L9" s="42"/>
      <c r="M9" s="42"/>
      <c r="N9" s="42"/>
      <c r="O9" s="42"/>
      <c r="P9" s="44"/>
    </row>
    <row r="10" spans="1:16" x14ac:dyDescent="0.25">
      <c r="A10" s="45" t="s">
        <v>9</v>
      </c>
      <c r="B10" s="36">
        <v>3.38</v>
      </c>
      <c r="H10" s="44"/>
      <c r="I10" s="45" t="s">
        <v>9</v>
      </c>
      <c r="J10" s="36">
        <v>6.2549999999999999</v>
      </c>
      <c r="P10" s="44"/>
    </row>
    <row r="11" spans="1:16" x14ac:dyDescent="0.25">
      <c r="A11" s="45" t="s">
        <v>10</v>
      </c>
      <c r="B11" s="36">
        <v>3.556</v>
      </c>
      <c r="H11" s="44"/>
      <c r="I11" s="45" t="s">
        <v>10</v>
      </c>
      <c r="J11" s="36">
        <v>6.556</v>
      </c>
      <c r="P11" s="44"/>
    </row>
    <row r="12" spans="1:16" x14ac:dyDescent="0.25">
      <c r="A12" s="45" t="s">
        <v>11</v>
      </c>
      <c r="B12" s="36">
        <v>3.6989999999999998</v>
      </c>
      <c r="H12" s="44"/>
      <c r="I12" s="45" t="s">
        <v>11</v>
      </c>
      <c r="J12" s="36">
        <v>6.6849999999999996</v>
      </c>
      <c r="P12" s="44"/>
    </row>
    <row r="13" spans="1:16" x14ac:dyDescent="0.25">
      <c r="A13" s="45" t="s">
        <v>12</v>
      </c>
      <c r="B13" s="36">
        <v>3.8279999999999998</v>
      </c>
      <c r="H13" s="44"/>
      <c r="I13" s="45" t="s">
        <v>12</v>
      </c>
      <c r="J13" s="36">
        <v>7.9409999999999998</v>
      </c>
      <c r="P13" s="44"/>
    </row>
    <row r="14" spans="1:16" x14ac:dyDescent="0.25">
      <c r="A14" s="45" t="s">
        <v>13</v>
      </c>
      <c r="B14" s="36">
        <v>4.1139999999999999</v>
      </c>
      <c r="H14" s="44"/>
      <c r="I14" s="45" t="s">
        <v>13</v>
      </c>
      <c r="J14" s="36">
        <v>8.8059999999999992</v>
      </c>
      <c r="P14" s="44"/>
    </row>
    <row r="15" spans="1:16" x14ac:dyDescent="0.25">
      <c r="A15" s="46" t="s">
        <v>14</v>
      </c>
      <c r="B15" s="49">
        <v>0.73370000000000002</v>
      </c>
      <c r="C15" s="47"/>
      <c r="D15" s="47"/>
      <c r="E15" s="47"/>
      <c r="F15" s="47"/>
      <c r="G15" s="47"/>
      <c r="H15" s="48"/>
      <c r="I15" s="46" t="s">
        <v>14</v>
      </c>
      <c r="J15" s="49">
        <v>2.5510000000000002</v>
      </c>
      <c r="K15" s="47"/>
      <c r="L15" s="47"/>
      <c r="M15" s="47"/>
      <c r="N15" s="47"/>
      <c r="O15" s="47"/>
      <c r="P15" s="48"/>
    </row>
    <row r="17" spans="9:15" ht="38.25" x14ac:dyDescent="0.2">
      <c r="I17" s="78" t="s">
        <v>43</v>
      </c>
      <c r="J17" s="78" t="s">
        <v>44</v>
      </c>
      <c r="K17" s="78" t="s">
        <v>45</v>
      </c>
      <c r="L17" s="78" t="s">
        <v>46</v>
      </c>
      <c r="M17" s="78" t="s">
        <v>47</v>
      </c>
      <c r="N17" s="78" t="s">
        <v>48</v>
      </c>
      <c r="O17" s="57"/>
    </row>
    <row r="18" spans="9:15" x14ac:dyDescent="0.2">
      <c r="I18" s="1" t="s">
        <v>88</v>
      </c>
      <c r="J18" s="1">
        <v>-1.9410000000000001</v>
      </c>
      <c r="K18" s="1" t="s">
        <v>89</v>
      </c>
      <c r="L18" s="1" t="s">
        <v>55</v>
      </c>
      <c r="M18" s="1" t="s">
        <v>56</v>
      </c>
      <c r="N18" s="1" t="s">
        <v>57</v>
      </c>
    </row>
    <row r="19" spans="9:15" x14ac:dyDescent="0.2">
      <c r="I19" s="1" t="s">
        <v>123</v>
      </c>
      <c r="J19" s="1">
        <v>-8.1710000000000005E-2</v>
      </c>
      <c r="K19" s="1" t="s">
        <v>90</v>
      </c>
      <c r="L19" s="1" t="s">
        <v>50</v>
      </c>
      <c r="M19" s="1" t="s">
        <v>51</v>
      </c>
      <c r="N19" s="1">
        <v>0.9163</v>
      </c>
    </row>
    <row r="20" spans="9:15" x14ac:dyDescent="0.2">
      <c r="I20" s="1" t="s">
        <v>124</v>
      </c>
      <c r="J20" s="1">
        <v>2.7E-2</v>
      </c>
      <c r="K20" s="1" t="s">
        <v>91</v>
      </c>
      <c r="L20" s="1" t="s">
        <v>50</v>
      </c>
      <c r="M20" s="1" t="s">
        <v>51</v>
      </c>
      <c r="N20" s="1">
        <v>0.99639999999999995</v>
      </c>
    </row>
    <row r="21" spans="9:15" x14ac:dyDescent="0.2">
      <c r="I21" s="1" t="s">
        <v>131</v>
      </c>
      <c r="J21" s="1">
        <v>1.859</v>
      </c>
      <c r="K21" s="1" t="s">
        <v>92</v>
      </c>
      <c r="L21" s="1" t="s">
        <v>55</v>
      </c>
      <c r="M21" s="1" t="s">
        <v>56</v>
      </c>
      <c r="N21" s="1" t="s">
        <v>57</v>
      </c>
    </row>
    <row r="22" spans="9:15" x14ac:dyDescent="0.2">
      <c r="I22" s="1" t="s">
        <v>130</v>
      </c>
      <c r="J22" s="1">
        <v>1.968</v>
      </c>
      <c r="K22" s="1" t="s">
        <v>93</v>
      </c>
      <c r="L22" s="1" t="s">
        <v>55</v>
      </c>
      <c r="M22" s="1" t="s">
        <v>56</v>
      </c>
      <c r="N22" s="1" t="s">
        <v>57</v>
      </c>
    </row>
    <row r="23" spans="9:15" x14ac:dyDescent="0.2">
      <c r="I23" s="1" t="s">
        <v>122</v>
      </c>
      <c r="J23" s="1">
        <v>0.1087</v>
      </c>
      <c r="K23" s="1" t="s">
        <v>94</v>
      </c>
      <c r="L23" s="1" t="s">
        <v>50</v>
      </c>
      <c r="M23" s="1" t="s">
        <v>51</v>
      </c>
      <c r="N23" s="1">
        <v>0.82769999999999999</v>
      </c>
    </row>
  </sheetData>
  <mergeCells count="3">
    <mergeCell ref="B1:P2"/>
    <mergeCell ref="B4:E4"/>
    <mergeCell ref="J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20BE-9229-4225-AA98-2DED8B17E288}">
  <dimension ref="A1:P23"/>
  <sheetViews>
    <sheetView workbookViewId="0">
      <selection activeCell="J26" sqref="J26"/>
    </sheetView>
  </sheetViews>
  <sheetFormatPr baseColWidth="10" defaultColWidth="8.7109375" defaultRowHeight="15" x14ac:dyDescent="0.25"/>
  <cols>
    <col min="1" max="1" width="15.85546875" style="31" bestFit="1" customWidth="1"/>
    <col min="2" max="8" width="8.7109375" style="31"/>
    <col min="9" max="9" width="17.85546875" style="31" bestFit="1" customWidth="1"/>
    <col min="10" max="16384" width="8.7109375" style="31"/>
  </cols>
  <sheetData>
    <row r="1" spans="1:16" x14ac:dyDescent="0.25">
      <c r="A1" s="30" t="s">
        <v>19</v>
      </c>
      <c r="B1" s="108" t="s">
        <v>28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1:16" ht="32.1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4" spans="1:16" ht="15.75" x14ac:dyDescent="0.25">
      <c r="A4" s="32" t="s">
        <v>3</v>
      </c>
      <c r="B4" s="112" t="s">
        <v>4</v>
      </c>
      <c r="C4" s="112"/>
      <c r="D4" s="112"/>
      <c r="E4" s="112"/>
      <c r="F4" s="33" t="s">
        <v>6</v>
      </c>
      <c r="G4" s="33" t="s">
        <v>7</v>
      </c>
      <c r="H4" s="34" t="s">
        <v>8</v>
      </c>
      <c r="I4" s="32"/>
      <c r="J4" s="113" t="s">
        <v>15</v>
      </c>
      <c r="K4" s="113"/>
      <c r="L4" s="113"/>
      <c r="M4" s="113"/>
      <c r="N4" s="33" t="s">
        <v>6</v>
      </c>
      <c r="O4" s="33" t="s">
        <v>7</v>
      </c>
      <c r="P4" s="34" t="s">
        <v>8</v>
      </c>
    </row>
    <row r="5" spans="1:16" ht="15.75" x14ac:dyDescent="0.2">
      <c r="A5" s="35" t="s">
        <v>1</v>
      </c>
      <c r="B5" s="12">
        <v>3.6989999999999998</v>
      </c>
      <c r="C5" s="12">
        <v>3.7782</v>
      </c>
      <c r="D5" s="12">
        <v>3.7782</v>
      </c>
      <c r="E5" s="12">
        <v>3.3424</v>
      </c>
      <c r="F5" s="36">
        <f>AVERAGE(B5:E5)</f>
        <v>3.6494499999999999</v>
      </c>
      <c r="G5" s="36">
        <f>_xlfn.STDEV.S(B5:E5)</f>
        <v>0.20807693288781434</v>
      </c>
      <c r="H5" s="37">
        <v>4</v>
      </c>
      <c r="I5" s="35" t="s">
        <v>1</v>
      </c>
      <c r="J5" s="12">
        <v>5.4471999999999996</v>
      </c>
      <c r="K5" s="12">
        <v>5.5315000000000003</v>
      </c>
      <c r="L5" s="12">
        <v>5.4314</v>
      </c>
      <c r="M5" s="12">
        <v>5.4623999999999997</v>
      </c>
      <c r="N5" s="36">
        <f>AVERAGE(J5:M5)</f>
        <v>5.4681249999999997</v>
      </c>
      <c r="O5" s="38">
        <f>_xlfn.STDEV.S(J5:M5)</f>
        <v>4.4104978932844832E-2</v>
      </c>
      <c r="P5" s="39">
        <v>4</v>
      </c>
    </row>
    <row r="6" spans="1:16" x14ac:dyDescent="0.2">
      <c r="A6" s="40" t="s">
        <v>23</v>
      </c>
      <c r="B6" s="12">
        <v>3.4771000000000001</v>
      </c>
      <c r="C6" s="12">
        <v>3.9030999999999998</v>
      </c>
      <c r="D6" s="12">
        <v>3.7782</v>
      </c>
      <c r="E6" s="12">
        <v>4.0792000000000002</v>
      </c>
      <c r="F6" s="36">
        <f t="shared" ref="F6:F8" si="0">AVERAGE(B6:E6)</f>
        <v>3.8094000000000001</v>
      </c>
      <c r="G6" s="36">
        <f t="shared" ref="G6:G8" si="1">_xlfn.STDEV.S(B6:E6)</f>
        <v>0.25361943931804593</v>
      </c>
      <c r="H6" s="37">
        <v>4</v>
      </c>
      <c r="I6" s="40" t="s">
        <v>23</v>
      </c>
      <c r="J6" s="12">
        <v>9.4624000000000006</v>
      </c>
      <c r="K6" s="12">
        <v>9.3802000000000003</v>
      </c>
      <c r="L6" s="12">
        <v>8.7782</v>
      </c>
      <c r="M6" s="12">
        <v>9.2303999999999995</v>
      </c>
      <c r="N6" s="36">
        <f t="shared" ref="N6:N8" si="2">AVERAGE(J6:M6)</f>
        <v>9.2128000000000014</v>
      </c>
      <c r="O6" s="38">
        <f t="shared" ref="O6:O8" si="3">_xlfn.STDEV.S(J6:M6)</f>
        <v>0.30523752499761031</v>
      </c>
      <c r="P6" s="39">
        <v>4</v>
      </c>
    </row>
    <row r="7" spans="1:16" x14ac:dyDescent="0.2">
      <c r="A7" s="40" t="s">
        <v>118</v>
      </c>
      <c r="B7" s="12">
        <v>3.7782</v>
      </c>
      <c r="C7" s="12">
        <v>3.9030999999999998</v>
      </c>
      <c r="D7" s="12">
        <v>4.0414000000000003</v>
      </c>
      <c r="E7" s="12">
        <v>3.6021000000000001</v>
      </c>
      <c r="F7" s="36">
        <f t="shared" si="0"/>
        <v>3.8311999999999999</v>
      </c>
      <c r="G7" s="36">
        <f t="shared" si="1"/>
        <v>0.18677032241053007</v>
      </c>
      <c r="H7" s="37">
        <v>4</v>
      </c>
      <c r="I7" s="40" t="s">
        <v>118</v>
      </c>
      <c r="J7" s="12">
        <v>5.1460999999999997</v>
      </c>
      <c r="K7" s="12">
        <v>6.0414000000000003</v>
      </c>
      <c r="L7" s="12">
        <v>5.6989999999999998</v>
      </c>
      <c r="M7" s="12">
        <v>5.6989999999999998</v>
      </c>
      <c r="N7" s="36">
        <f t="shared" si="2"/>
        <v>5.646374999999999</v>
      </c>
      <c r="O7" s="38">
        <f t="shared" si="3"/>
        <v>0.3705215277146528</v>
      </c>
      <c r="P7" s="39">
        <v>4</v>
      </c>
    </row>
    <row r="8" spans="1:16" x14ac:dyDescent="0.2">
      <c r="A8" s="40" t="s">
        <v>119</v>
      </c>
      <c r="B8" s="12">
        <v>3.9030999999999998</v>
      </c>
      <c r="C8" s="12">
        <v>4.3010000000000002</v>
      </c>
      <c r="D8" s="12">
        <v>3.8451</v>
      </c>
      <c r="E8" s="12">
        <v>3.4914000000000001</v>
      </c>
      <c r="F8" s="36">
        <f t="shared" si="0"/>
        <v>3.8851500000000003</v>
      </c>
      <c r="G8" s="36">
        <f t="shared" si="1"/>
        <v>0.33161045922387111</v>
      </c>
      <c r="H8" s="37">
        <v>4</v>
      </c>
      <c r="I8" s="40" t="s">
        <v>119</v>
      </c>
      <c r="J8" s="12">
        <v>5.6989999999999998</v>
      </c>
      <c r="K8" s="12">
        <v>6.0792000000000002</v>
      </c>
      <c r="L8" s="12">
        <v>5.7782</v>
      </c>
      <c r="M8" s="12">
        <v>6.415</v>
      </c>
      <c r="N8" s="36">
        <f t="shared" si="2"/>
        <v>5.9928499999999998</v>
      </c>
      <c r="O8" s="38">
        <f t="shared" si="3"/>
        <v>0.32562216857374243</v>
      </c>
      <c r="P8" s="39">
        <v>4</v>
      </c>
    </row>
    <row r="9" spans="1:16" x14ac:dyDescent="0.25">
      <c r="A9" s="41"/>
      <c r="B9" s="42"/>
      <c r="C9" s="42"/>
      <c r="D9" s="42"/>
      <c r="E9" s="42"/>
      <c r="F9" s="42"/>
      <c r="G9" s="42"/>
      <c r="H9" s="43"/>
      <c r="I9" s="41"/>
      <c r="J9" s="42"/>
      <c r="K9" s="42"/>
      <c r="L9" s="42"/>
      <c r="M9" s="42"/>
      <c r="N9" s="42"/>
      <c r="O9" s="42"/>
      <c r="P9" s="44"/>
    </row>
    <row r="10" spans="1:16" x14ac:dyDescent="0.2">
      <c r="A10" s="45" t="s">
        <v>9</v>
      </c>
      <c r="B10" s="12">
        <v>3.3420000000000001</v>
      </c>
      <c r="H10" s="44"/>
      <c r="I10" s="45" t="s">
        <v>9</v>
      </c>
      <c r="J10" s="12">
        <v>5.1459999999999999</v>
      </c>
      <c r="P10" s="44"/>
    </row>
    <row r="11" spans="1:16" x14ac:dyDescent="0.2">
      <c r="A11" s="45" t="s">
        <v>10</v>
      </c>
      <c r="B11" s="12">
        <v>3.6259999999999999</v>
      </c>
      <c r="H11" s="44"/>
      <c r="I11" s="45" t="s">
        <v>10</v>
      </c>
      <c r="J11" s="12">
        <v>5.48</v>
      </c>
      <c r="P11" s="44"/>
    </row>
    <row r="12" spans="1:16" x14ac:dyDescent="0.2">
      <c r="A12" s="45" t="s">
        <v>11</v>
      </c>
      <c r="B12" s="12">
        <v>3.778</v>
      </c>
      <c r="H12" s="44"/>
      <c r="I12" s="45" t="s">
        <v>11</v>
      </c>
      <c r="J12" s="12">
        <v>5.7389999999999999</v>
      </c>
      <c r="P12" s="44"/>
    </row>
    <row r="13" spans="1:16" x14ac:dyDescent="0.2">
      <c r="A13" s="45" t="s">
        <v>12</v>
      </c>
      <c r="B13" s="12">
        <v>3.903</v>
      </c>
      <c r="H13" s="44"/>
      <c r="I13" s="45" t="s">
        <v>12</v>
      </c>
      <c r="J13" s="12">
        <v>8.1869999999999994</v>
      </c>
      <c r="P13" s="44"/>
    </row>
    <row r="14" spans="1:16" x14ac:dyDescent="0.2">
      <c r="A14" s="45" t="s">
        <v>13</v>
      </c>
      <c r="B14" s="12">
        <v>4.3010000000000002</v>
      </c>
      <c r="H14" s="44"/>
      <c r="I14" s="45" t="s">
        <v>13</v>
      </c>
      <c r="J14" s="12">
        <v>9.4619999999999997</v>
      </c>
      <c r="P14" s="44"/>
    </row>
    <row r="15" spans="1:16" x14ac:dyDescent="0.2">
      <c r="A15" s="46" t="s">
        <v>14</v>
      </c>
      <c r="B15" s="52">
        <v>0.95860000000000001</v>
      </c>
      <c r="C15" s="47"/>
      <c r="D15" s="47"/>
      <c r="E15" s="47"/>
      <c r="F15" s="47"/>
      <c r="G15" s="47"/>
      <c r="H15" s="48"/>
      <c r="I15" s="46" t="s">
        <v>14</v>
      </c>
      <c r="J15" s="52">
        <v>4.3159999999999998</v>
      </c>
      <c r="K15" s="47"/>
      <c r="L15" s="47"/>
      <c r="M15" s="47"/>
      <c r="N15" s="47"/>
      <c r="O15" s="47"/>
      <c r="P15" s="48"/>
    </row>
    <row r="17" spans="9:15" ht="38.25" x14ac:dyDescent="0.2">
      <c r="I17" s="78" t="s">
        <v>43</v>
      </c>
      <c r="J17" s="78" t="s">
        <v>44</v>
      </c>
      <c r="K17" s="78" t="s">
        <v>45</v>
      </c>
      <c r="L17" s="78" t="s">
        <v>46</v>
      </c>
      <c r="M17" s="78" t="s">
        <v>47</v>
      </c>
      <c r="N17" s="78" t="s">
        <v>48</v>
      </c>
      <c r="O17" s="57"/>
    </row>
    <row r="18" spans="9:15" x14ac:dyDescent="0.2">
      <c r="I18" s="1" t="s">
        <v>95</v>
      </c>
      <c r="J18" s="1">
        <v>-3.7450000000000001</v>
      </c>
      <c r="K18" s="1" t="s">
        <v>96</v>
      </c>
      <c r="L18" s="1" t="s">
        <v>55</v>
      </c>
      <c r="M18" s="1" t="s">
        <v>56</v>
      </c>
      <c r="N18" s="1" t="s">
        <v>57</v>
      </c>
    </row>
    <row r="19" spans="9:15" x14ac:dyDescent="0.2">
      <c r="I19" s="1" t="s">
        <v>123</v>
      </c>
      <c r="J19" s="1">
        <v>-0.17829999999999999</v>
      </c>
      <c r="K19" s="1" t="s">
        <v>97</v>
      </c>
      <c r="L19" s="1" t="s">
        <v>50</v>
      </c>
      <c r="M19" s="1" t="s">
        <v>51</v>
      </c>
      <c r="N19" s="1">
        <v>0.82169999999999999</v>
      </c>
    </row>
    <row r="20" spans="9:15" x14ac:dyDescent="0.2">
      <c r="I20" s="1" t="s">
        <v>124</v>
      </c>
      <c r="J20" s="1">
        <v>-0.52470000000000006</v>
      </c>
      <c r="K20" s="1" t="s">
        <v>98</v>
      </c>
      <c r="L20" s="1" t="s">
        <v>50</v>
      </c>
      <c r="M20" s="1" t="s">
        <v>51</v>
      </c>
      <c r="N20" s="1">
        <v>0.10150000000000001</v>
      </c>
    </row>
    <row r="21" spans="9:15" x14ac:dyDescent="0.2">
      <c r="I21" s="1" t="s">
        <v>132</v>
      </c>
      <c r="J21" s="1">
        <v>3.5659999999999998</v>
      </c>
      <c r="K21" s="1" t="s">
        <v>99</v>
      </c>
      <c r="L21" s="1" t="s">
        <v>55</v>
      </c>
      <c r="M21" s="1" t="s">
        <v>56</v>
      </c>
      <c r="N21" s="1" t="s">
        <v>57</v>
      </c>
    </row>
    <row r="22" spans="9:15" x14ac:dyDescent="0.2">
      <c r="I22" s="1" t="s">
        <v>133</v>
      </c>
      <c r="J22" s="1">
        <v>3.22</v>
      </c>
      <c r="K22" s="1" t="s">
        <v>100</v>
      </c>
      <c r="L22" s="1" t="s">
        <v>55</v>
      </c>
      <c r="M22" s="1" t="s">
        <v>56</v>
      </c>
      <c r="N22" s="1" t="s">
        <v>57</v>
      </c>
    </row>
    <row r="23" spans="9:15" x14ac:dyDescent="0.2">
      <c r="I23" s="1" t="s">
        <v>122</v>
      </c>
      <c r="J23" s="1">
        <v>-0.34639999999999999</v>
      </c>
      <c r="K23" s="1" t="s">
        <v>101</v>
      </c>
      <c r="L23" s="1" t="s">
        <v>50</v>
      </c>
      <c r="M23" s="1" t="s">
        <v>51</v>
      </c>
      <c r="N23" s="1">
        <v>0.37269999999999998</v>
      </c>
    </row>
  </sheetData>
  <mergeCells count="3">
    <mergeCell ref="B1:P2"/>
    <mergeCell ref="B4:E4"/>
    <mergeCell ref="J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0AD0-641D-4872-AC76-502D1E3FA3EA}">
  <dimension ref="A1:R27"/>
  <sheetViews>
    <sheetView workbookViewId="0">
      <selection activeCell="I25" sqref="I25"/>
    </sheetView>
  </sheetViews>
  <sheetFormatPr baseColWidth="10" defaultColWidth="8.7109375" defaultRowHeight="15" x14ac:dyDescent="0.2"/>
  <cols>
    <col min="1" max="1" width="15.85546875" style="51" bestFit="1" customWidth="1"/>
    <col min="2" max="8" width="8.7109375" style="51"/>
    <col min="9" max="9" width="20.28515625" style="51" customWidth="1"/>
    <col min="10" max="16384" width="8.7109375" style="51"/>
  </cols>
  <sheetData>
    <row r="1" spans="1:16" x14ac:dyDescent="0.2">
      <c r="A1" s="50" t="s">
        <v>20</v>
      </c>
      <c r="B1" s="114" t="s">
        <v>29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ht="30.6" customHeight="1" x14ac:dyDescent="0.2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4" spans="1:16" ht="15.75" x14ac:dyDescent="0.25">
      <c r="A4" s="7" t="s">
        <v>3</v>
      </c>
      <c r="B4" s="111" t="s">
        <v>4</v>
      </c>
      <c r="C4" s="111"/>
      <c r="D4" s="111"/>
      <c r="E4" s="111"/>
      <c r="F4" s="8" t="s">
        <v>6</v>
      </c>
      <c r="G4" s="8" t="s">
        <v>7</v>
      </c>
      <c r="H4" s="9" t="s">
        <v>8</v>
      </c>
      <c r="I4" s="7"/>
      <c r="J4" s="110" t="s">
        <v>15</v>
      </c>
      <c r="K4" s="110"/>
      <c r="L4" s="110"/>
      <c r="M4" s="110"/>
      <c r="N4" s="8" t="s">
        <v>6</v>
      </c>
      <c r="O4" s="8" t="s">
        <v>7</v>
      </c>
      <c r="P4" s="9" t="s">
        <v>8</v>
      </c>
    </row>
    <row r="5" spans="1:16" ht="15.75" x14ac:dyDescent="0.25">
      <c r="A5" s="10" t="s">
        <v>1</v>
      </c>
      <c r="B5" s="12">
        <v>3.6021000000000001</v>
      </c>
      <c r="C5" s="12">
        <v>3.4771000000000001</v>
      </c>
      <c r="D5" s="12">
        <v>3.4771000000000001</v>
      </c>
      <c r="E5" s="12">
        <v>3.6021000000000001</v>
      </c>
      <c r="F5" s="12">
        <f>AVERAGE(B5:E5)</f>
        <v>3.5396000000000001</v>
      </c>
      <c r="G5" s="12">
        <f>_xlfn.STDEV.S(B5:E5)</f>
        <v>7.2168783648703216E-2</v>
      </c>
      <c r="H5" s="13">
        <v>4</v>
      </c>
      <c r="I5" s="10" t="s">
        <v>1</v>
      </c>
      <c r="J5" s="12">
        <v>5.2041000000000004</v>
      </c>
      <c r="K5" s="12">
        <v>5.3978999999999999</v>
      </c>
      <c r="L5" s="12">
        <v>6.2553000000000001</v>
      </c>
      <c r="M5" s="12">
        <v>6.5441000000000003</v>
      </c>
      <c r="N5" s="12">
        <f>AVERAGE(J5:M5)</f>
        <v>5.8503500000000006</v>
      </c>
      <c r="O5" s="12">
        <f>_xlfn.STDEV.S(J5:M5)</f>
        <v>0.6500316992270454</v>
      </c>
      <c r="P5" s="16">
        <v>4</v>
      </c>
    </row>
    <row r="6" spans="1:16" x14ac:dyDescent="0.2">
      <c r="A6" s="17" t="s">
        <v>24</v>
      </c>
      <c r="B6" s="12">
        <v>3.4771000000000001</v>
      </c>
      <c r="C6" s="12">
        <v>3.8451</v>
      </c>
      <c r="D6" s="12">
        <v>3.6021000000000001</v>
      </c>
      <c r="E6" s="12">
        <v>3.4771000000000001</v>
      </c>
      <c r="F6" s="12">
        <f t="shared" ref="F6:F8" si="0">AVERAGE(B6:E6)</f>
        <v>3.6003500000000002</v>
      </c>
      <c r="G6" s="12">
        <f t="shared" ref="G6:G8" si="1">_xlfn.STDEV.S(B6:E6)</f>
        <v>0.17348078664028854</v>
      </c>
      <c r="H6" s="13">
        <v>4</v>
      </c>
      <c r="I6" s="17" t="s">
        <v>24</v>
      </c>
      <c r="J6" s="12">
        <v>7.6989999999999998</v>
      </c>
      <c r="K6" s="12">
        <v>8.7559000000000005</v>
      </c>
      <c r="L6" s="12">
        <v>7.6721000000000004</v>
      </c>
      <c r="M6" s="12">
        <v>8.7075999999999993</v>
      </c>
      <c r="N6" s="12">
        <f t="shared" ref="N6:N8" si="2">AVERAGE(J6:M6)</f>
        <v>8.2086500000000004</v>
      </c>
      <c r="O6" s="15">
        <f t="shared" ref="O6:O8" si="3">_xlfn.STDEV.S(J6:M6)</f>
        <v>0.60444539042001122</v>
      </c>
      <c r="P6" s="16">
        <v>4</v>
      </c>
    </row>
    <row r="7" spans="1:16" x14ac:dyDescent="0.2">
      <c r="A7" s="17" t="s">
        <v>118</v>
      </c>
      <c r="B7" s="12">
        <v>3.7782</v>
      </c>
      <c r="C7" s="12">
        <v>3</v>
      </c>
      <c r="D7" s="12">
        <v>3.4771000000000001</v>
      </c>
      <c r="E7" s="12">
        <v>3.6989999999999998</v>
      </c>
      <c r="F7" s="12">
        <f t="shared" si="0"/>
        <v>3.488575</v>
      </c>
      <c r="G7" s="12">
        <f t="shared" si="1"/>
        <v>0.34976112205332366</v>
      </c>
      <c r="H7" s="13">
        <v>4</v>
      </c>
      <c r="I7" s="17" t="s">
        <v>118</v>
      </c>
      <c r="J7" s="12">
        <v>5.6128</v>
      </c>
      <c r="K7" s="12">
        <v>5.3423999999999996</v>
      </c>
      <c r="L7" s="12">
        <v>6.7160000000000002</v>
      </c>
      <c r="M7" s="12">
        <v>6.5911</v>
      </c>
      <c r="N7" s="12">
        <f t="shared" si="2"/>
        <v>6.0655749999999999</v>
      </c>
      <c r="O7" s="15">
        <f t="shared" si="3"/>
        <v>0.68973823235098908</v>
      </c>
      <c r="P7" s="16">
        <v>4</v>
      </c>
    </row>
    <row r="8" spans="1:16" x14ac:dyDescent="0.2">
      <c r="A8" s="17" t="s">
        <v>119</v>
      </c>
      <c r="B8" s="12">
        <v>3</v>
      </c>
      <c r="C8" s="12">
        <v>3.7782</v>
      </c>
      <c r="D8" s="12">
        <v>3</v>
      </c>
      <c r="E8" s="12">
        <v>3.4771000000000001</v>
      </c>
      <c r="F8" s="12">
        <f t="shared" si="0"/>
        <v>3.313825</v>
      </c>
      <c r="G8" s="12">
        <f t="shared" si="1"/>
        <v>0.3826552528059689</v>
      </c>
      <c r="H8" s="13">
        <v>4</v>
      </c>
      <c r="I8" s="17" t="s">
        <v>119</v>
      </c>
      <c r="J8" s="12">
        <v>7.4623999999999997</v>
      </c>
      <c r="K8" s="12">
        <v>7.0414000000000003</v>
      </c>
      <c r="L8" s="12">
        <v>6.5315000000000003</v>
      </c>
      <c r="M8" s="12">
        <v>6.6021000000000001</v>
      </c>
      <c r="N8" s="12">
        <f t="shared" si="2"/>
        <v>6.9093499999999999</v>
      </c>
      <c r="O8" s="15">
        <f t="shared" si="3"/>
        <v>0.43223245674829475</v>
      </c>
      <c r="P8" s="16">
        <v>4</v>
      </c>
    </row>
    <row r="9" spans="1:16" x14ac:dyDescent="0.2">
      <c r="A9" s="18"/>
      <c r="B9" s="19"/>
      <c r="C9" s="19"/>
      <c r="D9" s="19"/>
      <c r="E9" s="19"/>
      <c r="F9" s="19"/>
      <c r="G9" s="19"/>
      <c r="H9" s="20"/>
      <c r="I9" s="18"/>
      <c r="J9" s="19"/>
      <c r="K9" s="19"/>
      <c r="L9" s="19"/>
      <c r="M9" s="19"/>
      <c r="N9" s="19"/>
      <c r="O9" s="19"/>
      <c r="P9" s="21"/>
    </row>
    <row r="10" spans="1:16" x14ac:dyDescent="0.2">
      <c r="A10" s="28" t="s">
        <v>9</v>
      </c>
      <c r="B10" s="12">
        <v>3</v>
      </c>
      <c r="C10" s="5"/>
      <c r="D10" s="5"/>
      <c r="E10" s="5"/>
      <c r="F10" s="5"/>
      <c r="G10" s="5"/>
      <c r="H10" s="21"/>
      <c r="I10" s="28" t="s">
        <v>9</v>
      </c>
      <c r="J10" s="12">
        <v>5.2039999999999997</v>
      </c>
      <c r="K10" s="5"/>
      <c r="L10" s="5"/>
      <c r="M10" s="5"/>
      <c r="N10" s="5"/>
      <c r="O10" s="5"/>
      <c r="P10" s="21"/>
    </row>
    <row r="11" spans="1:16" x14ac:dyDescent="0.2">
      <c r="A11" s="28" t="s">
        <v>10</v>
      </c>
      <c r="B11" s="12">
        <v>3.4769999999999999</v>
      </c>
      <c r="C11" s="5"/>
      <c r="D11" s="5"/>
      <c r="E11" s="5"/>
      <c r="F11" s="5"/>
      <c r="G11" s="5"/>
      <c r="H11" s="21"/>
      <c r="I11" s="28" t="s">
        <v>10</v>
      </c>
      <c r="J11" s="12">
        <v>5.7729999999999997</v>
      </c>
      <c r="K11" s="5"/>
      <c r="L11" s="5"/>
      <c r="M11" s="5"/>
      <c r="N11" s="5"/>
      <c r="O11" s="5"/>
      <c r="P11" s="21"/>
    </row>
    <row r="12" spans="1:16" x14ac:dyDescent="0.2">
      <c r="A12" s="28" t="s">
        <v>11</v>
      </c>
      <c r="B12" s="12">
        <v>3.4769999999999999</v>
      </c>
      <c r="C12" s="5"/>
      <c r="D12" s="5"/>
      <c r="E12" s="5"/>
      <c r="F12" s="5"/>
      <c r="G12" s="5"/>
      <c r="H12" s="21"/>
      <c r="I12" s="28" t="s">
        <v>11</v>
      </c>
      <c r="J12" s="12">
        <v>6.5970000000000004</v>
      </c>
      <c r="K12" s="5"/>
      <c r="L12" s="5"/>
      <c r="M12" s="5"/>
      <c r="N12" s="5"/>
      <c r="O12" s="5"/>
      <c r="P12" s="21"/>
    </row>
    <row r="13" spans="1:16" x14ac:dyDescent="0.2">
      <c r="A13" s="28" t="s">
        <v>12</v>
      </c>
      <c r="B13" s="12">
        <v>3.6749999999999998</v>
      </c>
      <c r="C13" s="5"/>
      <c r="D13" s="5"/>
      <c r="E13" s="5"/>
      <c r="F13" s="5"/>
      <c r="G13" s="5"/>
      <c r="H13" s="21"/>
      <c r="I13" s="28" t="s">
        <v>12</v>
      </c>
      <c r="J13" s="12">
        <v>7.62</v>
      </c>
      <c r="K13" s="5"/>
      <c r="L13" s="5"/>
      <c r="M13" s="5"/>
      <c r="N13" s="5"/>
      <c r="O13" s="5"/>
      <c r="P13" s="21"/>
    </row>
    <row r="14" spans="1:16" x14ac:dyDescent="0.2">
      <c r="A14" s="28" t="s">
        <v>13</v>
      </c>
      <c r="B14" s="12">
        <v>3.8450000000000002</v>
      </c>
      <c r="C14" s="5"/>
      <c r="D14" s="5"/>
      <c r="E14" s="5"/>
      <c r="F14" s="5"/>
      <c r="G14" s="5"/>
      <c r="H14" s="21"/>
      <c r="I14" s="28" t="s">
        <v>13</v>
      </c>
      <c r="J14" s="12">
        <v>8.7560000000000002</v>
      </c>
      <c r="K14" s="5"/>
      <c r="L14" s="5"/>
      <c r="M14" s="5"/>
      <c r="N14" s="5"/>
      <c r="O14" s="5"/>
      <c r="P14" s="21"/>
    </row>
    <row r="15" spans="1:16" x14ac:dyDescent="0.2">
      <c r="A15" s="29" t="s">
        <v>14</v>
      </c>
      <c r="B15" s="52">
        <v>0.84509999999999996</v>
      </c>
      <c r="C15" s="24"/>
      <c r="D15" s="24"/>
      <c r="E15" s="24"/>
      <c r="F15" s="24"/>
      <c r="G15" s="24"/>
      <c r="H15" s="25"/>
      <c r="I15" s="29" t="s">
        <v>14</v>
      </c>
      <c r="J15" s="52">
        <v>3.552</v>
      </c>
      <c r="K15" s="24"/>
      <c r="L15" s="24"/>
      <c r="M15" s="24"/>
      <c r="N15" s="24"/>
      <c r="O15" s="24"/>
      <c r="P15" s="25"/>
    </row>
    <row r="17" spans="8:18" ht="38.25" x14ac:dyDescent="0.2">
      <c r="H17" s="81"/>
      <c r="I17" s="78" t="s">
        <v>43</v>
      </c>
      <c r="J17" s="78" t="s">
        <v>44</v>
      </c>
      <c r="K17" s="78" t="s">
        <v>45</v>
      </c>
      <c r="L17" s="78" t="s">
        <v>46</v>
      </c>
      <c r="M17" s="78" t="s">
        <v>47</v>
      </c>
      <c r="N17" s="78" t="s">
        <v>48</v>
      </c>
      <c r="O17" s="82"/>
      <c r="P17" s="81"/>
      <c r="Q17" s="81"/>
      <c r="R17" s="81"/>
    </row>
    <row r="18" spans="8:18" x14ac:dyDescent="0.2">
      <c r="H18" s="81"/>
      <c r="I18" s="1" t="s">
        <v>102</v>
      </c>
      <c r="J18" s="1">
        <v>-2.3580000000000001</v>
      </c>
      <c r="K18" s="1" t="s">
        <v>103</v>
      </c>
      <c r="L18" s="1" t="s">
        <v>55</v>
      </c>
      <c r="M18" s="1" t="s">
        <v>62</v>
      </c>
      <c r="N18" s="1">
        <v>5.9999999999999995E-4</v>
      </c>
      <c r="O18" s="81"/>
      <c r="P18" s="81"/>
      <c r="Q18" s="81"/>
      <c r="R18" s="81"/>
    </row>
    <row r="19" spans="8:18" x14ac:dyDescent="0.2">
      <c r="H19" s="81"/>
      <c r="I19" s="1" t="s">
        <v>123</v>
      </c>
      <c r="J19" s="1">
        <v>-0.2152</v>
      </c>
      <c r="K19" s="1" t="s">
        <v>104</v>
      </c>
      <c r="L19" s="1" t="s">
        <v>50</v>
      </c>
      <c r="M19" s="1" t="s">
        <v>51</v>
      </c>
      <c r="N19" s="1">
        <v>0.95630000000000004</v>
      </c>
      <c r="O19" s="81"/>
      <c r="P19" s="81"/>
      <c r="Q19" s="81"/>
      <c r="R19" s="81"/>
    </row>
    <row r="20" spans="8:18" x14ac:dyDescent="0.2">
      <c r="H20" s="81"/>
      <c r="I20" s="1" t="s">
        <v>124</v>
      </c>
      <c r="J20" s="1">
        <v>-1.0589999999999999</v>
      </c>
      <c r="K20" s="1" t="s">
        <v>105</v>
      </c>
      <c r="L20" s="1" t="s">
        <v>50</v>
      </c>
      <c r="M20" s="1" t="s">
        <v>51</v>
      </c>
      <c r="N20" s="1">
        <v>0.1129</v>
      </c>
      <c r="O20" s="81"/>
      <c r="P20" s="81"/>
      <c r="Q20" s="81"/>
      <c r="R20" s="81"/>
    </row>
    <row r="21" spans="8:18" x14ac:dyDescent="0.2">
      <c r="H21" s="81"/>
      <c r="I21" s="77" t="s">
        <v>135</v>
      </c>
      <c r="J21" s="1">
        <v>2.1429999999999998</v>
      </c>
      <c r="K21" s="1" t="s">
        <v>106</v>
      </c>
      <c r="L21" s="1" t="s">
        <v>55</v>
      </c>
      <c r="M21" s="1" t="s">
        <v>60</v>
      </c>
      <c r="N21" s="1">
        <v>1.4E-3</v>
      </c>
      <c r="O21" s="81"/>
      <c r="P21" s="81"/>
      <c r="Q21" s="81"/>
      <c r="R21" s="81"/>
    </row>
    <row r="22" spans="8:18" x14ac:dyDescent="0.2">
      <c r="H22" s="81"/>
      <c r="I22" s="77" t="s">
        <v>134</v>
      </c>
      <c r="J22" s="1">
        <v>1.2989999999999999</v>
      </c>
      <c r="K22" s="1" t="s">
        <v>107</v>
      </c>
      <c r="L22" s="1" t="s">
        <v>55</v>
      </c>
      <c r="M22" s="1" t="s">
        <v>76</v>
      </c>
      <c r="N22" s="1">
        <v>4.3299999999999998E-2</v>
      </c>
      <c r="O22" s="81"/>
      <c r="P22" s="81"/>
      <c r="Q22" s="81"/>
      <c r="R22" s="81"/>
    </row>
    <row r="23" spans="8:18" x14ac:dyDescent="0.2">
      <c r="H23" s="81"/>
      <c r="I23" s="1" t="s">
        <v>122</v>
      </c>
      <c r="J23" s="1">
        <v>-0.84370000000000001</v>
      </c>
      <c r="K23" s="1" t="s">
        <v>108</v>
      </c>
      <c r="L23" s="1" t="s">
        <v>50</v>
      </c>
      <c r="M23" s="1" t="s">
        <v>51</v>
      </c>
      <c r="N23" s="1">
        <v>0.2477</v>
      </c>
      <c r="O23" s="81"/>
      <c r="P23" s="81"/>
      <c r="Q23" s="81"/>
      <c r="R23" s="81"/>
    </row>
    <row r="24" spans="8:18" x14ac:dyDescent="0.2"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</row>
    <row r="25" spans="8:18" x14ac:dyDescent="0.2"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</row>
    <row r="26" spans="8:18" x14ac:dyDescent="0.2"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</row>
    <row r="27" spans="8:18" x14ac:dyDescent="0.2"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</sheetData>
  <mergeCells count="3">
    <mergeCell ref="B1:P2"/>
    <mergeCell ref="B4:E4"/>
    <mergeCell ref="J4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9ECCB-BB93-4884-AEBD-ADE6D60E8086}">
  <dimension ref="A1:P23"/>
  <sheetViews>
    <sheetView workbookViewId="0">
      <selection activeCell="I27" sqref="I27"/>
    </sheetView>
  </sheetViews>
  <sheetFormatPr baseColWidth="10" defaultColWidth="8.7109375" defaultRowHeight="15" x14ac:dyDescent="0.25"/>
  <cols>
    <col min="1" max="1" width="15.85546875" style="31" bestFit="1" customWidth="1"/>
    <col min="2" max="8" width="8.85546875" style="31" bestFit="1" customWidth="1"/>
    <col min="9" max="9" width="28.42578125" style="31" bestFit="1" customWidth="1"/>
    <col min="10" max="13" width="9.28515625" style="31" bestFit="1" customWidth="1"/>
    <col min="14" max="16" width="8.85546875" style="31" bestFit="1" customWidth="1"/>
    <col min="17" max="16384" width="8.7109375" style="31"/>
  </cols>
  <sheetData>
    <row r="1" spans="1:16" x14ac:dyDescent="0.25">
      <c r="A1" s="30" t="s">
        <v>25</v>
      </c>
      <c r="B1" s="108" t="s">
        <v>30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1:16" ht="30.6" customHeight="1" x14ac:dyDescent="0.25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4" spans="1:16" ht="15.75" x14ac:dyDescent="0.25">
      <c r="A4" s="32" t="s">
        <v>3</v>
      </c>
      <c r="B4" s="112" t="s">
        <v>4</v>
      </c>
      <c r="C4" s="112"/>
      <c r="D4" s="112"/>
      <c r="E4" s="112"/>
      <c r="F4" s="33" t="s">
        <v>6</v>
      </c>
      <c r="G4" s="33" t="s">
        <v>7</v>
      </c>
      <c r="H4" s="34" t="s">
        <v>8</v>
      </c>
      <c r="I4" s="32"/>
      <c r="J4" s="113" t="s">
        <v>15</v>
      </c>
      <c r="K4" s="113"/>
      <c r="L4" s="113"/>
      <c r="M4" s="113"/>
      <c r="N4" s="33" t="s">
        <v>6</v>
      </c>
      <c r="O4" s="33" t="s">
        <v>7</v>
      </c>
      <c r="P4" s="34" t="s">
        <v>8</v>
      </c>
    </row>
    <row r="5" spans="1:16" ht="15.75" x14ac:dyDescent="0.25">
      <c r="A5" s="35" t="s">
        <v>1</v>
      </c>
      <c r="B5" s="36">
        <v>2.4314</v>
      </c>
      <c r="C5" s="36">
        <v>2.4771000000000001</v>
      </c>
      <c r="D5" s="36">
        <v>2.7782</v>
      </c>
      <c r="E5" s="36">
        <v>3.1139000000000001</v>
      </c>
      <c r="F5" s="36">
        <f>AVERAGE(B5:E5)</f>
        <v>2.7001499999999998</v>
      </c>
      <c r="G5" s="36">
        <f>_xlfn.STDEV.S(B5:E5)</f>
        <v>0.31583684078967383</v>
      </c>
      <c r="H5" s="37">
        <v>4</v>
      </c>
      <c r="I5" s="35" t="s">
        <v>1</v>
      </c>
      <c r="J5" s="53">
        <v>3.7993000000000001</v>
      </c>
      <c r="K5" s="53">
        <v>3.6435</v>
      </c>
      <c r="L5" s="53">
        <v>3.5911</v>
      </c>
      <c r="M5" s="53">
        <v>3.5185</v>
      </c>
      <c r="N5" s="36">
        <f>AVERAGE(J5:M5)</f>
        <v>3.6380999999999997</v>
      </c>
      <c r="O5" s="36">
        <f>_xlfn.STDEV.S(J5:M5)</f>
        <v>0.11906267257205348</v>
      </c>
      <c r="P5" s="39">
        <v>4</v>
      </c>
    </row>
    <row r="6" spans="1:16" x14ac:dyDescent="0.25">
      <c r="A6" s="40" t="s">
        <v>2</v>
      </c>
      <c r="B6" s="36">
        <v>3.3010000000000002</v>
      </c>
      <c r="C6" s="36">
        <v>3.2040999999999999</v>
      </c>
      <c r="D6" s="36">
        <v>3.1139000000000001</v>
      </c>
      <c r="E6" s="36">
        <v>3.3010000000000002</v>
      </c>
      <c r="F6" s="36">
        <f t="shared" ref="F6:F8" si="0">AVERAGE(B6:E6)</f>
        <v>3.23</v>
      </c>
      <c r="G6" s="36">
        <f t="shared" ref="G6:G8" si="1">_xlfn.STDEV.S(B6:E6)</f>
        <v>8.9874022943228743E-2</v>
      </c>
      <c r="H6" s="37">
        <v>4</v>
      </c>
      <c r="I6" s="40" t="s">
        <v>2</v>
      </c>
      <c r="J6" s="53">
        <v>4.3802000000000003</v>
      </c>
      <c r="K6" s="53">
        <v>4.7404000000000002</v>
      </c>
      <c r="L6" s="53">
        <v>4.6901999999999999</v>
      </c>
      <c r="M6" s="53">
        <v>4.3010000000000002</v>
      </c>
      <c r="N6" s="36">
        <f t="shared" ref="N6:N8" si="2">AVERAGE(J6:M6)</f>
        <v>4.5279500000000006</v>
      </c>
      <c r="O6" s="38">
        <f t="shared" ref="O6:O8" si="3">_xlfn.STDEV.S(J6:M6)</f>
        <v>0.21969405241532286</v>
      </c>
      <c r="P6" s="39">
        <v>4</v>
      </c>
    </row>
    <row r="7" spans="1:16" x14ac:dyDescent="0.25">
      <c r="A7" s="40" t="s">
        <v>118</v>
      </c>
      <c r="B7" s="36">
        <v>3.3424</v>
      </c>
      <c r="C7" s="36">
        <v>3.3978999999999999</v>
      </c>
      <c r="D7" s="36">
        <v>3.4914000000000001</v>
      </c>
      <c r="E7" s="36">
        <v>3.3010000000000002</v>
      </c>
      <c r="F7" s="36">
        <f t="shared" si="0"/>
        <v>3.383175</v>
      </c>
      <c r="G7" s="36">
        <f t="shared" si="1"/>
        <v>8.2350485730200734E-2</v>
      </c>
      <c r="H7" s="37">
        <v>4</v>
      </c>
      <c r="I7" s="40" t="s">
        <v>118</v>
      </c>
      <c r="J7" s="53">
        <v>4.2041000000000004</v>
      </c>
      <c r="K7" s="53">
        <v>4.3423999999999996</v>
      </c>
      <c r="L7" s="53">
        <v>3.9030999999999998</v>
      </c>
      <c r="M7" s="53">
        <v>4.3423999999999996</v>
      </c>
      <c r="N7" s="36">
        <f t="shared" si="2"/>
        <v>4.1980000000000004</v>
      </c>
      <c r="O7" s="38">
        <f t="shared" si="3"/>
        <v>0.20712793148197073</v>
      </c>
      <c r="P7" s="39">
        <v>4</v>
      </c>
    </row>
    <row r="8" spans="1:16" x14ac:dyDescent="0.25">
      <c r="A8" s="40" t="s">
        <v>119</v>
      </c>
      <c r="B8" s="36">
        <v>3.7782</v>
      </c>
      <c r="C8" s="36">
        <v>3.1760999999999999</v>
      </c>
      <c r="D8" s="36">
        <v>3.1461000000000001</v>
      </c>
      <c r="E8" s="36">
        <v>3.1461000000000001</v>
      </c>
      <c r="F8" s="36">
        <f t="shared" si="0"/>
        <v>3.3116250000000003</v>
      </c>
      <c r="G8" s="36">
        <f t="shared" si="1"/>
        <v>0.31137132575110377</v>
      </c>
      <c r="H8" s="37">
        <v>4</v>
      </c>
      <c r="I8" s="40" t="s">
        <v>119</v>
      </c>
      <c r="J8" s="53">
        <v>3.4624000000000001</v>
      </c>
      <c r="K8" s="53">
        <v>3.6901999999999999</v>
      </c>
      <c r="L8" s="53">
        <v>3.5911</v>
      </c>
      <c r="M8" s="53">
        <v>3.6812</v>
      </c>
      <c r="N8" s="36">
        <f t="shared" si="2"/>
        <v>3.6062250000000002</v>
      </c>
      <c r="O8" s="38">
        <f t="shared" si="3"/>
        <v>0.10581028226657992</v>
      </c>
      <c r="P8" s="39">
        <v>4</v>
      </c>
    </row>
    <row r="9" spans="1:16" x14ac:dyDescent="0.25">
      <c r="A9" s="41"/>
      <c r="B9" s="42"/>
      <c r="C9" s="42"/>
      <c r="D9" s="42"/>
      <c r="E9" s="42"/>
      <c r="F9" s="42"/>
      <c r="G9" s="42"/>
      <c r="H9" s="43"/>
      <c r="I9" s="41"/>
      <c r="J9" s="42"/>
      <c r="K9" s="42"/>
      <c r="L9" s="42"/>
      <c r="M9" s="42"/>
      <c r="N9" s="42"/>
      <c r="O9" s="42"/>
      <c r="P9" s="44"/>
    </row>
    <row r="10" spans="1:16" x14ac:dyDescent="0.25">
      <c r="A10" s="45" t="s">
        <v>9</v>
      </c>
      <c r="B10" s="36">
        <v>2.431</v>
      </c>
      <c r="H10" s="44"/>
      <c r="I10" s="45" t="s">
        <v>9</v>
      </c>
      <c r="J10" s="36">
        <v>3.4620000000000002</v>
      </c>
      <c r="P10" s="44"/>
    </row>
    <row r="11" spans="1:16" x14ac:dyDescent="0.25">
      <c r="A11" s="45" t="s">
        <v>10</v>
      </c>
      <c r="B11" s="36">
        <v>3.1139999999999999</v>
      </c>
      <c r="H11" s="44"/>
      <c r="I11" s="45" t="s">
        <v>10</v>
      </c>
      <c r="J11" s="36">
        <v>3.6040000000000001</v>
      </c>
      <c r="P11" s="44"/>
    </row>
    <row r="12" spans="1:16" x14ac:dyDescent="0.25">
      <c r="A12" s="45" t="s">
        <v>11</v>
      </c>
      <c r="B12" s="36">
        <v>3.19</v>
      </c>
      <c r="H12" s="44"/>
      <c r="I12" s="45" t="s">
        <v>11</v>
      </c>
      <c r="J12" s="36">
        <v>3.851</v>
      </c>
      <c r="P12" s="44"/>
    </row>
    <row r="13" spans="1:16" x14ac:dyDescent="0.25">
      <c r="A13" s="45" t="s">
        <v>12</v>
      </c>
      <c r="B13" s="36">
        <v>3.3319999999999999</v>
      </c>
      <c r="H13" s="44"/>
      <c r="I13" s="45" t="s">
        <v>12</v>
      </c>
      <c r="J13" s="36">
        <v>4.3419999999999996</v>
      </c>
      <c r="P13" s="44"/>
    </row>
    <row r="14" spans="1:16" x14ac:dyDescent="0.25">
      <c r="A14" s="45" t="s">
        <v>13</v>
      </c>
      <c r="B14" s="36">
        <v>3.778</v>
      </c>
      <c r="H14" s="44"/>
      <c r="I14" s="45" t="s">
        <v>13</v>
      </c>
      <c r="J14" s="36">
        <v>4.74</v>
      </c>
      <c r="P14" s="44"/>
    </row>
    <row r="15" spans="1:16" x14ac:dyDescent="0.25">
      <c r="A15" s="46" t="s">
        <v>14</v>
      </c>
      <c r="B15" s="49">
        <v>1.347</v>
      </c>
      <c r="C15" s="47"/>
      <c r="D15" s="47"/>
      <c r="E15" s="47"/>
      <c r="F15" s="47"/>
      <c r="G15" s="47"/>
      <c r="H15" s="48"/>
      <c r="I15" s="46" t="s">
        <v>14</v>
      </c>
      <c r="J15" s="49">
        <v>1.278</v>
      </c>
      <c r="K15" s="47"/>
      <c r="L15" s="47"/>
      <c r="M15" s="47"/>
      <c r="N15" s="47"/>
      <c r="O15" s="47"/>
      <c r="P15" s="48"/>
    </row>
    <row r="17" spans="9:15" ht="38.25" x14ac:dyDescent="0.2">
      <c r="I17" s="78" t="s">
        <v>43</v>
      </c>
      <c r="J17" s="78" t="s">
        <v>44</v>
      </c>
      <c r="K17" s="78" t="s">
        <v>45</v>
      </c>
      <c r="L17" s="78" t="s">
        <v>46</v>
      </c>
      <c r="M17" s="78" t="s">
        <v>47</v>
      </c>
      <c r="N17" s="78" t="s">
        <v>48</v>
      </c>
      <c r="O17" s="57"/>
    </row>
    <row r="18" spans="9:15" x14ac:dyDescent="0.2">
      <c r="I18" s="1" t="s">
        <v>73</v>
      </c>
      <c r="J18" s="1">
        <v>-0.88990000000000002</v>
      </c>
      <c r="K18" s="1" t="s">
        <v>109</v>
      </c>
      <c r="L18" s="1" t="s">
        <v>55</v>
      </c>
      <c r="M18" s="1" t="s">
        <v>56</v>
      </c>
      <c r="N18" s="1" t="s">
        <v>57</v>
      </c>
    </row>
    <row r="19" spans="9:15" x14ac:dyDescent="0.2">
      <c r="I19" s="1" t="s">
        <v>123</v>
      </c>
      <c r="J19" s="1">
        <v>-0.55989999999999995</v>
      </c>
      <c r="K19" s="1" t="s">
        <v>110</v>
      </c>
      <c r="L19" s="1" t="s">
        <v>55</v>
      </c>
      <c r="M19" s="1" t="s">
        <v>60</v>
      </c>
      <c r="N19" s="1">
        <v>2.8E-3</v>
      </c>
    </row>
    <row r="20" spans="9:15" x14ac:dyDescent="0.2">
      <c r="I20" s="1" t="s">
        <v>124</v>
      </c>
      <c r="J20" s="1">
        <v>3.1899999999999998E-2</v>
      </c>
      <c r="K20" s="1" t="s">
        <v>111</v>
      </c>
      <c r="L20" s="1" t="s">
        <v>50</v>
      </c>
      <c r="M20" s="1" t="s">
        <v>51</v>
      </c>
      <c r="N20" s="1">
        <v>0.99319999999999997</v>
      </c>
    </row>
    <row r="21" spans="9:15" x14ac:dyDescent="0.2">
      <c r="I21" s="1" t="s">
        <v>125</v>
      </c>
      <c r="J21" s="1">
        <v>0.33</v>
      </c>
      <c r="K21" s="1" t="s">
        <v>112</v>
      </c>
      <c r="L21" s="1" t="s">
        <v>50</v>
      </c>
      <c r="M21" s="1" t="s">
        <v>51</v>
      </c>
      <c r="N21" s="1">
        <v>7.4700000000000003E-2</v>
      </c>
    </row>
    <row r="22" spans="9:15" x14ac:dyDescent="0.2">
      <c r="I22" s="1" t="s">
        <v>126</v>
      </c>
      <c r="J22" s="1">
        <v>0.92179999999999995</v>
      </c>
      <c r="K22" s="1" t="s">
        <v>113</v>
      </c>
      <c r="L22" s="1" t="s">
        <v>55</v>
      </c>
      <c r="M22" s="1" t="s">
        <v>56</v>
      </c>
      <c r="N22" s="1" t="s">
        <v>57</v>
      </c>
    </row>
    <row r="23" spans="9:15" x14ac:dyDescent="0.2">
      <c r="I23" s="1" t="s">
        <v>122</v>
      </c>
      <c r="J23" s="1">
        <v>0.59179999999999999</v>
      </c>
      <c r="K23" s="1" t="s">
        <v>114</v>
      </c>
      <c r="L23" s="1" t="s">
        <v>55</v>
      </c>
      <c r="M23" s="1" t="s">
        <v>60</v>
      </c>
      <c r="N23" s="1">
        <v>1.8E-3</v>
      </c>
    </row>
  </sheetData>
  <mergeCells count="3">
    <mergeCell ref="B1:P2"/>
    <mergeCell ref="B4:E4"/>
    <mergeCell ref="J4:M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CAC6-44F5-45AA-8AB7-9C38ACCB30A8}">
  <dimension ref="A1:W50"/>
  <sheetViews>
    <sheetView zoomScaleNormal="100" workbookViewId="0">
      <selection activeCell="G13" sqref="G13"/>
    </sheetView>
  </sheetViews>
  <sheetFormatPr baseColWidth="10" defaultColWidth="9.140625" defaultRowHeight="15" x14ac:dyDescent="0.25"/>
  <cols>
    <col min="1" max="1" width="27.7109375" customWidth="1"/>
    <col min="2" max="2" width="12.28515625" customWidth="1"/>
    <col min="3" max="3" width="9.140625" customWidth="1"/>
    <col min="4" max="4" width="15" customWidth="1"/>
    <col min="7" max="7" width="26.42578125" customWidth="1"/>
    <col min="8" max="8" width="11" customWidth="1"/>
    <col min="9" max="9" width="13.28515625" customWidth="1"/>
    <col min="10" max="10" width="11.42578125" customWidth="1"/>
    <col min="11" max="11" width="11" customWidth="1"/>
    <col min="16" max="16" width="14.42578125" customWidth="1"/>
    <col min="17" max="17" width="15.28515625" customWidth="1"/>
    <col min="18" max="18" width="18.7109375" customWidth="1"/>
    <col min="20" max="20" width="11.42578125" customWidth="1"/>
    <col min="21" max="21" width="16.85546875" customWidth="1"/>
  </cols>
  <sheetData>
    <row r="1" spans="1:23" ht="15.75" thickBot="1" x14ac:dyDescent="0.3"/>
    <row r="2" spans="1:23" ht="15.75" thickBot="1" x14ac:dyDescent="0.3">
      <c r="A2" s="86"/>
      <c r="B2" s="118" t="s">
        <v>320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20"/>
      <c r="V2" s="86"/>
    </row>
    <row r="4" spans="1:23" ht="15.75" thickBot="1" x14ac:dyDescent="0.3">
      <c r="B4" s="117" t="s">
        <v>227</v>
      </c>
      <c r="C4" s="117"/>
      <c r="D4" s="117"/>
      <c r="E4" s="117"/>
      <c r="F4" s="117"/>
      <c r="G4" s="117"/>
      <c r="H4" s="117"/>
      <c r="I4" s="117"/>
      <c r="J4" s="117"/>
      <c r="K4" s="117"/>
      <c r="P4" s="115" t="s">
        <v>226</v>
      </c>
      <c r="Q4" s="115"/>
      <c r="R4" s="115"/>
      <c r="S4" s="115"/>
      <c r="T4" s="115"/>
      <c r="U4" s="115"/>
    </row>
    <row r="5" spans="1:23" ht="15.75" thickBot="1" x14ac:dyDescent="0.3">
      <c r="B5" s="118" t="s">
        <v>225</v>
      </c>
      <c r="C5" s="120"/>
      <c r="D5" s="105" t="s">
        <v>221</v>
      </c>
      <c r="G5" s="102" t="s">
        <v>209</v>
      </c>
      <c r="H5" s="101" t="s">
        <v>224</v>
      </c>
      <c r="I5" s="101" t="s">
        <v>223</v>
      </c>
      <c r="J5" s="101" t="s">
        <v>222</v>
      </c>
      <c r="K5" s="100" t="s">
        <v>221</v>
      </c>
      <c r="W5" s="104"/>
    </row>
    <row r="6" spans="1:23" x14ac:dyDescent="0.25">
      <c r="B6" s="97" t="s">
        <v>118</v>
      </c>
      <c r="C6" s="97" t="s">
        <v>1</v>
      </c>
      <c r="D6" s="99" t="s">
        <v>319</v>
      </c>
      <c r="G6" s="98" t="s">
        <v>214</v>
      </c>
      <c r="H6" s="97" t="s">
        <v>318</v>
      </c>
      <c r="I6" s="97" t="s">
        <v>317</v>
      </c>
      <c r="J6" s="97" t="s">
        <v>316</v>
      </c>
      <c r="K6" s="97" t="s">
        <v>315</v>
      </c>
      <c r="P6" s="96"/>
      <c r="Q6" s="89" t="s">
        <v>220</v>
      </c>
      <c r="R6" s="89" t="s">
        <v>219</v>
      </c>
      <c r="S6" s="89" t="s">
        <v>218</v>
      </c>
      <c r="T6" s="89" t="s">
        <v>217</v>
      </c>
      <c r="U6" s="89" t="s">
        <v>216</v>
      </c>
      <c r="W6" s="104"/>
    </row>
    <row r="7" spans="1:23" x14ac:dyDescent="0.25">
      <c r="B7" s="89" t="s">
        <v>117</v>
      </c>
      <c r="C7" s="89" t="s">
        <v>1</v>
      </c>
      <c r="D7" s="92" t="s">
        <v>314</v>
      </c>
      <c r="G7" s="93" t="s">
        <v>313</v>
      </c>
      <c r="H7" s="89" t="s">
        <v>312</v>
      </c>
      <c r="I7" s="89" t="s">
        <v>311</v>
      </c>
      <c r="J7" s="89" t="s">
        <v>310</v>
      </c>
      <c r="K7" s="89" t="s">
        <v>309</v>
      </c>
      <c r="P7" s="96" t="s">
        <v>209</v>
      </c>
      <c r="Q7" s="95">
        <v>5277</v>
      </c>
      <c r="R7" s="89">
        <v>3</v>
      </c>
      <c r="S7" s="89" t="s">
        <v>308</v>
      </c>
      <c r="T7" s="89" t="s">
        <v>307</v>
      </c>
      <c r="U7" s="89" t="s">
        <v>62</v>
      </c>
      <c r="W7" s="104"/>
    </row>
    <row r="8" spans="1:23" x14ac:dyDescent="0.25">
      <c r="B8" s="89" t="s">
        <v>22</v>
      </c>
      <c r="C8" s="89" t="s">
        <v>1</v>
      </c>
      <c r="D8" s="92" t="s">
        <v>182</v>
      </c>
      <c r="G8" s="93" t="s">
        <v>306</v>
      </c>
      <c r="H8" s="89" t="s">
        <v>305</v>
      </c>
      <c r="I8" s="89" t="s">
        <v>304</v>
      </c>
      <c r="J8" s="89" t="s">
        <v>303</v>
      </c>
      <c r="K8" s="89" t="s">
        <v>302</v>
      </c>
      <c r="P8" s="96" t="s">
        <v>200</v>
      </c>
      <c r="Q8" s="95">
        <v>7727</v>
      </c>
      <c r="R8" s="89">
        <v>93</v>
      </c>
      <c r="S8" s="89"/>
      <c r="T8" s="89"/>
      <c r="U8" s="89"/>
      <c r="W8" s="104"/>
    </row>
    <row r="9" spans="1:23" x14ac:dyDescent="0.25">
      <c r="B9" s="89" t="s">
        <v>117</v>
      </c>
      <c r="C9" s="89" t="s">
        <v>118</v>
      </c>
      <c r="D9" s="92" t="s">
        <v>301</v>
      </c>
      <c r="G9" s="93" t="s">
        <v>193</v>
      </c>
      <c r="H9" s="89" t="s">
        <v>300</v>
      </c>
      <c r="I9" s="89" t="s">
        <v>299</v>
      </c>
      <c r="J9" s="89" t="s">
        <v>298</v>
      </c>
      <c r="K9" s="89" t="s">
        <v>297</v>
      </c>
      <c r="W9" s="104"/>
    </row>
    <row r="10" spans="1:23" x14ac:dyDescent="0.25">
      <c r="B10" s="89" t="s">
        <v>22</v>
      </c>
      <c r="C10" s="89" t="s">
        <v>118</v>
      </c>
      <c r="D10" s="92" t="s">
        <v>182</v>
      </c>
      <c r="G10" s="93" t="s">
        <v>296</v>
      </c>
      <c r="H10" s="89" t="s">
        <v>295</v>
      </c>
      <c r="I10" s="89" t="s">
        <v>294</v>
      </c>
      <c r="J10" s="89" t="s">
        <v>293</v>
      </c>
      <c r="K10" s="89" t="s">
        <v>177</v>
      </c>
      <c r="P10" s="116" t="s">
        <v>188</v>
      </c>
      <c r="Q10" s="116"/>
      <c r="R10" s="116"/>
      <c r="S10" s="116"/>
      <c r="T10" s="116"/>
      <c r="U10" s="116"/>
      <c r="W10" s="104"/>
    </row>
    <row r="11" spans="1:23" x14ac:dyDescent="0.25">
      <c r="B11" s="89" t="s">
        <v>22</v>
      </c>
      <c r="C11" s="89" t="s">
        <v>117</v>
      </c>
      <c r="D11" s="92" t="s">
        <v>182</v>
      </c>
      <c r="G11" s="91" t="s">
        <v>292</v>
      </c>
      <c r="H11" s="89" t="s">
        <v>291</v>
      </c>
      <c r="I11" s="89" t="s">
        <v>290</v>
      </c>
      <c r="J11" s="89" t="s">
        <v>289</v>
      </c>
      <c r="K11" s="89" t="s">
        <v>288</v>
      </c>
      <c r="W11" s="104"/>
    </row>
    <row r="12" spans="1:23" x14ac:dyDescent="0.25">
      <c r="W12" s="94"/>
    </row>
    <row r="14" spans="1:23" ht="15.75" thickBot="1" x14ac:dyDescent="0.3"/>
    <row r="15" spans="1:23" ht="15.75" thickBot="1" x14ac:dyDescent="0.3">
      <c r="B15" s="118" t="s">
        <v>287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20"/>
    </row>
    <row r="17" spans="2:22" ht="15.75" thickBot="1" x14ac:dyDescent="0.3">
      <c r="B17" s="117" t="s">
        <v>227</v>
      </c>
      <c r="C17" s="117"/>
      <c r="D17" s="117"/>
      <c r="E17" s="117"/>
      <c r="F17" s="117"/>
      <c r="G17" s="117"/>
      <c r="H17" s="117"/>
      <c r="I17" s="117"/>
      <c r="J17" s="117"/>
      <c r="K17" s="117"/>
      <c r="P17" s="115" t="s">
        <v>226</v>
      </c>
      <c r="Q17" s="115"/>
      <c r="R17" s="115"/>
      <c r="S17" s="115"/>
      <c r="T17" s="115"/>
      <c r="U17" s="115"/>
    </row>
    <row r="18" spans="2:22" ht="15.75" thickBot="1" x14ac:dyDescent="0.3">
      <c r="B18" s="118" t="s">
        <v>225</v>
      </c>
      <c r="C18" s="120"/>
      <c r="D18" s="103" t="s">
        <v>221</v>
      </c>
      <c r="G18" s="102" t="s">
        <v>209</v>
      </c>
      <c r="H18" s="101" t="s">
        <v>224</v>
      </c>
      <c r="I18" s="101" t="s">
        <v>223</v>
      </c>
      <c r="J18" s="101" t="s">
        <v>222</v>
      </c>
      <c r="K18" s="100" t="s">
        <v>221</v>
      </c>
    </row>
    <row r="19" spans="2:22" x14ac:dyDescent="0.25">
      <c r="B19" s="97" t="s">
        <v>118</v>
      </c>
      <c r="C19" s="97" t="s">
        <v>1</v>
      </c>
      <c r="D19" s="99" t="s">
        <v>286</v>
      </c>
      <c r="G19" s="98" t="s">
        <v>214</v>
      </c>
      <c r="H19" s="97" t="s">
        <v>285</v>
      </c>
      <c r="I19" s="97" t="s">
        <v>284</v>
      </c>
      <c r="J19" s="97" t="s">
        <v>283</v>
      </c>
      <c r="K19" s="97" t="s">
        <v>282</v>
      </c>
      <c r="P19" s="96"/>
      <c r="Q19" s="89" t="s">
        <v>220</v>
      </c>
      <c r="R19" s="89" t="s">
        <v>219</v>
      </c>
      <c r="S19" s="89" t="s">
        <v>218</v>
      </c>
      <c r="T19" s="89" t="s">
        <v>217</v>
      </c>
      <c r="U19" s="89" t="s">
        <v>216</v>
      </c>
    </row>
    <row r="20" spans="2:22" x14ac:dyDescent="0.25">
      <c r="B20" s="89" t="s">
        <v>117</v>
      </c>
      <c r="C20" s="89" t="s">
        <v>1</v>
      </c>
      <c r="D20" s="92" t="s">
        <v>281</v>
      </c>
      <c r="G20" s="93" t="s">
        <v>205</v>
      </c>
      <c r="H20" s="89" t="s">
        <v>280</v>
      </c>
      <c r="I20" s="89" t="s">
        <v>279</v>
      </c>
      <c r="J20" s="89" t="s">
        <v>278</v>
      </c>
      <c r="K20" s="89" t="s">
        <v>277</v>
      </c>
      <c r="P20" s="96" t="s">
        <v>209</v>
      </c>
      <c r="Q20" s="95">
        <v>5469</v>
      </c>
      <c r="R20" s="89">
        <v>3</v>
      </c>
      <c r="S20" s="89" t="s">
        <v>276</v>
      </c>
      <c r="T20" s="89" t="s">
        <v>207</v>
      </c>
      <c r="U20" s="89" t="s">
        <v>62</v>
      </c>
    </row>
    <row r="21" spans="2:22" x14ac:dyDescent="0.25">
      <c r="B21" s="89" t="s">
        <v>21</v>
      </c>
      <c r="C21" s="89" t="s">
        <v>1</v>
      </c>
      <c r="D21" s="92" t="s">
        <v>182</v>
      </c>
      <c r="G21" s="93" t="s">
        <v>275</v>
      </c>
      <c r="H21" s="89" t="s">
        <v>274</v>
      </c>
      <c r="I21" s="89" t="s">
        <v>273</v>
      </c>
      <c r="J21" s="89" t="s">
        <v>272</v>
      </c>
      <c r="K21" s="89" t="s">
        <v>177</v>
      </c>
      <c r="P21" s="96" t="s">
        <v>200</v>
      </c>
      <c r="Q21" s="95">
        <v>4471</v>
      </c>
      <c r="R21" s="89">
        <v>108</v>
      </c>
      <c r="S21" s="89"/>
      <c r="T21" s="89"/>
      <c r="U21" s="89"/>
    </row>
    <row r="22" spans="2:22" x14ac:dyDescent="0.25">
      <c r="B22" s="89" t="s">
        <v>117</v>
      </c>
      <c r="C22" s="89" t="s">
        <v>118</v>
      </c>
      <c r="D22" s="92" t="s">
        <v>271</v>
      </c>
      <c r="G22" s="93" t="s">
        <v>193</v>
      </c>
      <c r="H22" s="89" t="s">
        <v>270</v>
      </c>
      <c r="I22" s="89" t="s">
        <v>269</v>
      </c>
      <c r="J22" s="89" t="s">
        <v>268</v>
      </c>
      <c r="K22" s="89" t="s">
        <v>267</v>
      </c>
    </row>
    <row r="23" spans="2:22" x14ac:dyDescent="0.25">
      <c r="B23" s="89" t="s">
        <v>21</v>
      </c>
      <c r="C23" s="89" t="s">
        <v>118</v>
      </c>
      <c r="D23" s="92" t="s">
        <v>182</v>
      </c>
      <c r="G23" s="93" t="s">
        <v>266</v>
      </c>
      <c r="H23" s="89" t="s">
        <v>265</v>
      </c>
      <c r="I23" s="89" t="s">
        <v>264</v>
      </c>
      <c r="J23" s="89" t="s">
        <v>263</v>
      </c>
      <c r="K23" s="89" t="s">
        <v>177</v>
      </c>
      <c r="P23" s="116" t="s">
        <v>188</v>
      </c>
      <c r="Q23" s="116"/>
      <c r="R23" s="116"/>
      <c r="S23" s="116"/>
      <c r="T23" s="116"/>
      <c r="U23" s="116"/>
    </row>
    <row r="24" spans="2:22" x14ac:dyDescent="0.25">
      <c r="B24" s="89" t="s">
        <v>21</v>
      </c>
      <c r="C24" s="89" t="s">
        <v>117</v>
      </c>
      <c r="D24" s="92" t="s">
        <v>182</v>
      </c>
      <c r="G24" s="91" t="s">
        <v>262</v>
      </c>
      <c r="H24" s="89" t="s">
        <v>261</v>
      </c>
      <c r="I24" s="89" t="s">
        <v>260</v>
      </c>
      <c r="J24" s="89" t="s">
        <v>259</v>
      </c>
      <c r="K24" s="89" t="s">
        <v>177</v>
      </c>
    </row>
    <row r="27" spans="2:22" ht="15.75" thickBot="1" x14ac:dyDescent="0.3"/>
    <row r="28" spans="2:22" ht="15.75" thickBot="1" x14ac:dyDescent="0.3">
      <c r="B28" s="118" t="s">
        <v>258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</row>
    <row r="30" spans="2:22" ht="15.75" thickBot="1" x14ac:dyDescent="0.3">
      <c r="B30" s="117" t="s">
        <v>227</v>
      </c>
      <c r="C30" s="117"/>
      <c r="D30" s="117"/>
      <c r="E30" s="117"/>
      <c r="F30" s="117"/>
      <c r="G30" s="117"/>
      <c r="H30" s="117"/>
      <c r="I30" s="117"/>
      <c r="J30" s="117"/>
      <c r="K30" s="117"/>
      <c r="P30" s="115" t="s">
        <v>226</v>
      </c>
      <c r="Q30" s="115"/>
      <c r="R30" s="115"/>
      <c r="S30" s="115"/>
      <c r="T30" s="115"/>
      <c r="U30" s="115"/>
    </row>
    <row r="31" spans="2:22" ht="15.75" thickBot="1" x14ac:dyDescent="0.3">
      <c r="B31" s="118" t="s">
        <v>225</v>
      </c>
      <c r="C31" s="120"/>
      <c r="D31" s="103" t="s">
        <v>221</v>
      </c>
      <c r="G31" s="102" t="s">
        <v>209</v>
      </c>
      <c r="H31" s="101" t="s">
        <v>224</v>
      </c>
      <c r="I31" s="101" t="s">
        <v>223</v>
      </c>
      <c r="J31" s="101" t="s">
        <v>222</v>
      </c>
      <c r="K31" s="100" t="s">
        <v>221</v>
      </c>
    </row>
    <row r="32" spans="2:22" x14ac:dyDescent="0.25">
      <c r="B32" s="97" t="s">
        <v>118</v>
      </c>
      <c r="C32" s="97" t="s">
        <v>1</v>
      </c>
      <c r="D32" s="99" t="s">
        <v>257</v>
      </c>
      <c r="G32" s="98" t="s">
        <v>214</v>
      </c>
      <c r="H32" s="97" t="s">
        <v>256</v>
      </c>
      <c r="I32" s="97" t="s">
        <v>255</v>
      </c>
      <c r="J32" s="97" t="s">
        <v>254</v>
      </c>
      <c r="K32" s="97" t="s">
        <v>253</v>
      </c>
      <c r="P32" s="96"/>
      <c r="Q32" s="89" t="s">
        <v>220</v>
      </c>
      <c r="R32" s="89" t="s">
        <v>219</v>
      </c>
      <c r="S32" s="89" t="s">
        <v>218</v>
      </c>
      <c r="T32" s="89" t="s">
        <v>217</v>
      </c>
      <c r="U32" s="89" t="s">
        <v>216</v>
      </c>
    </row>
    <row r="33" spans="2:22" x14ac:dyDescent="0.25">
      <c r="B33" s="89" t="s">
        <v>117</v>
      </c>
      <c r="C33" s="89" t="s">
        <v>1</v>
      </c>
      <c r="D33" s="92" t="s">
        <v>252</v>
      </c>
      <c r="G33" s="93" t="s">
        <v>205</v>
      </c>
      <c r="H33" s="89" t="s">
        <v>251</v>
      </c>
      <c r="I33" s="89" t="s">
        <v>250</v>
      </c>
      <c r="J33" s="89" t="s">
        <v>249</v>
      </c>
      <c r="K33" s="89" t="s">
        <v>248</v>
      </c>
      <c r="P33" s="96" t="s">
        <v>209</v>
      </c>
      <c r="Q33" s="95">
        <v>18386</v>
      </c>
      <c r="R33" s="89">
        <v>3</v>
      </c>
      <c r="S33" s="89" t="s">
        <v>247</v>
      </c>
      <c r="T33" s="89" t="s">
        <v>207</v>
      </c>
      <c r="U33" s="89" t="s">
        <v>62</v>
      </c>
    </row>
    <row r="34" spans="2:22" x14ac:dyDescent="0.25">
      <c r="B34" s="89" t="s">
        <v>24</v>
      </c>
      <c r="C34" s="89" t="s">
        <v>1</v>
      </c>
      <c r="D34" s="92" t="s">
        <v>182</v>
      </c>
      <c r="G34" s="93" t="s">
        <v>246</v>
      </c>
      <c r="H34" s="89" t="s">
        <v>245</v>
      </c>
      <c r="I34" s="90" t="s">
        <v>244</v>
      </c>
      <c r="J34" s="89" t="s">
        <v>243</v>
      </c>
      <c r="K34" s="89" t="s">
        <v>177</v>
      </c>
      <c r="P34" s="96" t="s">
        <v>200</v>
      </c>
      <c r="Q34" s="95">
        <v>5529</v>
      </c>
      <c r="R34" s="89">
        <v>76</v>
      </c>
      <c r="S34" s="89"/>
      <c r="T34" s="89"/>
      <c r="U34" s="89"/>
    </row>
    <row r="35" spans="2:22" x14ac:dyDescent="0.25">
      <c r="B35" s="89" t="s">
        <v>117</v>
      </c>
      <c r="C35" s="89" t="s">
        <v>118</v>
      </c>
      <c r="D35" s="92" t="s">
        <v>242</v>
      </c>
      <c r="G35" s="93" t="s">
        <v>241</v>
      </c>
      <c r="H35" s="89" t="s">
        <v>240</v>
      </c>
      <c r="I35" s="89" t="s">
        <v>239</v>
      </c>
      <c r="J35" s="89" t="s">
        <v>238</v>
      </c>
      <c r="K35" s="89" t="s">
        <v>237</v>
      </c>
    </row>
    <row r="36" spans="2:22" x14ac:dyDescent="0.25">
      <c r="B36" s="89" t="s">
        <v>24</v>
      </c>
      <c r="C36" s="89" t="s">
        <v>118</v>
      </c>
      <c r="D36" s="92" t="s">
        <v>182</v>
      </c>
      <c r="G36" s="93" t="s">
        <v>236</v>
      </c>
      <c r="H36" s="90" t="s">
        <v>235</v>
      </c>
      <c r="I36" s="90" t="s">
        <v>234</v>
      </c>
      <c r="J36" s="89" t="s">
        <v>233</v>
      </c>
      <c r="K36" s="89" t="s">
        <v>177</v>
      </c>
      <c r="P36" s="116" t="s">
        <v>188</v>
      </c>
      <c r="Q36" s="116"/>
      <c r="R36" s="116"/>
      <c r="S36" s="116"/>
      <c r="T36" s="116"/>
      <c r="U36" s="116"/>
    </row>
    <row r="37" spans="2:22" x14ac:dyDescent="0.25">
      <c r="B37" s="89" t="s">
        <v>24</v>
      </c>
      <c r="C37" s="89" t="s">
        <v>117</v>
      </c>
      <c r="D37" s="92" t="s">
        <v>182</v>
      </c>
      <c r="G37" s="91" t="s">
        <v>232</v>
      </c>
      <c r="H37" s="90" t="s">
        <v>231</v>
      </c>
      <c r="I37" s="90" t="s">
        <v>230</v>
      </c>
      <c r="J37" s="89" t="s">
        <v>229</v>
      </c>
      <c r="K37" s="89" t="s">
        <v>177</v>
      </c>
    </row>
    <row r="39" spans="2:22" ht="15.75" thickBot="1" x14ac:dyDescent="0.3"/>
    <row r="40" spans="2:22" ht="15.75" thickBot="1" x14ac:dyDescent="0.3">
      <c r="B40" s="118" t="s">
        <v>228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20"/>
    </row>
    <row r="42" spans="2:22" x14ac:dyDescent="0.25">
      <c r="B42" s="117" t="s">
        <v>227</v>
      </c>
      <c r="C42" s="117"/>
      <c r="D42" s="117"/>
      <c r="E42" s="117"/>
      <c r="F42" s="117"/>
      <c r="G42" s="117"/>
      <c r="H42" s="117"/>
      <c r="I42" s="117"/>
      <c r="J42" s="117"/>
      <c r="K42" s="117"/>
      <c r="P42" s="115" t="s">
        <v>226</v>
      </c>
      <c r="Q42" s="115"/>
      <c r="R42" s="115"/>
      <c r="S42" s="115"/>
      <c r="T42" s="115"/>
      <c r="U42" s="115"/>
    </row>
    <row r="43" spans="2:22" ht="15.75" thickBot="1" x14ac:dyDescent="0.3"/>
    <row r="44" spans="2:22" ht="15.75" thickBot="1" x14ac:dyDescent="0.3">
      <c r="B44" s="118" t="s">
        <v>225</v>
      </c>
      <c r="C44" s="120"/>
      <c r="D44" s="103" t="s">
        <v>221</v>
      </c>
      <c r="G44" s="102" t="s">
        <v>209</v>
      </c>
      <c r="H44" s="101" t="s">
        <v>224</v>
      </c>
      <c r="I44" s="101" t="s">
        <v>223</v>
      </c>
      <c r="J44" s="101" t="s">
        <v>222</v>
      </c>
      <c r="K44" s="100" t="s">
        <v>221</v>
      </c>
      <c r="P44" s="96"/>
      <c r="Q44" s="89" t="s">
        <v>220</v>
      </c>
      <c r="R44" s="89" t="s">
        <v>219</v>
      </c>
      <c r="S44" s="89" t="s">
        <v>218</v>
      </c>
      <c r="T44" s="89" t="s">
        <v>217</v>
      </c>
      <c r="U44" s="89" t="s">
        <v>216</v>
      </c>
    </row>
    <row r="45" spans="2:22" x14ac:dyDescent="0.25">
      <c r="B45" s="97" t="s">
        <v>118</v>
      </c>
      <c r="C45" s="97" t="s">
        <v>1</v>
      </c>
      <c r="D45" s="99" t="s">
        <v>215</v>
      </c>
      <c r="G45" s="98" t="s">
        <v>214</v>
      </c>
      <c r="H45" s="97" t="s">
        <v>213</v>
      </c>
      <c r="I45" s="97" t="s">
        <v>212</v>
      </c>
      <c r="J45" s="97" t="s">
        <v>211</v>
      </c>
      <c r="K45" s="97" t="s">
        <v>210</v>
      </c>
      <c r="P45" s="96" t="s">
        <v>209</v>
      </c>
      <c r="Q45" s="95">
        <v>12588</v>
      </c>
      <c r="R45" s="89">
        <v>3</v>
      </c>
      <c r="S45" s="89" t="s">
        <v>208</v>
      </c>
      <c r="T45" s="89" t="s">
        <v>207</v>
      </c>
      <c r="U45" s="89" t="s">
        <v>62</v>
      </c>
    </row>
    <row r="46" spans="2:22" x14ac:dyDescent="0.25">
      <c r="B46" s="89" t="s">
        <v>117</v>
      </c>
      <c r="C46" s="89" t="s">
        <v>1</v>
      </c>
      <c r="D46" s="92" t="s">
        <v>206</v>
      </c>
      <c r="G46" s="93" t="s">
        <v>205</v>
      </c>
      <c r="H46" s="89" t="s">
        <v>204</v>
      </c>
      <c r="I46" s="89" t="s">
        <v>203</v>
      </c>
      <c r="J46" s="89" t="s">
        <v>202</v>
      </c>
      <c r="K46" s="89" t="s">
        <v>201</v>
      </c>
      <c r="P46" s="96" t="s">
        <v>200</v>
      </c>
      <c r="Q46" s="95">
        <v>7967</v>
      </c>
      <c r="R46" s="89">
        <v>104</v>
      </c>
      <c r="S46" s="89"/>
      <c r="T46" s="89"/>
      <c r="U46" s="89"/>
    </row>
    <row r="47" spans="2:22" x14ac:dyDescent="0.25">
      <c r="B47" s="89" t="s">
        <v>187</v>
      </c>
      <c r="C47" s="89" t="s">
        <v>1</v>
      </c>
      <c r="D47" s="92" t="s">
        <v>182</v>
      </c>
      <c r="G47" s="93" t="s">
        <v>199</v>
      </c>
      <c r="H47" s="89" t="s">
        <v>198</v>
      </c>
      <c r="I47" s="89" t="s">
        <v>197</v>
      </c>
      <c r="J47" s="89" t="s">
        <v>196</v>
      </c>
      <c r="K47" s="89" t="s">
        <v>195</v>
      </c>
      <c r="P47" s="94"/>
    </row>
    <row r="48" spans="2:22" x14ac:dyDescent="0.25">
      <c r="B48" s="89" t="s">
        <v>117</v>
      </c>
      <c r="C48" s="89" t="s">
        <v>118</v>
      </c>
      <c r="D48" s="92" t="s">
        <v>194</v>
      </c>
      <c r="G48" s="93" t="s">
        <v>193</v>
      </c>
      <c r="H48" s="89" t="s">
        <v>192</v>
      </c>
      <c r="I48" s="89" t="s">
        <v>191</v>
      </c>
      <c r="J48" s="89" t="s">
        <v>190</v>
      </c>
      <c r="K48" s="89" t="s">
        <v>189</v>
      </c>
      <c r="P48" s="116" t="s">
        <v>188</v>
      </c>
      <c r="Q48" s="116"/>
      <c r="R48" s="116"/>
      <c r="S48" s="116"/>
      <c r="T48" s="116"/>
      <c r="U48" s="116"/>
    </row>
    <row r="49" spans="2:11" x14ac:dyDescent="0.25">
      <c r="B49" s="89" t="s">
        <v>187</v>
      </c>
      <c r="C49" s="89" t="s">
        <v>118</v>
      </c>
      <c r="D49" s="92" t="s">
        <v>182</v>
      </c>
      <c r="G49" s="93" t="s">
        <v>186</v>
      </c>
      <c r="H49" s="89" t="s">
        <v>185</v>
      </c>
      <c r="I49" s="89" t="s">
        <v>184</v>
      </c>
      <c r="J49" s="89" t="s">
        <v>183</v>
      </c>
      <c r="K49" s="89" t="s">
        <v>177</v>
      </c>
    </row>
    <row r="50" spans="2:11" x14ac:dyDescent="0.25">
      <c r="B50" s="89" t="s">
        <v>23</v>
      </c>
      <c r="C50" s="89" t="s">
        <v>117</v>
      </c>
      <c r="D50" s="92" t="s">
        <v>182</v>
      </c>
      <c r="G50" s="91" t="s">
        <v>181</v>
      </c>
      <c r="H50" s="89" t="s">
        <v>180</v>
      </c>
      <c r="I50" s="90" t="s">
        <v>179</v>
      </c>
      <c r="J50" s="89" t="s">
        <v>178</v>
      </c>
      <c r="K50" s="89" t="s">
        <v>177</v>
      </c>
    </row>
  </sheetData>
  <mergeCells count="20">
    <mergeCell ref="P48:U48"/>
    <mergeCell ref="B2:U2"/>
    <mergeCell ref="P4:U4"/>
    <mergeCell ref="P10:U10"/>
    <mergeCell ref="B42:K42"/>
    <mergeCell ref="B5:C5"/>
    <mergeCell ref="B31:C31"/>
    <mergeCell ref="B44:C44"/>
    <mergeCell ref="B40:V40"/>
    <mergeCell ref="P42:U42"/>
    <mergeCell ref="P30:U30"/>
    <mergeCell ref="P36:U36"/>
    <mergeCell ref="B30:K30"/>
    <mergeCell ref="B4:K4"/>
    <mergeCell ref="B17:K17"/>
    <mergeCell ref="B28:V28"/>
    <mergeCell ref="B18:C18"/>
    <mergeCell ref="P17:U17"/>
    <mergeCell ref="B15:U15"/>
    <mergeCell ref="P23:U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Legend Dataset EV1</vt:lpstr>
      <vt:lpstr>Figure 5C</vt:lpstr>
      <vt:lpstr>Figure 5F</vt:lpstr>
      <vt:lpstr>EV 4A</vt:lpstr>
      <vt:lpstr>EV 4D</vt:lpstr>
      <vt:lpstr>EV 4G</vt:lpstr>
      <vt:lpstr>EV 4J</vt:lpstr>
      <vt:lpstr>EV 4M</vt:lpstr>
      <vt:lpstr>EV 4CFIL statistical data</vt:lpstr>
      <vt:lpstr>EV 4CFIL Cell Death Intensity</vt:lpstr>
      <vt:lpstr>EV 5A</vt:lpstr>
      <vt:lpstr>EV 5B</vt:lpstr>
      <vt:lpstr>EV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SRUTHI S</dc:creator>
  <cp:lastModifiedBy>Farid El Kasmi</cp:lastModifiedBy>
  <dcterms:created xsi:type="dcterms:W3CDTF">2024-07-08T17:38:24Z</dcterms:created>
  <dcterms:modified xsi:type="dcterms:W3CDTF">2024-08-09T07:58:46Z</dcterms:modified>
</cp:coreProperties>
</file>