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Users/hakimima/Desktop/Gladys Marie ROBERT et al/EMBO Mol Med Revision/Figures and Tables/"/>
    </mc:Choice>
  </mc:AlternateContent>
  <xr:revisionPtr revIDLastSave="0" documentId="13_ncr:1_{DCCAD009-AB06-B643-B8ED-280E8ECA2459}" xr6:coauthVersionLast="47" xr6:coauthVersionMax="47" xr10:uidLastSave="{00000000-0000-0000-0000-000000000000}"/>
  <bookViews>
    <workbookView xWindow="0" yWindow="760" windowWidth="28800" windowHeight="18000" xr2:uid="{0F03629C-314C-5541-8245-78191BF37199}"/>
  </bookViews>
  <sheets>
    <sheet name="Legend" sheetId="4" r:id="rId1"/>
    <sheet name="Seronegative and past immunity" sheetId="1" r:id="rId2"/>
    <sheet name="Acute" sheetId="2" r:id="rId3"/>
    <sheet name="Congenital toxoplasmosi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5" i="2" l="1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M83" i="2"/>
  <c r="L83" i="2"/>
  <c r="N83" i="2" s="1"/>
  <c r="I83" i="2"/>
  <c r="H83" i="2"/>
  <c r="D83" i="2"/>
  <c r="E83" i="2" s="1"/>
  <c r="M82" i="2"/>
  <c r="L82" i="2"/>
  <c r="I82" i="2"/>
  <c r="H82" i="2"/>
  <c r="E82" i="2"/>
  <c r="D82" i="2"/>
  <c r="M81" i="2"/>
  <c r="L81" i="2"/>
  <c r="I81" i="2"/>
  <c r="H81" i="2"/>
  <c r="D81" i="2"/>
  <c r="E81" i="2" s="1"/>
  <c r="N80" i="2"/>
  <c r="M79" i="2"/>
  <c r="L79" i="2"/>
  <c r="N79" i="2" s="1"/>
  <c r="I79" i="2"/>
  <c r="H79" i="2"/>
  <c r="E79" i="2"/>
  <c r="N78" i="2"/>
  <c r="M77" i="2"/>
  <c r="L77" i="2"/>
  <c r="N77" i="2" s="1"/>
  <c r="E77" i="2"/>
  <c r="M76" i="2"/>
  <c r="L76" i="2"/>
  <c r="D76" i="2"/>
  <c r="E76" i="2" s="1"/>
  <c r="M75" i="2"/>
  <c r="L75" i="2"/>
  <c r="I75" i="2"/>
  <c r="H75" i="2"/>
  <c r="D75" i="2"/>
  <c r="E75" i="2" s="1"/>
  <c r="M74" i="2"/>
  <c r="L74" i="2"/>
  <c r="I74" i="2"/>
  <c r="H74" i="2"/>
  <c r="D74" i="2"/>
  <c r="E74" i="2" s="1"/>
  <c r="M73" i="2"/>
  <c r="L73" i="2"/>
  <c r="N73" i="2" s="1"/>
  <c r="I73" i="2"/>
  <c r="H73" i="2"/>
  <c r="D73" i="2"/>
  <c r="E73" i="2" s="1"/>
  <c r="M72" i="2"/>
  <c r="L72" i="2"/>
  <c r="N72" i="2" s="1"/>
  <c r="I72" i="2"/>
  <c r="H72" i="2"/>
  <c r="E72" i="2"/>
  <c r="N71" i="2"/>
  <c r="M70" i="2"/>
  <c r="L70" i="2"/>
  <c r="N70" i="2" s="1"/>
  <c r="E70" i="2"/>
  <c r="M69" i="2"/>
  <c r="L69" i="2"/>
  <c r="N69" i="2" s="1"/>
  <c r="I69" i="2"/>
  <c r="H69" i="2"/>
  <c r="D69" i="2"/>
  <c r="E69" i="2" s="1"/>
  <c r="M68" i="2"/>
  <c r="L68" i="2"/>
  <c r="N68" i="2" s="1"/>
  <c r="E68" i="2"/>
  <c r="N67" i="2"/>
  <c r="N66" i="2"/>
  <c r="M65" i="2"/>
  <c r="L65" i="2"/>
  <c r="I65" i="2"/>
  <c r="H65" i="2"/>
  <c r="D65" i="2"/>
  <c r="E65" i="2" s="1"/>
  <c r="M64" i="2"/>
  <c r="L64" i="2"/>
  <c r="N64" i="2" s="1"/>
  <c r="I64" i="2"/>
  <c r="H64" i="2"/>
  <c r="D64" i="2"/>
  <c r="E64" i="2" s="1"/>
  <c r="M63" i="2"/>
  <c r="L63" i="2"/>
  <c r="I63" i="2"/>
  <c r="H63" i="2"/>
  <c r="D63" i="2"/>
  <c r="E63" i="2" s="1"/>
  <c r="M62" i="2"/>
  <c r="L62" i="2"/>
  <c r="I62" i="2"/>
  <c r="H62" i="2"/>
  <c r="D62" i="2"/>
  <c r="E62" i="2" s="1"/>
  <c r="M61" i="2"/>
  <c r="L61" i="2"/>
  <c r="D61" i="2"/>
  <c r="N60" i="2"/>
  <c r="N59" i="2"/>
  <c r="M58" i="2"/>
  <c r="L58" i="2"/>
  <c r="I58" i="2"/>
  <c r="H58" i="2"/>
  <c r="D58" i="2"/>
  <c r="E58" i="2" s="1"/>
  <c r="M57" i="2"/>
  <c r="L57" i="2"/>
  <c r="I57" i="2"/>
  <c r="H57" i="2"/>
  <c r="D57" i="2"/>
  <c r="E57" i="2" s="1"/>
  <c r="M56" i="2"/>
  <c r="L56" i="2"/>
  <c r="I56" i="2"/>
  <c r="H56" i="2"/>
  <c r="D56" i="2"/>
  <c r="E56" i="2" s="1"/>
  <c r="M55" i="2"/>
  <c r="L55" i="2"/>
  <c r="N55" i="2" s="1"/>
  <c r="I55" i="2"/>
  <c r="H55" i="2"/>
  <c r="D55" i="2"/>
  <c r="E55" i="2" s="1"/>
  <c r="M54" i="2"/>
  <c r="L54" i="2"/>
  <c r="I54" i="2"/>
  <c r="H54" i="2"/>
  <c r="D54" i="2"/>
  <c r="E54" i="2" s="1"/>
  <c r="N53" i="2"/>
  <c r="M52" i="2"/>
  <c r="L52" i="2"/>
  <c r="I52" i="2"/>
  <c r="H52" i="2"/>
  <c r="D52" i="2"/>
  <c r="E52" i="2" s="1"/>
  <c r="M51" i="2"/>
  <c r="L51" i="2"/>
  <c r="I51" i="2"/>
  <c r="H51" i="2"/>
  <c r="D51" i="2"/>
  <c r="E51" i="2" s="1"/>
  <c r="M50" i="2"/>
  <c r="L50" i="2"/>
  <c r="I50" i="2"/>
  <c r="H50" i="2"/>
  <c r="D50" i="2"/>
  <c r="E50" i="2" s="1"/>
  <c r="M49" i="2"/>
  <c r="L49" i="2"/>
  <c r="I49" i="2"/>
  <c r="H49" i="2"/>
  <c r="D49" i="2"/>
  <c r="E49" i="2" s="1"/>
  <c r="M48" i="2"/>
  <c r="L48" i="2"/>
  <c r="I48" i="2"/>
  <c r="H48" i="2"/>
  <c r="D48" i="2"/>
  <c r="E48" i="2" s="1"/>
  <c r="M47" i="2"/>
  <c r="L47" i="2"/>
  <c r="I47" i="2"/>
  <c r="H47" i="2"/>
  <c r="D47" i="2"/>
  <c r="E47" i="2" s="1"/>
  <c r="M46" i="2"/>
  <c r="L46" i="2"/>
  <c r="I46" i="2"/>
  <c r="H46" i="2"/>
  <c r="D46" i="2"/>
  <c r="E46" i="2" s="1"/>
  <c r="M45" i="2"/>
  <c r="L45" i="2"/>
  <c r="I45" i="2"/>
  <c r="H45" i="2"/>
  <c r="D45" i="2"/>
  <c r="E45" i="2" s="1"/>
  <c r="M44" i="2"/>
  <c r="L44" i="2"/>
  <c r="I44" i="2"/>
  <c r="H44" i="2"/>
  <c r="D44" i="2"/>
  <c r="E44" i="2" s="1"/>
  <c r="M43" i="2"/>
  <c r="L43" i="2"/>
  <c r="I43" i="2"/>
  <c r="H43" i="2"/>
  <c r="D43" i="2"/>
  <c r="E43" i="2" s="1"/>
  <c r="M42" i="2"/>
  <c r="L42" i="2"/>
  <c r="I42" i="2"/>
  <c r="H42" i="2"/>
  <c r="D42" i="2"/>
  <c r="E42" i="2" s="1"/>
  <c r="M41" i="2"/>
  <c r="L41" i="2"/>
  <c r="I41" i="2"/>
  <c r="H41" i="2"/>
  <c r="D41" i="2"/>
  <c r="E41" i="2" s="1"/>
  <c r="M40" i="2"/>
  <c r="L40" i="2"/>
  <c r="I40" i="2"/>
  <c r="H40" i="2"/>
  <c r="D40" i="2"/>
  <c r="E40" i="2" s="1"/>
  <c r="M39" i="2"/>
  <c r="L39" i="2"/>
  <c r="I39" i="2"/>
  <c r="H39" i="2"/>
  <c r="D39" i="2"/>
  <c r="E39" i="2" s="1"/>
  <c r="M38" i="2"/>
  <c r="L38" i="2"/>
  <c r="I38" i="2"/>
  <c r="H38" i="2"/>
  <c r="D38" i="2"/>
  <c r="E38" i="2" s="1"/>
  <c r="M37" i="2"/>
  <c r="L37" i="2"/>
  <c r="I37" i="2"/>
  <c r="H37" i="2"/>
  <c r="D37" i="2"/>
  <c r="E37" i="2" s="1"/>
  <c r="M36" i="2"/>
  <c r="L36" i="2"/>
  <c r="I36" i="2"/>
  <c r="H36" i="2"/>
  <c r="D36" i="2"/>
  <c r="E36" i="2" s="1"/>
  <c r="M35" i="2"/>
  <c r="L35" i="2"/>
  <c r="N35" i="2" s="1"/>
  <c r="I35" i="2"/>
  <c r="H35" i="2"/>
  <c r="E35" i="2"/>
  <c r="M34" i="2"/>
  <c r="L34" i="2"/>
  <c r="I34" i="2"/>
  <c r="H34" i="2"/>
  <c r="D34" i="2"/>
  <c r="E34" i="2" s="1"/>
  <c r="M33" i="2"/>
  <c r="L33" i="2"/>
  <c r="I33" i="2"/>
  <c r="H33" i="2"/>
  <c r="D33" i="2"/>
  <c r="E33" i="2" s="1"/>
  <c r="M32" i="2"/>
  <c r="L32" i="2"/>
  <c r="I32" i="2"/>
  <c r="H32" i="2"/>
  <c r="D32" i="2"/>
  <c r="E32" i="2" s="1"/>
  <c r="M31" i="2"/>
  <c r="L31" i="2"/>
  <c r="I31" i="2"/>
  <c r="H31" i="2"/>
  <c r="D31" i="2"/>
  <c r="E31" i="2" s="1"/>
  <c r="M30" i="2"/>
  <c r="L30" i="2"/>
  <c r="I30" i="2"/>
  <c r="H30" i="2"/>
  <c r="D30" i="2"/>
  <c r="E30" i="2" s="1"/>
  <c r="M29" i="2"/>
  <c r="L29" i="2"/>
  <c r="I29" i="2"/>
  <c r="H29" i="2"/>
  <c r="D29" i="2"/>
  <c r="E29" i="2" s="1"/>
  <c r="M28" i="2"/>
  <c r="L28" i="2"/>
  <c r="I28" i="2"/>
  <c r="H28" i="2"/>
  <c r="D28" i="2"/>
  <c r="E28" i="2" s="1"/>
  <c r="M27" i="2"/>
  <c r="L27" i="2"/>
  <c r="I27" i="2"/>
  <c r="H27" i="2"/>
  <c r="D27" i="2"/>
  <c r="E27" i="2" s="1"/>
  <c r="M26" i="2"/>
  <c r="L26" i="2"/>
  <c r="I26" i="2"/>
  <c r="H26" i="2"/>
  <c r="D26" i="2"/>
  <c r="E26" i="2" s="1"/>
  <c r="M25" i="2"/>
  <c r="L25" i="2"/>
  <c r="I25" i="2"/>
  <c r="H25" i="2"/>
  <c r="D25" i="2"/>
  <c r="E25" i="2" s="1"/>
  <c r="M24" i="2"/>
  <c r="L24" i="2"/>
  <c r="I24" i="2"/>
  <c r="H24" i="2"/>
  <c r="D24" i="2"/>
  <c r="E24" i="2" s="1"/>
  <c r="M23" i="2"/>
  <c r="L23" i="2"/>
  <c r="I23" i="2"/>
  <c r="H23" i="2"/>
  <c r="D23" i="2"/>
  <c r="E23" i="2" s="1"/>
  <c r="M22" i="2"/>
  <c r="L22" i="2"/>
  <c r="I22" i="2"/>
  <c r="H22" i="2"/>
  <c r="D22" i="2"/>
  <c r="E22" i="2" s="1"/>
  <c r="M21" i="2"/>
  <c r="L21" i="2"/>
  <c r="I21" i="2"/>
  <c r="H21" i="2"/>
  <c r="D21" i="2"/>
  <c r="E21" i="2" s="1"/>
  <c r="M20" i="2"/>
  <c r="L20" i="2"/>
  <c r="I20" i="2"/>
  <c r="H20" i="2"/>
  <c r="D20" i="2"/>
  <c r="E20" i="2" s="1"/>
  <c r="M19" i="2"/>
  <c r="L19" i="2"/>
  <c r="I19" i="2"/>
  <c r="H19" i="2"/>
  <c r="D19" i="2"/>
  <c r="E19" i="2" s="1"/>
  <c r="M18" i="2"/>
  <c r="L18" i="2"/>
  <c r="I18" i="2"/>
  <c r="H18" i="2"/>
  <c r="E18" i="2"/>
  <c r="D18" i="2"/>
  <c r="M17" i="2"/>
  <c r="L17" i="2"/>
  <c r="I17" i="2"/>
  <c r="H17" i="2"/>
  <c r="D17" i="2"/>
  <c r="E17" i="2" s="1"/>
  <c r="M16" i="2"/>
  <c r="L16" i="2"/>
  <c r="I16" i="2"/>
  <c r="H16" i="2"/>
  <c r="D16" i="2"/>
  <c r="E16" i="2" s="1"/>
  <c r="M15" i="2"/>
  <c r="L15" i="2"/>
  <c r="I15" i="2"/>
  <c r="H15" i="2"/>
  <c r="D15" i="2"/>
  <c r="E15" i="2" s="1"/>
  <c r="M14" i="2"/>
  <c r="L14" i="2"/>
  <c r="D14" i="2"/>
  <c r="E14" i="2" s="1"/>
  <c r="M13" i="2"/>
  <c r="L13" i="2"/>
  <c r="I13" i="2"/>
  <c r="H13" i="2"/>
  <c r="E13" i="2"/>
  <c r="D13" i="2"/>
  <c r="M12" i="2"/>
  <c r="L12" i="2"/>
  <c r="I12" i="2"/>
  <c r="H12" i="2"/>
  <c r="D12" i="2"/>
  <c r="E12" i="2" s="1"/>
  <c r="M11" i="2"/>
  <c r="L11" i="2"/>
  <c r="N11" i="2" s="1"/>
  <c r="I11" i="2"/>
  <c r="H11" i="2"/>
  <c r="D11" i="2"/>
  <c r="E11" i="2" s="1"/>
  <c r="M10" i="2"/>
  <c r="L10" i="2"/>
  <c r="N10" i="2" s="1"/>
  <c r="I10" i="2"/>
  <c r="H10" i="2"/>
  <c r="D10" i="2"/>
  <c r="E10" i="2" s="1"/>
  <c r="M9" i="2"/>
  <c r="L9" i="2"/>
  <c r="I9" i="2"/>
  <c r="H9" i="2"/>
  <c r="D9" i="2"/>
  <c r="E9" i="2" s="1"/>
  <c r="M8" i="2"/>
  <c r="L8" i="2"/>
  <c r="I8" i="2"/>
  <c r="H8" i="2"/>
  <c r="D8" i="2"/>
  <c r="E8" i="2" s="1"/>
  <c r="M7" i="2"/>
  <c r="L7" i="2"/>
  <c r="N7" i="2" s="1"/>
  <c r="I7" i="2"/>
  <c r="H7" i="2"/>
  <c r="D7" i="2"/>
  <c r="E7" i="2" s="1"/>
  <c r="M6" i="2"/>
  <c r="L6" i="2"/>
  <c r="I6" i="2"/>
  <c r="H6" i="2"/>
  <c r="D6" i="2"/>
  <c r="E6" i="2" s="1"/>
  <c r="M5" i="2"/>
  <c r="L5" i="2"/>
  <c r="I5" i="2"/>
  <c r="H5" i="2"/>
  <c r="E5" i="2"/>
  <c r="M4" i="2"/>
  <c r="L4" i="2"/>
  <c r="N4" i="2" s="1"/>
  <c r="I4" i="2"/>
  <c r="H4" i="2"/>
  <c r="D4" i="2"/>
  <c r="E4" i="2" s="1"/>
  <c r="M3" i="2"/>
  <c r="L3" i="2"/>
  <c r="I3" i="2"/>
  <c r="H3" i="2"/>
  <c r="D3" i="2"/>
  <c r="E3" i="2" s="1"/>
  <c r="M2" i="2"/>
  <c r="L2" i="2"/>
  <c r="I2" i="2"/>
  <c r="H2" i="2"/>
  <c r="D2" i="2"/>
  <c r="E2" i="2" s="1"/>
  <c r="N9" i="2" l="1"/>
  <c r="N58" i="2"/>
  <c r="N75" i="2"/>
  <c r="N2" i="2"/>
  <c r="N8" i="2"/>
  <c r="N74" i="2"/>
  <c r="N13" i="2"/>
  <c r="N54" i="2"/>
  <c r="N57" i="2"/>
  <c r="N65" i="2"/>
  <c r="N12" i="2"/>
  <c r="N56" i="2"/>
  <c r="N61" i="2"/>
  <c r="N3" i="2"/>
  <c r="N6" i="2"/>
  <c r="N63" i="2"/>
  <c r="N62" i="2"/>
  <c r="N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E61" i="2"/>
  <c r="N76" i="2"/>
  <c r="N81" i="2"/>
  <c r="N82" i="2"/>
</calcChain>
</file>

<file path=xl/sharedStrings.xml><?xml version="1.0" encoding="utf-8"?>
<sst xmlns="http://schemas.openxmlformats.org/spreadsheetml/2006/main" count="1087" uniqueCount="512">
  <si>
    <t>mBCLA</t>
  </si>
  <si>
    <t>BSM protAG</t>
  </si>
  <si>
    <t>Anonymization name</t>
  </si>
  <si>
    <t>lecture1</t>
  </si>
  <si>
    <t>lecture2</t>
  </si>
  <si>
    <t xml:space="preserve">MEAN </t>
  </si>
  <si>
    <t>CV</t>
  </si>
  <si>
    <t>IgG Architect</t>
  </si>
  <si>
    <t>IgM Architect</t>
  </si>
  <si>
    <t>IgG Vidas</t>
  </si>
  <si>
    <t>IgM Vidas</t>
  </si>
  <si>
    <t>F</t>
  </si>
  <si>
    <t>EDA 302</t>
  </si>
  <si>
    <t>M</t>
  </si>
  <si>
    <t>JDA 303</t>
  </si>
  <si>
    <t>&gt;300</t>
  </si>
  <si>
    <t>JDA 304</t>
  </si>
  <si>
    <t>&gt;2000</t>
  </si>
  <si>
    <t>BER 305</t>
  </si>
  <si>
    <t>BER 306</t>
  </si>
  <si>
    <t>JMA 307</t>
  </si>
  <si>
    <t>AIS 308</t>
  </si>
  <si>
    <t>FJM 310</t>
  </si>
  <si>
    <t>VJO 313</t>
  </si>
  <si>
    <t>KIM 314</t>
  </si>
  <si>
    <t>KAI 315</t>
  </si>
  <si>
    <t>ECL 316</t>
  </si>
  <si>
    <t>PRA 317</t>
  </si>
  <si>
    <t>BFR 318</t>
  </si>
  <si>
    <t>NTA 319</t>
  </si>
  <si>
    <t>CZO 320</t>
  </si>
  <si>
    <t>JNA 321</t>
  </si>
  <si>
    <t>SMI 322</t>
  </si>
  <si>
    <t>ABE 323</t>
  </si>
  <si>
    <t>RSE 324</t>
  </si>
  <si>
    <t>MYV 325</t>
  </si>
  <si>
    <t>LYV 326</t>
  </si>
  <si>
    <t>/</t>
  </si>
  <si>
    <t>RMA 337</t>
  </si>
  <si>
    <t xml:space="preserve"> SCI 339</t>
  </si>
  <si>
    <t xml:space="preserve">BLA 341 </t>
  </si>
  <si>
    <t>GDO 343</t>
  </si>
  <si>
    <t>LME 345</t>
  </si>
  <si>
    <t>MLE 371</t>
  </si>
  <si>
    <t>73,7</t>
  </si>
  <si>
    <t>0,33</t>
  </si>
  <si>
    <t>0,23</t>
  </si>
  <si>
    <t>LCL 372</t>
  </si>
  <si>
    <t>37,2</t>
  </si>
  <si>
    <t>0,16</t>
  </si>
  <si>
    <t>0,24</t>
  </si>
  <si>
    <t>CSE373</t>
  </si>
  <si>
    <t>79,9</t>
  </si>
  <si>
    <t>0,08</t>
  </si>
  <si>
    <t>0,12</t>
  </si>
  <si>
    <t>MME374</t>
  </si>
  <si>
    <t>0,2</t>
  </si>
  <si>
    <t>DCE375</t>
  </si>
  <si>
    <t>0,25</t>
  </si>
  <si>
    <t>0,18</t>
  </si>
  <si>
    <t>ROD1</t>
  </si>
  <si>
    <t>0,11</t>
  </si>
  <si>
    <t>0,01</t>
  </si>
  <si>
    <t>LOR2</t>
  </si>
  <si>
    <t>0,13</t>
  </si>
  <si>
    <t>0,05</t>
  </si>
  <si>
    <t>DAF3</t>
  </si>
  <si>
    <t>LAV4</t>
  </si>
  <si>
    <t>0,4</t>
  </si>
  <si>
    <t>LAV5</t>
  </si>
  <si>
    <t>BCE6</t>
  </si>
  <si>
    <t>2,28</t>
  </si>
  <si>
    <t>DAG7</t>
  </si>
  <si>
    <t>0,22</t>
  </si>
  <si>
    <t>GAL9</t>
  </si>
  <si>
    <t>1,99</t>
  </si>
  <si>
    <t>1,41</t>
  </si>
  <si>
    <t>MDA1</t>
  </si>
  <si>
    <t>0,26</t>
  </si>
  <si>
    <t>0,07</t>
  </si>
  <si>
    <t>MDA-2</t>
  </si>
  <si>
    <t>0,29</t>
  </si>
  <si>
    <t>0,6</t>
  </si>
  <si>
    <t>MDA-3</t>
  </si>
  <si>
    <t>MDA-4</t>
  </si>
  <si>
    <t>0,58</t>
  </si>
  <si>
    <t>MDA-5</t>
  </si>
  <si>
    <t>0,10</t>
  </si>
  <si>
    <t>MDA-6</t>
  </si>
  <si>
    <t>BOS-11</t>
  </si>
  <si>
    <t>*****</t>
  </si>
  <si>
    <t>&gt;200</t>
  </si>
  <si>
    <t>BOS-12</t>
  </si>
  <si>
    <t>2,65</t>
  </si>
  <si>
    <t>1,98</t>
  </si>
  <si>
    <t>HEY15</t>
  </si>
  <si>
    <t>JUS17</t>
  </si>
  <si>
    <t>FRA18</t>
  </si>
  <si>
    <t>LAH-20</t>
  </si>
  <si>
    <t>VAS21</t>
  </si>
  <si>
    <t>MAM22</t>
  </si>
  <si>
    <t>QI</t>
  </si>
  <si>
    <t>OZD23</t>
  </si>
  <si>
    <t>DEP27</t>
  </si>
  <si>
    <t>GEN28</t>
  </si>
  <si>
    <t>EIL2</t>
  </si>
  <si>
    <t>JKA3</t>
  </si>
  <si>
    <t>NAU4</t>
  </si>
  <si>
    <t>BFL8</t>
  </si>
  <si>
    <t>GAL10</t>
  </si>
  <si>
    <t>POL26</t>
  </si>
  <si>
    <t>0,21</t>
  </si>
  <si>
    <t>DMC</t>
  </si>
  <si>
    <t>CJN</t>
  </si>
  <si>
    <t>MSV</t>
  </si>
  <si>
    <t>LRT</t>
  </si>
  <si>
    <t>FSY</t>
  </si>
  <si>
    <t>MNR</t>
  </si>
  <si>
    <t>HJY</t>
  </si>
  <si>
    <t>RBD</t>
  </si>
  <si>
    <t>MSE</t>
  </si>
  <si>
    <t>LJN</t>
  </si>
  <si>
    <t>DLA</t>
  </si>
  <si>
    <t>BSR</t>
  </si>
  <si>
    <t xml:space="preserve">AML </t>
  </si>
  <si>
    <t>KLN</t>
  </si>
  <si>
    <t>DPA</t>
  </si>
  <si>
    <t>PLN</t>
  </si>
  <si>
    <t>GIE</t>
  </si>
  <si>
    <t>GRT</t>
  </si>
  <si>
    <t>CKE</t>
  </si>
  <si>
    <t>SCY</t>
  </si>
  <si>
    <t>NEE</t>
  </si>
  <si>
    <t>BSH</t>
  </si>
  <si>
    <t>SKE</t>
  </si>
  <si>
    <t>PMN</t>
  </si>
  <si>
    <t>TBD</t>
  </si>
  <si>
    <t>GJS</t>
  </si>
  <si>
    <t>RJN</t>
  </si>
  <si>
    <t>PME</t>
  </si>
  <si>
    <t>RLA</t>
  </si>
  <si>
    <t>RMD</t>
  </si>
  <si>
    <t>RPE</t>
  </si>
  <si>
    <t>GSN</t>
  </si>
  <si>
    <t>ABO</t>
  </si>
  <si>
    <t>ARL</t>
  </si>
  <si>
    <t>NDH</t>
  </si>
  <si>
    <t>SSI4</t>
  </si>
  <si>
    <t>ABE22</t>
  </si>
  <si>
    <t>PRE1</t>
  </si>
  <si>
    <t>29,5</t>
  </si>
  <si>
    <t>BMA8</t>
  </si>
  <si>
    <t>44,6</t>
  </si>
  <si>
    <t>JDJ9</t>
  </si>
  <si>
    <t>16,1</t>
  </si>
  <si>
    <t>FZE13</t>
  </si>
  <si>
    <t>12,6</t>
  </si>
  <si>
    <t>0,57</t>
  </si>
  <si>
    <t>GLU20</t>
  </si>
  <si>
    <t>12,3</t>
  </si>
  <si>
    <t>SJA21</t>
  </si>
  <si>
    <t>3,7</t>
  </si>
  <si>
    <t>0,09</t>
  </si>
  <si>
    <t>BAL22</t>
  </si>
  <si>
    <t>5,2</t>
  </si>
  <si>
    <t>GVA23</t>
  </si>
  <si>
    <t>5,7</t>
  </si>
  <si>
    <t>0,1</t>
  </si>
  <si>
    <t>BYE24</t>
  </si>
  <si>
    <t>412,2</t>
  </si>
  <si>
    <t>0,63</t>
  </si>
  <si>
    <t>&gt;300.00</t>
  </si>
  <si>
    <t>0,64</t>
  </si>
  <si>
    <t>MJA25</t>
  </si>
  <si>
    <t>36,8</t>
  </si>
  <si>
    <t>0,17</t>
  </si>
  <si>
    <t> </t>
  </si>
  <si>
    <t>NSA26</t>
  </si>
  <si>
    <t>3,4</t>
  </si>
  <si>
    <t>PFL27</t>
  </si>
  <si>
    <t>11,3</t>
  </si>
  <si>
    <t>KDI32</t>
  </si>
  <si>
    <t>25,1</t>
  </si>
  <si>
    <t>FMA49</t>
  </si>
  <si>
    <t>315,4</t>
  </si>
  <si>
    <t>0,85</t>
  </si>
  <si>
    <t>0,87</t>
  </si>
  <si>
    <t>AME56</t>
  </si>
  <si>
    <t>HRO57</t>
  </si>
  <si>
    <t>1,23</t>
  </si>
  <si>
    <t>CHE58</t>
  </si>
  <si>
    <t>VOD59</t>
  </si>
  <si>
    <t>51,9</t>
  </si>
  <si>
    <t>0,14</t>
  </si>
  <si>
    <t>PRE60</t>
  </si>
  <si>
    <t>29,7</t>
  </si>
  <si>
    <t>MGR61</t>
  </si>
  <si>
    <t>97,9</t>
  </si>
  <si>
    <t>GAM62</t>
  </si>
  <si>
    <t>36,2</t>
  </si>
  <si>
    <t>0,56</t>
  </si>
  <si>
    <t>0,48</t>
  </si>
  <si>
    <t>JSO63</t>
  </si>
  <si>
    <t>94,5</t>
  </si>
  <si>
    <t>0,55</t>
  </si>
  <si>
    <t>DFA64</t>
  </si>
  <si>
    <t>79,7</t>
  </si>
  <si>
    <t>FAN65</t>
  </si>
  <si>
    <t>27,9</t>
  </si>
  <si>
    <t>0,84</t>
  </si>
  <si>
    <t>0,62</t>
  </si>
  <si>
    <t>AHI66</t>
  </si>
  <si>
    <t>23,4</t>
  </si>
  <si>
    <t>0,19</t>
  </si>
  <si>
    <t>CLU67</t>
  </si>
  <si>
    <t>26,8</t>
  </si>
  <si>
    <t>1,22</t>
  </si>
  <si>
    <t>0,72</t>
  </si>
  <si>
    <t>L2</t>
  </si>
  <si>
    <t>L3</t>
  </si>
  <si>
    <t>L4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</si>
  <si>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</si>
  <si>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</si>
  <si>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</si>
  <si>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</si>
  <si>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</si>
  <si>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</si>
  <si>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</si>
  <si>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</si>
  <si>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</si>
  <si>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</si>
  <si>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</si>
  <si>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L18</t>
  </si>
  <si>
    <t>L19</t>
  </si>
  <si>
    <t>L20</t>
  </si>
  <si>
    <t>L21</t>
  </si>
  <si>
    <t>L22</t>
  </si>
  <si>
    <t>L23</t>
  </si>
  <si>
    <t>L24</t>
  </si>
  <si>
    <t>L25</t>
  </si>
  <si>
    <t>L26</t>
  </si>
  <si>
    <t>L27</t>
  </si>
  <si>
    <t>L28</t>
  </si>
  <si>
    <t>L29</t>
  </si>
  <si>
    <t>L30</t>
  </si>
  <si>
    <t>L31</t>
  </si>
  <si>
    <t>L32</t>
  </si>
  <si>
    <t>L33</t>
  </si>
  <si>
    <t>L34</t>
  </si>
  <si>
    <t>L35</t>
  </si>
  <si>
    <t>L36</t>
  </si>
  <si>
    <t>L37</t>
  </si>
  <si>
    <t>L38</t>
  </si>
  <si>
    <t>L39</t>
  </si>
  <si>
    <t>L40</t>
  </si>
  <si>
    <t>L41</t>
  </si>
  <si>
    <t>L42</t>
  </si>
  <si>
    <t>L43</t>
  </si>
  <si>
    <t>L44</t>
  </si>
  <si>
    <t>L45</t>
  </si>
  <si>
    <t>L46</t>
  </si>
  <si>
    <t>L47</t>
  </si>
  <si>
    <t>L48</t>
  </si>
  <si>
    <t>L49</t>
  </si>
  <si>
    <t>L50</t>
  </si>
  <si>
    <t>L51</t>
  </si>
  <si>
    <t>L52</t>
  </si>
  <si>
    <t>L53</t>
  </si>
  <si>
    <t>L54</t>
  </si>
  <si>
    <t>L55</t>
  </si>
  <si>
    <t>L56</t>
  </si>
  <si>
    <t>L57</t>
  </si>
  <si>
    <t>L58</t>
  </si>
  <si>
    <t>L59</t>
  </si>
  <si>
    <t>L60</t>
  </si>
  <si>
    <t>L61</t>
  </si>
  <si>
    <t>L62</t>
  </si>
  <si>
    <t>L63</t>
  </si>
  <si>
    <t>L64</t>
  </si>
  <si>
    <t>L65</t>
  </si>
  <si>
    <t>L66</t>
  </si>
  <si>
    <t>L67</t>
  </si>
  <si>
    <t>L68</t>
  </si>
  <si>
    <t>L69</t>
  </si>
  <si>
    <t>L70</t>
  </si>
  <si>
    <t>L71</t>
  </si>
  <si>
    <t>L72</t>
  </si>
  <si>
    <t>L73</t>
  </si>
  <si>
    <t>L74</t>
  </si>
  <si>
    <t>L75</t>
  </si>
  <si>
    <t>L76</t>
  </si>
  <si>
    <t>L77</t>
  </si>
  <si>
    <t>L78</t>
  </si>
  <si>
    <t>L79</t>
  </si>
  <si>
    <t>L80</t>
  </si>
  <si>
    <t>L81</t>
  </si>
  <si>
    <t>L82</t>
  </si>
  <si>
    <t>L83</t>
  </si>
  <si>
    <t>L84</t>
  </si>
  <si>
    <t>L85</t>
  </si>
  <si>
    <t>L86</t>
  </si>
  <si>
    <t>L87</t>
  </si>
  <si>
    <t>L88</t>
  </si>
  <si>
    <t>L89</t>
  </si>
  <si>
    <t>L90</t>
  </si>
  <si>
    <t>L91</t>
  </si>
  <si>
    <t>L92</t>
  </si>
  <si>
    <t>L93</t>
  </si>
  <si>
    <t>L94</t>
  </si>
  <si>
    <t>L95</t>
  </si>
  <si>
    <t>L96</t>
  </si>
  <si>
    <t>L97</t>
  </si>
  <si>
    <t>L98</t>
  </si>
  <si>
    <t>L99</t>
  </si>
  <si>
    <t>L100</t>
  </si>
  <si>
    <t>L101</t>
  </si>
  <si>
    <t>L102</t>
  </si>
  <si>
    <t>L103</t>
  </si>
  <si>
    <t>L104</t>
  </si>
  <si>
    <t>L105</t>
  </si>
  <si>
    <t>L106</t>
  </si>
  <si>
    <t>L107</t>
  </si>
  <si>
    <t>L108</t>
  </si>
  <si>
    <t>L109</t>
  </si>
  <si>
    <t>L110</t>
  </si>
  <si>
    <t>L111</t>
  </si>
  <si>
    <t>L112</t>
  </si>
  <si>
    <t>L113</t>
  </si>
  <si>
    <t>L114</t>
  </si>
  <si>
    <t>L115</t>
  </si>
  <si>
    <t>L116</t>
  </si>
  <si>
    <t>L117</t>
  </si>
  <si>
    <t>L118</t>
  </si>
  <si>
    <t>L119</t>
  </si>
  <si>
    <t>L120</t>
  </si>
  <si>
    <t>L121</t>
  </si>
  <si>
    <t>L122</t>
  </si>
  <si>
    <t>L123</t>
  </si>
  <si>
    <t>L124</t>
  </si>
  <si>
    <t>L125</t>
  </si>
  <si>
    <t>L126</t>
  </si>
  <si>
    <t>L127</t>
  </si>
  <si>
    <t>L128</t>
  </si>
  <si>
    <t>L129</t>
  </si>
  <si>
    <t>L130</t>
  </si>
  <si>
    <t>L131</t>
  </si>
  <si>
    <t>L132</t>
  </si>
  <si>
    <t>L133</t>
  </si>
  <si>
    <t>L134</t>
  </si>
  <si>
    <t>L135</t>
  </si>
  <si>
    <t>L136</t>
  </si>
  <si>
    <t>L137</t>
  </si>
  <si>
    <t>L138</t>
  </si>
  <si>
    <t>L139</t>
  </si>
  <si>
    <t>L140</t>
  </si>
  <si>
    <t>L141</t>
  </si>
  <si>
    <t>L142</t>
  </si>
  <si>
    <t>L143</t>
  </si>
  <si>
    <t>L144</t>
  </si>
  <si>
    <t>L145</t>
  </si>
  <si>
    <t>L146</t>
  </si>
  <si>
    <t>L147</t>
  </si>
  <si>
    <t>L148</t>
  </si>
  <si>
    <t>L149</t>
  </si>
  <si>
    <t>L150</t>
  </si>
  <si>
    <t>L151</t>
  </si>
  <si>
    <t>L152</t>
  </si>
  <si>
    <t>L153</t>
  </si>
  <si>
    <t>L154</t>
  </si>
  <si>
    <t>L155</t>
  </si>
  <si>
    <t>L156</t>
  </si>
  <si>
    <t>L157</t>
  </si>
  <si>
    <t>L158</t>
  </si>
  <si>
    <t>L159</t>
  </si>
  <si>
    <t>L160</t>
  </si>
  <si>
    <t>L161</t>
  </si>
  <si>
    <t>L162</t>
  </si>
  <si>
    <t>L163</t>
  </si>
  <si>
    <t>L164</t>
  </si>
  <si>
    <t>L165</t>
  </si>
  <si>
    <t>L166</t>
  </si>
  <si>
    <t>L167</t>
  </si>
  <si>
    <t>L168</t>
  </si>
  <si>
    <t>PFR 352</t>
  </si>
  <si>
    <t>SMA 347</t>
  </si>
  <si>
    <t>MAN 354</t>
  </si>
  <si>
    <t>BCLA</t>
  </si>
  <si>
    <t>BSM</t>
  </si>
  <si>
    <t>VC</t>
  </si>
  <si>
    <t>Assay 1</t>
  </si>
  <si>
    <t>Assay 2</t>
  </si>
  <si>
    <t>Group</t>
  </si>
  <si>
    <t>chronic</t>
  </si>
  <si>
    <t>seronegative</t>
  </si>
  <si>
    <t>Score composite</t>
  </si>
  <si>
    <t>SAE2</t>
  </si>
  <si>
    <t>MDGE2</t>
  </si>
  <si>
    <t>CMD2</t>
  </si>
  <si>
    <t>VAE1</t>
  </si>
  <si>
    <t>BMI2</t>
  </si>
  <si>
    <t>GAA1</t>
  </si>
  <si>
    <t>LME1</t>
  </si>
  <si>
    <t>OHE2</t>
  </si>
  <si>
    <t>SCY1</t>
  </si>
  <si>
    <t>NDH2</t>
  </si>
  <si>
    <t>BMN1 8205994</t>
  </si>
  <si>
    <t>BMN2 8205989</t>
  </si>
  <si>
    <t>BMN3 8206014</t>
  </si>
  <si>
    <t>DSH1</t>
  </si>
  <si>
    <t>OCA2</t>
  </si>
  <si>
    <t>AAE2</t>
  </si>
  <si>
    <t>CAE2</t>
  </si>
  <si>
    <t>RCE1</t>
  </si>
  <si>
    <t>DTSH1</t>
  </si>
  <si>
    <t>SGN1</t>
  </si>
  <si>
    <t>PJR1</t>
  </si>
  <si>
    <t>DAE1</t>
  </si>
  <si>
    <t>5.8</t>
  </si>
  <si>
    <t>CMD3</t>
  </si>
  <si>
    <t>BMI3</t>
  </si>
  <si>
    <t>LME2</t>
  </si>
  <si>
    <t>LME3</t>
  </si>
  <si>
    <t>SCY2</t>
  </si>
  <si>
    <t>NDH3</t>
  </si>
  <si>
    <t>DSH2</t>
  </si>
  <si>
    <t>OCA3</t>
  </si>
  <si>
    <t>RCE2</t>
  </si>
  <si>
    <t>DTSH2</t>
  </si>
  <si>
    <t>SAE3</t>
  </si>
  <si>
    <t>51.389</t>
  </si>
  <si>
    <t>VAE2</t>
  </si>
  <si>
    <t>BMI4</t>
  </si>
  <si>
    <t>GAA2</t>
  </si>
  <si>
    <t>LME4</t>
  </si>
  <si>
    <t>OHE3</t>
  </si>
  <si>
    <t>DSH3</t>
  </si>
  <si>
    <t>AAE3</t>
  </si>
  <si>
    <t>CAE3</t>
  </si>
  <si>
    <t>DMD2</t>
  </si>
  <si>
    <t>TFE1</t>
  </si>
  <si>
    <t>DTSH3</t>
  </si>
  <si>
    <t>DTSH4</t>
  </si>
  <si>
    <t>SGN2</t>
  </si>
  <si>
    <t>RAE2</t>
  </si>
  <si>
    <t>RAE3</t>
  </si>
  <si>
    <t>PJR2</t>
  </si>
  <si>
    <t>PJR3</t>
  </si>
  <si>
    <t>LAE2</t>
  </si>
  <si>
    <t>SCY3</t>
  </si>
  <si>
    <t>OCA4</t>
  </si>
  <si>
    <t>CAE4</t>
  </si>
  <si>
    <t>RAE4</t>
  </si>
  <si>
    <t>PJR4</t>
  </si>
  <si>
    <t xml:space="preserve">BMI5 </t>
  </si>
  <si>
    <t>GAA3</t>
  </si>
  <si>
    <t>SGN3</t>
  </si>
  <si>
    <t>SAE4</t>
  </si>
  <si>
    <t>28.63</t>
  </si>
  <si>
    <t>PJR5</t>
  </si>
  <si>
    <t>RCE 5158003873</t>
  </si>
  <si>
    <t>58.738</t>
  </si>
  <si>
    <t>58.032</t>
  </si>
  <si>
    <t>0.000</t>
  </si>
  <si>
    <t>TFE2</t>
  </si>
  <si>
    <t>RAE 5138953865</t>
  </si>
  <si>
    <t>DSH4</t>
  </si>
  <si>
    <t>VAE3</t>
  </si>
  <si>
    <t>BMN 006923303</t>
  </si>
  <si>
    <t>AAE 1035798387</t>
  </si>
  <si>
    <t>CAE 1045815791</t>
  </si>
  <si>
    <t>CMA2</t>
  </si>
  <si>
    <t>CMA3</t>
  </si>
  <si>
    <t>RAE1</t>
  </si>
  <si>
    <t>SMA1</t>
  </si>
  <si>
    <t>76,6</t>
  </si>
  <si>
    <t>2,95</t>
  </si>
  <si>
    <t>2,46</t>
  </si>
  <si>
    <t>DRO7</t>
  </si>
  <si>
    <t>ACE35</t>
  </si>
  <si>
    <t>AIL36</t>
  </si>
  <si>
    <t>ANO38</t>
  </si>
  <si>
    <t>ANO39</t>
  </si>
  <si>
    <t>ALA40</t>
  </si>
  <si>
    <t>DFL41</t>
  </si>
  <si>
    <t>DSA43</t>
  </si>
  <si>
    <t>DME46</t>
  </si>
  <si>
    <t>ECL47</t>
  </si>
  <si>
    <t>ESA48</t>
  </si>
  <si>
    <t>FLY50</t>
  </si>
  <si>
    <t>GLE51</t>
  </si>
  <si>
    <t>GFR52</t>
  </si>
  <si>
    <t>IMA53</t>
  </si>
  <si>
    <t>MFL54</t>
  </si>
  <si>
    <t>MAL55</t>
  </si>
  <si>
    <t>&lt;1 month</t>
  </si>
  <si>
    <t>Post infection</t>
  </si>
  <si>
    <t>&lt; 2 months</t>
  </si>
  <si>
    <t xml:space="preserve">&lt; 4 months </t>
  </si>
  <si>
    <t>&lt; 3 months</t>
  </si>
  <si>
    <t>No congenital toxoplasmosis</t>
  </si>
  <si>
    <t>Congenital toxoplasmosis</t>
  </si>
  <si>
    <t>Baby</t>
  </si>
  <si>
    <t>BCLA and BSM serology results at birth</t>
  </si>
  <si>
    <t>Dataset EV4 – Serological Analysis of Patients Across Different Clinical Contexts</t>
  </si>
  <si>
    <t>This dataset compiles individual serological measurements for BCLA and BSM in three distinct patient groups:</t>
  </si>
  <si>
    <t xml:space="preserve">    Sheet 1 – Seronegative and Past Immunity:</t>
  </si>
  <si>
    <t xml:space="preserve">    Contains individual measurements for seronegative patients or those with past immunity, including two independent assay readings for BCLA and BSM, mean values, coefficients of variation (VC), IgG/IgM Architect and Vidas serologies, and group assignment (e.g., chronic infection).</t>
  </si>
  <si>
    <t xml:space="preserve">    Sheet 2 – Acute Toxoplasmosis:</t>
  </si>
  <si>
    <t xml:space="preserve">    Lists serological results for patients diagnosed with acute toxoplasmosis. It includes duplicate BCLA and BSM measurements, variability coefficients, composite scores, IgG/IgM serologies, and time post-infection (&lt;1 month).</t>
  </si>
  <si>
    <t xml:space="preserve">    Sheet 3 – Congenital Toxoplasmosis:</t>
  </si>
  <si>
    <t xml:space="preserve">    Summarizes BCLA and BSM serological data collected at birth for infants diagnosed or not diagnosed with congenital toxoplasmosis. Measurements are provided for BCLA and BSM levels in each case.</t>
  </si>
  <si>
    <t>Values include raw and mean measurements, as well as quality control indicators such as variation coefficients to assess assay consistency.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</si>
</sst>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rgb="FF444444"/>
      <name val="Calibri"/>
      <family val="2"/>
      <charset val="1"/>
    </font>
    <font>
      <sz val="12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theme="0" tint="-0.34998626667073579"/>
      <name val="Aptos Narrow"/>
      <family val="2"/>
      <scheme val="minor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1" tint="0.499984740745262"/>
        <bgColor theme="9" tint="0.79998168889431442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3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5" fillId="0" borderId="3" xfId="0" applyFont="1" applyBorder="1"/>
    <xf numFmtId="0" fontId="0" fillId="5" borderId="9" xfId="0" applyFill="1" applyBorder="1"/>
    <xf numFmtId="0" fontId="0" fillId="0" borderId="1" xfId="0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1" fillId="6" borderId="1" xfId="0" applyFont="1" applyFill="1" applyBorder="1" applyAlignment="1">
      <alignment horizontal="center" vertical="center"/>
    </xf>
    <xf numFmtId="0" fontId="7" fillId="0" borderId="0" xfId="0" applyFont="1"/>
    <xf numFmtId="0" fontId="0" fillId="7" borderId="1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6" fillId="6" borderId="1" xfId="1" applyNumberFormat="1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wrapText="1"/>
    </xf>
    <xf numFmtId="0" fontId="8" fillId="8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/>
    </xf>
    <xf numFmtId="0" fontId="0" fillId="9" borderId="1" xfId="0" applyFill="1" applyBorder="1" applyAlignment="1">
      <alignment horizontal="center" wrapText="1"/>
    </xf>
    <xf numFmtId="0" fontId="0" fillId="0" borderId="16" xfId="0" applyBorder="1"/>
    <xf numFmtId="0" fontId="8" fillId="0" borderId="17" xfId="0" applyFont="1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8" fillId="0" borderId="20" xfId="0" applyFont="1" applyBorder="1" applyAlignment="1">
      <alignment horizontal="right"/>
    </xf>
    <xf numFmtId="0" fontId="0" fillId="0" borderId="20" xfId="0" applyBorder="1"/>
    <xf numFmtId="0" fontId="0" fillId="11" borderId="0" xfId="0" applyFill="1"/>
    <xf numFmtId="0" fontId="0" fillId="0" borderId="22" xfId="0" applyBorder="1"/>
    <xf numFmtId="0" fontId="8" fillId="0" borderId="23" xfId="0" applyFont="1" applyBorder="1" applyAlignment="1">
      <alignment horizontal="right"/>
    </xf>
    <xf numFmtId="0" fontId="0" fillId="0" borderId="23" xfId="0" applyBorder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3" xfId="0" applyFont="1" applyBorder="1"/>
    <xf numFmtId="0" fontId="9" fillId="0" borderId="0" xfId="0" quotePrefix="1" applyFont="1"/>
    <xf numFmtId="0" fontId="0" fillId="0" borderId="17" xfId="0" applyBorder="1"/>
    <xf numFmtId="0" fontId="10" fillId="0" borderId="0" xfId="0" applyFont="1"/>
    <xf numFmtId="0" fontId="1" fillId="0" borderId="0" xfId="0" applyFont="1" applyAlignment="1">
      <alignment horizontal="center" vertical="center"/>
    </xf>
    <xf numFmtId="11" fontId="8" fillId="0" borderId="13" xfId="0" applyNumberFormat="1" applyFont="1" applyBorder="1"/>
    <xf numFmtId="0" fontId="8" fillId="0" borderId="5" xfId="0" applyFont="1" applyBorder="1"/>
    <xf numFmtId="0" fontId="8" fillId="0" borderId="24" xfId="0" applyFont="1" applyBorder="1"/>
    <xf numFmtId="0" fontId="8" fillId="0" borderId="25" xfId="0" applyFont="1" applyBorder="1"/>
    <xf numFmtId="0" fontId="8" fillId="0" borderId="7" xfId="0" applyFont="1" applyBorder="1"/>
    <xf numFmtId="0" fontId="9" fillId="0" borderId="7" xfId="0" quotePrefix="1" applyFont="1" applyBorder="1"/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2" fillId="0" borderId="7" xfId="0" quotePrefix="1" applyFont="1" applyBorder="1"/>
    <xf numFmtId="0" fontId="9" fillId="9" borderId="7" xfId="0" quotePrefix="1" applyFont="1" applyFill="1" applyBorder="1"/>
    <xf numFmtId="0" fontId="0" fillId="9" borderId="1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0" xfId="0" applyFill="1"/>
    <xf numFmtId="0" fontId="1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1" fillId="13" borderId="1" xfId="0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3" fillId="15" borderId="12" xfId="0" applyFont="1" applyFill="1" applyBorder="1" applyAlignment="1">
      <alignment wrapText="1"/>
    </xf>
    <xf numFmtId="0" fontId="0" fillId="16" borderId="1" xfId="0" applyFill="1" applyBorder="1" applyAlignment="1">
      <alignment horizontal="center" vertical="center" wrapText="1"/>
    </xf>
    <xf numFmtId="0" fontId="8" fillId="17" borderId="12" xfId="0" applyFont="1" applyFill="1" applyBorder="1" applyAlignment="1">
      <alignment wrapText="1"/>
    </xf>
    <xf numFmtId="0" fontId="0" fillId="13" borderId="1" xfId="0" applyFill="1" applyBorder="1" applyAlignment="1">
      <alignment horizontal="center" vertical="center" wrapText="1"/>
    </xf>
    <xf numFmtId="0" fontId="3" fillId="14" borderId="0" xfId="0" applyFont="1" applyFill="1" applyAlignment="1">
      <alignment horizontal="center" vertical="center"/>
    </xf>
    <xf numFmtId="0" fontId="8" fillId="17" borderId="12" xfId="0" applyFont="1" applyFill="1" applyBorder="1"/>
    <xf numFmtId="0" fontId="0" fillId="16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8" fillId="15" borderId="12" xfId="0" applyFont="1" applyFill="1" applyBorder="1"/>
    <xf numFmtId="0" fontId="13" fillId="15" borderId="12" xfId="0" applyFont="1" applyFill="1" applyBorder="1"/>
    <xf numFmtId="0" fontId="8" fillId="15" borderId="12" xfId="0" applyFont="1" applyFill="1" applyBorder="1" applyAlignment="1">
      <alignment wrapText="1"/>
    </xf>
    <xf numFmtId="0" fontId="0" fillId="13" borderId="28" xfId="0" applyFill="1" applyBorder="1"/>
    <xf numFmtId="14" fontId="0" fillId="18" borderId="1" xfId="0" applyNumberFormat="1" applyFill="1" applyBorder="1" applyAlignment="1">
      <alignment horizontal="center" vertical="center"/>
    </xf>
    <xf numFmtId="0" fontId="0" fillId="18" borderId="26" xfId="0" applyFill="1" applyBorder="1"/>
    <xf numFmtId="0" fontId="0" fillId="18" borderId="27" xfId="0" applyFill="1" applyBorder="1"/>
    <xf numFmtId="0" fontId="0" fillId="18" borderId="28" xfId="0" applyFill="1" applyBorder="1"/>
    <xf numFmtId="0" fontId="0" fillId="18" borderId="0" xfId="0" applyFill="1"/>
    <xf numFmtId="0" fontId="8" fillId="19" borderId="12" xfId="0" applyFont="1" applyFill="1" applyBorder="1"/>
    <xf numFmtId="0" fontId="0" fillId="20" borderId="1" xfId="0" applyFill="1" applyBorder="1" applyAlignment="1">
      <alignment horizontal="center" vertical="center" wrapText="1"/>
    </xf>
    <xf numFmtId="0" fontId="0" fillId="20" borderId="1" xfId="0" applyFill="1" applyBorder="1" applyAlignment="1">
      <alignment horizontal="center" vertical="center"/>
    </xf>
    <xf numFmtId="0" fontId="8" fillId="0" borderId="21" xfId="0" applyFont="1" applyBorder="1"/>
    <xf numFmtId="0" fontId="0" fillId="21" borderId="28" xfId="0" applyFill="1" applyBorder="1"/>
    <xf numFmtId="0" fontId="11" fillId="13" borderId="1" xfId="0" applyFont="1" applyFill="1" applyBorder="1" applyAlignment="1">
      <alignment horizontal="center" vertical="center"/>
    </xf>
    <xf numFmtId="0" fontId="0" fillId="0" borderId="29" xfId="0" applyBorder="1"/>
    <xf numFmtId="0" fontId="13" fillId="0" borderId="30" xfId="0" applyFont="1" applyBorder="1"/>
    <xf numFmtId="0" fontId="0" fillId="13" borderId="31" xfId="0" applyFill="1" applyBorder="1"/>
    <xf numFmtId="49" fontId="0" fillId="9" borderId="0" xfId="0" applyNumberFormat="1" applyFill="1"/>
    <xf numFmtId="14" fontId="0" fillId="9" borderId="0" xfId="0" applyNumberFormat="1" applyFill="1" applyAlignment="1">
      <alignment horizontal="left"/>
    </xf>
    <xf numFmtId="2" fontId="0" fillId="5" borderId="32" xfId="0" applyNumberFormat="1" applyFill="1" applyBorder="1"/>
    <xf numFmtId="0" fontId="0" fillId="16" borderId="0" xfId="0" applyFill="1"/>
    <xf numFmtId="0" fontId="0" fillId="13" borderId="0" xfId="0" applyFill="1"/>
    <xf numFmtId="49" fontId="0" fillId="0" borderId="0" xfId="0" applyNumberFormat="1"/>
    <xf numFmtId="14" fontId="0" fillId="0" borderId="0" xfId="0" applyNumberFormat="1" applyAlignment="1">
      <alignment horizontal="left"/>
    </xf>
    <xf numFmtId="2" fontId="0" fillId="0" borderId="0" xfId="0" applyNumberFormat="1"/>
    <xf numFmtId="0" fontId="0" fillId="20" borderId="0" xfId="0" applyFill="1"/>
    <xf numFmtId="0" fontId="0" fillId="18" borderId="32" xfId="0" applyFill="1" applyBorder="1"/>
    <xf numFmtId="0" fontId="0" fillId="5" borderId="32" xfId="0" applyFill="1" applyBorder="1"/>
    <xf numFmtId="0" fontId="0" fillId="22" borderId="0" xfId="0" applyFill="1"/>
    <xf numFmtId="0" fontId="8" fillId="23" borderId="0" xfId="0" applyFont="1" applyFill="1"/>
    <xf numFmtId="0" fontId="0" fillId="9" borderId="32" xfId="0" applyFill="1" applyBorder="1"/>
    <xf numFmtId="0" fontId="0" fillId="0" borderId="32" xfId="0" applyBorder="1"/>
    <xf numFmtId="2" fontId="0" fillId="18" borderId="32" xfId="0" applyNumberFormat="1" applyFill="1" applyBorder="1"/>
    <xf numFmtId="164" fontId="0" fillId="18" borderId="32" xfId="0" applyNumberFormat="1" applyFill="1" applyBorder="1"/>
    <xf numFmtId="0" fontId="0" fillId="24" borderId="0" xfId="0" applyFill="1"/>
    <xf numFmtId="0" fontId="0" fillId="25" borderId="1" xfId="0" applyFill="1" applyBorder="1"/>
    <xf numFmtId="165" fontId="14" fillId="0" borderId="0" xfId="0" applyNumberFormat="1" applyFont="1" applyAlignment="1">
      <alignment horizontal="center"/>
    </xf>
    <xf numFmtId="0" fontId="0" fillId="26" borderId="1" xfId="0" applyFill="1" applyBorder="1"/>
    <xf numFmtId="0" fontId="0" fillId="25" borderId="13" xfId="0" applyFill="1" applyBorder="1"/>
    <xf numFmtId="0" fontId="0" fillId="27" borderId="1" xfId="0" applyFill="1" applyBorder="1"/>
    <xf numFmtId="165" fontId="14" fillId="27" borderId="0" xfId="0" applyNumberFormat="1" applyFont="1" applyFill="1" applyAlignment="1">
      <alignment horizontal="center"/>
    </xf>
    <xf numFmtId="0" fontId="0" fillId="27" borderId="0" xfId="0" applyFill="1"/>
    <xf numFmtId="0" fontId="15" fillId="0" borderId="0" xfId="0" applyFont="1"/>
    <xf numFmtId="0" fontId="4" fillId="0" borderId="0" xfId="0" applyFont="1"/>
    <xf numFmtId="0" fontId="15" fillId="0" borderId="1" xfId="0" applyFont="1" applyBorder="1"/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15" borderId="0" xfId="0" applyFont="1" applyFill="1"/>
    <xf numFmtId="0" fontId="8" fillId="0" borderId="0" xfId="0" applyFont="1" applyAlignment="1">
      <alignment horizontal="right"/>
    </xf>
    <xf numFmtId="0" fontId="8" fillId="0" borderId="30" xfId="0" applyFont="1" applyBorder="1"/>
    <xf numFmtId="0" fontId="17" fillId="0" borderId="7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5" fillId="16" borderId="0" xfId="0" applyFont="1" applyFill="1"/>
    <xf numFmtId="0" fontId="0" fillId="5" borderId="0" xfId="0" applyFill="1"/>
    <xf numFmtId="0" fontId="0" fillId="16" borderId="0" xfId="0" applyFill="1" applyAlignment="1">
      <alignment horizontal="center" vertical="center"/>
    </xf>
    <xf numFmtId="0" fontId="8" fillId="16" borderId="0" xfId="0" applyFont="1" applyFill="1" applyAlignment="1">
      <alignment vertical="center"/>
    </xf>
    <xf numFmtId="0" fontId="8" fillId="0" borderId="0" xfId="0" applyFont="1" applyAlignment="1">
      <alignment wrapText="1"/>
    </xf>
    <xf numFmtId="0" fontId="0" fillId="16" borderId="0" xfId="0" applyFill="1" applyAlignment="1">
      <alignment horizontal="center" vertical="center" wrapText="1"/>
    </xf>
    <xf numFmtId="0" fontId="0" fillId="16" borderId="0" xfId="0" applyFill="1" applyAlignment="1">
      <alignment vertical="center"/>
    </xf>
    <xf numFmtId="0" fontId="8" fillId="29" borderId="0" xfId="0" applyFont="1" applyFill="1"/>
    <xf numFmtId="0" fontId="8" fillId="0" borderId="30" xfId="0" applyFont="1" applyBorder="1" applyAlignment="1">
      <alignment horizontal="right"/>
    </xf>
    <xf numFmtId="0" fontId="0" fillId="0" borderId="30" xfId="0" applyBorder="1" applyAlignment="1">
      <alignment horizontal="right"/>
    </xf>
    <xf numFmtId="0" fontId="0" fillId="16" borderId="30" xfId="0" applyFill="1" applyBorder="1"/>
    <xf numFmtId="0" fontId="5" fillId="0" borderId="30" xfId="0" applyFont="1" applyBorder="1"/>
    <xf numFmtId="0" fontId="0" fillId="0" borderId="30" xfId="0" applyBorder="1"/>
    <xf numFmtId="0" fontId="0" fillId="5" borderId="30" xfId="0" applyFill="1" applyBorder="1"/>
    <xf numFmtId="0" fontId="0" fillId="16" borderId="30" xfId="0" applyFill="1" applyBorder="1" applyAlignment="1">
      <alignment vertical="center"/>
    </xf>
    <xf numFmtId="0" fontId="0" fillId="13" borderId="0" xfId="0" applyFill="1" applyAlignment="1">
      <alignment horizontal="center" vertical="center"/>
    </xf>
    <xf numFmtId="0" fontId="8" fillId="11" borderId="0" xfId="0" applyFont="1" applyFill="1"/>
    <xf numFmtId="0" fontId="11" fillId="0" borderId="0" xfId="0" applyFont="1"/>
    <xf numFmtId="0" fontId="11" fillId="10" borderId="0" xfId="0" applyFont="1" applyFill="1"/>
    <xf numFmtId="0" fontId="0" fillId="20" borderId="0" xfId="0" applyFill="1" applyAlignment="1">
      <alignment horizontal="center" vertical="center"/>
    </xf>
    <xf numFmtId="0" fontId="8" fillId="29" borderId="0" xfId="0" applyFont="1" applyFill="1" applyAlignment="1">
      <alignment wrapText="1"/>
    </xf>
    <xf numFmtId="0" fontId="0" fillId="13" borderId="0" xfId="0" applyFill="1" applyAlignment="1">
      <alignment horizontal="center" vertical="center" wrapText="1"/>
    </xf>
    <xf numFmtId="0" fontId="0" fillId="13" borderId="0" xfId="0" applyFill="1" applyAlignment="1">
      <alignment vertical="center"/>
    </xf>
    <xf numFmtId="0" fontId="8" fillId="20" borderId="0" xfId="0" applyFont="1" applyFill="1"/>
    <xf numFmtId="0" fontId="0" fillId="20" borderId="0" xfId="0" applyFill="1" applyAlignment="1">
      <alignment vertical="center"/>
    </xf>
    <xf numFmtId="0" fontId="8" fillId="15" borderId="30" xfId="0" applyFont="1" applyFill="1" applyBorder="1" applyAlignment="1">
      <alignment horizontal="center" vertical="center"/>
    </xf>
    <xf numFmtId="0" fontId="8" fillId="17" borderId="30" xfId="0" applyFont="1" applyFill="1" applyBorder="1" applyAlignment="1">
      <alignment vertical="center"/>
    </xf>
    <xf numFmtId="0" fontId="0" fillId="20" borderId="0" xfId="0" applyFill="1" applyAlignment="1">
      <alignment horizontal="center" vertical="center" wrapText="1"/>
    </xf>
    <xf numFmtId="0" fontId="0" fillId="21" borderId="0" xfId="0" applyFill="1"/>
    <xf numFmtId="0" fontId="8" fillId="0" borderId="30" xfId="0" applyFont="1" applyBorder="1" applyAlignment="1">
      <alignment wrapText="1"/>
    </xf>
    <xf numFmtId="0" fontId="0" fillId="13" borderId="30" xfId="0" applyFill="1" applyBorder="1"/>
    <xf numFmtId="0" fontId="0" fillId="13" borderId="30" xfId="0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10" borderId="0" xfId="0" applyFont="1" applyFill="1" applyAlignment="1">
      <alignment wrapText="1"/>
    </xf>
    <xf numFmtId="0" fontId="8" fillId="23" borderId="0" xfId="0" applyFont="1" applyFill="1" applyAlignment="1">
      <alignment wrapText="1"/>
    </xf>
    <xf numFmtId="0" fontId="8" fillId="28" borderId="0" xfId="0" applyFont="1" applyFill="1"/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9" fillId="0" borderId="30" xfId="0" quotePrefix="1" applyFont="1" applyBorder="1"/>
    <xf numFmtId="0" fontId="10" fillId="0" borderId="30" xfId="0" applyFont="1" applyBorder="1"/>
    <xf numFmtId="0" fontId="0" fillId="0" borderId="30" xfId="0" applyBorder="1" applyAlignment="1">
      <alignment horizontal="center" vertical="center"/>
    </xf>
    <xf numFmtId="0" fontId="8" fillId="22" borderId="0" xfId="0" applyFont="1" applyFill="1" applyAlignment="1">
      <alignment wrapText="1"/>
    </xf>
    <xf numFmtId="0" fontId="8" fillId="15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6" borderId="30" xfId="0" applyFont="1" applyFill="1" applyBorder="1" applyAlignment="1">
      <alignment horizontal="center" vertical="center"/>
    </xf>
    <xf numFmtId="0" fontId="8" fillId="13" borderId="0" xfId="0" applyFont="1" applyFill="1" applyAlignment="1">
      <alignment horizontal="center"/>
    </xf>
    <xf numFmtId="0" fontId="8" fillId="15" borderId="0" xfId="0" applyFont="1" applyFill="1" applyAlignment="1">
      <alignment vertical="center"/>
    </xf>
    <xf numFmtId="0" fontId="11" fillId="16" borderId="0" xfId="0" applyFont="1" applyFill="1" applyAlignment="1">
      <alignment vertical="center"/>
    </xf>
    <xf numFmtId="0" fontId="1" fillId="6" borderId="30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0" fillId="13" borderId="30" xfId="0" applyFill="1" applyBorder="1" applyAlignment="1">
      <alignment horizontal="center" vertical="center"/>
    </xf>
    <xf numFmtId="0" fontId="0" fillId="20" borderId="30" xfId="0" applyFill="1" applyBorder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3" borderId="0" xfId="0" applyFont="1" applyFill="1" applyAlignment="1">
      <alignment vertical="center"/>
    </xf>
    <xf numFmtId="0" fontId="0" fillId="30" borderId="0" xfId="0" applyFill="1"/>
    <xf numFmtId="0" fontId="8" fillId="31" borderId="0" xfId="0" applyFont="1" applyFill="1" applyAlignment="1">
      <alignment horizontal="center"/>
    </xf>
    <xf numFmtId="2" fontId="6" fillId="6" borderId="30" xfId="1" applyNumberFormat="1" applyFont="1" applyFill="1" applyBorder="1" applyAlignment="1">
      <alignment horizontal="center" vertical="center"/>
    </xf>
    <xf numFmtId="0" fontId="8" fillId="32" borderId="0" xfId="0" applyFont="1" applyFill="1"/>
    <xf numFmtId="0" fontId="8" fillId="11" borderId="0" xfId="0" applyFont="1" applyFill="1" applyAlignment="1">
      <alignment horizontal="right"/>
    </xf>
    <xf numFmtId="0" fontId="0" fillId="33" borderId="0" xfId="0" applyFill="1"/>
    <xf numFmtId="0" fontId="18" fillId="0" borderId="0" xfId="0" applyFont="1"/>
    <xf numFmtId="0" fontId="1" fillId="0" borderId="0" xfId="0" applyFont="1" applyAlignment="1">
      <alignment horizontal="center"/>
    </xf>
    <xf numFmtId="0" fontId="0" fillId="34" borderId="0" xfId="0" applyFill="1"/>
    <xf numFmtId="0" fontId="5" fillId="12" borderId="0" xfId="0" applyFont="1" applyFill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6" fillId="0" borderId="1" xfId="0" applyFont="1" applyBorder="1"/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ill="1"/>
  </cellXfs>
  <cellStyles count="2">
    <cellStyle name="Insatisfaisant" xfId="1" builtinId="27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7770-E712-8E46-B83D-D3A89DBA8E94}">
  <dimension ref="A1:A13"/>
  <sheetViews>
    <sheetView tabSelected="1" workbookViewId="0">
      <selection activeCell="E21" sqref="E21"/>
    </sheetView>
  </sheetViews>
  <sheetFormatPr baseColWidth="10" defaultRowHeight="16" x14ac:dyDescent="0.2"/>
  <cols>
    <col min="1" max="16384" width="10.83203125" style="233"/>
  </cols>
  <sheetData>
    <row r="1" spans="1:1" x14ac:dyDescent="0.2">
      <c r="A1" s="233" t="s">
        <v>503</v>
      </c>
    </row>
    <row r="2" spans="1:1" x14ac:dyDescent="0.2">
      <c r="A2" s="233" t="s">
        <v>504</v>
      </c>
    </row>
    <row r="4" spans="1:1" x14ac:dyDescent="0.2">
      <c r="A4" s="233" t="s">
        <v>505</v>
      </c>
    </row>
    <row r="5" spans="1:1" x14ac:dyDescent="0.2">
      <c r="A5" s="233" t="s">
        <v>506</v>
      </c>
    </row>
    <row r="7" spans="1:1" x14ac:dyDescent="0.2">
      <c r="A7" s="233" t="s">
        <v>507</v>
      </c>
    </row>
    <row r="8" spans="1:1" x14ac:dyDescent="0.2">
      <c r="A8" s="233" t="s">
        <v>508</v>
      </c>
    </row>
    <row r="10" spans="1:1" x14ac:dyDescent="0.2">
      <c r="A10" s="233" t="s">
        <v>509</v>
      </c>
    </row>
    <row r="11" spans="1:1" x14ac:dyDescent="0.2">
      <c r="A11" s="233" t="s">
        <v>510</v>
      </c>
    </row>
    <row r="13" spans="1:1" x14ac:dyDescent="0.2">
      <c r="A13" s="233" t="s">
        <v>511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0696-776B-0E4B-BDB5-8A71770BB236}">
  <dimension ref="A1:T293"/>
  <sheetViews>
    <sheetView workbookViewId="0">
      <selection activeCell="O2" sqref="O2"/>
    </sheetView>
  </sheetViews>
  <sheetFormatPr baseColWidth="10" defaultRowHeight="16" x14ac:dyDescent="0.2"/>
  <cols>
    <col min="15" max="15" width="13.6640625" customWidth="1"/>
  </cols>
  <sheetData>
    <row r="1" spans="1:15" x14ac:dyDescent="0.2">
      <c r="A1" s="1"/>
      <c r="B1" s="2"/>
      <c r="C1" s="227" t="s">
        <v>0</v>
      </c>
      <c r="D1" s="228"/>
      <c r="E1" s="228"/>
      <c r="F1" s="229"/>
      <c r="G1" s="224" t="s">
        <v>1</v>
      </c>
      <c r="H1" s="225"/>
      <c r="I1" s="225"/>
      <c r="J1" s="226"/>
      <c r="K1" s="2"/>
      <c r="L1" s="2"/>
      <c r="M1" s="2"/>
      <c r="N1" s="4"/>
      <c r="O1" s="6"/>
    </row>
    <row r="2" spans="1:15" ht="32" x14ac:dyDescent="0.2">
      <c r="A2" s="7"/>
      <c r="B2" s="8" t="s">
        <v>2</v>
      </c>
      <c r="C2" s="9" t="s">
        <v>389</v>
      </c>
      <c r="D2" s="9" t="s">
        <v>390</v>
      </c>
      <c r="E2" s="3" t="s">
        <v>5</v>
      </c>
      <c r="F2" s="3" t="s">
        <v>388</v>
      </c>
      <c r="G2" s="9" t="s">
        <v>389</v>
      </c>
      <c r="H2" s="9" t="s">
        <v>390</v>
      </c>
      <c r="I2" s="3" t="s">
        <v>5</v>
      </c>
      <c r="J2" s="10" t="s">
        <v>388</v>
      </c>
      <c r="K2" s="11" t="s">
        <v>7</v>
      </c>
      <c r="L2" s="11" t="s">
        <v>8</v>
      </c>
      <c r="M2" s="11" t="s">
        <v>9</v>
      </c>
      <c r="N2" s="11" t="s">
        <v>10</v>
      </c>
      <c r="O2" s="145" t="s">
        <v>391</v>
      </c>
    </row>
    <row r="3" spans="1:15" x14ac:dyDescent="0.2">
      <c r="A3" s="2" t="s">
        <v>11</v>
      </c>
      <c r="B3" s="12" t="s">
        <v>12</v>
      </c>
      <c r="C3" s="13">
        <v>22.792000000000002</v>
      </c>
      <c r="D3" s="14">
        <v>4.33</v>
      </c>
      <c r="E3" s="15">
        <v>13.561</v>
      </c>
      <c r="F3" s="16">
        <v>96.265801889728209</v>
      </c>
      <c r="G3">
        <v>0.85026737967914434</v>
      </c>
      <c r="H3" s="17">
        <v>0.80442804428044279</v>
      </c>
      <c r="I3">
        <v>0.82734771197979362</v>
      </c>
      <c r="J3">
        <v>3.9177366947620271</v>
      </c>
      <c r="K3" s="2">
        <v>28.4</v>
      </c>
      <c r="L3" s="2">
        <v>0.09</v>
      </c>
      <c r="M3" s="2">
        <v>25</v>
      </c>
      <c r="N3" s="2">
        <v>0.03</v>
      </c>
      <c r="O3" s="6" t="s">
        <v>392</v>
      </c>
    </row>
    <row r="4" spans="1:15" x14ac:dyDescent="0.2">
      <c r="A4" s="18" t="s">
        <v>13</v>
      </c>
      <c r="B4" s="12" t="s">
        <v>14</v>
      </c>
      <c r="C4" s="13">
        <v>15.882</v>
      </c>
      <c r="D4" s="14">
        <v>0</v>
      </c>
      <c r="E4" s="15">
        <v>7.9409999999999998</v>
      </c>
      <c r="F4" s="16">
        <v>141.42135623730951</v>
      </c>
      <c r="G4">
        <v>0.86422413793103448</v>
      </c>
      <c r="H4">
        <v>0.97419354838709671</v>
      </c>
      <c r="I4">
        <v>0.91920884315906559</v>
      </c>
      <c r="J4">
        <v>8.4594612459697949</v>
      </c>
      <c r="K4" s="12">
        <v>56.8</v>
      </c>
      <c r="L4" s="12">
        <v>0.39</v>
      </c>
      <c r="M4" s="12" t="s">
        <v>15</v>
      </c>
      <c r="N4" s="12">
        <v>0.08</v>
      </c>
      <c r="O4" s="6" t="s">
        <v>392</v>
      </c>
    </row>
    <row r="5" spans="1:15" x14ac:dyDescent="0.2">
      <c r="A5" s="18" t="s">
        <v>13</v>
      </c>
      <c r="B5" s="12" t="s">
        <v>16</v>
      </c>
      <c r="C5" s="13">
        <v>0</v>
      </c>
      <c r="D5" s="14">
        <v>18.66</v>
      </c>
      <c r="E5" s="15">
        <v>9.33</v>
      </c>
      <c r="F5" s="16">
        <v>141.42135623730951</v>
      </c>
      <c r="G5">
        <v>0.91229946524064165</v>
      </c>
      <c r="H5">
        <v>0.94353640416047546</v>
      </c>
      <c r="I5">
        <v>0.92791793470055861</v>
      </c>
      <c r="J5">
        <v>2.380366895360448</v>
      </c>
      <c r="K5" s="12" t="s">
        <v>17</v>
      </c>
      <c r="L5" s="12">
        <v>0.17</v>
      </c>
      <c r="M5" s="12" t="s">
        <v>15</v>
      </c>
      <c r="N5" s="12">
        <v>0.26</v>
      </c>
      <c r="O5" s="6" t="s">
        <v>392</v>
      </c>
    </row>
    <row r="6" spans="1:15" ht="17" x14ac:dyDescent="0.2">
      <c r="A6" s="1" t="s">
        <v>11</v>
      </c>
      <c r="B6" s="12" t="s">
        <v>18</v>
      </c>
      <c r="C6" s="13">
        <v>2.641</v>
      </c>
      <c r="D6" s="14">
        <v>0</v>
      </c>
      <c r="E6" s="15">
        <v>1.3205</v>
      </c>
      <c r="F6" s="16">
        <v>141.42135623730951</v>
      </c>
      <c r="G6">
        <v>0.77860962566844916</v>
      </c>
      <c r="H6" s="17">
        <v>0.95387453874538741</v>
      </c>
      <c r="I6">
        <v>0.86624208220691834</v>
      </c>
      <c r="J6">
        <v>14.306740700594398</v>
      </c>
      <c r="K6" s="19">
        <v>4.0999999999999996</v>
      </c>
      <c r="L6" s="20">
        <v>0.08</v>
      </c>
      <c r="M6" s="20">
        <v>9</v>
      </c>
      <c r="N6" s="21">
        <v>0.04</v>
      </c>
      <c r="O6" s="6" t="s">
        <v>392</v>
      </c>
    </row>
    <row r="7" spans="1:15" ht="17" x14ac:dyDescent="0.2">
      <c r="A7" s="1" t="s">
        <v>11</v>
      </c>
      <c r="B7" s="12" t="s">
        <v>19</v>
      </c>
      <c r="C7" s="22">
        <v>20.466000000000001</v>
      </c>
      <c r="D7" s="23">
        <v>18.765999999999998</v>
      </c>
      <c r="E7" s="15">
        <v>19.616</v>
      </c>
      <c r="F7" s="16">
        <v>6.1280665172162152</v>
      </c>
      <c r="G7">
        <v>0.90588235294117636</v>
      </c>
      <c r="H7" s="17">
        <v>1.0498154981549814</v>
      </c>
      <c r="I7">
        <v>0.9778489255480789</v>
      </c>
      <c r="J7">
        <v>10.408162279377121</v>
      </c>
      <c r="K7" s="19">
        <v>107.1</v>
      </c>
      <c r="L7" s="20">
        <v>6.18</v>
      </c>
      <c r="M7" s="20">
        <v>23</v>
      </c>
      <c r="N7" s="20">
        <v>5.26</v>
      </c>
      <c r="O7" s="6" t="s">
        <v>392</v>
      </c>
    </row>
    <row r="8" spans="1:15" ht="17" x14ac:dyDescent="0.2">
      <c r="A8" s="1" t="s">
        <v>11</v>
      </c>
      <c r="B8" s="12" t="s">
        <v>20</v>
      </c>
      <c r="C8" s="13">
        <v>67.13</v>
      </c>
      <c r="D8" s="14">
        <v>53.959000000000003</v>
      </c>
      <c r="E8" s="15">
        <v>60.544499999999999</v>
      </c>
      <c r="F8" s="16">
        <v>15.382575485813028</v>
      </c>
      <c r="G8">
        <v>1.2527075812274366</v>
      </c>
      <c r="H8">
        <v>1.1476274165202109</v>
      </c>
      <c r="I8">
        <v>1.2001674988738238</v>
      </c>
      <c r="J8">
        <v>6.1910439253188141</v>
      </c>
      <c r="K8" s="24">
        <v>440.2</v>
      </c>
      <c r="L8" s="20">
        <v>0.06</v>
      </c>
      <c r="M8" s="25" t="s">
        <v>15</v>
      </c>
      <c r="N8" s="20">
        <v>0.03</v>
      </c>
      <c r="O8" s="6" t="s">
        <v>392</v>
      </c>
    </row>
    <row r="9" spans="1:15" ht="17" x14ac:dyDescent="0.2">
      <c r="A9" s="1" t="s">
        <v>13</v>
      </c>
      <c r="B9" s="12" t="s">
        <v>21</v>
      </c>
      <c r="C9" s="26">
        <v>15.180999999999999</v>
      </c>
      <c r="D9" s="27">
        <v>10.087999999999999</v>
      </c>
      <c r="E9" s="15">
        <v>12.634499999999999</v>
      </c>
      <c r="F9" s="16">
        <v>28.503659318398689</v>
      </c>
      <c r="G9">
        <v>0.65347593582887697</v>
      </c>
      <c r="H9">
        <v>0.84501845018450183</v>
      </c>
      <c r="I9">
        <v>0.7492471930066894</v>
      </c>
      <c r="J9">
        <v>18.076946040046707</v>
      </c>
      <c r="K9" s="24">
        <v>11</v>
      </c>
      <c r="L9" s="25">
        <v>0.09</v>
      </c>
      <c r="M9" s="25">
        <v>48</v>
      </c>
      <c r="N9" s="25">
        <v>0.04</v>
      </c>
      <c r="O9" s="6" t="s">
        <v>392</v>
      </c>
    </row>
    <row r="10" spans="1:15" ht="18" customHeight="1" x14ac:dyDescent="0.2">
      <c r="A10" s="1" t="s">
        <v>13</v>
      </c>
      <c r="B10" s="12" t="s">
        <v>22</v>
      </c>
      <c r="C10" s="13">
        <v>33.932000000000002</v>
      </c>
      <c r="D10" s="14">
        <v>9.9610000000000003</v>
      </c>
      <c r="E10" s="15">
        <v>21.9465</v>
      </c>
      <c r="F10" s="16">
        <v>77.233529956133012</v>
      </c>
      <c r="G10">
        <v>1.7788617886178864</v>
      </c>
      <c r="H10">
        <v>1.6291512915129149</v>
      </c>
      <c r="I10">
        <v>1.7040065400654005</v>
      </c>
      <c r="J10">
        <v>6.212494214586247</v>
      </c>
      <c r="K10" s="12">
        <v>20.399999999999999</v>
      </c>
      <c r="L10" s="28">
        <v>0.4</v>
      </c>
      <c r="M10" s="12">
        <v>67</v>
      </c>
      <c r="N10" s="28">
        <v>0.28999999999999998</v>
      </c>
      <c r="O10" s="6" t="s">
        <v>392</v>
      </c>
    </row>
    <row r="11" spans="1:15" ht="17" x14ac:dyDescent="0.2">
      <c r="A11" s="1" t="s">
        <v>13</v>
      </c>
      <c r="B11" s="12" t="s">
        <v>23</v>
      </c>
      <c r="C11" s="26">
        <v>46.704999999999998</v>
      </c>
      <c r="D11" s="27">
        <v>37.078000000000003</v>
      </c>
      <c r="E11" s="15">
        <v>41.891500000000001</v>
      </c>
      <c r="F11" s="16">
        <v>16.249876424770807</v>
      </c>
      <c r="G11" s="17">
        <v>1.7375231053604434</v>
      </c>
      <c r="H11" s="17">
        <v>1.8376383763837636</v>
      </c>
      <c r="I11">
        <v>1.7875807408721034</v>
      </c>
      <c r="J11">
        <v>3.9602231900519094</v>
      </c>
      <c r="K11" s="12">
        <v>7.6</v>
      </c>
      <c r="L11" s="12">
        <v>0.08</v>
      </c>
      <c r="M11" s="12">
        <v>28</v>
      </c>
      <c r="N11" s="12">
        <v>0.03</v>
      </c>
      <c r="O11" s="6" t="s">
        <v>392</v>
      </c>
    </row>
    <row r="12" spans="1:15" ht="17" x14ac:dyDescent="0.2">
      <c r="A12" s="1" t="s">
        <v>11</v>
      </c>
      <c r="B12" s="12" t="s">
        <v>24</v>
      </c>
      <c r="C12" s="13">
        <v>6.4039999999999999</v>
      </c>
      <c r="D12" s="14">
        <v>4.7770000000000001</v>
      </c>
      <c r="E12" s="15">
        <v>5.5905000000000005</v>
      </c>
      <c r="F12" s="16">
        <v>20.57888798838222</v>
      </c>
      <c r="G12" s="17">
        <v>0.75970425138632158</v>
      </c>
      <c r="H12" s="17">
        <v>0.77859778597785967</v>
      </c>
      <c r="I12">
        <v>0.76915101868209068</v>
      </c>
      <c r="J12">
        <v>1.7369471151647924</v>
      </c>
      <c r="K12" s="12">
        <v>7</v>
      </c>
      <c r="L12" s="12">
        <v>0.05</v>
      </c>
      <c r="M12" s="12">
        <v>38</v>
      </c>
      <c r="N12" s="12">
        <v>7.0000000000000007E-2</v>
      </c>
      <c r="O12" s="6" t="s">
        <v>392</v>
      </c>
    </row>
    <row r="13" spans="1:15" ht="17" x14ac:dyDescent="0.2">
      <c r="A13" s="1" t="s">
        <v>11</v>
      </c>
      <c r="B13" s="12" t="s">
        <v>25</v>
      </c>
      <c r="C13" s="13">
        <v>89.989000000000004</v>
      </c>
      <c r="D13" s="14">
        <v>73.231999999999999</v>
      </c>
      <c r="E13" s="15">
        <v>81.610500000000002</v>
      </c>
      <c r="F13" s="16">
        <v>14.518950787389999</v>
      </c>
      <c r="G13">
        <v>0.92441860465116277</v>
      </c>
      <c r="H13">
        <v>1.052154195011338</v>
      </c>
      <c r="I13">
        <v>0.98828639983125033</v>
      </c>
      <c r="J13">
        <v>9.1393246085314424</v>
      </c>
      <c r="K13" s="12">
        <v>49.1</v>
      </c>
      <c r="L13" s="12">
        <v>0.57999999999999996</v>
      </c>
      <c r="M13" s="12" t="s">
        <v>15</v>
      </c>
      <c r="N13" s="12">
        <v>0.31</v>
      </c>
      <c r="O13" s="6" t="s">
        <v>392</v>
      </c>
    </row>
    <row r="14" spans="1:15" x14ac:dyDescent="0.2">
      <c r="A14" s="1"/>
      <c r="B14" s="12" t="s">
        <v>26</v>
      </c>
      <c r="C14" s="13">
        <v>20.466000000000001</v>
      </c>
      <c r="D14" s="14">
        <v>25.08</v>
      </c>
      <c r="E14" s="15">
        <v>22.773</v>
      </c>
      <c r="F14" s="16">
        <v>14.326573962124939</v>
      </c>
      <c r="G14">
        <v>1.9225806451612903</v>
      </c>
      <c r="H14" s="17">
        <v>1.4741035856573705</v>
      </c>
      <c r="I14">
        <v>1.6983421154093303</v>
      </c>
      <c r="J14">
        <v>18.672396280144852</v>
      </c>
      <c r="K14" s="12">
        <v>69.099999999999994</v>
      </c>
      <c r="L14" s="12">
        <v>0.06</v>
      </c>
      <c r="M14" s="12">
        <v>245</v>
      </c>
      <c r="N14" s="12">
        <v>0.04</v>
      </c>
      <c r="O14" s="6" t="s">
        <v>392</v>
      </c>
    </row>
    <row r="15" spans="1:15" ht="17" x14ac:dyDescent="0.2">
      <c r="A15" s="1" t="s">
        <v>13</v>
      </c>
      <c r="B15" s="12" t="s">
        <v>27</v>
      </c>
      <c r="C15" s="13">
        <v>30.439</v>
      </c>
      <c r="D15" s="14">
        <v>27.228999999999999</v>
      </c>
      <c r="E15" s="15">
        <v>28.834</v>
      </c>
      <c r="F15" s="16">
        <v>7.872000997464168</v>
      </c>
      <c r="G15">
        <v>2.3955637707948245</v>
      </c>
      <c r="H15" s="17">
        <v>3.1115537848605577</v>
      </c>
      <c r="I15">
        <v>2.7535587778276911</v>
      </c>
      <c r="J15">
        <v>18.38643860753686</v>
      </c>
      <c r="K15" s="12">
        <v>42.2</v>
      </c>
      <c r="L15" s="12">
        <v>1.4</v>
      </c>
      <c r="M15" s="12">
        <v>205</v>
      </c>
      <c r="N15" s="12">
        <v>1.04</v>
      </c>
      <c r="O15" s="6" t="s">
        <v>392</v>
      </c>
    </row>
    <row r="16" spans="1:15" ht="17" x14ac:dyDescent="0.2">
      <c r="A16" s="1" t="s">
        <v>11</v>
      </c>
      <c r="B16" s="12" t="s">
        <v>28</v>
      </c>
      <c r="C16" s="13">
        <v>8.9909999999999997</v>
      </c>
      <c r="D16" s="14">
        <v>0</v>
      </c>
      <c r="E16" s="15">
        <v>4.4954999999999998</v>
      </c>
      <c r="F16" s="16">
        <v>141.42135623730948</v>
      </c>
      <c r="G16">
        <v>0.49137931034482757</v>
      </c>
      <c r="H16">
        <v>0.43225806451612908</v>
      </c>
      <c r="I16">
        <v>0.46181868743047833</v>
      </c>
      <c r="J16">
        <v>9.0522611958969001</v>
      </c>
      <c r="K16" s="12">
        <v>1.4</v>
      </c>
      <c r="L16" s="12">
        <v>0.05</v>
      </c>
      <c r="M16" s="12">
        <v>10</v>
      </c>
      <c r="N16" s="12">
        <v>7.0000000000000007E-2</v>
      </c>
      <c r="O16" s="6" t="s">
        <v>392</v>
      </c>
    </row>
    <row r="17" spans="1:15" ht="17" x14ac:dyDescent="0.2">
      <c r="A17" s="1" t="s">
        <v>11</v>
      </c>
      <c r="B17" s="12" t="s">
        <v>29</v>
      </c>
      <c r="C17" s="13">
        <v>98.831999999999994</v>
      </c>
      <c r="D17" s="14">
        <v>89.718999999999994</v>
      </c>
      <c r="E17" s="15">
        <v>94.275499999999994</v>
      </c>
      <c r="F17" s="16">
        <v>6.8351417886439307</v>
      </c>
      <c r="G17" s="29">
        <v>2.6783733826247689</v>
      </c>
      <c r="H17" s="17">
        <v>3.3466135458167328</v>
      </c>
      <c r="I17">
        <v>3.0124934642207508</v>
      </c>
      <c r="J17">
        <v>15.685250655853965</v>
      </c>
      <c r="K17" s="12">
        <v>123.8</v>
      </c>
      <c r="L17" s="12">
        <v>0.21</v>
      </c>
      <c r="M17" s="12" t="s">
        <v>15</v>
      </c>
      <c r="N17" s="12">
        <v>0.2</v>
      </c>
      <c r="O17" s="6" t="s">
        <v>392</v>
      </c>
    </row>
    <row r="18" spans="1:15" ht="17" x14ac:dyDescent="0.2">
      <c r="A18" s="1" t="s">
        <v>11</v>
      </c>
      <c r="B18" s="12" t="s">
        <v>30</v>
      </c>
      <c r="C18" s="13">
        <v>273</v>
      </c>
      <c r="D18" s="14">
        <v>358.11700000000002</v>
      </c>
      <c r="E18" s="15">
        <v>315.55849999999998</v>
      </c>
      <c r="F18" s="16">
        <v>19.073106220956053</v>
      </c>
      <c r="G18" s="29">
        <v>1.5260029717682018</v>
      </c>
      <c r="H18" s="17">
        <v>1.5159362549800797</v>
      </c>
      <c r="I18">
        <v>1.5209696133741408</v>
      </c>
      <c r="J18">
        <v>0.46800696362200056</v>
      </c>
      <c r="K18" s="12">
        <v>25.5</v>
      </c>
      <c r="L18" s="12">
        <v>0.05</v>
      </c>
      <c r="M18" s="12">
        <v>244</v>
      </c>
      <c r="N18" s="12">
        <v>0.06</v>
      </c>
      <c r="O18" s="6" t="s">
        <v>392</v>
      </c>
    </row>
    <row r="19" spans="1:15" ht="17" x14ac:dyDescent="0.2">
      <c r="A19" s="1" t="s">
        <v>11</v>
      </c>
      <c r="B19" s="12" t="s">
        <v>31</v>
      </c>
      <c r="C19" s="13">
        <v>0</v>
      </c>
      <c r="D19" s="14">
        <v>5.8609999999999998</v>
      </c>
      <c r="E19" s="15">
        <v>2.9304999999999999</v>
      </c>
      <c r="F19" s="16">
        <v>141.42135623730951</v>
      </c>
      <c r="G19" s="29">
        <v>1.033271719038817</v>
      </c>
      <c r="H19" s="17">
        <v>1.0776892430278886</v>
      </c>
      <c r="I19">
        <v>1.0554804810333529</v>
      </c>
      <c r="J19">
        <v>2.9756999755636606</v>
      </c>
      <c r="K19" s="12">
        <v>68.3</v>
      </c>
      <c r="L19" s="12">
        <v>0.11</v>
      </c>
      <c r="M19" s="12">
        <v>199</v>
      </c>
      <c r="N19" s="12">
        <v>0.11</v>
      </c>
      <c r="O19" s="6" t="s">
        <v>392</v>
      </c>
    </row>
    <row r="20" spans="1:15" ht="17" x14ac:dyDescent="0.2">
      <c r="A20" s="1" t="s">
        <v>13</v>
      </c>
      <c r="B20" s="12" t="s">
        <v>32</v>
      </c>
      <c r="C20" s="13">
        <v>45.652999999999999</v>
      </c>
      <c r="D20" s="14">
        <v>43.05</v>
      </c>
      <c r="E20" s="15">
        <v>44.351500000000001</v>
      </c>
      <c r="F20" s="16">
        <v>4.1500263833885764</v>
      </c>
      <c r="G20">
        <v>1.8450184501845017</v>
      </c>
      <c r="H20">
        <v>1.8693548387096774</v>
      </c>
      <c r="I20">
        <v>1.8571866444470895</v>
      </c>
      <c r="J20">
        <v>0.9265856723229573</v>
      </c>
      <c r="K20" s="12">
        <v>29.1</v>
      </c>
      <c r="L20" s="12">
        <v>0.05</v>
      </c>
      <c r="M20" s="12">
        <v>152</v>
      </c>
      <c r="N20" s="12">
        <v>0.04</v>
      </c>
      <c r="O20" s="6" t="s">
        <v>392</v>
      </c>
    </row>
    <row r="21" spans="1:15" ht="17" x14ac:dyDescent="0.2">
      <c r="A21" s="1" t="s">
        <v>13</v>
      </c>
      <c r="B21" s="12" t="s">
        <v>33</v>
      </c>
      <c r="C21" s="13">
        <v>58.103000000000002</v>
      </c>
      <c r="D21" s="14">
        <v>62.747</v>
      </c>
      <c r="E21" s="15">
        <v>60.424999999999997</v>
      </c>
      <c r="F21" s="16">
        <v>5.4345120261983046</v>
      </c>
      <c r="G21" s="29">
        <v>0.96118299445471345</v>
      </c>
      <c r="H21">
        <v>1.0059760956175299</v>
      </c>
      <c r="I21">
        <v>0.98357954503612166</v>
      </c>
      <c r="J21">
        <v>3.220228169897466</v>
      </c>
      <c r="K21" s="12">
        <v>103.1</v>
      </c>
      <c r="L21" s="12">
        <v>0.05</v>
      </c>
      <c r="M21" s="12">
        <v>206</v>
      </c>
      <c r="N21" s="12">
        <v>0.03</v>
      </c>
      <c r="O21" s="6" t="s">
        <v>392</v>
      </c>
    </row>
    <row r="22" spans="1:15" ht="17" x14ac:dyDescent="0.2">
      <c r="A22" s="1" t="s">
        <v>13</v>
      </c>
      <c r="B22" s="12" t="s">
        <v>34</v>
      </c>
      <c r="C22" s="13">
        <v>29.285</v>
      </c>
      <c r="D22" s="14">
        <v>28.768999999999998</v>
      </c>
      <c r="E22" s="15">
        <v>29.027000000000001</v>
      </c>
      <c r="F22" s="16">
        <v>1.2569921076661721</v>
      </c>
      <c r="G22">
        <v>1.6433878157503714</v>
      </c>
      <c r="H22">
        <v>1.6991869918699185</v>
      </c>
      <c r="I22">
        <v>1.6712874038101448</v>
      </c>
      <c r="J22">
        <v>2.3608133304184435</v>
      </c>
      <c r="K22" s="12">
        <v>141.5</v>
      </c>
      <c r="L22" s="12">
        <v>0.05</v>
      </c>
      <c r="M22" s="12" t="s">
        <v>15</v>
      </c>
      <c r="N22" s="12">
        <v>0.04</v>
      </c>
      <c r="O22" s="6" t="s">
        <v>392</v>
      </c>
    </row>
    <row r="23" spans="1:15" ht="17" x14ac:dyDescent="0.2">
      <c r="A23" s="1" t="s">
        <v>13</v>
      </c>
      <c r="B23" s="12" t="s">
        <v>35</v>
      </c>
      <c r="C23" s="13">
        <v>20.143000000000001</v>
      </c>
      <c r="D23" s="14">
        <v>9.19</v>
      </c>
      <c r="E23" s="15">
        <v>14.666499999999999</v>
      </c>
      <c r="F23" s="16">
        <v>52.807013086532301</v>
      </c>
      <c r="G23" s="29">
        <v>0.67467652495378927</v>
      </c>
      <c r="H23">
        <v>0.74701195219123506</v>
      </c>
      <c r="I23">
        <v>0.71084423857251222</v>
      </c>
      <c r="J23">
        <v>7.1955104007509494</v>
      </c>
      <c r="K23" s="12">
        <v>1.2</v>
      </c>
      <c r="L23" s="12">
        <v>7.0000000000000007E-2</v>
      </c>
      <c r="M23" s="12">
        <v>4</v>
      </c>
      <c r="N23" s="12">
        <v>0.04</v>
      </c>
      <c r="O23" s="6" t="s">
        <v>392</v>
      </c>
    </row>
    <row r="24" spans="1:15" ht="17" x14ac:dyDescent="0.2">
      <c r="A24" s="1" t="s">
        <v>13</v>
      </c>
      <c r="B24" s="12" t="s">
        <v>36</v>
      </c>
      <c r="C24" s="13">
        <v>20.466000000000001</v>
      </c>
      <c r="D24" s="14">
        <v>0</v>
      </c>
      <c r="E24" s="15">
        <v>10.233000000000001</v>
      </c>
      <c r="F24" s="16">
        <v>141.42135623730951</v>
      </c>
      <c r="G24">
        <v>0.92829457364341084</v>
      </c>
      <c r="H24">
        <v>0.97732426303854869</v>
      </c>
      <c r="I24">
        <v>0.95280941834097976</v>
      </c>
      <c r="J24">
        <v>3.6386317330004743</v>
      </c>
      <c r="K24" s="12">
        <v>8.1</v>
      </c>
      <c r="L24" s="12" t="s">
        <v>37</v>
      </c>
      <c r="M24" s="12">
        <v>28</v>
      </c>
      <c r="N24" s="12">
        <v>0.05</v>
      </c>
      <c r="O24" s="6" t="s">
        <v>392</v>
      </c>
    </row>
    <row r="25" spans="1:15" ht="17" thickBot="1" x14ac:dyDescent="0.25">
      <c r="A25" s="30" t="s">
        <v>11</v>
      </c>
      <c r="B25" s="12" t="s">
        <v>38</v>
      </c>
      <c r="C25" s="13">
        <v>110.206</v>
      </c>
      <c r="D25" s="14">
        <v>110.898</v>
      </c>
      <c r="E25" s="15">
        <v>110.55199999999999</v>
      </c>
      <c r="F25" s="16">
        <v>0.44261333361774191</v>
      </c>
      <c r="G25">
        <v>5.180914512922465</v>
      </c>
      <c r="H25" s="17">
        <v>4.2828685258964141</v>
      </c>
      <c r="I25">
        <v>4.7318915194094391</v>
      </c>
      <c r="J25">
        <v>13.419885148227985</v>
      </c>
      <c r="K25" s="28">
        <v>30.5</v>
      </c>
      <c r="L25" s="28">
        <v>1.71</v>
      </c>
      <c r="M25" s="28">
        <v>199</v>
      </c>
      <c r="N25" s="28">
        <v>2</v>
      </c>
      <c r="O25" s="6" t="s">
        <v>392</v>
      </c>
    </row>
    <row r="26" spans="1:15" ht="17" thickBot="1" x14ac:dyDescent="0.25">
      <c r="A26" s="31" t="s">
        <v>11</v>
      </c>
      <c r="B26" s="12" t="s">
        <v>39</v>
      </c>
      <c r="C26" s="13">
        <v>14.944000000000001</v>
      </c>
      <c r="D26" s="14">
        <v>18.234999999999999</v>
      </c>
      <c r="E26" s="15">
        <v>16.589500000000001</v>
      </c>
      <c r="F26" s="16">
        <v>14.027477723167827</v>
      </c>
      <c r="G26">
        <v>1.0668103448275861</v>
      </c>
      <c r="H26" s="17">
        <v>1.2451612903225806</v>
      </c>
      <c r="I26">
        <v>1.1559858175750835</v>
      </c>
      <c r="J26">
        <v>10.909577009784694</v>
      </c>
      <c r="K26" s="32">
        <v>21.5</v>
      </c>
      <c r="L26" s="32">
        <v>0.77</v>
      </c>
      <c r="M26" s="32">
        <v>48</v>
      </c>
      <c r="N26" s="32">
        <v>0.76</v>
      </c>
      <c r="O26" s="6" t="s">
        <v>392</v>
      </c>
    </row>
    <row r="27" spans="1:15" ht="17" thickBot="1" x14ac:dyDescent="0.25">
      <c r="A27" s="31" t="s">
        <v>11</v>
      </c>
      <c r="B27" s="12" t="s">
        <v>40</v>
      </c>
      <c r="C27" s="13">
        <v>46.704999999999998</v>
      </c>
      <c r="D27" s="14">
        <v>45.552</v>
      </c>
      <c r="E27" s="15">
        <v>46.128500000000003</v>
      </c>
      <c r="F27" s="16">
        <v>1.7674412103321986</v>
      </c>
      <c r="G27" s="17">
        <v>1.3620689655172413</v>
      </c>
      <c r="H27" s="17">
        <v>1.7790322580645161</v>
      </c>
      <c r="I27">
        <v>1.5705506117908787</v>
      </c>
      <c r="J27">
        <v>18.772879361706664</v>
      </c>
      <c r="K27" s="33">
        <v>105</v>
      </c>
      <c r="L27" s="33">
        <v>0.06</v>
      </c>
      <c r="M27" s="33">
        <v>120</v>
      </c>
      <c r="N27" s="33">
        <v>0.09</v>
      </c>
      <c r="O27" s="6" t="s">
        <v>392</v>
      </c>
    </row>
    <row r="28" spans="1:15" ht="19" thickTop="1" thickBot="1" x14ac:dyDescent="0.25">
      <c r="A28" s="34" t="s">
        <v>11</v>
      </c>
      <c r="B28" s="35" t="s">
        <v>41</v>
      </c>
      <c r="C28" s="13">
        <v>109.64700000000001</v>
      </c>
      <c r="D28" s="14">
        <v>48.219000000000001</v>
      </c>
      <c r="E28" s="15">
        <v>78.933000000000007</v>
      </c>
      <c r="F28" s="16">
        <v>55.029145420454327</v>
      </c>
      <c r="G28" s="17">
        <v>0.92025862068965514</v>
      </c>
      <c r="H28" s="17">
        <v>0.94032258064516128</v>
      </c>
      <c r="I28">
        <v>0.93029060066740821</v>
      </c>
      <c r="J28">
        <v>1.5250462739079</v>
      </c>
      <c r="K28" s="36">
        <v>603.5</v>
      </c>
      <c r="L28" s="36">
        <v>3.34</v>
      </c>
      <c r="M28" s="36" t="s">
        <v>15</v>
      </c>
      <c r="N28" s="36">
        <v>1.94</v>
      </c>
      <c r="O28" s="6" t="s">
        <v>392</v>
      </c>
    </row>
    <row r="29" spans="1:15" ht="17" thickTop="1" x14ac:dyDescent="0.2">
      <c r="A29" s="37" t="s">
        <v>11</v>
      </c>
      <c r="B29" s="12" t="s">
        <v>42</v>
      </c>
      <c r="C29" s="13">
        <v>31.966000000000001</v>
      </c>
      <c r="D29" s="14">
        <v>15.231999999999999</v>
      </c>
      <c r="E29" s="15">
        <v>23.599</v>
      </c>
      <c r="F29" s="16">
        <v>50.140789340123227</v>
      </c>
      <c r="G29" s="17">
        <v>1.0129310344827585</v>
      </c>
      <c r="H29" s="17">
        <v>0.97419354838709671</v>
      </c>
      <c r="I29">
        <v>0.99356229143492758</v>
      </c>
      <c r="J29">
        <v>2.7569020423271566</v>
      </c>
      <c r="K29" s="38">
        <v>92.3</v>
      </c>
      <c r="L29" s="38">
        <v>0.38</v>
      </c>
      <c r="M29" s="38">
        <v>128</v>
      </c>
      <c r="N29" s="38">
        <v>0.48</v>
      </c>
      <c r="O29" s="6" t="s">
        <v>392</v>
      </c>
    </row>
    <row r="30" spans="1:15" ht="17" x14ac:dyDescent="0.2">
      <c r="A30" s="39" t="s">
        <v>11</v>
      </c>
      <c r="B30" s="12" t="s">
        <v>43</v>
      </c>
      <c r="C30" s="13">
        <v>68.388999999999996</v>
      </c>
      <c r="D30" s="14">
        <v>24.684999999999999</v>
      </c>
      <c r="E30" s="15">
        <v>46.536999999999999</v>
      </c>
      <c r="F30" s="16">
        <v>66.406074231207157</v>
      </c>
      <c r="G30" s="15">
        <v>4.6461232604373759</v>
      </c>
      <c r="H30" s="17">
        <v>4.7459349593495936</v>
      </c>
      <c r="I30">
        <v>4.6960291098934848</v>
      </c>
      <c r="J30">
        <v>1.5029193280315922</v>
      </c>
      <c r="K30" s="2" t="s">
        <v>44</v>
      </c>
      <c r="L30" s="2" t="s">
        <v>45</v>
      </c>
      <c r="M30" s="2" t="s">
        <v>15</v>
      </c>
      <c r="N30" s="4" t="s">
        <v>46</v>
      </c>
      <c r="O30" s="6" t="s">
        <v>392</v>
      </c>
    </row>
    <row r="31" spans="1:15" ht="18" thickBot="1" x14ac:dyDescent="0.25">
      <c r="A31" s="39" t="s">
        <v>11</v>
      </c>
      <c r="B31" s="12" t="s">
        <v>47</v>
      </c>
      <c r="C31" s="13">
        <v>38.521000000000001</v>
      </c>
      <c r="D31" s="23">
        <v>10.766</v>
      </c>
      <c r="E31" s="15">
        <v>24.6435</v>
      </c>
      <c r="F31" s="16">
        <v>79.638641880547127</v>
      </c>
      <c r="G31" s="15">
        <v>1.5804878048780489</v>
      </c>
      <c r="H31" s="17">
        <v>1.693089430894309</v>
      </c>
      <c r="I31">
        <v>1.6367886178861788</v>
      </c>
      <c r="J31">
        <v>4.8644872318061241</v>
      </c>
      <c r="K31" s="2" t="s">
        <v>48</v>
      </c>
      <c r="L31" s="2" t="s">
        <v>49</v>
      </c>
      <c r="M31" s="2">
        <v>212</v>
      </c>
      <c r="N31" s="4" t="s">
        <v>50</v>
      </c>
      <c r="O31" s="6" t="s">
        <v>392</v>
      </c>
    </row>
    <row r="32" spans="1:15" ht="17" thickBot="1" x14ac:dyDescent="0.25">
      <c r="A32" s="31" t="s">
        <v>11</v>
      </c>
      <c r="B32" s="12" t="s">
        <v>51</v>
      </c>
      <c r="C32" s="40">
        <v>36.880000000000003</v>
      </c>
      <c r="D32" s="41">
        <v>27.998999999999999</v>
      </c>
      <c r="E32" s="42">
        <v>32.439500000000002</v>
      </c>
      <c r="F32" s="16">
        <v>19.358545365118875</v>
      </c>
      <c r="G32">
        <v>2.4353876739562628</v>
      </c>
      <c r="H32" s="17">
        <v>2.3638211382113821</v>
      </c>
      <c r="I32">
        <v>2.3996044060838226</v>
      </c>
      <c r="J32">
        <v>2.1088968916265132</v>
      </c>
      <c r="K32" s="2" t="s">
        <v>52</v>
      </c>
      <c r="L32" s="2" t="s">
        <v>53</v>
      </c>
      <c r="M32" s="2" t="s">
        <v>15</v>
      </c>
      <c r="N32" s="4" t="s">
        <v>54</v>
      </c>
      <c r="O32" s="6" t="s">
        <v>392</v>
      </c>
    </row>
    <row r="33" spans="1:15" ht="17" thickBot="1" x14ac:dyDescent="0.25">
      <c r="A33" s="31" t="s">
        <v>11</v>
      </c>
      <c r="B33" s="12" t="s">
        <v>55</v>
      </c>
      <c r="C33" s="43">
        <v>723.21699999999998</v>
      </c>
      <c r="D33" s="44">
        <v>899.81100000000004</v>
      </c>
      <c r="E33" s="45">
        <v>811.51400000000001</v>
      </c>
      <c r="F33" s="16">
        <v>15.387388870291426</v>
      </c>
      <c r="G33">
        <v>1.3240556660039762</v>
      </c>
      <c r="H33" s="17">
        <v>1.1727642276422763</v>
      </c>
      <c r="I33">
        <v>1.2484099468231262</v>
      </c>
      <c r="J33">
        <v>8.5692365935771662</v>
      </c>
      <c r="K33" s="2">
        <v>57.9</v>
      </c>
      <c r="L33" s="2" t="s">
        <v>56</v>
      </c>
      <c r="M33" s="2" t="s">
        <v>15</v>
      </c>
      <c r="N33" s="4" t="s">
        <v>54</v>
      </c>
      <c r="O33" s="45" t="s">
        <v>392</v>
      </c>
    </row>
    <row r="34" spans="1:15" ht="17" thickBot="1" x14ac:dyDescent="0.25">
      <c r="A34" s="31" t="s">
        <v>11</v>
      </c>
      <c r="B34" s="12" t="s">
        <v>57</v>
      </c>
      <c r="C34" s="47">
        <v>61.537999999999997</v>
      </c>
      <c r="D34" s="48">
        <v>74.195999999999998</v>
      </c>
      <c r="E34" s="49">
        <v>67.86699999999999</v>
      </c>
      <c r="F34" s="16">
        <v>13.188379678281521</v>
      </c>
      <c r="G34">
        <v>6.4831013916500995</v>
      </c>
      <c r="H34">
        <v>7.0020325203252032</v>
      </c>
      <c r="I34">
        <v>6.7425669559876518</v>
      </c>
      <c r="J34">
        <v>5.4421368367591585</v>
      </c>
      <c r="K34" s="2">
        <v>541.20000000000005</v>
      </c>
      <c r="L34" s="2" t="s">
        <v>58</v>
      </c>
      <c r="M34" s="2" t="s">
        <v>15</v>
      </c>
      <c r="N34" s="4" t="s">
        <v>59</v>
      </c>
      <c r="O34" s="49" t="s">
        <v>392</v>
      </c>
    </row>
    <row r="35" spans="1:15" ht="17" thickBot="1" x14ac:dyDescent="0.25">
      <c r="A35" s="31" t="s">
        <v>11</v>
      </c>
      <c r="B35" s="51" t="s">
        <v>60</v>
      </c>
      <c r="C35" s="52">
        <v>33.213000000000001</v>
      </c>
      <c r="D35" s="53">
        <v>12.474</v>
      </c>
      <c r="E35" s="54">
        <v>22.843499999999999</v>
      </c>
      <c r="F35" s="16">
        <v>64.19632514731903</v>
      </c>
      <c r="G35">
        <v>2.7097415506958251</v>
      </c>
      <c r="H35">
        <v>2.0487804878048781</v>
      </c>
      <c r="I35">
        <v>2.3792610192503516</v>
      </c>
      <c r="J35">
        <v>19.643496274221874</v>
      </c>
      <c r="K35" s="2">
        <v>78.8</v>
      </c>
      <c r="L35" s="2" t="s">
        <v>61</v>
      </c>
      <c r="M35" s="2" t="s">
        <v>15</v>
      </c>
      <c r="N35" s="4" t="s">
        <v>62</v>
      </c>
      <c r="O35" s="6" t="s">
        <v>392</v>
      </c>
    </row>
    <row r="36" spans="1:15" x14ac:dyDescent="0.2">
      <c r="A36" s="31" t="s">
        <v>11</v>
      </c>
      <c r="B36" s="51" t="s">
        <v>63</v>
      </c>
      <c r="C36" s="52">
        <v>116.898</v>
      </c>
      <c r="D36" s="53">
        <v>249.09899999999999</v>
      </c>
      <c r="E36" s="54">
        <v>182.99849999999998</v>
      </c>
      <c r="F36" s="16">
        <v>51.08250809686573</v>
      </c>
      <c r="G36">
        <v>6.9582504970178922</v>
      </c>
      <c r="H36">
        <v>5.691056910569106</v>
      </c>
      <c r="I36">
        <v>6.3246537037934996</v>
      </c>
      <c r="J36">
        <v>14.167434614113287</v>
      </c>
      <c r="K36" s="2">
        <v>461</v>
      </c>
      <c r="L36" s="2" t="s">
        <v>64</v>
      </c>
      <c r="M36" s="2" t="s">
        <v>15</v>
      </c>
      <c r="N36" s="4" t="s">
        <v>65</v>
      </c>
      <c r="O36" s="6" t="s">
        <v>392</v>
      </c>
    </row>
    <row r="37" spans="1:15" x14ac:dyDescent="0.2">
      <c r="A37" s="2"/>
      <c r="B37" s="51" t="s">
        <v>66</v>
      </c>
      <c r="C37" s="52">
        <v>46.162999999999997</v>
      </c>
      <c r="D37" s="53">
        <v>20.803999999999998</v>
      </c>
      <c r="E37" s="54">
        <v>33.483499999999999</v>
      </c>
      <c r="F37" s="16">
        <v>53.553304953513376</v>
      </c>
      <c r="G37">
        <v>2.1105263157894738</v>
      </c>
      <c r="H37">
        <v>1.804920913884007</v>
      </c>
      <c r="I37">
        <v>1.9577236148367403</v>
      </c>
      <c r="J37">
        <v>11.038108260885263</v>
      </c>
      <c r="K37" s="2" t="s">
        <v>37</v>
      </c>
      <c r="L37" s="2" t="s">
        <v>37</v>
      </c>
      <c r="M37" s="2">
        <v>294</v>
      </c>
      <c r="N37" s="4" t="s">
        <v>53</v>
      </c>
      <c r="O37" s="6" t="s">
        <v>392</v>
      </c>
    </row>
    <row r="38" spans="1:15" x14ac:dyDescent="0.2">
      <c r="A38" s="2" t="s">
        <v>11</v>
      </c>
      <c r="B38" s="51" t="s">
        <v>67</v>
      </c>
      <c r="C38" s="52">
        <v>44.216000000000001</v>
      </c>
      <c r="D38" s="53">
        <v>14.851000000000001</v>
      </c>
      <c r="E38" s="54">
        <v>29.5335</v>
      </c>
      <c r="F38" s="16">
        <v>70.307246447400317</v>
      </c>
      <c r="G38">
        <v>1.3537906137184115</v>
      </c>
      <c r="H38">
        <v>1.6707317073170731</v>
      </c>
      <c r="I38">
        <v>1.5122611605177423</v>
      </c>
      <c r="J38">
        <v>14.81960936188865</v>
      </c>
      <c r="K38" s="2" t="s">
        <v>37</v>
      </c>
      <c r="L38" s="2" t="s">
        <v>37</v>
      </c>
      <c r="M38" s="2">
        <v>33</v>
      </c>
      <c r="N38" s="4" t="s">
        <v>68</v>
      </c>
      <c r="O38" s="6" t="s">
        <v>392</v>
      </c>
    </row>
    <row r="39" spans="1:15" x14ac:dyDescent="0.2">
      <c r="A39" s="2" t="s">
        <v>11</v>
      </c>
      <c r="B39" s="51" t="s">
        <v>69</v>
      </c>
      <c r="C39" s="52">
        <v>0</v>
      </c>
      <c r="D39" s="53">
        <v>15.013999999999999</v>
      </c>
      <c r="E39" s="54">
        <v>7.5069999999999997</v>
      </c>
      <c r="F39" s="16">
        <v>141.42135623730951</v>
      </c>
      <c r="G39">
        <v>0.8699472759226714</v>
      </c>
      <c r="H39">
        <v>1.0552845528455286</v>
      </c>
      <c r="I39">
        <v>0.96261591438409999</v>
      </c>
      <c r="J39">
        <v>13.61428201637947</v>
      </c>
      <c r="K39" s="2" t="s">
        <v>37</v>
      </c>
      <c r="L39" s="2" t="s">
        <v>37</v>
      </c>
      <c r="M39" s="2">
        <v>45</v>
      </c>
      <c r="N39" s="4" t="s">
        <v>56</v>
      </c>
      <c r="O39" s="6" t="s">
        <v>392</v>
      </c>
    </row>
    <row r="40" spans="1:15" x14ac:dyDescent="0.2">
      <c r="A40" s="2" t="s">
        <v>11</v>
      </c>
      <c r="B40" s="51" t="s">
        <v>70</v>
      </c>
      <c r="C40" s="52">
        <v>32.445999999999998</v>
      </c>
      <c r="D40" s="53">
        <v>16.149999999999999</v>
      </c>
      <c r="E40" s="54">
        <v>24.297999999999998</v>
      </c>
      <c r="F40" s="16">
        <v>47.423706091925176</v>
      </c>
      <c r="G40">
        <v>1.046875</v>
      </c>
      <c r="H40">
        <v>1.0040650406504066</v>
      </c>
      <c r="I40">
        <v>1.0254700203252032</v>
      </c>
      <c r="J40">
        <v>2.9519354011751764</v>
      </c>
      <c r="K40" s="2" t="s">
        <v>37</v>
      </c>
      <c r="L40" s="2" t="s">
        <v>37</v>
      </c>
      <c r="M40" s="2">
        <v>74</v>
      </c>
      <c r="N40" s="4" t="s">
        <v>71</v>
      </c>
      <c r="O40" s="6" t="s">
        <v>392</v>
      </c>
    </row>
    <row r="41" spans="1:15" x14ac:dyDescent="0.2">
      <c r="A41" s="2" t="s">
        <v>11</v>
      </c>
      <c r="B41" s="51" t="s">
        <v>72</v>
      </c>
      <c r="C41" s="52">
        <v>283.95699999999999</v>
      </c>
      <c r="D41" s="53">
        <v>329.52300000000002</v>
      </c>
      <c r="E41" s="54">
        <v>306.74</v>
      </c>
      <c r="F41" s="16">
        <v>10.504018905765877</v>
      </c>
      <c r="G41">
        <v>1.4699186991869919</v>
      </c>
      <c r="H41">
        <v>1.8252032520325203</v>
      </c>
      <c r="I41">
        <v>1.647560975609756</v>
      </c>
      <c r="J41">
        <v>15.248243936764</v>
      </c>
      <c r="K41" s="12">
        <v>54.7</v>
      </c>
      <c r="L41" s="12" t="s">
        <v>68</v>
      </c>
      <c r="M41" s="12">
        <v>215</v>
      </c>
      <c r="N41" s="57" t="s">
        <v>73</v>
      </c>
      <c r="O41" s="6" t="s">
        <v>392</v>
      </c>
    </row>
    <row r="42" spans="1:15" x14ac:dyDescent="0.2">
      <c r="A42" s="2" t="s">
        <v>11</v>
      </c>
      <c r="B42" s="51" t="s">
        <v>74</v>
      </c>
      <c r="C42" s="52">
        <v>185.26499999999999</v>
      </c>
      <c r="D42" s="53">
        <v>335.02600000000001</v>
      </c>
      <c r="E42" s="54">
        <v>260.14549999999997</v>
      </c>
      <c r="F42" s="16">
        <v>40.706842385233927</v>
      </c>
      <c r="G42">
        <v>3.6560636182902582</v>
      </c>
      <c r="H42">
        <v>4.3760162601626016</v>
      </c>
      <c r="I42">
        <v>4.0160399392264301</v>
      </c>
      <c r="J42">
        <v>12.676253296902313</v>
      </c>
      <c r="K42" s="2">
        <v>1484</v>
      </c>
      <c r="L42" s="2" t="s">
        <v>75</v>
      </c>
      <c r="M42" s="2" t="s">
        <v>15</v>
      </c>
      <c r="N42" s="4" t="s">
        <v>76</v>
      </c>
      <c r="O42" s="6" t="s">
        <v>392</v>
      </c>
    </row>
    <row r="43" spans="1:15" x14ac:dyDescent="0.2">
      <c r="A43" s="2" t="s">
        <v>11</v>
      </c>
      <c r="B43" s="51" t="s">
        <v>77</v>
      </c>
      <c r="C43" s="52">
        <v>24.908999999999999</v>
      </c>
      <c r="D43" s="53">
        <v>3.7080000000000002</v>
      </c>
      <c r="E43" s="54">
        <v>14.308499999999999</v>
      </c>
      <c r="F43" s="16">
        <v>104.77248396362999</v>
      </c>
      <c r="G43">
        <v>0.89264413518886676</v>
      </c>
      <c r="H43" s="17">
        <v>0.72357723577235777</v>
      </c>
      <c r="I43">
        <v>0.80811068548061227</v>
      </c>
      <c r="J43">
        <v>14.79356147611108</v>
      </c>
      <c r="K43" s="2">
        <v>5.0999999999999996</v>
      </c>
      <c r="L43" s="2" t="s">
        <v>78</v>
      </c>
      <c r="M43" s="2">
        <v>17</v>
      </c>
      <c r="N43" s="4" t="s">
        <v>79</v>
      </c>
      <c r="O43" s="6" t="s">
        <v>392</v>
      </c>
    </row>
    <row r="44" spans="1:15" x14ac:dyDescent="0.2">
      <c r="A44" s="2" t="s">
        <v>11</v>
      </c>
      <c r="B44" s="51" t="s">
        <v>80</v>
      </c>
      <c r="C44" s="52">
        <v>19.670999999999999</v>
      </c>
      <c r="D44" s="53">
        <v>14.275</v>
      </c>
      <c r="E44" s="54">
        <v>16.972999999999999</v>
      </c>
      <c r="F44" s="16">
        <v>22.480104821084215</v>
      </c>
      <c r="G44">
        <v>0.54833040421792623</v>
      </c>
      <c r="H44" s="17">
        <v>0.67154471544715444</v>
      </c>
      <c r="I44">
        <v>0.60993755983254028</v>
      </c>
      <c r="J44">
        <v>14.28435970287487</v>
      </c>
      <c r="K44" s="2">
        <v>4.3</v>
      </c>
      <c r="L44" s="2" t="s">
        <v>81</v>
      </c>
      <c r="M44" s="2">
        <v>12</v>
      </c>
      <c r="N44" s="4" t="s">
        <v>82</v>
      </c>
      <c r="O44" s="6" t="s">
        <v>392</v>
      </c>
    </row>
    <row r="45" spans="1:15" x14ac:dyDescent="0.2">
      <c r="A45" s="2" t="s">
        <v>11</v>
      </c>
      <c r="B45" s="51" t="s">
        <v>83</v>
      </c>
      <c r="C45" s="52">
        <v>10.234</v>
      </c>
      <c r="D45" s="53">
        <v>0</v>
      </c>
      <c r="E45" s="54">
        <v>5.117</v>
      </c>
      <c r="F45" s="16">
        <v>141.42135623730951</v>
      </c>
      <c r="G45">
        <v>0.66064981949458479</v>
      </c>
      <c r="H45">
        <v>0.55184534270650265</v>
      </c>
      <c r="I45">
        <v>0.60624758110054366</v>
      </c>
      <c r="J45">
        <v>12.690588096144108</v>
      </c>
      <c r="K45" s="2">
        <v>2.9</v>
      </c>
      <c r="L45" s="2" t="s">
        <v>65</v>
      </c>
      <c r="M45" s="2">
        <v>7</v>
      </c>
      <c r="N45" s="4" t="s">
        <v>59</v>
      </c>
      <c r="O45" s="6" t="s">
        <v>392</v>
      </c>
    </row>
    <row r="46" spans="1:15" x14ac:dyDescent="0.2">
      <c r="A46" s="2" t="s">
        <v>11</v>
      </c>
      <c r="B46" s="51" t="s">
        <v>84</v>
      </c>
      <c r="C46" s="52">
        <v>0</v>
      </c>
      <c r="D46" s="53">
        <v>0.47699999999999998</v>
      </c>
      <c r="E46" s="54">
        <v>0.23849999999999999</v>
      </c>
      <c r="F46" s="16">
        <v>141.42135623730951</v>
      </c>
      <c r="G46" s="17">
        <v>0.35614035087719303</v>
      </c>
      <c r="H46">
        <v>0.38664323374340953</v>
      </c>
      <c r="I46">
        <v>0.37139179231030128</v>
      </c>
      <c r="J46">
        <v>5.8075584240213125</v>
      </c>
      <c r="K46" s="2">
        <v>1.9</v>
      </c>
      <c r="L46" s="2" t="s">
        <v>54</v>
      </c>
      <c r="M46" s="2">
        <v>4</v>
      </c>
      <c r="N46" s="4" t="s">
        <v>85</v>
      </c>
      <c r="O46" s="6" t="s">
        <v>392</v>
      </c>
    </row>
    <row r="47" spans="1:15" x14ac:dyDescent="0.2">
      <c r="A47" s="2" t="s">
        <v>11</v>
      </c>
      <c r="B47" s="51" t="s">
        <v>86</v>
      </c>
      <c r="C47" s="52">
        <v>0</v>
      </c>
      <c r="D47" s="53">
        <v>0</v>
      </c>
      <c r="E47" s="54">
        <v>0</v>
      </c>
      <c r="F47" s="16" t="e">
        <v>#DIV/0!</v>
      </c>
      <c r="G47" s="17">
        <v>0.29649122807017547</v>
      </c>
      <c r="H47">
        <v>0.33040421792618629</v>
      </c>
      <c r="I47">
        <v>0.31344772299818091</v>
      </c>
      <c r="J47">
        <v>7.650432061883258</v>
      </c>
      <c r="K47" s="2">
        <v>1.8</v>
      </c>
      <c r="L47" s="2" t="s">
        <v>87</v>
      </c>
      <c r="M47" s="2">
        <v>2</v>
      </c>
      <c r="N47" s="4" t="s">
        <v>56</v>
      </c>
      <c r="O47" s="6" t="s">
        <v>392</v>
      </c>
    </row>
    <row r="48" spans="1:15" x14ac:dyDescent="0.2">
      <c r="A48" s="2" t="s">
        <v>11</v>
      </c>
      <c r="B48" s="51" t="s">
        <v>88</v>
      </c>
      <c r="C48" s="52">
        <v>0</v>
      </c>
      <c r="D48" s="53">
        <v>11.179</v>
      </c>
      <c r="E48" s="54">
        <v>5.5895000000000001</v>
      </c>
      <c r="F48" s="16">
        <v>141.42135623730951</v>
      </c>
      <c r="G48" s="17">
        <v>0.28421052631578952</v>
      </c>
      <c r="H48">
        <v>0.2425307557117751</v>
      </c>
      <c r="I48">
        <v>0.26337064101378233</v>
      </c>
      <c r="J48">
        <v>11.190331738933665</v>
      </c>
      <c r="K48" s="2">
        <v>1.3</v>
      </c>
      <c r="L48" s="2" t="s">
        <v>54</v>
      </c>
      <c r="M48" s="2">
        <v>2</v>
      </c>
      <c r="N48" s="4" t="s">
        <v>50</v>
      </c>
      <c r="O48" s="6" t="s">
        <v>392</v>
      </c>
    </row>
    <row r="49" spans="1:20" x14ac:dyDescent="0.2">
      <c r="A49" s="2" t="s">
        <v>11</v>
      </c>
      <c r="B49" s="51" t="s">
        <v>89</v>
      </c>
      <c r="C49" s="52" t="s">
        <v>90</v>
      </c>
      <c r="D49" s="58" t="s">
        <v>91</v>
      </c>
      <c r="E49" s="54" t="s">
        <v>91</v>
      </c>
      <c r="F49" s="16" t="e">
        <v>#DIV/0!</v>
      </c>
      <c r="G49">
        <v>6.7256461232604376</v>
      </c>
      <c r="H49">
        <v>7.1138211382113825</v>
      </c>
      <c r="I49">
        <v>6.9197336307359105</v>
      </c>
      <c r="J49">
        <v>3.9666438046085832</v>
      </c>
      <c r="K49" s="2">
        <v>533.20000000000005</v>
      </c>
      <c r="L49" s="2">
        <v>6.06</v>
      </c>
      <c r="M49" s="2">
        <v>213</v>
      </c>
      <c r="N49" s="4">
        <v>5.95</v>
      </c>
      <c r="O49" s="6" t="s">
        <v>392</v>
      </c>
    </row>
    <row r="50" spans="1:20" x14ac:dyDescent="0.2">
      <c r="A50" s="2" t="s">
        <v>11</v>
      </c>
      <c r="B50" s="51" t="s">
        <v>92</v>
      </c>
      <c r="C50" s="59">
        <v>249.589</v>
      </c>
      <c r="D50" s="60">
        <v>250.62200000000001</v>
      </c>
      <c r="E50" s="54">
        <v>250.10550000000001</v>
      </c>
      <c r="F50" s="16">
        <v>0.29205327550402305</v>
      </c>
      <c r="G50">
        <v>6.9482071713147411</v>
      </c>
      <c r="H50">
        <v>7.0569105691056908</v>
      </c>
      <c r="I50">
        <v>7.0025588702102155</v>
      </c>
      <c r="J50">
        <v>1.0976688827707328</v>
      </c>
      <c r="K50" s="2">
        <v>1083</v>
      </c>
      <c r="L50" s="2" t="s">
        <v>93</v>
      </c>
      <c r="M50" s="2" t="s">
        <v>15</v>
      </c>
      <c r="N50" s="4" t="s">
        <v>94</v>
      </c>
      <c r="O50" s="45" t="s">
        <v>392</v>
      </c>
    </row>
    <row r="51" spans="1:20" x14ac:dyDescent="0.2">
      <c r="A51" s="2" t="s">
        <v>11</v>
      </c>
      <c r="B51" s="51" t="s">
        <v>95</v>
      </c>
      <c r="C51" s="61">
        <v>29.306999999999999</v>
      </c>
      <c r="D51" s="62">
        <v>31.131</v>
      </c>
      <c r="E51" s="63">
        <v>30.219000000000001</v>
      </c>
      <c r="F51" s="16">
        <v>4.2680524467529164</v>
      </c>
      <c r="G51">
        <v>2.5126353790613716</v>
      </c>
      <c r="H51">
        <v>2.3708260105448158</v>
      </c>
      <c r="I51">
        <v>2.4417306948030939</v>
      </c>
      <c r="J51">
        <v>4.106692287042943</v>
      </c>
      <c r="K51" s="25">
        <v>41.7</v>
      </c>
      <c r="L51" s="25">
        <v>0.18</v>
      </c>
      <c r="M51" s="25">
        <v>127</v>
      </c>
      <c r="N51" s="64">
        <v>0.09</v>
      </c>
      <c r="O51" s="55" t="s">
        <v>392</v>
      </c>
    </row>
    <row r="52" spans="1:20" ht="17" x14ac:dyDescent="0.2">
      <c r="A52" s="65" t="s">
        <v>13</v>
      </c>
      <c r="B52" s="51" t="s">
        <v>96</v>
      </c>
      <c r="C52" s="61">
        <v>147.39500000000001</v>
      </c>
      <c r="D52" s="62">
        <v>123.905</v>
      </c>
      <c r="E52" s="63">
        <v>135.65</v>
      </c>
      <c r="F52" s="16">
        <v>12.244702019957248</v>
      </c>
      <c r="G52">
        <v>1.7928286852589641</v>
      </c>
      <c r="H52">
        <v>1.5121951219512195</v>
      </c>
      <c r="I52">
        <v>1.6525119036050917</v>
      </c>
      <c r="J52">
        <v>12.008258168098017</v>
      </c>
      <c r="K52" s="24">
        <v>106.1</v>
      </c>
      <c r="L52" s="24">
        <v>0.24</v>
      </c>
      <c r="M52" s="25" t="s">
        <v>15</v>
      </c>
      <c r="N52" s="64">
        <v>0.09</v>
      </c>
      <c r="O52" s="6" t="s">
        <v>392</v>
      </c>
    </row>
    <row r="53" spans="1:20" ht="17" x14ac:dyDescent="0.2">
      <c r="A53" s="7" t="s">
        <v>13</v>
      </c>
      <c r="B53" s="51" t="s">
        <v>97</v>
      </c>
      <c r="C53" s="61" t="s">
        <v>90</v>
      </c>
      <c r="D53" s="62" t="s">
        <v>91</v>
      </c>
      <c r="E53" s="66" t="s">
        <v>91</v>
      </c>
      <c r="F53" s="16" t="e">
        <v>#DIV/0!</v>
      </c>
      <c r="G53">
        <v>6.8406374501992033</v>
      </c>
      <c r="H53">
        <v>7.1138211382113825</v>
      </c>
      <c r="I53">
        <v>6.9772292942052925</v>
      </c>
      <c r="J53">
        <v>2.768578043771516</v>
      </c>
      <c r="K53" s="24" t="s">
        <v>17</v>
      </c>
      <c r="L53" s="24">
        <v>0.15</v>
      </c>
      <c r="M53" s="25" t="s">
        <v>15</v>
      </c>
      <c r="N53" s="64">
        <v>0.11</v>
      </c>
      <c r="O53" s="6" t="s">
        <v>392</v>
      </c>
    </row>
    <row r="54" spans="1:20" ht="17" x14ac:dyDescent="0.2">
      <c r="A54" s="65" t="s">
        <v>11</v>
      </c>
      <c r="B54" s="51" t="s">
        <v>98</v>
      </c>
      <c r="C54" s="61">
        <v>183.51</v>
      </c>
      <c r="D54" s="62">
        <v>197.02799999999999</v>
      </c>
      <c r="E54" s="67">
        <v>190.26900000000001</v>
      </c>
      <c r="F54" s="16">
        <v>5.0237660722869988</v>
      </c>
      <c r="G54" s="17">
        <v>0.91228070175438603</v>
      </c>
      <c r="H54" s="17">
        <v>0.91915641476274179</v>
      </c>
      <c r="I54">
        <v>0.91571855825856385</v>
      </c>
      <c r="J54">
        <v>0.53093423190492062</v>
      </c>
      <c r="K54" s="68" t="s">
        <v>37</v>
      </c>
      <c r="L54" s="68" t="s">
        <v>37</v>
      </c>
      <c r="M54" s="68">
        <v>67</v>
      </c>
      <c r="N54" s="69">
        <v>0.43</v>
      </c>
      <c r="O54" s="6" t="s">
        <v>392</v>
      </c>
      <c r="P54" s="70"/>
      <c r="Q54" s="70"/>
      <c r="R54" s="70"/>
      <c r="S54" s="70"/>
      <c r="T54" s="70"/>
    </row>
    <row r="55" spans="1:20" ht="17" x14ac:dyDescent="0.2">
      <c r="A55" s="65" t="s">
        <v>11</v>
      </c>
      <c r="B55" s="51" t="s">
        <v>99</v>
      </c>
      <c r="C55" s="61">
        <v>135.22200000000001</v>
      </c>
      <c r="D55" s="62">
        <v>105.065</v>
      </c>
      <c r="E55" s="63">
        <v>120.1435</v>
      </c>
      <c r="F55" s="16">
        <v>17.748957871414333</v>
      </c>
      <c r="G55">
        <v>0.90350877192982471</v>
      </c>
      <c r="H55">
        <v>0.78734622144112487</v>
      </c>
      <c r="I55">
        <v>0.84542749668547479</v>
      </c>
      <c r="J55">
        <v>9.715715125485529</v>
      </c>
      <c r="K55" s="24">
        <v>71.5</v>
      </c>
      <c r="L55" s="24">
        <v>0.22</v>
      </c>
      <c r="M55" s="25">
        <v>178</v>
      </c>
      <c r="N55" s="64">
        <v>0.14000000000000001</v>
      </c>
      <c r="O55" s="6" t="s">
        <v>392</v>
      </c>
    </row>
    <row r="56" spans="1:20" ht="17" x14ac:dyDescent="0.2">
      <c r="A56" s="7" t="s">
        <v>11</v>
      </c>
      <c r="B56" s="51" t="s">
        <v>100</v>
      </c>
      <c r="C56" s="61">
        <v>15.617000000000001</v>
      </c>
      <c r="D56" s="62">
        <v>15.946</v>
      </c>
      <c r="E56" s="63">
        <v>15.781500000000001</v>
      </c>
      <c r="F56" s="16">
        <v>1.4741192599586435</v>
      </c>
      <c r="G56">
        <v>1.4596491228070176</v>
      </c>
      <c r="H56">
        <v>1.2284710017574694</v>
      </c>
      <c r="I56">
        <v>1.3440600622822436</v>
      </c>
      <c r="J56">
        <v>12.162225606088505</v>
      </c>
      <c r="K56" s="12">
        <v>26.8</v>
      </c>
      <c r="L56" s="12">
        <v>0.09</v>
      </c>
      <c r="M56" s="12">
        <v>143</v>
      </c>
      <c r="N56" s="57">
        <v>0.08</v>
      </c>
      <c r="O56" s="6" t="s">
        <v>392</v>
      </c>
    </row>
    <row r="57" spans="1:20" x14ac:dyDescent="0.2">
      <c r="A57" s="71" t="s">
        <v>11</v>
      </c>
      <c r="B57" s="51" t="s">
        <v>102</v>
      </c>
      <c r="C57" s="61">
        <v>13.420999999999999</v>
      </c>
      <c r="D57" s="62">
        <v>22.728000000000002</v>
      </c>
      <c r="E57" s="63">
        <v>18.0745</v>
      </c>
      <c r="F57" s="16">
        <v>36.410649326416774</v>
      </c>
      <c r="G57">
        <v>1.4929797191887675</v>
      </c>
      <c r="H57">
        <v>1.6106983655274889</v>
      </c>
      <c r="I57">
        <v>1.5518390423581283</v>
      </c>
      <c r="J57">
        <v>5.363936002777864</v>
      </c>
      <c r="K57" s="12" t="s">
        <v>17</v>
      </c>
      <c r="L57" s="12">
        <v>2.83</v>
      </c>
      <c r="M57" s="12" t="s">
        <v>15</v>
      </c>
      <c r="N57" s="57">
        <v>4.8600000000000003</v>
      </c>
      <c r="O57" s="6" t="s">
        <v>392</v>
      </c>
    </row>
    <row r="58" spans="1:20" x14ac:dyDescent="0.2">
      <c r="A58" s="71" t="s">
        <v>11</v>
      </c>
      <c r="B58" s="51" t="s">
        <v>103</v>
      </c>
      <c r="C58" s="61">
        <v>8.3460000000000001</v>
      </c>
      <c r="D58" s="62">
        <v>2.2749999999999999</v>
      </c>
      <c r="E58" s="63">
        <v>5.3105000000000002</v>
      </c>
      <c r="F58" s="16">
        <v>80.836931900640778</v>
      </c>
      <c r="G58">
        <v>5.4900398406374498</v>
      </c>
      <c r="H58">
        <v>5.3138211382113818</v>
      </c>
      <c r="I58">
        <v>5.4019304894244158</v>
      </c>
      <c r="J58">
        <v>2.3066835032644759</v>
      </c>
      <c r="K58" s="72" t="s">
        <v>37</v>
      </c>
      <c r="L58" s="72"/>
      <c r="M58" s="12">
        <v>264</v>
      </c>
      <c r="N58" s="57">
        <v>0.1</v>
      </c>
      <c r="O58" s="6" t="s">
        <v>392</v>
      </c>
    </row>
    <row r="59" spans="1:20" ht="18" thickBot="1" x14ac:dyDescent="0.25">
      <c r="A59" s="73" t="s">
        <v>13</v>
      </c>
      <c r="B59" s="51" t="s">
        <v>104</v>
      </c>
      <c r="C59" s="61">
        <v>0</v>
      </c>
      <c r="D59" s="62">
        <v>0</v>
      </c>
      <c r="E59" s="63">
        <v>0</v>
      </c>
      <c r="F59" s="16" t="e">
        <v>#DIV/0!</v>
      </c>
      <c r="G59">
        <v>0.97028231797919762</v>
      </c>
      <c r="H59">
        <v>1.0853658536585367</v>
      </c>
      <c r="I59">
        <v>1.0278240858188672</v>
      </c>
      <c r="J59">
        <v>7.9173420436973041</v>
      </c>
      <c r="K59" s="12">
        <v>11.2</v>
      </c>
      <c r="L59" s="12">
        <v>0.04</v>
      </c>
      <c r="M59" s="12">
        <v>30</v>
      </c>
      <c r="N59" s="57">
        <v>0.02</v>
      </c>
      <c r="O59" s="6" t="s">
        <v>392</v>
      </c>
    </row>
    <row r="60" spans="1:20" ht="17" thickBot="1" x14ac:dyDescent="0.25">
      <c r="A60" s="74" t="s">
        <v>11</v>
      </c>
      <c r="B60" s="51" t="s">
        <v>105</v>
      </c>
      <c r="C60" s="52">
        <v>25.425999999999998</v>
      </c>
      <c r="D60" s="53">
        <v>26.17</v>
      </c>
      <c r="E60" s="54">
        <v>25.798000000000002</v>
      </c>
      <c r="F60" s="16">
        <v>2.0392567067322802</v>
      </c>
      <c r="G60">
        <v>1.1075514874141876</v>
      </c>
      <c r="H60">
        <v>1.3105691056910571</v>
      </c>
      <c r="I60">
        <v>1.2090602965526225</v>
      </c>
      <c r="J60">
        <v>11.873281671165056</v>
      </c>
      <c r="K60" s="28">
        <v>38.9</v>
      </c>
      <c r="L60" s="28">
        <v>0.44</v>
      </c>
      <c r="M60" s="28">
        <v>69</v>
      </c>
      <c r="N60" s="75">
        <v>0.48</v>
      </c>
      <c r="O60" s="6" t="s">
        <v>392</v>
      </c>
    </row>
    <row r="61" spans="1:20" ht="17" thickBot="1" x14ac:dyDescent="0.25">
      <c r="A61" s="74" t="s">
        <v>11</v>
      </c>
      <c r="B61" s="51" t="s">
        <v>106</v>
      </c>
      <c r="C61" s="52">
        <v>28.963999999999999</v>
      </c>
      <c r="D61" s="53">
        <v>41.41</v>
      </c>
      <c r="E61" s="54">
        <v>35.186999999999998</v>
      </c>
      <c r="F61" s="16">
        <v>25.011086476959591</v>
      </c>
      <c r="G61">
        <v>1.5338645418326693</v>
      </c>
      <c r="H61">
        <v>1.4195121951219511</v>
      </c>
      <c r="I61">
        <v>1.4766883684773102</v>
      </c>
      <c r="J61">
        <v>5.4757199643362959</v>
      </c>
      <c r="K61" s="28">
        <v>171.9</v>
      </c>
      <c r="L61" s="28">
        <v>5.58</v>
      </c>
      <c r="M61" s="28">
        <v>112</v>
      </c>
      <c r="N61" s="75">
        <v>4.49</v>
      </c>
      <c r="O61" s="6" t="s">
        <v>392</v>
      </c>
    </row>
    <row r="62" spans="1:20" ht="17" thickBot="1" x14ac:dyDescent="0.25">
      <c r="A62" s="74" t="s">
        <v>11</v>
      </c>
      <c r="B62" s="76" t="s">
        <v>107</v>
      </c>
      <c r="C62" s="52">
        <v>588.76400000000001</v>
      </c>
      <c r="D62" s="53">
        <v>564.87599999999998</v>
      </c>
      <c r="E62" s="54">
        <v>576.81999999999994</v>
      </c>
      <c r="F62" s="16">
        <v>2.9283601104303374</v>
      </c>
      <c r="G62">
        <v>1.568359375</v>
      </c>
      <c r="H62">
        <v>1.0078003120124805</v>
      </c>
      <c r="I62">
        <v>1.2880798435062402</v>
      </c>
      <c r="J62">
        <v>30.772557826469292</v>
      </c>
      <c r="K62" s="12">
        <v>114.7</v>
      </c>
      <c r="L62" s="12">
        <v>2.17</v>
      </c>
      <c r="M62" s="12">
        <v>95</v>
      </c>
      <c r="N62" s="57">
        <v>1.55</v>
      </c>
      <c r="O62" s="6" t="s">
        <v>392</v>
      </c>
    </row>
    <row r="63" spans="1:20" x14ac:dyDescent="0.2">
      <c r="A63" s="74" t="s">
        <v>11</v>
      </c>
      <c r="B63" s="51" t="s">
        <v>108</v>
      </c>
      <c r="C63" s="52">
        <v>48.13</v>
      </c>
      <c r="D63" s="53">
        <v>48.463000000000001</v>
      </c>
      <c r="E63" s="54">
        <v>48.296500000000002</v>
      </c>
      <c r="F63" s="16">
        <v>0.4875437311919481</v>
      </c>
      <c r="G63">
        <v>0.7490974729241876</v>
      </c>
      <c r="H63">
        <v>0.67486818980667851</v>
      </c>
      <c r="I63">
        <v>0.71198283136543306</v>
      </c>
      <c r="J63">
        <v>7.3720920144023427</v>
      </c>
      <c r="K63" s="2">
        <v>100.2</v>
      </c>
      <c r="L63" s="2">
        <v>7.48</v>
      </c>
      <c r="M63" s="2">
        <v>97</v>
      </c>
      <c r="N63" s="4">
        <v>6.04</v>
      </c>
      <c r="O63" s="6" t="s">
        <v>392</v>
      </c>
    </row>
    <row r="64" spans="1:20" x14ac:dyDescent="0.2">
      <c r="A64" s="77" t="s">
        <v>11</v>
      </c>
      <c r="B64" s="51" t="s">
        <v>109</v>
      </c>
      <c r="C64" s="52" t="s">
        <v>90</v>
      </c>
      <c r="D64" s="53" t="s">
        <v>91</v>
      </c>
      <c r="E64" s="54" t="s">
        <v>91</v>
      </c>
      <c r="F64" s="16" t="e">
        <v>#DIV/0!</v>
      </c>
      <c r="G64">
        <v>4.8187250996015933</v>
      </c>
      <c r="H64">
        <v>4.9227642276422765</v>
      </c>
      <c r="I64">
        <v>4.8707446636219345</v>
      </c>
      <c r="J64">
        <v>1.5103804043712188</v>
      </c>
      <c r="K64" s="2">
        <v>1725</v>
      </c>
      <c r="L64" s="2">
        <v>0.61</v>
      </c>
      <c r="M64" s="2" t="s">
        <v>15</v>
      </c>
      <c r="N64" s="4">
        <v>0.37</v>
      </c>
      <c r="O64" s="6" t="s">
        <v>392</v>
      </c>
    </row>
    <row r="65" spans="1:15" x14ac:dyDescent="0.2">
      <c r="A65" s="77" t="s">
        <v>11</v>
      </c>
      <c r="B65" s="51" t="s">
        <v>110</v>
      </c>
      <c r="C65" s="78">
        <v>27.071999999999999</v>
      </c>
      <c r="D65" s="62">
        <v>52.344999999999999</v>
      </c>
      <c r="E65" s="63">
        <v>39.708500000000001</v>
      </c>
      <c r="F65" s="16">
        <v>45.004746290914085</v>
      </c>
      <c r="G65">
        <v>3.6751188589540411</v>
      </c>
      <c r="H65">
        <v>3.87890625</v>
      </c>
      <c r="I65">
        <v>3.7770125544770208</v>
      </c>
      <c r="J65">
        <v>3.8151699008282693</v>
      </c>
      <c r="K65" s="12">
        <v>143.19999999999999</v>
      </c>
      <c r="L65" s="12" t="s">
        <v>111</v>
      </c>
      <c r="M65" s="12" t="s">
        <v>15</v>
      </c>
      <c r="N65" s="57">
        <v>0.03</v>
      </c>
      <c r="O65" s="45" t="s">
        <v>392</v>
      </c>
    </row>
    <row r="66" spans="1:15" ht="17" x14ac:dyDescent="0.2">
      <c r="A66" s="7" t="s">
        <v>13</v>
      </c>
      <c r="B66" s="2" t="s">
        <v>112</v>
      </c>
      <c r="C66" s="5">
        <v>0</v>
      </c>
      <c r="D66" s="55">
        <v>5.0819999999999999</v>
      </c>
      <c r="E66" s="55">
        <v>2.5409999999999999</v>
      </c>
      <c r="F66" s="16">
        <v>141.42135623730951</v>
      </c>
      <c r="G66">
        <v>0.47139588100686497</v>
      </c>
      <c r="H66">
        <v>0.40740740740740738</v>
      </c>
      <c r="I66">
        <v>0.43940164420713618</v>
      </c>
      <c r="J66">
        <v>10.297340530347062</v>
      </c>
      <c r="K66" s="79">
        <v>89.4</v>
      </c>
      <c r="L66" s="79">
        <v>0.15</v>
      </c>
      <c r="M66" s="79">
        <v>181</v>
      </c>
      <c r="N66" s="80">
        <v>0.05</v>
      </c>
      <c r="O66" s="45" t="s">
        <v>392</v>
      </c>
    </row>
    <row r="67" spans="1:15" ht="17" x14ac:dyDescent="0.2">
      <c r="A67" s="7" t="s">
        <v>13</v>
      </c>
      <c r="B67" s="2" t="s">
        <v>113</v>
      </c>
      <c r="C67" s="5">
        <v>67.61</v>
      </c>
      <c r="D67" s="6">
        <v>74.822000000000003</v>
      </c>
      <c r="E67" s="6">
        <v>71.216000000000008</v>
      </c>
      <c r="F67" s="16">
        <v>7.1608263675541775</v>
      </c>
      <c r="G67">
        <v>0.77741935483870961</v>
      </c>
      <c r="H67">
        <v>0.87848605577689243</v>
      </c>
      <c r="I67">
        <v>0.82795270530780107</v>
      </c>
      <c r="J67">
        <v>8.6315255844201815</v>
      </c>
      <c r="K67" s="79">
        <v>147.30000000000001</v>
      </c>
      <c r="L67" s="79">
        <v>0.1</v>
      </c>
      <c r="M67" s="79">
        <v>258</v>
      </c>
      <c r="N67" s="80">
        <v>0.06</v>
      </c>
      <c r="O67" s="45" t="s">
        <v>392</v>
      </c>
    </row>
    <row r="68" spans="1:15" ht="17" x14ac:dyDescent="0.2">
      <c r="A68" s="7" t="s">
        <v>13</v>
      </c>
      <c r="B68" s="2" t="s">
        <v>114</v>
      </c>
      <c r="C68" s="5">
        <v>51.487000000000002</v>
      </c>
      <c r="D68" s="6">
        <v>29.385999999999999</v>
      </c>
      <c r="E68" s="6">
        <v>40.436500000000002</v>
      </c>
      <c r="F68" s="16">
        <v>38.647674677590459</v>
      </c>
      <c r="G68" s="29">
        <v>2.7345537757437071</v>
      </c>
      <c r="H68">
        <v>2.9123505976095618</v>
      </c>
      <c r="I68">
        <v>2.8234521866766347</v>
      </c>
      <c r="J68">
        <v>4.4527525207623144</v>
      </c>
      <c r="K68" s="79">
        <v>21</v>
      </c>
      <c r="L68" s="79">
        <v>0.12</v>
      </c>
      <c r="M68" s="79">
        <v>143</v>
      </c>
      <c r="N68" s="80">
        <v>7.0000000000000007E-2</v>
      </c>
      <c r="O68" s="6" t="s">
        <v>392</v>
      </c>
    </row>
    <row r="69" spans="1:15" ht="17" x14ac:dyDescent="0.2">
      <c r="A69" s="7" t="s">
        <v>13</v>
      </c>
      <c r="B69" s="2" t="s">
        <v>115</v>
      </c>
      <c r="C69" s="5">
        <v>52.423000000000002</v>
      </c>
      <c r="D69" s="6">
        <v>47.084000000000003</v>
      </c>
      <c r="E69" s="6">
        <v>49.753500000000003</v>
      </c>
      <c r="F69" s="16">
        <v>7.5878945295405877</v>
      </c>
      <c r="G69" s="29">
        <v>4.2745995423340961</v>
      </c>
      <c r="H69">
        <v>5.3864541832669328</v>
      </c>
      <c r="I69">
        <v>4.8305268628005145</v>
      </c>
      <c r="J69">
        <v>16.275656437226406</v>
      </c>
      <c r="K69" s="79">
        <v>127.3</v>
      </c>
      <c r="L69" s="79">
        <v>0.19</v>
      </c>
      <c r="M69" s="79" t="s">
        <v>15</v>
      </c>
      <c r="N69" s="80">
        <v>0.18</v>
      </c>
      <c r="O69" s="45" t="s">
        <v>392</v>
      </c>
    </row>
    <row r="70" spans="1:15" x14ac:dyDescent="0.2">
      <c r="A70" s="7"/>
      <c r="B70" s="2" t="s">
        <v>116</v>
      </c>
      <c r="C70" s="5">
        <v>3.6339999999999999</v>
      </c>
      <c r="D70" s="6">
        <v>18.495000000000001</v>
      </c>
      <c r="E70" s="6">
        <v>11.064500000000001</v>
      </c>
      <c r="F70" s="16">
        <v>94.973237608687995</v>
      </c>
      <c r="G70" s="29">
        <v>1.6320855614973262</v>
      </c>
      <c r="H70">
        <v>1.6365054602184086</v>
      </c>
      <c r="I70">
        <v>1.6342955108578674</v>
      </c>
      <c r="J70">
        <v>0.19123471471781558</v>
      </c>
      <c r="K70" s="79">
        <v>10.9</v>
      </c>
      <c r="L70" s="79">
        <v>0.09</v>
      </c>
      <c r="M70" s="79">
        <v>61</v>
      </c>
      <c r="N70" s="80">
        <v>0.19</v>
      </c>
      <c r="O70" s="45" t="s">
        <v>392</v>
      </c>
    </row>
    <row r="71" spans="1:15" ht="17" x14ac:dyDescent="0.2">
      <c r="A71" s="81" t="s">
        <v>13</v>
      </c>
      <c r="B71" s="7" t="s">
        <v>117</v>
      </c>
      <c r="C71" s="83">
        <v>8.6549999999999994</v>
      </c>
      <c r="D71" s="84">
        <v>0</v>
      </c>
      <c r="E71" s="85">
        <v>4.3274999999999997</v>
      </c>
      <c r="F71" s="16">
        <v>141.42135623730951</v>
      </c>
      <c r="G71" s="29">
        <v>2.029946524064171</v>
      </c>
      <c r="H71" s="17">
        <v>2.0726256983240221</v>
      </c>
      <c r="I71">
        <v>2.0512861111940968</v>
      </c>
      <c r="J71">
        <v>1.4712103479809264</v>
      </c>
      <c r="K71" s="86">
        <v>17.3</v>
      </c>
      <c r="L71" s="87">
        <v>0.06</v>
      </c>
      <c r="M71" s="88">
        <v>6</v>
      </c>
      <c r="N71" s="87">
        <v>0.03</v>
      </c>
      <c r="O71" t="s">
        <v>392</v>
      </c>
    </row>
    <row r="72" spans="1:15" x14ac:dyDescent="0.2">
      <c r="A72" s="90" t="s">
        <v>11</v>
      </c>
      <c r="B72" s="2" t="s">
        <v>118</v>
      </c>
      <c r="C72" s="83">
        <v>16.247</v>
      </c>
      <c r="D72" s="84">
        <v>9.57</v>
      </c>
      <c r="E72" s="85">
        <v>12.9085</v>
      </c>
      <c r="F72" s="16">
        <v>36.575527582465675</v>
      </c>
      <c r="G72" s="29">
        <v>1.4909090909090907</v>
      </c>
      <c r="H72" s="17">
        <v>1.4892787524366471</v>
      </c>
      <c r="I72">
        <v>1.490093921672869</v>
      </c>
      <c r="J72">
        <v>7.736582055176712E-2</v>
      </c>
      <c r="K72" s="91">
        <v>2.5</v>
      </c>
      <c r="L72" s="92">
        <v>7.0000000000000007E-2</v>
      </c>
      <c r="M72" s="91">
        <v>7</v>
      </c>
      <c r="N72" s="92">
        <v>7.0000000000000007E-2</v>
      </c>
      <c r="O72" t="s">
        <v>392</v>
      </c>
    </row>
    <row r="73" spans="1:15" ht="17" x14ac:dyDescent="0.2">
      <c r="A73" s="81" t="s">
        <v>13</v>
      </c>
      <c r="B73" s="7" t="s">
        <v>119</v>
      </c>
      <c r="C73" s="83">
        <v>9.0500000000000007</v>
      </c>
      <c r="D73" s="84">
        <v>0</v>
      </c>
      <c r="E73" s="85">
        <v>4.5250000000000004</v>
      </c>
      <c r="F73" s="16">
        <v>141.42135623730951</v>
      </c>
      <c r="G73" s="29">
        <v>0.86599999999999999</v>
      </c>
      <c r="H73" s="17">
        <v>0.75977653631284903</v>
      </c>
      <c r="I73">
        <v>0.81288826815642445</v>
      </c>
      <c r="J73">
        <v>9.2400560368099356</v>
      </c>
      <c r="K73" s="86">
        <v>4.0999999999999996</v>
      </c>
      <c r="L73" s="87">
        <v>0.25</v>
      </c>
      <c r="M73" s="91">
        <v>7</v>
      </c>
      <c r="N73" s="87">
        <v>0.14000000000000001</v>
      </c>
      <c r="O73" t="s">
        <v>392</v>
      </c>
    </row>
    <row r="74" spans="1:15" x14ac:dyDescent="0.2">
      <c r="A74" s="90" t="s">
        <v>11</v>
      </c>
      <c r="B74" s="2" t="s">
        <v>120</v>
      </c>
      <c r="C74" s="83">
        <v>19.821000000000002</v>
      </c>
      <c r="D74" s="84">
        <v>13.750999999999999</v>
      </c>
      <c r="E74" s="85">
        <v>16.786000000000001</v>
      </c>
      <c r="F74" s="16">
        <v>25.569749563936291</v>
      </c>
      <c r="G74">
        <v>0.69181034482758619</v>
      </c>
      <c r="H74">
        <v>0.88709677419354849</v>
      </c>
      <c r="I74">
        <v>0.78945355951056739</v>
      </c>
      <c r="J74">
        <v>17.49163795828461</v>
      </c>
      <c r="K74" s="94">
        <v>3</v>
      </c>
      <c r="L74" s="92">
        <v>7.0000000000000007E-2</v>
      </c>
      <c r="M74" s="94">
        <v>8</v>
      </c>
      <c r="N74" s="92">
        <v>0.05</v>
      </c>
      <c r="O74" t="s">
        <v>392</v>
      </c>
    </row>
    <row r="75" spans="1:15" ht="17" x14ac:dyDescent="0.2">
      <c r="A75" s="81" t="s">
        <v>13</v>
      </c>
      <c r="B75" s="7" t="s">
        <v>121</v>
      </c>
      <c r="C75" s="83">
        <v>11.637</v>
      </c>
      <c r="D75" s="84">
        <v>3.7959999999999998</v>
      </c>
      <c r="E75" s="85">
        <v>7.7164999999999999</v>
      </c>
      <c r="F75" s="16">
        <v>71.851542425759334</v>
      </c>
      <c r="G75" s="29">
        <v>1.5697940503432495</v>
      </c>
      <c r="H75">
        <v>1.792</v>
      </c>
      <c r="I75">
        <v>1.6808970251716246</v>
      </c>
      <c r="J75">
        <v>9.3475883096552064</v>
      </c>
      <c r="K75" s="95">
        <v>3.8</v>
      </c>
      <c r="L75" s="87">
        <v>0.1</v>
      </c>
      <c r="M75" s="96">
        <v>8</v>
      </c>
      <c r="N75" s="87">
        <v>0.05</v>
      </c>
      <c r="O75" t="s">
        <v>392</v>
      </c>
    </row>
    <row r="76" spans="1:15" x14ac:dyDescent="0.2">
      <c r="A76" s="90" t="s">
        <v>11</v>
      </c>
      <c r="B76" s="2" t="s">
        <v>122</v>
      </c>
      <c r="C76" s="83">
        <v>35.14</v>
      </c>
      <c r="D76" s="78">
        <v>40.93</v>
      </c>
      <c r="E76" s="97">
        <v>38.034999999999997</v>
      </c>
      <c r="F76" s="16">
        <v>10.764160018588431</v>
      </c>
      <c r="G76">
        <v>1.296875</v>
      </c>
      <c r="H76">
        <v>1.3660000000000001</v>
      </c>
      <c r="I76">
        <v>1.3314375000000001</v>
      </c>
      <c r="J76">
        <v>3.6711266018510198</v>
      </c>
      <c r="K76" s="94">
        <v>10.199999999999999</v>
      </c>
      <c r="L76" s="92">
        <v>0.28999999999999998</v>
      </c>
      <c r="M76" s="94">
        <v>8</v>
      </c>
      <c r="N76" s="92">
        <v>0.23</v>
      </c>
      <c r="O76" t="s">
        <v>392</v>
      </c>
    </row>
    <row r="77" spans="1:15" ht="17" x14ac:dyDescent="0.2">
      <c r="A77" s="90" t="s">
        <v>11</v>
      </c>
      <c r="B77" s="7" t="s">
        <v>123</v>
      </c>
      <c r="C77" s="83">
        <v>28.864000000000001</v>
      </c>
      <c r="D77" s="84">
        <v>13.991</v>
      </c>
      <c r="E77" s="85">
        <v>21.427500000000002</v>
      </c>
      <c r="F77" s="16">
        <v>49.080850106580364</v>
      </c>
      <c r="G77" s="17">
        <v>1.586206896551724</v>
      </c>
      <c r="H77" s="17">
        <v>1.3951612903225807</v>
      </c>
      <c r="I77">
        <v>1.4906840934371524</v>
      </c>
      <c r="J77">
        <v>9.0622583467056721</v>
      </c>
      <c r="K77" s="86">
        <v>5</v>
      </c>
      <c r="L77" s="87">
        <v>0.13</v>
      </c>
      <c r="M77" s="96">
        <v>10</v>
      </c>
      <c r="N77" s="87">
        <v>0.12</v>
      </c>
      <c r="O77" t="s">
        <v>392</v>
      </c>
    </row>
    <row r="78" spans="1:15" ht="17" x14ac:dyDescent="0.2">
      <c r="A78" s="90" t="s">
        <v>11</v>
      </c>
      <c r="B78" s="7" t="s">
        <v>124</v>
      </c>
      <c r="C78" s="83">
        <v>15.114000000000001</v>
      </c>
      <c r="D78" s="84">
        <v>11.359</v>
      </c>
      <c r="E78" s="85">
        <v>13.236499999999999</v>
      </c>
      <c r="F78" s="16">
        <v>20.059577406077839</v>
      </c>
      <c r="G78" s="17">
        <v>0.6056034482758621</v>
      </c>
      <c r="H78" s="17">
        <v>0.55806451612903218</v>
      </c>
      <c r="I78">
        <v>0.5818339822024472</v>
      </c>
      <c r="J78">
        <v>5.7774386370740256</v>
      </c>
      <c r="K78" s="86">
        <v>3.7</v>
      </c>
      <c r="L78" s="87">
        <v>0.08</v>
      </c>
      <c r="M78" s="96">
        <v>12</v>
      </c>
      <c r="N78" s="87">
        <v>0.06</v>
      </c>
      <c r="O78" t="s">
        <v>392</v>
      </c>
    </row>
    <row r="79" spans="1:15" x14ac:dyDescent="0.2">
      <c r="A79" s="90" t="s">
        <v>11</v>
      </c>
      <c r="B79" s="2" t="s">
        <v>125</v>
      </c>
      <c r="C79" s="83">
        <v>18.954000000000001</v>
      </c>
      <c r="D79" s="84">
        <v>13.086</v>
      </c>
      <c r="E79" s="85">
        <v>16.02</v>
      </c>
      <c r="F79" s="16">
        <v>25.900765243462327</v>
      </c>
      <c r="G79" s="17">
        <v>3.8679999999999999</v>
      </c>
      <c r="H79" s="17">
        <v>4.4612903225806448</v>
      </c>
      <c r="I79">
        <v>4.1646451612903226</v>
      </c>
      <c r="J79">
        <v>10.073357850711812</v>
      </c>
      <c r="K79" s="94">
        <v>10.3</v>
      </c>
      <c r="L79" s="92">
        <v>0.06</v>
      </c>
      <c r="M79" s="94">
        <v>12</v>
      </c>
      <c r="N79" s="92">
        <v>0.05</v>
      </c>
      <c r="O79" t="s">
        <v>392</v>
      </c>
    </row>
    <row r="80" spans="1:15" x14ac:dyDescent="0.2">
      <c r="A80" s="90" t="s">
        <v>11</v>
      </c>
      <c r="B80" s="98" t="s">
        <v>126</v>
      </c>
      <c r="C80" s="99">
        <v>14.308999999999999</v>
      </c>
      <c r="D80" s="100">
        <v>2.3660000000000001</v>
      </c>
      <c r="E80" s="101">
        <v>8.3375000000000004</v>
      </c>
      <c r="F80" s="16">
        <v>101.28907091707271</v>
      </c>
      <c r="G80" s="102"/>
      <c r="H80" s="102"/>
      <c r="I80" t="e">
        <v>#DIV/0!</v>
      </c>
      <c r="J80" s="46" t="e">
        <v>#DIV/0!</v>
      </c>
      <c r="K80" s="103">
        <v>3</v>
      </c>
      <c r="L80" s="92">
        <v>0.04</v>
      </c>
      <c r="M80" s="103">
        <v>12</v>
      </c>
      <c r="N80" s="92">
        <v>0.04</v>
      </c>
      <c r="O80" t="s">
        <v>392</v>
      </c>
    </row>
    <row r="81" spans="1:15" x14ac:dyDescent="0.2">
      <c r="A81" s="90" t="s">
        <v>13</v>
      </c>
      <c r="B81" s="2" t="s">
        <v>127</v>
      </c>
      <c r="C81" s="83">
        <v>34.000999999999998</v>
      </c>
      <c r="D81" s="78">
        <v>41.219000000000001</v>
      </c>
      <c r="E81" s="97">
        <v>37.61</v>
      </c>
      <c r="F81" s="16">
        <v>13.570584277065945</v>
      </c>
      <c r="G81" s="29">
        <v>2.874141876430206</v>
      </c>
      <c r="H81">
        <v>2.3679999999999999</v>
      </c>
      <c r="I81">
        <v>2.621070938215103</v>
      </c>
      <c r="J81">
        <v>13.654584767171643</v>
      </c>
      <c r="K81" s="94">
        <v>5.0999999999999996</v>
      </c>
      <c r="L81" s="92">
        <v>0.09</v>
      </c>
      <c r="M81" s="94">
        <v>13</v>
      </c>
      <c r="N81" s="92">
        <v>7.0000000000000007E-2</v>
      </c>
      <c r="O81" t="s">
        <v>392</v>
      </c>
    </row>
    <row r="82" spans="1:15" x14ac:dyDescent="0.2">
      <c r="A82" s="90" t="s">
        <v>11</v>
      </c>
      <c r="B82" s="2" t="s">
        <v>128</v>
      </c>
      <c r="C82" s="83">
        <v>44.750999999999998</v>
      </c>
      <c r="D82" s="84">
        <v>49.963999999999999</v>
      </c>
      <c r="E82" s="97">
        <v>47.357500000000002</v>
      </c>
      <c r="F82" s="16">
        <v>7.7836618282752958</v>
      </c>
      <c r="G82">
        <v>1.1328125</v>
      </c>
      <c r="H82">
        <v>1.296</v>
      </c>
      <c r="I82">
        <v>1.2144062500000001</v>
      </c>
      <c r="J82">
        <v>9.5018440373540347</v>
      </c>
      <c r="K82" s="94">
        <v>5.2</v>
      </c>
      <c r="L82" s="92">
        <v>0.11</v>
      </c>
      <c r="M82" s="94">
        <v>17</v>
      </c>
      <c r="N82" s="92">
        <v>7.0000000000000007E-2</v>
      </c>
      <c r="O82" t="s">
        <v>392</v>
      </c>
    </row>
    <row r="83" spans="1:15" x14ac:dyDescent="0.2">
      <c r="A83" s="90" t="s">
        <v>13</v>
      </c>
      <c r="B83" s="2" t="s">
        <v>129</v>
      </c>
      <c r="C83" s="83">
        <v>17.638999999999999</v>
      </c>
      <c r="D83" s="84">
        <v>6.5670000000000002</v>
      </c>
      <c r="E83" s="85">
        <v>12.103</v>
      </c>
      <c r="F83" s="16">
        <v>64.687154269994679</v>
      </c>
      <c r="G83" s="29">
        <v>1.1853546910755148</v>
      </c>
      <c r="H83" s="17">
        <v>0.98882681564245811</v>
      </c>
      <c r="I83">
        <v>1.0870907533589864</v>
      </c>
      <c r="J83">
        <v>12.783311143205829</v>
      </c>
      <c r="K83" s="94">
        <v>7.3</v>
      </c>
      <c r="L83" s="92">
        <v>0.04</v>
      </c>
      <c r="M83" s="94">
        <v>27</v>
      </c>
      <c r="N83" s="92">
        <v>0.02</v>
      </c>
      <c r="O83" t="s">
        <v>392</v>
      </c>
    </row>
    <row r="84" spans="1:15" ht="17" x14ac:dyDescent="0.2">
      <c r="A84" s="81" t="s">
        <v>11</v>
      </c>
      <c r="B84" s="7" t="s">
        <v>130</v>
      </c>
      <c r="C84" s="83">
        <v>9.827</v>
      </c>
      <c r="D84" s="84">
        <v>0</v>
      </c>
      <c r="E84" s="85">
        <v>4.9135</v>
      </c>
      <c r="F84" s="16">
        <v>141.42135623730951</v>
      </c>
      <c r="G84" s="29">
        <v>2.0480549199084668</v>
      </c>
      <c r="H84" s="17">
        <v>1.8324022346368714</v>
      </c>
      <c r="I84">
        <v>1.9402285772726691</v>
      </c>
      <c r="J84">
        <v>7.859356259507531</v>
      </c>
      <c r="K84" s="86">
        <v>9</v>
      </c>
      <c r="L84" s="87">
        <v>0.14000000000000001</v>
      </c>
      <c r="M84" s="96">
        <v>40</v>
      </c>
      <c r="N84" s="87">
        <v>0.1</v>
      </c>
      <c r="O84" t="s">
        <v>392</v>
      </c>
    </row>
    <row r="85" spans="1:15" ht="17" x14ac:dyDescent="0.2">
      <c r="A85" s="81" t="s">
        <v>11</v>
      </c>
      <c r="B85" s="7" t="s">
        <v>131</v>
      </c>
      <c r="C85" s="83">
        <v>18.463000000000001</v>
      </c>
      <c r="D85" s="84">
        <v>12.352</v>
      </c>
      <c r="E85" s="85">
        <v>15.407500000000001</v>
      </c>
      <c r="F85" s="16">
        <v>28.045624142988768</v>
      </c>
      <c r="G85">
        <v>1.3129032258064515</v>
      </c>
      <c r="H85">
        <v>1.46</v>
      </c>
      <c r="I85">
        <v>1.3864516129032256</v>
      </c>
      <c r="J85">
        <v>7.5021101028633321</v>
      </c>
      <c r="K85" s="94">
        <v>21.5</v>
      </c>
      <c r="L85" s="93">
        <v>0.77</v>
      </c>
      <c r="M85" s="94">
        <v>48</v>
      </c>
      <c r="N85" s="93">
        <v>0.76</v>
      </c>
      <c r="O85" t="s">
        <v>392</v>
      </c>
    </row>
    <row r="86" spans="1:15" x14ac:dyDescent="0.2">
      <c r="A86" s="81" t="s">
        <v>11</v>
      </c>
      <c r="B86" s="2" t="s">
        <v>132</v>
      </c>
      <c r="C86" s="83">
        <v>19.873999999999999</v>
      </c>
      <c r="D86" s="84">
        <v>10.728</v>
      </c>
      <c r="E86" s="85">
        <v>15.300999999999998</v>
      </c>
      <c r="F86" s="16">
        <v>42.266509513967534</v>
      </c>
      <c r="G86" s="29">
        <v>1.4416475972540046</v>
      </c>
      <c r="H86">
        <v>1.212290502793296</v>
      </c>
      <c r="I86">
        <v>1.3269690500236502</v>
      </c>
      <c r="J86">
        <v>12.221834171906279</v>
      </c>
      <c r="K86" s="94">
        <v>19.7</v>
      </c>
      <c r="L86" s="92">
        <v>0.08</v>
      </c>
      <c r="M86" s="94">
        <v>60</v>
      </c>
      <c r="N86" s="92">
        <v>0.11</v>
      </c>
      <c r="O86" t="s">
        <v>392</v>
      </c>
    </row>
    <row r="87" spans="1:15" ht="17" x14ac:dyDescent="0.2">
      <c r="A87" s="81" t="s">
        <v>11</v>
      </c>
      <c r="B87" s="7" t="s">
        <v>133</v>
      </c>
      <c r="C87" s="83">
        <v>29.937000000000001</v>
      </c>
      <c r="D87" s="84">
        <v>24</v>
      </c>
      <c r="E87" s="85">
        <v>26.968499999999999</v>
      </c>
      <c r="F87" s="16">
        <v>15.566653539887499</v>
      </c>
      <c r="G87" s="17">
        <v>0.86206896551724144</v>
      </c>
      <c r="H87" s="17">
        <v>1.0129032258064516</v>
      </c>
      <c r="I87">
        <v>0.93748609566184649</v>
      </c>
      <c r="J87">
        <v>11.376801083162771</v>
      </c>
      <c r="K87" s="86">
        <v>29</v>
      </c>
      <c r="L87" s="89">
        <v>0.7</v>
      </c>
      <c r="M87" s="96">
        <v>70</v>
      </c>
      <c r="N87" s="104">
        <v>0.61</v>
      </c>
      <c r="O87" t="s">
        <v>392</v>
      </c>
    </row>
    <row r="88" spans="1:15" x14ac:dyDescent="0.2">
      <c r="A88" s="81" t="s">
        <v>11</v>
      </c>
      <c r="B88" s="2" t="s">
        <v>134</v>
      </c>
      <c r="C88" s="83">
        <v>21.053999999999998</v>
      </c>
      <c r="D88" s="84">
        <v>10.601000000000001</v>
      </c>
      <c r="E88" s="85">
        <v>15.827500000000001</v>
      </c>
      <c r="F88" s="16">
        <v>46.69965050540501</v>
      </c>
      <c r="G88" s="17">
        <v>0.84913793103448276</v>
      </c>
      <c r="H88" s="17">
        <v>0.83709677419354844</v>
      </c>
      <c r="I88">
        <v>0.84311735261401566</v>
      </c>
      <c r="J88">
        <v>1.0098693413386999</v>
      </c>
      <c r="K88" s="94">
        <v>20.5</v>
      </c>
      <c r="L88" s="105">
        <v>0.55000000000000004</v>
      </c>
      <c r="M88" s="94">
        <v>71</v>
      </c>
      <c r="N88" s="92">
        <v>0.48</v>
      </c>
      <c r="O88" t="s">
        <v>392</v>
      </c>
    </row>
    <row r="89" spans="1:15" x14ac:dyDescent="0.2">
      <c r="A89" s="81" t="s">
        <v>11</v>
      </c>
      <c r="B89" s="2" t="s">
        <v>135</v>
      </c>
      <c r="C89" s="83">
        <v>42.561</v>
      </c>
      <c r="D89" s="78">
        <v>52.825000000000003</v>
      </c>
      <c r="E89" s="97">
        <v>47.692999999999998</v>
      </c>
      <c r="F89" s="16">
        <v>15.217629425908966</v>
      </c>
      <c r="G89" s="29">
        <v>1.068649885583524</v>
      </c>
      <c r="H89">
        <v>0.9568965517241379</v>
      </c>
      <c r="I89">
        <v>1.012773218653831</v>
      </c>
      <c r="J89">
        <v>7.8024910944239672</v>
      </c>
      <c r="K89" s="94">
        <v>18.899999999999999</v>
      </c>
      <c r="L89" s="93">
        <v>0.73</v>
      </c>
      <c r="M89" s="94">
        <v>87</v>
      </c>
      <c r="N89" s="93">
        <v>0.87</v>
      </c>
      <c r="O89" t="s">
        <v>392</v>
      </c>
    </row>
    <row r="90" spans="1:15" x14ac:dyDescent="0.2">
      <c r="A90" s="90" t="s">
        <v>13</v>
      </c>
      <c r="B90" s="2" t="s">
        <v>136</v>
      </c>
      <c r="C90" s="6">
        <v>22.117000000000001</v>
      </c>
      <c r="D90" s="106">
        <v>27.795000000000002</v>
      </c>
      <c r="E90" s="85">
        <v>24.956000000000003</v>
      </c>
      <c r="F90" s="16">
        <v>16.088124313099836</v>
      </c>
      <c r="G90" s="29">
        <v>1.5080091533180779</v>
      </c>
      <c r="H90" s="17">
        <v>1.2700186219739293</v>
      </c>
      <c r="I90">
        <v>1.3890138876460036</v>
      </c>
      <c r="J90">
        <v>12.11540936115717</v>
      </c>
      <c r="K90" s="94">
        <v>43.5</v>
      </c>
      <c r="L90" s="93">
        <v>0.88</v>
      </c>
      <c r="M90" s="94">
        <v>126</v>
      </c>
      <c r="N90" s="92">
        <v>0.49</v>
      </c>
      <c r="O90" t="s">
        <v>392</v>
      </c>
    </row>
    <row r="91" spans="1:15" ht="17" x14ac:dyDescent="0.2">
      <c r="A91" s="90" t="s">
        <v>13</v>
      </c>
      <c r="B91" s="7" t="s">
        <v>137</v>
      </c>
      <c r="C91" s="6">
        <v>32.429000000000002</v>
      </c>
      <c r="D91" s="106">
        <v>23.923999999999999</v>
      </c>
      <c r="E91" s="85">
        <v>28.176500000000001</v>
      </c>
      <c r="F91" s="16">
        <v>21.343826145871844</v>
      </c>
      <c r="G91">
        <v>0.87414187643020591</v>
      </c>
      <c r="H91" s="17">
        <v>0.84916201117318435</v>
      </c>
      <c r="I91">
        <v>0.86165194380169519</v>
      </c>
      <c r="J91">
        <v>2.0499497788438035</v>
      </c>
      <c r="K91" s="86">
        <v>42.2</v>
      </c>
      <c r="L91" s="87">
        <v>0.12</v>
      </c>
      <c r="M91" s="94">
        <v>134</v>
      </c>
      <c r="N91" s="87">
        <v>0.08</v>
      </c>
      <c r="O91" t="s">
        <v>392</v>
      </c>
    </row>
    <row r="92" spans="1:15" x14ac:dyDescent="0.2">
      <c r="A92" s="90" t="s">
        <v>13</v>
      </c>
      <c r="B92" s="2" t="s">
        <v>138</v>
      </c>
      <c r="C92" s="6">
        <v>48.337000000000003</v>
      </c>
      <c r="D92" s="106">
        <v>55.137999999999998</v>
      </c>
      <c r="E92" s="97">
        <v>51.737499999999997</v>
      </c>
      <c r="F92" s="16">
        <v>9.2950629985014857</v>
      </c>
      <c r="G92">
        <v>3.7543103448275859</v>
      </c>
      <c r="H92">
        <v>3.6000000000000005</v>
      </c>
      <c r="I92">
        <v>3.6771551724137934</v>
      </c>
      <c r="J92">
        <v>2.9673453014275295</v>
      </c>
      <c r="K92" s="94">
        <v>48.4</v>
      </c>
      <c r="L92" s="93">
        <v>1.69</v>
      </c>
      <c r="M92" s="94">
        <v>149</v>
      </c>
      <c r="N92" s="93">
        <v>1.26</v>
      </c>
      <c r="O92" t="s">
        <v>392</v>
      </c>
    </row>
    <row r="93" spans="1:15" x14ac:dyDescent="0.2">
      <c r="A93" s="90" t="s">
        <v>11</v>
      </c>
      <c r="B93" s="2" t="s">
        <v>139</v>
      </c>
      <c r="C93" s="6">
        <v>30.701000000000001</v>
      </c>
      <c r="D93" s="106">
        <v>31.56</v>
      </c>
      <c r="E93" s="107">
        <v>31.130499999999998</v>
      </c>
      <c r="F93" s="16">
        <v>1.951156341977299</v>
      </c>
      <c r="G93" s="29">
        <v>0.94965675057208232</v>
      </c>
      <c r="H93">
        <v>0.88081936685288631</v>
      </c>
      <c r="I93">
        <v>0.91523805871248431</v>
      </c>
      <c r="J93">
        <v>5.3183300632688155</v>
      </c>
      <c r="K93" s="94">
        <v>27.7</v>
      </c>
      <c r="L93" s="92">
        <v>0.09</v>
      </c>
      <c r="M93" s="94">
        <v>152</v>
      </c>
      <c r="N93" s="92">
        <v>0.04</v>
      </c>
      <c r="O93" t="s">
        <v>392</v>
      </c>
    </row>
    <row r="94" spans="1:15" x14ac:dyDescent="0.2">
      <c r="A94" s="90" t="s">
        <v>11</v>
      </c>
      <c r="B94" s="2" t="s">
        <v>140</v>
      </c>
      <c r="C94" s="6">
        <v>22.856000000000002</v>
      </c>
      <c r="D94" s="106">
        <v>26.273</v>
      </c>
      <c r="E94" s="85">
        <v>24.564500000000002</v>
      </c>
      <c r="F94" s="16">
        <v>9.836079998837473</v>
      </c>
      <c r="G94" s="29">
        <v>1.2723112128146454</v>
      </c>
      <c r="H94">
        <v>1.5906432748538011</v>
      </c>
      <c r="I94">
        <v>1.4314772438342231</v>
      </c>
      <c r="J94">
        <v>15.724648135800402</v>
      </c>
      <c r="K94" s="94">
        <v>53.6</v>
      </c>
      <c r="L94" s="92">
        <v>0.09</v>
      </c>
      <c r="M94" s="94">
        <v>168</v>
      </c>
      <c r="N94" s="92">
        <v>0.04</v>
      </c>
      <c r="O94" t="s">
        <v>392</v>
      </c>
    </row>
    <row r="95" spans="1:15" x14ac:dyDescent="0.2">
      <c r="A95" s="90" t="s">
        <v>11</v>
      </c>
      <c r="B95" s="2" t="s">
        <v>141</v>
      </c>
      <c r="C95" s="6">
        <v>52.115000000000002</v>
      </c>
      <c r="D95" s="106">
        <v>63.249000000000002</v>
      </c>
      <c r="E95" s="97">
        <v>57.682000000000002</v>
      </c>
      <c r="F95" s="16">
        <v>13.648845223347006</v>
      </c>
      <c r="G95" s="29">
        <v>5.2128146453089244</v>
      </c>
      <c r="H95">
        <v>4.4599627560521409</v>
      </c>
      <c r="I95">
        <v>4.8363887006805326</v>
      </c>
      <c r="J95">
        <v>11.007111071276558</v>
      </c>
      <c r="K95" s="94">
        <v>33.200000000000003</v>
      </c>
      <c r="L95" s="92">
        <v>0.1</v>
      </c>
      <c r="M95" s="94">
        <v>251</v>
      </c>
      <c r="N95" s="92">
        <v>7.0000000000000007E-2</v>
      </c>
      <c r="O95" t="s">
        <v>392</v>
      </c>
    </row>
    <row r="96" spans="1:15" x14ac:dyDescent="0.2">
      <c r="A96" s="90" t="s">
        <v>13</v>
      </c>
      <c r="B96" s="2" t="s">
        <v>142</v>
      </c>
      <c r="C96" s="6">
        <v>14.076000000000001</v>
      </c>
      <c r="D96" s="106">
        <v>18.547999999999998</v>
      </c>
      <c r="E96" s="85">
        <v>16.311999999999998</v>
      </c>
      <c r="F96" s="16">
        <v>19.385615040867151</v>
      </c>
      <c r="G96" s="29">
        <v>1.9977116704805491</v>
      </c>
      <c r="H96" s="17">
        <v>2.5776892430278884</v>
      </c>
      <c r="I96">
        <v>2.2877004567542185</v>
      </c>
      <c r="J96">
        <v>17.926563474406851</v>
      </c>
      <c r="K96" s="94">
        <v>92.5</v>
      </c>
      <c r="L96" s="92">
        <v>0.04</v>
      </c>
      <c r="M96" s="94">
        <v>290</v>
      </c>
      <c r="N96" s="92">
        <v>0.02</v>
      </c>
      <c r="O96" t="s">
        <v>392</v>
      </c>
    </row>
    <row r="97" spans="1:15" x14ac:dyDescent="0.2">
      <c r="A97" s="90" t="s">
        <v>13</v>
      </c>
      <c r="B97" s="2" t="s">
        <v>143</v>
      </c>
      <c r="C97" s="6">
        <v>98.123000000000005</v>
      </c>
      <c r="D97" s="106">
        <v>112.395</v>
      </c>
      <c r="E97" s="97">
        <v>105.259</v>
      </c>
      <c r="F97" s="16">
        <v>9.5876152928437488</v>
      </c>
      <c r="G97" s="29">
        <v>2.8672768878718533</v>
      </c>
      <c r="H97" s="17">
        <v>2.4123505976095618</v>
      </c>
      <c r="I97">
        <v>2.6398137427407073</v>
      </c>
      <c r="J97">
        <v>12.185763699014986</v>
      </c>
      <c r="K97" s="94">
        <v>30.3</v>
      </c>
      <c r="L97" s="108">
        <v>0.73</v>
      </c>
      <c r="M97" s="94">
        <v>300</v>
      </c>
      <c r="N97" s="93">
        <v>0.76</v>
      </c>
      <c r="O97" t="s">
        <v>392</v>
      </c>
    </row>
    <row r="98" spans="1:15" ht="17" x14ac:dyDescent="0.2">
      <c r="A98" s="90" t="s">
        <v>13</v>
      </c>
      <c r="B98" s="7" t="s">
        <v>144</v>
      </c>
      <c r="C98" s="6">
        <v>89.602999999999994</v>
      </c>
      <c r="D98" s="106">
        <v>93.83</v>
      </c>
      <c r="E98" s="97">
        <v>91.716499999999996</v>
      </c>
      <c r="F98" s="16">
        <v>3.258890563939465</v>
      </c>
      <c r="G98" s="29">
        <v>2.4530892448512587</v>
      </c>
      <c r="H98" s="17">
        <v>3.0537848605577689</v>
      </c>
      <c r="I98">
        <v>2.7534370527045136</v>
      </c>
      <c r="J98">
        <v>15.426390186690366</v>
      </c>
      <c r="K98" s="86">
        <v>48.8</v>
      </c>
      <c r="L98" s="87">
        <v>0.14000000000000001</v>
      </c>
      <c r="M98" s="86">
        <v>300</v>
      </c>
      <c r="N98" s="87">
        <v>7.0000000000000007E-2</v>
      </c>
      <c r="O98" t="s">
        <v>392</v>
      </c>
    </row>
    <row r="99" spans="1:15" x14ac:dyDescent="0.2">
      <c r="A99" s="90" t="s">
        <v>13</v>
      </c>
      <c r="B99" s="2" t="s">
        <v>145</v>
      </c>
      <c r="C99" s="6">
        <v>58.323999999999998</v>
      </c>
      <c r="D99" s="106">
        <v>42.01</v>
      </c>
      <c r="E99" s="97">
        <v>50.167000000000002</v>
      </c>
      <c r="F99" s="16">
        <v>22.994677832593752</v>
      </c>
      <c r="G99" s="29">
        <v>2.6498855835240271</v>
      </c>
      <c r="H99" s="17">
        <v>3.0816733067729083</v>
      </c>
      <c r="I99">
        <v>2.8657794451484677</v>
      </c>
      <c r="J99">
        <v>10.653995989093517</v>
      </c>
      <c r="K99" s="94">
        <v>621</v>
      </c>
      <c r="L99" s="92">
        <v>7.0000000000000007E-2</v>
      </c>
      <c r="M99" s="94">
        <v>300</v>
      </c>
      <c r="N99" s="92">
        <v>0.04</v>
      </c>
      <c r="O99" t="s">
        <v>392</v>
      </c>
    </row>
    <row r="100" spans="1:15" ht="18" thickBot="1" x14ac:dyDescent="0.25">
      <c r="A100" s="90" t="s">
        <v>11</v>
      </c>
      <c r="B100" s="73" t="s">
        <v>146</v>
      </c>
      <c r="C100" s="109">
        <v>36.152000000000001</v>
      </c>
      <c r="D100" s="110">
        <v>70.757000000000005</v>
      </c>
      <c r="E100" s="111">
        <v>53.454500000000003</v>
      </c>
      <c r="F100" s="16">
        <v>45.776183788007515</v>
      </c>
      <c r="G100" s="29">
        <v>1.6292906178489701</v>
      </c>
      <c r="H100" s="17">
        <v>2.0856573705179282</v>
      </c>
      <c r="I100">
        <v>1.8574739941834491</v>
      </c>
      <c r="J100">
        <v>17.373057524940737</v>
      </c>
      <c r="K100" s="94">
        <v>278.5</v>
      </c>
      <c r="L100" s="105">
        <v>0.57999999999999996</v>
      </c>
      <c r="M100" s="94">
        <v>300</v>
      </c>
      <c r="N100" s="92">
        <v>0.51</v>
      </c>
      <c r="O100" t="s">
        <v>392</v>
      </c>
    </row>
    <row r="101" spans="1:15" x14ac:dyDescent="0.2">
      <c r="A101" s="112"/>
      <c r="B101" s="113" t="s">
        <v>147</v>
      </c>
      <c r="C101" s="114">
        <v>28.158000000000001</v>
      </c>
      <c r="D101" s="114">
        <v>29.832000000000001</v>
      </c>
      <c r="E101" s="115">
        <v>28.995000000000001</v>
      </c>
      <c r="F101" s="16">
        <v>4.0824168018840492</v>
      </c>
      <c r="G101">
        <v>2.0280701754385966</v>
      </c>
      <c r="H101" s="17">
        <v>2.0614525139664801</v>
      </c>
      <c r="I101">
        <v>2.0447613447025383</v>
      </c>
      <c r="J101">
        <v>1.154407481640128</v>
      </c>
      <c r="K101" s="116">
        <v>1.8</v>
      </c>
      <c r="L101" s="70">
        <v>0.11</v>
      </c>
      <c r="M101" s="70">
        <v>10</v>
      </c>
      <c r="N101" s="70">
        <v>0.19</v>
      </c>
      <c r="O101" s="6" t="s">
        <v>392</v>
      </c>
    </row>
    <row r="102" spans="1:15" x14ac:dyDescent="0.2">
      <c r="A102" s="117"/>
      <c r="B102" s="118" t="s">
        <v>148</v>
      </c>
      <c r="C102" s="119">
        <v>62.328000000000003</v>
      </c>
      <c r="D102" s="119">
        <v>73.731999999999999</v>
      </c>
      <c r="E102" s="115">
        <v>68.03</v>
      </c>
      <c r="F102" s="16">
        <v>11.85336723894074</v>
      </c>
      <c r="G102">
        <v>2.9844961240310077</v>
      </c>
      <c r="H102">
        <v>3.0566893424036281</v>
      </c>
      <c r="I102">
        <v>3.0205927332173177</v>
      </c>
      <c r="J102">
        <v>1.6900098350097048</v>
      </c>
      <c r="K102" s="116">
        <v>1.7</v>
      </c>
      <c r="L102">
        <v>0.05</v>
      </c>
      <c r="M102">
        <v>2</v>
      </c>
      <c r="N102">
        <v>0.08</v>
      </c>
      <c r="O102" s="6" t="s">
        <v>392</v>
      </c>
    </row>
    <row r="103" spans="1:15" x14ac:dyDescent="0.2">
      <c r="A103" s="82"/>
      <c r="B103" s="120" t="s">
        <v>149</v>
      </c>
      <c r="C103" s="121">
        <v>24.047999999999998</v>
      </c>
      <c r="D103" s="121">
        <v>27.733000000000001</v>
      </c>
      <c r="E103" s="115">
        <v>25.890499999999999</v>
      </c>
      <c r="F103" s="16">
        <v>10.064264841051465</v>
      </c>
      <c r="G103" s="122">
        <v>0.96232339089481944</v>
      </c>
      <c r="H103" s="122">
        <v>0.89413447782546496</v>
      </c>
      <c r="I103">
        <v>0.9282289343601422</v>
      </c>
      <c r="J103">
        <v>5.1944990129313267</v>
      </c>
      <c r="K103" s="4" t="s">
        <v>150</v>
      </c>
      <c r="L103" s="4" t="s">
        <v>65</v>
      </c>
      <c r="M103" s="4"/>
      <c r="N103" s="4"/>
      <c r="O103" s="69" t="s">
        <v>392</v>
      </c>
    </row>
    <row r="104" spans="1:15" x14ac:dyDescent="0.2">
      <c r="A104" s="82"/>
      <c r="B104" s="123" t="s">
        <v>151</v>
      </c>
      <c r="C104" s="121">
        <v>8.2219999999999995</v>
      </c>
      <c r="D104" s="121">
        <v>14.675000000000001</v>
      </c>
      <c r="E104" s="115">
        <v>11.448499999999999</v>
      </c>
      <c r="F104" s="16">
        <v>39.856400917122755</v>
      </c>
      <c r="G104" s="122">
        <v>0.58241758241758235</v>
      </c>
      <c r="H104" s="122">
        <v>0.64663805436337629</v>
      </c>
      <c r="I104">
        <v>0.61452781839047932</v>
      </c>
      <c r="J104">
        <v>7.3895322302588973</v>
      </c>
      <c r="K104" s="124" t="s">
        <v>152</v>
      </c>
      <c r="L104" s="124" t="s">
        <v>81</v>
      </c>
      <c r="M104" s="4"/>
      <c r="N104" s="4"/>
      <c r="O104" s="69" t="s">
        <v>392</v>
      </c>
    </row>
    <row r="105" spans="1:15" x14ac:dyDescent="0.2">
      <c r="A105" s="82"/>
      <c r="B105" s="120" t="s">
        <v>153</v>
      </c>
      <c r="C105" s="121">
        <v>19.77</v>
      </c>
      <c r="D105" s="121">
        <v>23.15</v>
      </c>
      <c r="E105" s="115">
        <v>21.46</v>
      </c>
      <c r="F105" s="16">
        <v>11.137096553637139</v>
      </c>
      <c r="G105" s="122">
        <v>0.4552590266875981</v>
      </c>
      <c r="H105" s="122">
        <v>0.46924177396280403</v>
      </c>
      <c r="I105">
        <v>0.46225040032520104</v>
      </c>
      <c r="J105">
        <v>2.1389479405447682</v>
      </c>
      <c r="K105" s="124" t="s">
        <v>154</v>
      </c>
      <c r="L105" s="124" t="s">
        <v>53</v>
      </c>
      <c r="M105" s="4"/>
      <c r="N105" s="4"/>
      <c r="O105" s="69" t="s">
        <v>392</v>
      </c>
    </row>
    <row r="106" spans="1:15" x14ac:dyDescent="0.2">
      <c r="A106" s="82"/>
      <c r="B106" s="120" t="s">
        <v>155</v>
      </c>
      <c r="C106" s="121">
        <v>18.478000000000002</v>
      </c>
      <c r="D106" s="121">
        <v>21.338999999999999</v>
      </c>
      <c r="E106" s="115">
        <v>19.9085</v>
      </c>
      <c r="F106" s="16">
        <v>10.161652063062061</v>
      </c>
      <c r="G106" s="122">
        <v>3.5243328100470959</v>
      </c>
      <c r="H106" s="122">
        <v>2.8168812589413452</v>
      </c>
      <c r="I106">
        <v>3.1706070344942203</v>
      </c>
      <c r="J106">
        <v>15.777539875029621</v>
      </c>
      <c r="K106" s="124" t="s">
        <v>156</v>
      </c>
      <c r="L106" s="124" t="s">
        <v>157</v>
      </c>
      <c r="M106" s="4"/>
      <c r="N106" s="4"/>
      <c r="O106" s="69" t="s">
        <v>392</v>
      </c>
    </row>
    <row r="107" spans="1:15" x14ac:dyDescent="0.2">
      <c r="A107" s="82"/>
      <c r="B107" s="120" t="s">
        <v>158</v>
      </c>
      <c r="C107" s="121">
        <v>28.145</v>
      </c>
      <c r="D107" s="121">
        <v>27.448</v>
      </c>
      <c r="E107" s="115">
        <v>27.796500000000002</v>
      </c>
      <c r="F107" s="16">
        <v>1.7730772812657098</v>
      </c>
      <c r="G107" s="122">
        <v>0.88697017268445832</v>
      </c>
      <c r="H107" s="122">
        <v>0.84263233190271813</v>
      </c>
      <c r="I107">
        <v>0.86480125229358817</v>
      </c>
      <c r="J107">
        <v>3.6252939963706838</v>
      </c>
      <c r="K107" s="124" t="s">
        <v>159</v>
      </c>
      <c r="L107" s="124" t="s">
        <v>64</v>
      </c>
      <c r="M107" s="4"/>
      <c r="N107" s="4"/>
      <c r="O107" s="69" t="s">
        <v>392</v>
      </c>
    </row>
    <row r="108" spans="1:15" x14ac:dyDescent="0.2">
      <c r="A108" s="82"/>
      <c r="B108" s="120" t="s">
        <v>160</v>
      </c>
      <c r="C108" s="121">
        <v>2.839</v>
      </c>
      <c r="D108" s="121">
        <v>8.1850000000000005</v>
      </c>
      <c r="E108" s="115">
        <v>5.5120000000000005</v>
      </c>
      <c r="F108" s="16">
        <v>68.581147536706894</v>
      </c>
      <c r="G108" s="122">
        <v>1.0863422291993721</v>
      </c>
      <c r="H108" s="122">
        <v>0.96566523605150223</v>
      </c>
      <c r="I108">
        <v>1.0260037326254372</v>
      </c>
      <c r="J108">
        <v>8.3168820419109757</v>
      </c>
      <c r="K108" s="124" t="s">
        <v>161</v>
      </c>
      <c r="L108" s="124" t="s">
        <v>162</v>
      </c>
      <c r="M108" s="4"/>
      <c r="N108" s="4"/>
      <c r="O108" s="69" t="s">
        <v>392</v>
      </c>
    </row>
    <row r="109" spans="1:15" x14ac:dyDescent="0.2">
      <c r="A109" s="82"/>
      <c r="B109" s="70" t="s">
        <v>163</v>
      </c>
      <c r="C109" s="121">
        <v>3.524</v>
      </c>
      <c r="D109" s="121">
        <v>12.423</v>
      </c>
      <c r="E109" s="115">
        <v>7.9734999999999996</v>
      </c>
      <c r="F109" s="16">
        <v>78.918207133367872</v>
      </c>
      <c r="G109" s="122">
        <v>0.67817896389324961</v>
      </c>
      <c r="H109" s="122">
        <v>0.70243204577968532</v>
      </c>
      <c r="I109">
        <v>0.69030550483646747</v>
      </c>
      <c r="J109">
        <v>2.4843375210565668</v>
      </c>
      <c r="K109" s="124" t="s">
        <v>164</v>
      </c>
      <c r="L109" s="124" t="s">
        <v>61</v>
      </c>
      <c r="M109" s="4"/>
      <c r="N109" s="4"/>
      <c r="O109" s="69" t="s">
        <v>392</v>
      </c>
    </row>
    <row r="110" spans="1:15" x14ac:dyDescent="0.2">
      <c r="A110" s="82"/>
      <c r="B110" s="70" t="s">
        <v>165</v>
      </c>
      <c r="C110" s="121">
        <v>15.194000000000001</v>
      </c>
      <c r="D110" s="121">
        <v>20.741</v>
      </c>
      <c r="E110" s="115">
        <v>17.967500000000001</v>
      </c>
      <c r="F110" s="16">
        <v>21.830089412782897</v>
      </c>
      <c r="G110" s="122">
        <v>0.86970172684458402</v>
      </c>
      <c r="H110" s="122">
        <v>0.73533619456366239</v>
      </c>
      <c r="I110">
        <v>0.80251896070412321</v>
      </c>
      <c r="J110">
        <v>11.839069690044209</v>
      </c>
      <c r="K110" s="124" t="s">
        <v>166</v>
      </c>
      <c r="L110" s="124" t="s">
        <v>167</v>
      </c>
      <c r="M110" s="4"/>
      <c r="N110" s="4"/>
      <c r="O110" s="69" t="s">
        <v>392</v>
      </c>
    </row>
    <row r="111" spans="1:15" x14ac:dyDescent="0.2">
      <c r="A111" s="82"/>
      <c r="B111" s="120" t="s">
        <v>168</v>
      </c>
      <c r="C111" s="121">
        <v>43.345999999999997</v>
      </c>
      <c r="D111" s="121">
        <v>43.009</v>
      </c>
      <c r="E111" s="115">
        <v>43.177499999999995</v>
      </c>
      <c r="F111" s="16">
        <v>0.55189620811733853</v>
      </c>
      <c r="G111" s="122">
        <v>2.4207221350078494</v>
      </c>
      <c r="H111" s="122">
        <v>2.0901287553648071</v>
      </c>
      <c r="I111">
        <v>2.2554254451863285</v>
      </c>
      <c r="J111">
        <v>10.364555434979664</v>
      </c>
      <c r="K111" s="124" t="s">
        <v>169</v>
      </c>
      <c r="L111" s="124" t="s">
        <v>170</v>
      </c>
      <c r="M111" s="124" t="s">
        <v>171</v>
      </c>
      <c r="N111" s="124" t="s">
        <v>172</v>
      </c>
      <c r="O111" s="69" t="s">
        <v>392</v>
      </c>
    </row>
    <row r="112" spans="1:15" x14ac:dyDescent="0.2">
      <c r="A112" s="82"/>
      <c r="B112" s="120" t="s">
        <v>173</v>
      </c>
      <c r="C112" s="121">
        <v>19.071000000000002</v>
      </c>
      <c r="D112" s="121">
        <v>21.338999999999999</v>
      </c>
      <c r="E112" s="115">
        <v>20.204999999999998</v>
      </c>
      <c r="F112" s="16">
        <v>7.9372342476173623</v>
      </c>
      <c r="G112" s="122">
        <v>0.85400313971742547</v>
      </c>
      <c r="H112" s="122">
        <v>0.91702432045779692</v>
      </c>
      <c r="I112">
        <v>0.88551373008761125</v>
      </c>
      <c r="J112">
        <v>5.032412569762271</v>
      </c>
      <c r="K112" s="124" t="s">
        <v>174</v>
      </c>
      <c r="L112" s="124" t="s">
        <v>175</v>
      </c>
      <c r="M112" s="124" t="s">
        <v>176</v>
      </c>
      <c r="N112" s="124" t="s">
        <v>176</v>
      </c>
      <c r="O112" s="69" t="s">
        <v>392</v>
      </c>
    </row>
    <row r="113" spans="1:15" x14ac:dyDescent="0.2">
      <c r="A113" s="82"/>
      <c r="B113" s="120" t="s">
        <v>177</v>
      </c>
      <c r="C113" s="121">
        <v>42.459000000000003</v>
      </c>
      <c r="D113" s="121">
        <v>52.29</v>
      </c>
      <c r="E113" s="115">
        <v>47.374499999999998</v>
      </c>
      <c r="F113" s="16">
        <v>14.673646721010138</v>
      </c>
      <c r="G113" s="122">
        <v>2.60596546310832</v>
      </c>
      <c r="H113" s="122">
        <v>1.8755364806866954</v>
      </c>
      <c r="I113">
        <v>2.2407509718975076</v>
      </c>
      <c r="J113">
        <v>23.04991911743533</v>
      </c>
      <c r="K113" s="124" t="s">
        <v>178</v>
      </c>
      <c r="L113" s="124" t="s">
        <v>53</v>
      </c>
      <c r="M113" s="124" t="s">
        <v>176</v>
      </c>
      <c r="N113" s="124" t="s">
        <v>176</v>
      </c>
      <c r="O113" s="69" t="s">
        <v>392</v>
      </c>
    </row>
    <row r="114" spans="1:15" x14ac:dyDescent="0.2">
      <c r="A114" s="82"/>
      <c r="B114" s="120" t="s">
        <v>179</v>
      </c>
      <c r="C114" s="121">
        <v>46.043999999999997</v>
      </c>
      <c r="D114" s="121">
        <v>51.914000000000001</v>
      </c>
      <c r="E114" s="115">
        <v>48.978999999999999</v>
      </c>
      <c r="F114" s="16">
        <v>8.4744825446926981</v>
      </c>
      <c r="G114" s="122">
        <v>1.3092621664050235</v>
      </c>
      <c r="H114" s="122">
        <v>1.1745350500715308</v>
      </c>
      <c r="I114">
        <v>1.241898608238277</v>
      </c>
      <c r="J114">
        <v>7.6710334432425116</v>
      </c>
      <c r="K114" s="124" t="s">
        <v>180</v>
      </c>
      <c r="L114" s="124" t="s">
        <v>59</v>
      </c>
      <c r="M114" s="124">
        <v>62</v>
      </c>
      <c r="N114" s="124" t="s">
        <v>50</v>
      </c>
      <c r="O114" s="69" t="s">
        <v>392</v>
      </c>
    </row>
    <row r="115" spans="1:15" x14ac:dyDescent="0.2">
      <c r="A115" s="82"/>
      <c r="B115" s="120" t="s">
        <v>181</v>
      </c>
      <c r="C115" s="121">
        <v>0</v>
      </c>
      <c r="D115" s="121">
        <v>11.4</v>
      </c>
      <c r="E115" s="115">
        <v>5.7</v>
      </c>
      <c r="F115" s="16">
        <v>141.42135623730951</v>
      </c>
      <c r="G115" s="125">
        <v>0.72684458398744112</v>
      </c>
      <c r="H115" s="126">
        <v>0.72818311874105868</v>
      </c>
      <c r="I115">
        <v>0.72751385136424984</v>
      </c>
      <c r="J115">
        <v>0.13009882895864705</v>
      </c>
      <c r="K115" s="124" t="s">
        <v>182</v>
      </c>
      <c r="L115" s="124" t="s">
        <v>79</v>
      </c>
      <c r="M115" s="124" t="s">
        <v>176</v>
      </c>
      <c r="N115" s="124" t="s">
        <v>176</v>
      </c>
      <c r="O115" s="69" t="s">
        <v>392</v>
      </c>
    </row>
    <row r="116" spans="1:15" x14ac:dyDescent="0.2">
      <c r="A116" s="82"/>
      <c r="B116" s="70" t="s">
        <v>183</v>
      </c>
      <c r="C116" s="127">
        <v>40.781999999999996</v>
      </c>
      <c r="D116" s="128">
        <v>42.192999999999998</v>
      </c>
      <c r="E116" s="115">
        <v>41.487499999999997</v>
      </c>
      <c r="F116" s="16">
        <v>2.4048874197149011</v>
      </c>
      <c r="G116" s="122">
        <v>4.9159292035398225</v>
      </c>
      <c r="H116" s="122">
        <v>5.6190476190476195</v>
      </c>
      <c r="I116">
        <v>5.267488411293721</v>
      </c>
      <c r="J116">
        <v>9.4386500882798146</v>
      </c>
      <c r="K116" s="124" t="s">
        <v>184</v>
      </c>
      <c r="L116" s="124" t="s">
        <v>185</v>
      </c>
      <c r="M116" s="124" t="s">
        <v>171</v>
      </c>
      <c r="N116" s="124" t="s">
        <v>186</v>
      </c>
      <c r="O116" s="69" t="s">
        <v>392</v>
      </c>
    </row>
    <row r="117" spans="1:15" x14ac:dyDescent="0.2">
      <c r="A117" s="82"/>
      <c r="B117" s="70" t="s">
        <v>187</v>
      </c>
      <c r="C117" s="127">
        <v>24.03</v>
      </c>
      <c r="D117" s="128">
        <v>22.466000000000001</v>
      </c>
      <c r="E117" s="115">
        <v>23.248000000000001</v>
      </c>
      <c r="F117" s="16">
        <v>4.7570328878860986</v>
      </c>
      <c r="G117" s="126">
        <v>1.3156342182890854</v>
      </c>
      <c r="H117" s="126">
        <v>1.6009852216748768</v>
      </c>
      <c r="I117">
        <v>1.458309719981981</v>
      </c>
      <c r="J117">
        <v>13.836130058501679</v>
      </c>
      <c r="K117" s="124">
        <v>171</v>
      </c>
      <c r="L117" s="124" t="s">
        <v>167</v>
      </c>
      <c r="M117" s="124" t="s">
        <v>176</v>
      </c>
      <c r="N117" s="124" t="s">
        <v>176</v>
      </c>
      <c r="O117" s="69" t="s">
        <v>392</v>
      </c>
    </row>
    <row r="118" spans="1:15" x14ac:dyDescent="0.2">
      <c r="A118" s="82"/>
      <c r="B118" s="70" t="s">
        <v>188</v>
      </c>
      <c r="C118" s="127">
        <v>44.975999999999999</v>
      </c>
      <c r="D118" s="128">
        <v>58.89</v>
      </c>
      <c r="E118" s="115">
        <v>51.933</v>
      </c>
      <c r="F118" s="16">
        <v>18.944955526215722</v>
      </c>
      <c r="G118" s="122">
        <v>1.1828908554572271</v>
      </c>
      <c r="H118" s="122">
        <v>0.96715927750410502</v>
      </c>
      <c r="I118">
        <v>1.075025066480666</v>
      </c>
      <c r="J118">
        <v>14.189926025270999</v>
      </c>
      <c r="K118" s="124">
        <v>17</v>
      </c>
      <c r="L118" s="124" t="s">
        <v>189</v>
      </c>
      <c r="M118" s="124">
        <v>67</v>
      </c>
      <c r="N118" s="124" t="s">
        <v>45</v>
      </c>
      <c r="O118" s="69" t="s">
        <v>392</v>
      </c>
    </row>
    <row r="119" spans="1:15" x14ac:dyDescent="0.2">
      <c r="A119" s="82"/>
      <c r="B119" s="70" t="s">
        <v>190</v>
      </c>
      <c r="C119" s="127">
        <v>54.566000000000003</v>
      </c>
      <c r="D119" s="128">
        <v>62.587000000000003</v>
      </c>
      <c r="E119" s="115">
        <v>58.576500000000003</v>
      </c>
      <c r="F119" s="16">
        <v>9.6825578378655219</v>
      </c>
      <c r="G119" s="126">
        <v>1.5678466076696163</v>
      </c>
      <c r="H119" s="126">
        <v>2.1165845648604269</v>
      </c>
      <c r="I119">
        <v>1.8422155862650216</v>
      </c>
      <c r="J119" s="129">
        <v>21.062482236986988</v>
      </c>
      <c r="K119" s="124">
        <v>320</v>
      </c>
      <c r="L119" s="124" t="s">
        <v>56</v>
      </c>
      <c r="M119" s="124" t="s">
        <v>15</v>
      </c>
      <c r="N119" s="124" t="s">
        <v>162</v>
      </c>
      <c r="O119" s="69" t="s">
        <v>392</v>
      </c>
    </row>
    <row r="120" spans="1:15" x14ac:dyDescent="0.2">
      <c r="A120" s="82"/>
      <c r="B120" s="70" t="s">
        <v>191</v>
      </c>
      <c r="C120" s="127">
        <v>52.743000000000002</v>
      </c>
      <c r="D120" s="128">
        <v>55.622999999999998</v>
      </c>
      <c r="E120" s="115">
        <v>54.183</v>
      </c>
      <c r="F120" s="16">
        <v>3.7584990307241268</v>
      </c>
      <c r="G120" s="122">
        <v>1.5132743362831858</v>
      </c>
      <c r="H120" s="122">
        <v>1.8374384236453203</v>
      </c>
      <c r="I120">
        <v>1.675356379964253</v>
      </c>
      <c r="J120">
        <v>13.681783000450601</v>
      </c>
      <c r="K120" s="124" t="s">
        <v>192</v>
      </c>
      <c r="L120" s="124" t="s">
        <v>49</v>
      </c>
      <c r="M120" s="124">
        <v>286</v>
      </c>
      <c r="N120" s="124" t="s">
        <v>193</v>
      </c>
      <c r="O120" s="69" t="s">
        <v>392</v>
      </c>
    </row>
    <row r="121" spans="1:15" x14ac:dyDescent="0.2">
      <c r="A121" s="82"/>
      <c r="B121" s="70" t="s">
        <v>194</v>
      </c>
      <c r="C121" s="127">
        <v>17.12</v>
      </c>
      <c r="D121" s="128">
        <v>11.773</v>
      </c>
      <c r="E121" s="115">
        <v>14.4465</v>
      </c>
      <c r="F121" s="16">
        <v>26.171736815176434</v>
      </c>
      <c r="G121" s="126">
        <v>1.954277286135693</v>
      </c>
      <c r="H121" s="126">
        <v>2.1954022988505746</v>
      </c>
      <c r="I121">
        <v>2.0748397924931337</v>
      </c>
      <c r="J121">
        <v>8.2175564697219645</v>
      </c>
      <c r="K121" s="124" t="s">
        <v>195</v>
      </c>
      <c r="L121" s="124" t="s">
        <v>53</v>
      </c>
      <c r="M121" s="124">
        <v>151</v>
      </c>
      <c r="N121" s="124" t="s">
        <v>167</v>
      </c>
      <c r="O121" s="69" t="s">
        <v>392</v>
      </c>
    </row>
    <row r="122" spans="1:15" x14ac:dyDescent="0.2">
      <c r="A122" s="82"/>
      <c r="B122" s="70" t="s">
        <v>196</v>
      </c>
      <c r="C122" s="127">
        <v>16.709</v>
      </c>
      <c r="D122" s="128">
        <v>14.467000000000001</v>
      </c>
      <c r="E122" s="115">
        <v>15.588000000000001</v>
      </c>
      <c r="F122" s="16">
        <v>10.170216855403122</v>
      </c>
      <c r="G122" s="122">
        <v>1.0221238938053097</v>
      </c>
      <c r="H122" s="122">
        <v>1.3152709359605912</v>
      </c>
      <c r="I122">
        <v>1.1686974148829505</v>
      </c>
      <c r="J122">
        <v>17.736520912347288</v>
      </c>
      <c r="K122" s="124" t="s">
        <v>197</v>
      </c>
      <c r="L122" s="124" t="s">
        <v>61</v>
      </c>
      <c r="M122" s="124" t="s">
        <v>15</v>
      </c>
      <c r="N122" s="124" t="s">
        <v>175</v>
      </c>
      <c r="O122" s="69" t="s">
        <v>392</v>
      </c>
    </row>
    <row r="123" spans="1:15" x14ac:dyDescent="0.2">
      <c r="A123" s="82"/>
      <c r="B123" s="70" t="s">
        <v>198</v>
      </c>
      <c r="C123" s="127">
        <v>71.734999999999999</v>
      </c>
      <c r="D123" s="128">
        <v>79.528999999999996</v>
      </c>
      <c r="E123" s="115">
        <v>75.632000000000005</v>
      </c>
      <c r="F123" s="16">
        <v>7.2868498156441053</v>
      </c>
      <c r="G123" s="126">
        <v>4.5412979351032448</v>
      </c>
      <c r="H123" s="126">
        <v>4.6633825944170768</v>
      </c>
      <c r="I123">
        <v>4.6023402647601603</v>
      </c>
      <c r="J123">
        <v>1.8757172549943733</v>
      </c>
      <c r="K123" s="124" t="s">
        <v>199</v>
      </c>
      <c r="L123" s="124" t="s">
        <v>200</v>
      </c>
      <c r="M123" s="124">
        <v>248</v>
      </c>
      <c r="N123" s="124" t="s">
        <v>201</v>
      </c>
      <c r="O123" s="69" t="s">
        <v>392</v>
      </c>
    </row>
    <row r="124" spans="1:15" x14ac:dyDescent="0.2">
      <c r="A124" s="82"/>
      <c r="B124" s="70" t="s">
        <v>202</v>
      </c>
      <c r="C124" s="127">
        <v>20.573</v>
      </c>
      <c r="D124" s="128">
        <v>19.288</v>
      </c>
      <c r="E124" s="115">
        <v>19.930500000000002</v>
      </c>
      <c r="F124" s="16">
        <v>4.5590036066566997</v>
      </c>
      <c r="G124" s="122">
        <v>3.0516224188790559</v>
      </c>
      <c r="H124" s="122">
        <v>3.2019704433497536</v>
      </c>
      <c r="I124">
        <v>3.1267964311144048</v>
      </c>
      <c r="J124">
        <v>3.4000329085491874</v>
      </c>
      <c r="K124" s="124" t="s">
        <v>203</v>
      </c>
      <c r="L124" s="124" t="s">
        <v>204</v>
      </c>
      <c r="M124" s="124" t="s">
        <v>15</v>
      </c>
      <c r="N124" s="124" t="s">
        <v>73</v>
      </c>
      <c r="O124" s="69" t="s">
        <v>392</v>
      </c>
    </row>
    <row r="125" spans="1:15" x14ac:dyDescent="0.2">
      <c r="A125" s="82"/>
      <c r="B125" s="70" t="s">
        <v>205</v>
      </c>
      <c r="C125" s="127">
        <v>16.501999999999999</v>
      </c>
      <c r="D125" s="128">
        <v>13.741</v>
      </c>
      <c r="E125" s="115">
        <v>15.121499999999999</v>
      </c>
      <c r="F125" s="16">
        <v>12.910900524789586</v>
      </c>
      <c r="G125" s="126">
        <v>1.3067846607669615</v>
      </c>
      <c r="H125" s="126">
        <v>1.6305418719211824</v>
      </c>
      <c r="I125">
        <v>1.468663266344072</v>
      </c>
      <c r="J125">
        <v>15.587706502326387</v>
      </c>
      <c r="K125" s="124" t="s">
        <v>206</v>
      </c>
      <c r="L125" s="124" t="s">
        <v>79</v>
      </c>
      <c r="M125" s="124">
        <v>278</v>
      </c>
      <c r="N125" s="124" t="s">
        <v>53</v>
      </c>
      <c r="O125" s="69" t="s">
        <v>392</v>
      </c>
    </row>
    <row r="126" spans="1:15" x14ac:dyDescent="0.2">
      <c r="A126" s="82"/>
      <c r="B126" s="70" t="s">
        <v>207</v>
      </c>
      <c r="C126" s="127">
        <v>18.484999999999999</v>
      </c>
      <c r="D126" s="128">
        <v>17.038</v>
      </c>
      <c r="E126" s="115">
        <v>17.761499999999998</v>
      </c>
      <c r="F126" s="16">
        <v>5.7606818814679723</v>
      </c>
      <c r="G126" s="122">
        <v>1.6474926253687314</v>
      </c>
      <c r="H126" s="122">
        <v>1.1839080459770115</v>
      </c>
      <c r="I126">
        <v>1.4157003356728715</v>
      </c>
      <c r="J126" s="129">
        <v>23.154886064613002</v>
      </c>
      <c r="K126" s="124" t="s">
        <v>208</v>
      </c>
      <c r="L126" s="124" t="s">
        <v>209</v>
      </c>
      <c r="M126" s="124">
        <v>133</v>
      </c>
      <c r="N126" s="124" t="s">
        <v>210</v>
      </c>
      <c r="O126" s="69" t="s">
        <v>392</v>
      </c>
    </row>
    <row r="127" spans="1:15" x14ac:dyDescent="0.2">
      <c r="A127" s="82"/>
      <c r="B127" s="70" t="s">
        <v>211</v>
      </c>
      <c r="C127" s="127">
        <v>37.555999999999997</v>
      </c>
      <c r="D127" s="128">
        <v>36.564999999999998</v>
      </c>
      <c r="E127" s="115">
        <v>37.060499999999998</v>
      </c>
      <c r="F127" s="16">
        <v>1.8908077876873446</v>
      </c>
      <c r="G127" s="126">
        <v>2.0825958702064895</v>
      </c>
      <c r="H127" s="126">
        <v>2.625615763546798</v>
      </c>
      <c r="I127">
        <v>2.3541058168766438</v>
      </c>
      <c r="J127">
        <v>16.310781195450698</v>
      </c>
      <c r="K127" s="124" t="s">
        <v>212</v>
      </c>
      <c r="L127" s="124" t="s">
        <v>175</v>
      </c>
      <c r="M127" s="124">
        <v>156</v>
      </c>
      <c r="N127" s="124" t="s">
        <v>213</v>
      </c>
      <c r="O127" s="69" t="s">
        <v>392</v>
      </c>
    </row>
    <row r="128" spans="1:15" x14ac:dyDescent="0.2">
      <c r="A128" s="82"/>
      <c r="B128" s="70" t="s">
        <v>214</v>
      </c>
      <c r="C128" s="127">
        <v>48.543999999999997</v>
      </c>
      <c r="D128" s="128">
        <v>40.200000000000003</v>
      </c>
      <c r="E128" s="115">
        <v>44.372</v>
      </c>
      <c r="F128" s="16">
        <v>13.296896651538242</v>
      </c>
      <c r="G128" s="122">
        <v>2.8303834808259585</v>
      </c>
      <c r="H128" s="122">
        <v>2.8587848932676523</v>
      </c>
      <c r="I128">
        <v>2.8445841870468054</v>
      </c>
      <c r="J128">
        <v>0.7060023543774</v>
      </c>
      <c r="K128" s="124" t="s">
        <v>215</v>
      </c>
      <c r="L128" s="124" t="s">
        <v>216</v>
      </c>
      <c r="M128" s="124">
        <v>49</v>
      </c>
      <c r="N128" s="124" t="s">
        <v>217</v>
      </c>
      <c r="O128" s="69" t="s">
        <v>392</v>
      </c>
    </row>
    <row r="129" spans="1:15" x14ac:dyDescent="0.2">
      <c r="A129" s="82"/>
      <c r="B129" s="130" t="s">
        <v>218</v>
      </c>
      <c r="C129">
        <v>12.302</v>
      </c>
      <c r="D129">
        <v>8.9160000000000004</v>
      </c>
      <c r="E129" s="115">
        <v>10.609</v>
      </c>
      <c r="F129" s="16">
        <v>22.568230380786581</v>
      </c>
      <c r="G129" s="131">
        <v>0.66445623300000001</v>
      </c>
      <c r="H129" s="131">
        <v>0.71018651399999999</v>
      </c>
      <c r="I129">
        <v>0.6873213735</v>
      </c>
      <c r="J129">
        <v>4.7046684487640658</v>
      </c>
      <c r="K129" s="130">
        <v>41.1</v>
      </c>
      <c r="L129" s="130">
        <v>0.1</v>
      </c>
      <c r="M129" s="130"/>
      <c r="N129" s="4"/>
      <c r="O129" t="s">
        <v>392</v>
      </c>
    </row>
    <row r="130" spans="1:15" x14ac:dyDescent="0.2">
      <c r="A130" s="82"/>
      <c r="B130" s="130" t="s">
        <v>219</v>
      </c>
      <c r="C130">
        <v>36.652000000000001</v>
      </c>
      <c r="D130">
        <v>33.082999999999998</v>
      </c>
      <c r="E130" s="115">
        <v>34.8675</v>
      </c>
      <c r="F130" s="16">
        <v>7.2378693684800748</v>
      </c>
      <c r="G130" s="131">
        <v>0.95358090200000001</v>
      </c>
      <c r="H130" s="131">
        <v>1.245337159</v>
      </c>
      <c r="I130">
        <v>1.0994590305</v>
      </c>
      <c r="J130">
        <v>18.764030496387228</v>
      </c>
      <c r="K130" s="130">
        <v>8</v>
      </c>
      <c r="L130" s="130">
        <v>0.19</v>
      </c>
      <c r="M130" s="130"/>
      <c r="N130" s="4"/>
      <c r="O130" t="s">
        <v>392</v>
      </c>
    </row>
    <row r="131" spans="1:15" x14ac:dyDescent="0.2">
      <c r="A131" s="82"/>
      <c r="B131" s="130" t="s">
        <v>220</v>
      </c>
      <c r="C131">
        <v>25.7</v>
      </c>
      <c r="D131">
        <v>25.661000000000001</v>
      </c>
      <c r="E131" s="115">
        <v>25.680500000000002</v>
      </c>
      <c r="F131" s="16">
        <v>0.10738562125454677</v>
      </c>
      <c r="G131" s="131">
        <v>2.7254641909999999</v>
      </c>
      <c r="H131" s="131">
        <v>2.5896700140000002</v>
      </c>
      <c r="I131">
        <v>2.6575671024999998</v>
      </c>
      <c r="J131">
        <v>3.6131160455748503</v>
      </c>
      <c r="K131" s="130">
        <v>34.700000000000003</v>
      </c>
      <c r="L131" s="130">
        <v>0.05</v>
      </c>
      <c r="M131" s="130"/>
      <c r="N131" s="4"/>
      <c r="O131" t="s">
        <v>392</v>
      </c>
    </row>
    <row r="132" spans="1:15" x14ac:dyDescent="0.2">
      <c r="A132" s="82"/>
      <c r="B132" s="130" t="s">
        <v>221</v>
      </c>
      <c r="C132">
        <v>11.03</v>
      </c>
      <c r="D132">
        <v>12.183</v>
      </c>
      <c r="E132" s="115">
        <v>11.6065</v>
      </c>
      <c r="F132" s="16">
        <v>7.0244614544271702</v>
      </c>
      <c r="G132" s="131">
        <v>2.3143236069999999</v>
      </c>
      <c r="H132" s="131">
        <v>2.8665710190000002</v>
      </c>
      <c r="I132">
        <v>2.5904473130000003</v>
      </c>
      <c r="J132">
        <v>15.074535118248864</v>
      </c>
      <c r="K132" s="130">
        <v>14.6</v>
      </c>
      <c r="L132" s="130">
        <v>0.11</v>
      </c>
      <c r="M132" s="130"/>
      <c r="N132" s="4"/>
      <c r="O132" t="s">
        <v>392</v>
      </c>
    </row>
    <row r="133" spans="1:15" x14ac:dyDescent="0.2">
      <c r="A133" s="82"/>
      <c r="B133" s="130" t="s">
        <v>222</v>
      </c>
      <c r="C133">
        <v>11.906000000000001</v>
      </c>
      <c r="D133">
        <v>11.952999999999999</v>
      </c>
      <c r="E133" s="115">
        <v>11.929500000000001</v>
      </c>
      <c r="F133" s="16">
        <v>0.27858685373039016</v>
      </c>
      <c r="G133" s="131">
        <v>1.2732095489999999</v>
      </c>
      <c r="H133" s="131">
        <v>1.536585366</v>
      </c>
      <c r="I133">
        <v>1.4048974574999999</v>
      </c>
      <c r="J133">
        <v>13.256115256457939</v>
      </c>
      <c r="K133" s="130">
        <v>7.6</v>
      </c>
      <c r="L133" s="130">
        <v>0.12</v>
      </c>
      <c r="M133" s="130"/>
      <c r="N133" s="4"/>
      <c r="O133" t="s">
        <v>392</v>
      </c>
    </row>
    <row r="134" spans="1:15" x14ac:dyDescent="0.2">
      <c r="A134" s="82"/>
      <c r="B134" s="130" t="s">
        <v>223</v>
      </c>
      <c r="C134">
        <v>10.477</v>
      </c>
      <c r="D134">
        <v>11.111000000000001</v>
      </c>
      <c r="E134" s="115">
        <v>10.794</v>
      </c>
      <c r="G134" s="131">
        <v>1.477453581</v>
      </c>
      <c r="H134" s="131">
        <v>1.5710186509999999</v>
      </c>
      <c r="I134">
        <v>1.524236116</v>
      </c>
      <c r="J134">
        <v>4.3405673691039839</v>
      </c>
      <c r="K134" s="130">
        <v>75.3</v>
      </c>
      <c r="L134" s="130">
        <v>7.0000000000000007E-2</v>
      </c>
      <c r="M134" s="130"/>
      <c r="N134" s="4"/>
      <c r="O134" t="s">
        <v>392</v>
      </c>
    </row>
    <row r="135" spans="1:15" x14ac:dyDescent="0.2">
      <c r="A135" s="82"/>
      <c r="B135" s="130" t="s">
        <v>224</v>
      </c>
      <c r="C135">
        <v>17.34</v>
      </c>
      <c r="D135">
        <v>8.4570000000000007</v>
      </c>
      <c r="E135" s="115">
        <v>12.8985</v>
      </c>
      <c r="G135" s="131">
        <v>0.659151194</v>
      </c>
      <c r="H135" s="131">
        <v>0.47058823500000002</v>
      </c>
      <c r="I135">
        <v>0.56486971450000001</v>
      </c>
      <c r="J135">
        <v>23.604407098993295</v>
      </c>
      <c r="K135" s="130">
        <v>22.5</v>
      </c>
      <c r="L135" s="130">
        <v>0.19</v>
      </c>
      <c r="M135" s="130"/>
      <c r="N135" s="4"/>
      <c r="O135" t="s">
        <v>392</v>
      </c>
    </row>
    <row r="136" spans="1:15" x14ac:dyDescent="0.2">
      <c r="A136" s="82"/>
      <c r="B136" s="130" t="s">
        <v>225</v>
      </c>
      <c r="C136">
        <v>23.222999999999999</v>
      </c>
      <c r="D136">
        <v>12.641</v>
      </c>
      <c r="E136" s="115">
        <v>17.931999999999999</v>
      </c>
      <c r="G136" s="131">
        <v>0.78381962900000002</v>
      </c>
      <c r="H136" s="131">
        <v>0.85970149299999998</v>
      </c>
      <c r="I136">
        <v>0.82176056100000006</v>
      </c>
      <c r="J136">
        <v>6.5294665076382667</v>
      </c>
      <c r="K136" s="130">
        <v>17.399999999999999</v>
      </c>
      <c r="L136" s="130">
        <v>7.0000000000000007E-2</v>
      </c>
      <c r="M136" s="130"/>
      <c r="N136" s="4"/>
      <c r="O136" t="s">
        <v>392</v>
      </c>
    </row>
    <row r="137" spans="1:15" x14ac:dyDescent="0.2">
      <c r="A137" s="82"/>
      <c r="B137" s="130" t="s">
        <v>226</v>
      </c>
      <c r="C137">
        <v>10.62</v>
      </c>
      <c r="D137">
        <v>8.7129999999999992</v>
      </c>
      <c r="E137" s="115">
        <v>9.6664999999999992</v>
      </c>
      <c r="G137" s="131">
        <v>3.2267904509999998</v>
      </c>
      <c r="H137" s="131">
        <v>3.5611814399999999</v>
      </c>
      <c r="I137">
        <v>3.3939859454999999</v>
      </c>
      <c r="J137">
        <v>6.9667388046517855</v>
      </c>
      <c r="K137" s="130">
        <v>3.4</v>
      </c>
      <c r="L137" s="130">
        <v>7.0000000000000007E-2</v>
      </c>
      <c r="M137" s="130">
        <v>8</v>
      </c>
      <c r="N137" s="4"/>
      <c r="O137" t="s">
        <v>392</v>
      </c>
    </row>
    <row r="138" spans="1:15" x14ac:dyDescent="0.2">
      <c r="B138" s="130" t="s">
        <v>227</v>
      </c>
      <c r="C138">
        <v>15.201000000000001</v>
      </c>
      <c r="D138">
        <v>10.779</v>
      </c>
      <c r="E138" s="115">
        <v>12.99</v>
      </c>
      <c r="G138" s="131">
        <v>1.25729443</v>
      </c>
      <c r="H138" s="131">
        <v>1.1420373029999999</v>
      </c>
      <c r="I138">
        <v>1.1996658665</v>
      </c>
      <c r="J138">
        <v>6.793482948677287</v>
      </c>
      <c r="K138" s="130">
        <v>3</v>
      </c>
      <c r="L138" s="130">
        <v>0.06</v>
      </c>
      <c r="M138" s="130"/>
      <c r="O138" t="s">
        <v>392</v>
      </c>
    </row>
    <row r="139" spans="1:15" x14ac:dyDescent="0.2">
      <c r="B139" s="130" t="s">
        <v>228</v>
      </c>
      <c r="C139">
        <v>8.4410000000000007</v>
      </c>
      <c r="D139">
        <v>7.5129999999999999</v>
      </c>
      <c r="E139" s="115">
        <v>7.9770000000000003</v>
      </c>
      <c r="G139" s="131">
        <v>1.275862069</v>
      </c>
      <c r="H139" s="131">
        <v>1.3500717360000001</v>
      </c>
      <c r="I139">
        <v>1.3129669024999999</v>
      </c>
      <c r="J139">
        <v>3.99660940922276</v>
      </c>
      <c r="K139" s="130">
        <v>3.8</v>
      </c>
      <c r="L139" s="130">
        <v>7.0000000000000007E-2</v>
      </c>
      <c r="M139" s="130"/>
      <c r="O139" t="s">
        <v>392</v>
      </c>
    </row>
    <row r="140" spans="1:15" x14ac:dyDescent="0.2">
      <c r="B140" s="130" t="s">
        <v>229</v>
      </c>
      <c r="C140">
        <v>14.093</v>
      </c>
      <c r="D140">
        <v>21.533000000000001</v>
      </c>
      <c r="E140" s="115">
        <v>17.813000000000002</v>
      </c>
      <c r="G140" s="131">
        <v>1.687002653</v>
      </c>
      <c r="H140" s="131">
        <v>1.9856527980000001</v>
      </c>
      <c r="I140">
        <v>1.8363277254999999</v>
      </c>
      <c r="J140">
        <v>11.499992065650797</v>
      </c>
      <c r="K140" s="130">
        <v>10</v>
      </c>
      <c r="L140" s="130">
        <v>0.28000000000000003</v>
      </c>
      <c r="M140" s="130">
        <v>37</v>
      </c>
      <c r="O140" t="s">
        <v>392</v>
      </c>
    </row>
    <row r="141" spans="1:15" x14ac:dyDescent="0.2">
      <c r="B141" s="130" t="s">
        <v>230</v>
      </c>
      <c r="C141">
        <v>66.825000000000003</v>
      </c>
      <c r="D141">
        <v>60.585999999999999</v>
      </c>
      <c r="E141" s="115">
        <v>63.705500000000001</v>
      </c>
      <c r="G141" s="131">
        <v>1.355437666</v>
      </c>
      <c r="H141" s="131">
        <v>1.496413199</v>
      </c>
      <c r="I141">
        <v>1.4259254325000001</v>
      </c>
      <c r="J141">
        <v>6.9908813668408909</v>
      </c>
      <c r="K141" s="130">
        <v>140.4</v>
      </c>
      <c r="L141" s="130">
        <v>0.21</v>
      </c>
      <c r="M141" s="130"/>
      <c r="O141" t="s">
        <v>392</v>
      </c>
    </row>
    <row r="142" spans="1:15" x14ac:dyDescent="0.2">
      <c r="B142" s="130" t="s">
        <v>231</v>
      </c>
      <c r="C142">
        <v>15.984999999999999</v>
      </c>
      <c r="D142">
        <v>13.898</v>
      </c>
      <c r="E142" s="115">
        <v>14.9415</v>
      </c>
      <c r="G142" s="131">
        <v>3.147214854</v>
      </c>
      <c r="H142" s="131">
        <v>3.7522388059999998</v>
      </c>
      <c r="I142">
        <v>3.4497268299999999</v>
      </c>
      <c r="J142">
        <v>12.401461342360378</v>
      </c>
      <c r="K142" s="130">
        <v>47.6</v>
      </c>
      <c r="L142" s="130">
        <v>0.15</v>
      </c>
      <c r="M142" s="130"/>
      <c r="O142" t="s">
        <v>392</v>
      </c>
    </row>
    <row r="143" spans="1:15" x14ac:dyDescent="0.2">
      <c r="B143" s="130" t="s">
        <v>232</v>
      </c>
      <c r="C143">
        <v>18.033999999999999</v>
      </c>
      <c r="D143">
        <v>12.686</v>
      </c>
      <c r="E143" s="115">
        <v>15.36</v>
      </c>
      <c r="G143" s="131">
        <v>0.73427471</v>
      </c>
      <c r="H143" s="131">
        <v>0.79402985100000001</v>
      </c>
      <c r="I143">
        <v>0.76415228050000006</v>
      </c>
      <c r="J143">
        <v>5.529429995839461</v>
      </c>
      <c r="K143" s="130">
        <v>4.3</v>
      </c>
      <c r="L143" s="130">
        <v>0.05</v>
      </c>
      <c r="M143" s="130">
        <v>9</v>
      </c>
      <c r="O143" t="s">
        <v>392</v>
      </c>
    </row>
    <row r="144" spans="1:15" x14ac:dyDescent="0.2">
      <c r="B144" s="130" t="s">
        <v>233</v>
      </c>
      <c r="C144">
        <v>29.596</v>
      </c>
      <c r="D144">
        <v>25.622</v>
      </c>
      <c r="E144" s="115">
        <v>27.609000000000002</v>
      </c>
      <c r="G144" s="131">
        <v>1.3025936600000001</v>
      </c>
      <c r="H144" s="131">
        <v>1.2910447759999999</v>
      </c>
      <c r="I144">
        <v>1.296819218</v>
      </c>
      <c r="J144">
        <v>0.6297172403206136</v>
      </c>
      <c r="K144" s="130">
        <v>16.8</v>
      </c>
      <c r="L144" s="130">
        <v>7.0000000000000007E-2</v>
      </c>
      <c r="M144" s="130"/>
      <c r="O144" t="s">
        <v>392</v>
      </c>
    </row>
    <row r="145" spans="2:15" x14ac:dyDescent="0.2">
      <c r="B145" s="130" t="s">
        <v>234</v>
      </c>
      <c r="C145">
        <v>91.01</v>
      </c>
      <c r="D145">
        <v>92.144000000000005</v>
      </c>
      <c r="E145" s="115">
        <v>91.576999999999998</v>
      </c>
      <c r="G145" s="131">
        <v>1.479827089</v>
      </c>
      <c r="H145" s="131">
        <v>1.6267123290000001</v>
      </c>
      <c r="I145">
        <v>1.5532697090000001</v>
      </c>
      <c r="J145">
        <v>6.6867684767432447</v>
      </c>
      <c r="K145" s="130">
        <v>23.9</v>
      </c>
      <c r="L145" s="130">
        <v>0.19</v>
      </c>
      <c r="M145" s="130"/>
      <c r="O145" t="s">
        <v>392</v>
      </c>
    </row>
    <row r="146" spans="2:15" x14ac:dyDescent="0.2">
      <c r="B146" s="130" t="s">
        <v>235</v>
      </c>
      <c r="C146">
        <v>8.6679999999999993</v>
      </c>
      <c r="D146">
        <v>5.6029999999999998</v>
      </c>
      <c r="E146" s="115">
        <v>7.1354999999999995</v>
      </c>
      <c r="G146" s="131">
        <v>0.52503208999999995</v>
      </c>
      <c r="H146" s="131">
        <v>0.57363013699999998</v>
      </c>
      <c r="I146">
        <v>0.54933111349999997</v>
      </c>
      <c r="J146">
        <v>6.2556093659389234</v>
      </c>
      <c r="K146" s="130">
        <v>10.7</v>
      </c>
      <c r="L146" s="130">
        <v>7.0000000000000007E-2</v>
      </c>
      <c r="M146" s="130"/>
      <c r="O146" t="s">
        <v>392</v>
      </c>
    </row>
    <row r="147" spans="2:15" x14ac:dyDescent="0.2">
      <c r="B147" s="130" t="s">
        <v>236</v>
      </c>
      <c r="C147">
        <v>2.7650000000000001</v>
      </c>
      <c r="D147">
        <v>0</v>
      </c>
      <c r="E147" s="115">
        <v>1.3825000000000001</v>
      </c>
      <c r="G147" s="131">
        <v>0.33376123000000002</v>
      </c>
      <c r="H147" s="131">
        <v>0.36301369900000002</v>
      </c>
      <c r="I147">
        <v>0.34838746450000002</v>
      </c>
      <c r="J147">
        <v>5.9372455395418706</v>
      </c>
      <c r="K147" s="130">
        <v>38</v>
      </c>
      <c r="L147" s="130">
        <v>0.1</v>
      </c>
      <c r="M147" s="130"/>
      <c r="O147" t="s">
        <v>392</v>
      </c>
    </row>
    <row r="148" spans="2:15" x14ac:dyDescent="0.2">
      <c r="B148" s="130" t="s">
        <v>237</v>
      </c>
      <c r="C148">
        <v>12.236000000000001</v>
      </c>
      <c r="D148">
        <v>8.3539999999999992</v>
      </c>
      <c r="E148" s="115">
        <v>10.295</v>
      </c>
      <c r="G148" s="131">
        <v>1.038904899</v>
      </c>
      <c r="H148" s="131">
        <v>0.85820895500000005</v>
      </c>
      <c r="I148">
        <v>0.94855692700000005</v>
      </c>
      <c r="J148">
        <v>13.470074773414693</v>
      </c>
      <c r="K148" s="130">
        <v>9.1</v>
      </c>
      <c r="L148" s="130">
        <v>0.06</v>
      </c>
      <c r="M148" s="130"/>
      <c r="O148" t="s">
        <v>392</v>
      </c>
    </row>
    <row r="149" spans="2:15" x14ac:dyDescent="0.2">
      <c r="B149" s="130" t="s">
        <v>238</v>
      </c>
      <c r="C149">
        <v>17.457000000000001</v>
      </c>
      <c r="D149">
        <v>19.221</v>
      </c>
      <c r="E149" s="115">
        <v>18.338999999999999</v>
      </c>
      <c r="G149" s="131">
        <v>0.87463976899999996</v>
      </c>
      <c r="H149" s="131">
        <v>1.022260274</v>
      </c>
      <c r="I149">
        <v>0.94845002150000002</v>
      </c>
      <c r="J149">
        <v>11.005689046492646</v>
      </c>
      <c r="K149" s="130">
        <v>7.8</v>
      </c>
      <c r="L149" s="130">
        <v>0.12</v>
      </c>
      <c r="M149" s="130"/>
      <c r="O149" t="s">
        <v>392</v>
      </c>
    </row>
    <row r="150" spans="2:15" x14ac:dyDescent="0.2">
      <c r="B150" s="130" t="s">
        <v>239</v>
      </c>
      <c r="C150">
        <v>40.267000000000003</v>
      </c>
      <c r="D150">
        <v>34.081000000000003</v>
      </c>
      <c r="E150" s="115">
        <v>37.174000000000007</v>
      </c>
      <c r="G150" s="131">
        <v>2.096541787</v>
      </c>
      <c r="H150" s="131">
        <v>2.0513698630000001</v>
      </c>
      <c r="I150">
        <v>2.0739558250000001</v>
      </c>
      <c r="J150">
        <v>1.5401183282022555</v>
      </c>
      <c r="K150" s="130">
        <v>40.5</v>
      </c>
      <c r="L150" s="130">
        <v>0.11</v>
      </c>
      <c r="M150" s="130"/>
      <c r="O150" t="s">
        <v>392</v>
      </c>
    </row>
    <row r="151" spans="2:15" x14ac:dyDescent="0.2">
      <c r="B151" s="132" t="s">
        <v>240</v>
      </c>
      <c r="C151">
        <v>8.9779999999999998</v>
      </c>
      <c r="D151">
        <v>2.427</v>
      </c>
      <c r="E151" s="115">
        <v>5.7024999999999997</v>
      </c>
      <c r="G151" s="131">
        <v>0.55969190999999996</v>
      </c>
      <c r="H151" s="131">
        <v>0.59402985100000005</v>
      </c>
      <c r="I151">
        <v>0.57686088049999995</v>
      </c>
      <c r="J151">
        <v>4.2090895316108456</v>
      </c>
      <c r="K151" s="132">
        <v>0.1</v>
      </c>
      <c r="L151" s="132">
        <v>0.05</v>
      </c>
      <c r="M151" s="132"/>
      <c r="O151" t="s">
        <v>393</v>
      </c>
    </row>
    <row r="152" spans="2:15" x14ac:dyDescent="0.2">
      <c r="B152" s="130" t="s">
        <v>241</v>
      </c>
      <c r="C152">
        <v>57.179000000000002</v>
      </c>
      <c r="D152">
        <v>63.475000000000001</v>
      </c>
      <c r="E152" s="115">
        <v>60.326999999999998</v>
      </c>
      <c r="G152" s="131">
        <v>2.7694524500000002</v>
      </c>
      <c r="H152" s="131">
        <v>3.1575342470000001</v>
      </c>
      <c r="I152">
        <v>2.9634933485000001</v>
      </c>
      <c r="J152">
        <v>9.2598578111423446</v>
      </c>
      <c r="K152" s="130">
        <v>19.100000000000001</v>
      </c>
      <c r="L152" s="130">
        <v>0.19</v>
      </c>
      <c r="M152" s="130"/>
      <c r="O152" t="s">
        <v>392</v>
      </c>
    </row>
    <row r="153" spans="2:15" x14ac:dyDescent="0.2">
      <c r="B153" s="130" t="s">
        <v>242</v>
      </c>
      <c r="C153">
        <v>5.6689999999999996</v>
      </c>
      <c r="D153">
        <v>6.3570000000000002</v>
      </c>
      <c r="E153" s="115">
        <v>6.0129999999999999</v>
      </c>
      <c r="G153" s="131">
        <v>1.1729106629999999</v>
      </c>
      <c r="H153" s="131">
        <v>1.219178082</v>
      </c>
      <c r="I153">
        <v>1.1960443724999998</v>
      </c>
      <c r="J153">
        <v>2.7353504999580927</v>
      </c>
      <c r="K153" s="130">
        <v>47.5</v>
      </c>
      <c r="L153" s="130">
        <v>0.11</v>
      </c>
      <c r="M153" s="130"/>
      <c r="O153" t="s">
        <v>392</v>
      </c>
    </row>
    <row r="154" spans="2:15" x14ac:dyDescent="0.2">
      <c r="B154" s="130" t="s">
        <v>243</v>
      </c>
      <c r="C154">
        <v>17.414999999999999</v>
      </c>
      <c r="D154">
        <v>14.384</v>
      </c>
      <c r="E154" s="115">
        <v>15.8995</v>
      </c>
      <c r="G154" s="131">
        <v>0.78690629000000001</v>
      </c>
      <c r="H154" s="131">
        <v>0.94863013699999998</v>
      </c>
      <c r="I154">
        <v>0.8677682135</v>
      </c>
      <c r="J154">
        <v>13.178176742846974</v>
      </c>
      <c r="K154" s="130">
        <v>8.1999999999999993</v>
      </c>
      <c r="L154" s="130">
        <v>0.06</v>
      </c>
      <c r="M154" s="130">
        <v>54</v>
      </c>
      <c r="O154" t="s">
        <v>392</v>
      </c>
    </row>
    <row r="155" spans="2:15" x14ac:dyDescent="0.2">
      <c r="B155" s="130" t="s">
        <v>244</v>
      </c>
      <c r="C155">
        <v>6.6070000000000002</v>
      </c>
      <c r="D155">
        <v>2.6659999999999999</v>
      </c>
      <c r="E155" s="115">
        <v>4.6364999999999998</v>
      </c>
      <c r="G155" s="131">
        <v>0.80231065999999995</v>
      </c>
      <c r="H155" s="131">
        <v>0.91952054800000005</v>
      </c>
      <c r="I155">
        <v>0.860915604</v>
      </c>
      <c r="J155">
        <v>9.6269490577052927</v>
      </c>
      <c r="K155" s="130">
        <v>26.6</v>
      </c>
      <c r="L155" s="130">
        <v>0.09</v>
      </c>
      <c r="M155" s="130"/>
      <c r="O155" t="s">
        <v>392</v>
      </c>
    </row>
    <row r="156" spans="2:15" x14ac:dyDescent="0.2">
      <c r="B156" s="130" t="s">
        <v>245</v>
      </c>
      <c r="C156">
        <v>10.082000000000001</v>
      </c>
      <c r="D156">
        <v>11.253</v>
      </c>
      <c r="E156" s="115">
        <v>10.6675</v>
      </c>
      <c r="G156" s="131">
        <v>0.72913992000000005</v>
      </c>
      <c r="H156" s="131">
        <v>1.131849315</v>
      </c>
      <c r="I156">
        <v>0.93049461749999995</v>
      </c>
      <c r="J156">
        <v>30.602922219701384</v>
      </c>
      <c r="K156" s="130">
        <v>6.9</v>
      </c>
      <c r="L156" s="130">
        <v>0.05</v>
      </c>
      <c r="M156" s="130">
        <v>15</v>
      </c>
      <c r="O156" t="s">
        <v>392</v>
      </c>
    </row>
    <row r="157" spans="2:15" x14ac:dyDescent="0.2">
      <c r="B157" s="130" t="s">
        <v>246</v>
      </c>
      <c r="C157">
        <v>65.513000000000005</v>
      </c>
      <c r="D157">
        <v>57.344999999999999</v>
      </c>
      <c r="E157" s="115">
        <v>61.429000000000002</v>
      </c>
      <c r="G157" s="131">
        <v>4.9961489099999996</v>
      </c>
      <c r="H157" s="131">
        <v>6.6208955219999996</v>
      </c>
      <c r="I157">
        <v>5.8085222160000001</v>
      </c>
      <c r="J157">
        <v>19.77902992073296</v>
      </c>
      <c r="K157" s="130">
        <v>29.4</v>
      </c>
      <c r="L157" s="130">
        <v>0.1</v>
      </c>
      <c r="M157" s="130"/>
      <c r="O157" t="s">
        <v>392</v>
      </c>
    </row>
    <row r="158" spans="2:15" x14ac:dyDescent="0.2">
      <c r="B158" s="130" t="s">
        <v>247</v>
      </c>
      <c r="C158">
        <v>36.767000000000003</v>
      </c>
      <c r="D158">
        <v>44.728999999999999</v>
      </c>
      <c r="E158" s="115">
        <v>40.748000000000005</v>
      </c>
      <c r="G158" s="131">
        <v>4.1129653399999997</v>
      </c>
      <c r="H158" s="131">
        <v>3.829850746</v>
      </c>
      <c r="I158">
        <v>3.9714080429999998</v>
      </c>
      <c r="J158">
        <v>5.0408380882225066</v>
      </c>
      <c r="K158" s="130">
        <v>7.6</v>
      </c>
      <c r="L158" s="130">
        <v>0.06</v>
      </c>
      <c r="M158" s="130"/>
      <c r="O158" t="s">
        <v>392</v>
      </c>
    </row>
    <row r="159" spans="2:15" x14ac:dyDescent="0.2">
      <c r="B159" s="130" t="s">
        <v>248</v>
      </c>
      <c r="C159">
        <v>37.5</v>
      </c>
      <c r="D159">
        <v>45.972999999999999</v>
      </c>
      <c r="E159" s="115">
        <v>41.736499999999999</v>
      </c>
      <c r="G159" s="131">
        <v>2.5043227670000001</v>
      </c>
      <c r="H159" s="131">
        <v>3.2910958899999998</v>
      </c>
      <c r="I159">
        <v>2.8977093285</v>
      </c>
      <c r="J159">
        <v>19.199048194961748</v>
      </c>
      <c r="K159" s="130">
        <v>9.9</v>
      </c>
      <c r="L159" s="130">
        <v>0.08</v>
      </c>
      <c r="M159" s="130">
        <v>48</v>
      </c>
      <c r="O159" t="s">
        <v>392</v>
      </c>
    </row>
    <row r="160" spans="2:15" x14ac:dyDescent="0.2">
      <c r="B160" s="130" t="s">
        <v>249</v>
      </c>
      <c r="C160">
        <v>27.88</v>
      </c>
      <c r="D160">
        <v>17.712</v>
      </c>
      <c r="E160" s="115">
        <v>22.795999999999999</v>
      </c>
      <c r="G160" s="131">
        <v>1.3242074930000001</v>
      </c>
      <c r="H160" s="131">
        <v>1.2157534249999999</v>
      </c>
      <c r="I160">
        <v>1.2699804590000001</v>
      </c>
      <c r="J160">
        <v>6.0385658997031086</v>
      </c>
      <c r="K160" s="130">
        <v>11.2</v>
      </c>
      <c r="L160" s="130">
        <v>0.08</v>
      </c>
      <c r="M160" s="130">
        <v>28</v>
      </c>
      <c r="O160" t="s">
        <v>392</v>
      </c>
    </row>
    <row r="161" spans="2:15" x14ac:dyDescent="0.2">
      <c r="B161" s="132" t="s">
        <v>250</v>
      </c>
      <c r="C161">
        <v>11.494</v>
      </c>
      <c r="D161">
        <v>0</v>
      </c>
      <c r="E161" s="115">
        <v>5.7469999999999999</v>
      </c>
      <c r="G161" s="131">
        <v>1.9024390200000001</v>
      </c>
      <c r="H161" s="131">
        <v>2.3493150680000001</v>
      </c>
      <c r="I161">
        <v>2.1258770440000001</v>
      </c>
      <c r="J161">
        <v>14.863939792871959</v>
      </c>
      <c r="K161" s="132">
        <v>0.1</v>
      </c>
      <c r="L161" s="132">
        <v>0.04</v>
      </c>
      <c r="M161" s="132"/>
      <c r="O161" t="s">
        <v>393</v>
      </c>
    </row>
    <row r="162" spans="2:15" x14ac:dyDescent="0.2">
      <c r="B162" s="132" t="s">
        <v>251</v>
      </c>
      <c r="C162">
        <v>7.7590000000000003</v>
      </c>
      <c r="D162">
        <v>0</v>
      </c>
      <c r="E162" s="115">
        <v>3.8795000000000002</v>
      </c>
      <c r="G162" s="131">
        <v>0.62644416000000003</v>
      </c>
      <c r="H162" s="131">
        <v>0.735820896</v>
      </c>
      <c r="I162">
        <v>0.68113252800000001</v>
      </c>
      <c r="J162">
        <v>11.354769967710419</v>
      </c>
      <c r="K162" s="132">
        <v>0.1</v>
      </c>
      <c r="L162" s="132">
        <v>0.1</v>
      </c>
      <c r="M162" s="132"/>
      <c r="O162" t="s">
        <v>393</v>
      </c>
    </row>
    <row r="163" spans="2:15" x14ac:dyDescent="0.2">
      <c r="B163" s="130" t="s">
        <v>252</v>
      </c>
      <c r="C163">
        <v>24.268999999999998</v>
      </c>
      <c r="D163">
        <v>16.172999999999998</v>
      </c>
      <c r="E163" s="115">
        <v>20.220999999999997</v>
      </c>
      <c r="G163" s="131">
        <v>1.2910662820000001</v>
      </c>
      <c r="H163" s="131">
        <v>1.321917808</v>
      </c>
      <c r="I163">
        <v>1.3064920450000002</v>
      </c>
      <c r="J163">
        <v>1.6697631897600305</v>
      </c>
      <c r="K163" s="130">
        <v>6.5</v>
      </c>
      <c r="L163" s="130">
        <v>0.09</v>
      </c>
      <c r="M163" s="130">
        <v>19</v>
      </c>
      <c r="O163" t="s">
        <v>392</v>
      </c>
    </row>
    <row r="164" spans="2:15" x14ac:dyDescent="0.2">
      <c r="B164" s="130" t="s">
        <v>253</v>
      </c>
      <c r="C164">
        <v>54.725999999999999</v>
      </c>
      <c r="D164">
        <v>55.655000000000001</v>
      </c>
      <c r="E164" s="115">
        <v>55.1905</v>
      </c>
      <c r="G164" s="131">
        <v>0.62680115300000006</v>
      </c>
      <c r="H164" s="131">
        <v>0.89897260300000004</v>
      </c>
      <c r="I164">
        <v>0.76288687799999999</v>
      </c>
      <c r="J164">
        <v>25.227105550028238</v>
      </c>
      <c r="K164" s="130">
        <v>4.2</v>
      </c>
      <c r="L164" s="130">
        <v>0.05</v>
      </c>
      <c r="M164" s="130">
        <v>30</v>
      </c>
      <c r="O164" t="s">
        <v>392</v>
      </c>
    </row>
    <row r="165" spans="2:15" x14ac:dyDescent="0.2">
      <c r="B165" s="132" t="s">
        <v>254</v>
      </c>
      <c r="C165">
        <v>12.009</v>
      </c>
      <c r="D165">
        <v>5.2779999999999996</v>
      </c>
      <c r="E165" s="115">
        <v>8.6434999999999995</v>
      </c>
      <c r="G165" s="131">
        <v>0.77233429399999998</v>
      </c>
      <c r="H165" s="131">
        <v>0.92636986300000002</v>
      </c>
      <c r="I165">
        <v>0.84935207849999994</v>
      </c>
      <c r="J165">
        <v>12.823845156909023</v>
      </c>
      <c r="K165" s="132">
        <v>0.1</v>
      </c>
      <c r="L165" s="132">
        <v>0.06</v>
      </c>
      <c r="M165" s="132"/>
      <c r="O165" t="s">
        <v>393</v>
      </c>
    </row>
    <row r="166" spans="2:15" x14ac:dyDescent="0.2">
      <c r="B166" s="130" t="s">
        <v>255</v>
      </c>
      <c r="C166">
        <v>12.962999999999999</v>
      </c>
      <c r="D166">
        <v>18.690999999999999</v>
      </c>
      <c r="E166" s="115">
        <v>15.826999999999998</v>
      </c>
      <c r="G166" s="131">
        <v>1.3285302590000001</v>
      </c>
      <c r="H166" s="131">
        <v>1.3304794520000001</v>
      </c>
      <c r="I166">
        <v>1.3295048555000002</v>
      </c>
      <c r="J166">
        <v>0.10366924065297796</v>
      </c>
      <c r="K166" s="130">
        <v>5.8</v>
      </c>
      <c r="L166" s="130">
        <v>0.09</v>
      </c>
      <c r="M166" s="130">
        <v>15</v>
      </c>
      <c r="O166" t="s">
        <v>392</v>
      </c>
    </row>
    <row r="167" spans="2:15" x14ac:dyDescent="0.2">
      <c r="B167" s="130" t="s">
        <v>256</v>
      </c>
      <c r="C167">
        <v>11.03</v>
      </c>
      <c r="D167">
        <v>16.010000000000002</v>
      </c>
      <c r="E167" s="115">
        <v>13.52</v>
      </c>
      <c r="G167" s="131">
        <v>1.0403458210000001</v>
      </c>
      <c r="H167" s="131">
        <v>0.87842465800000002</v>
      </c>
      <c r="I167">
        <v>0.95938523949999999</v>
      </c>
      <c r="J167">
        <v>11.93426244858464</v>
      </c>
      <c r="K167" s="130">
        <v>3.7</v>
      </c>
      <c r="L167" s="130">
        <v>0.25</v>
      </c>
      <c r="M167" s="130">
        <v>9</v>
      </c>
      <c r="O167" t="s">
        <v>392</v>
      </c>
    </row>
    <row r="168" spans="2:15" x14ac:dyDescent="0.2">
      <c r="B168" s="130" t="s">
        <v>257</v>
      </c>
      <c r="C168">
        <v>30.327999999999999</v>
      </c>
      <c r="D168">
        <v>26.323</v>
      </c>
      <c r="E168" s="115">
        <v>28.325499999999998</v>
      </c>
      <c r="G168" s="131">
        <v>0.86311239200000001</v>
      </c>
      <c r="H168" s="131">
        <v>0.88869863000000004</v>
      </c>
      <c r="I168">
        <v>0.87590551100000003</v>
      </c>
      <c r="J168">
        <v>2.0655427061073661</v>
      </c>
      <c r="K168" s="130">
        <v>16.3</v>
      </c>
      <c r="L168" s="130">
        <v>0.32</v>
      </c>
      <c r="M168" s="130"/>
      <c r="O168" t="s">
        <v>392</v>
      </c>
    </row>
    <row r="169" spans="2:15" x14ac:dyDescent="0.2">
      <c r="B169" s="130" t="s">
        <v>258</v>
      </c>
      <c r="C169">
        <v>20.265999999999998</v>
      </c>
      <c r="D169">
        <v>14.962</v>
      </c>
      <c r="E169" s="115">
        <v>17.613999999999997</v>
      </c>
      <c r="G169" s="131">
        <v>1.3616714700000001</v>
      </c>
      <c r="H169" s="131">
        <v>1.368150685</v>
      </c>
      <c r="I169">
        <v>1.3649110775</v>
      </c>
      <c r="J169">
        <v>0.33566266248326682</v>
      </c>
      <c r="K169" s="130">
        <v>85.6</v>
      </c>
      <c r="L169" s="130">
        <v>0.17</v>
      </c>
      <c r="M169" s="130"/>
      <c r="O169" t="s">
        <v>392</v>
      </c>
    </row>
    <row r="170" spans="2:15" x14ac:dyDescent="0.2">
      <c r="B170" s="130" t="s">
        <v>259</v>
      </c>
      <c r="C170">
        <v>11.087999999999999</v>
      </c>
      <c r="D170">
        <v>12.087999999999999</v>
      </c>
      <c r="E170" s="115">
        <v>11.587999999999999</v>
      </c>
      <c r="G170" s="131">
        <v>0.91786743500000001</v>
      </c>
      <c r="H170" s="131">
        <v>0.82363013699999998</v>
      </c>
      <c r="I170">
        <v>0.87074878600000005</v>
      </c>
      <c r="J170">
        <v>7.6527046064118753</v>
      </c>
      <c r="K170" s="130">
        <v>20.9</v>
      </c>
      <c r="L170" s="130">
        <v>0.06</v>
      </c>
      <c r="M170" s="130"/>
      <c r="O170" t="s">
        <v>392</v>
      </c>
    </row>
    <row r="171" spans="2:15" x14ac:dyDescent="0.2">
      <c r="B171" s="130" t="s">
        <v>260</v>
      </c>
      <c r="C171">
        <v>20.463000000000001</v>
      </c>
      <c r="D171">
        <v>23.609000000000002</v>
      </c>
      <c r="E171" s="115">
        <v>22.036000000000001</v>
      </c>
      <c r="G171" s="131">
        <v>1.106628242</v>
      </c>
      <c r="H171" s="131">
        <v>1.4554794520000001</v>
      </c>
      <c r="I171">
        <v>1.2810538469999999</v>
      </c>
      <c r="J171">
        <v>19.255635256379207</v>
      </c>
      <c r="K171" s="130">
        <v>27.2</v>
      </c>
      <c r="L171" s="130">
        <v>0.17</v>
      </c>
      <c r="M171" s="130"/>
      <c r="O171" t="s">
        <v>392</v>
      </c>
    </row>
    <row r="172" spans="2:15" x14ac:dyDescent="0.2">
      <c r="B172" s="130" t="s">
        <v>261</v>
      </c>
      <c r="C172">
        <v>28.991</v>
      </c>
      <c r="D172">
        <v>28.204000000000001</v>
      </c>
      <c r="E172" s="115">
        <v>28.5975</v>
      </c>
      <c r="G172" s="131">
        <v>1.7809798269999999</v>
      </c>
      <c r="H172" s="131">
        <v>2.3510273970000002</v>
      </c>
      <c r="I172">
        <v>2.0660036120000003</v>
      </c>
      <c r="J172">
        <v>19.510348384904486</v>
      </c>
      <c r="K172" s="130">
        <v>38.799999999999997</v>
      </c>
      <c r="L172" s="130">
        <v>0.36</v>
      </c>
      <c r="M172" s="130"/>
      <c r="O172" t="s">
        <v>392</v>
      </c>
    </row>
    <row r="173" spans="2:15" x14ac:dyDescent="0.2">
      <c r="B173" s="130" t="s">
        <v>262</v>
      </c>
      <c r="C173">
        <v>34.4</v>
      </c>
      <c r="D173">
        <v>31.486999999999998</v>
      </c>
      <c r="E173" s="115">
        <v>32.9435</v>
      </c>
      <c r="G173" s="131">
        <v>0.37612324000000003</v>
      </c>
      <c r="H173" s="131">
        <v>0.54452054800000005</v>
      </c>
      <c r="I173">
        <v>0.46032189400000001</v>
      </c>
      <c r="J173">
        <v>25.867741676514711</v>
      </c>
      <c r="K173" s="130">
        <v>23.5</v>
      </c>
      <c r="L173" s="130">
        <v>0.09</v>
      </c>
      <c r="M173" s="130"/>
      <c r="O173" t="s">
        <v>392</v>
      </c>
    </row>
    <row r="174" spans="2:15" x14ac:dyDescent="0.2">
      <c r="B174" s="130" t="s">
        <v>263</v>
      </c>
      <c r="C174">
        <v>14.917</v>
      </c>
      <c r="D174">
        <v>12.819000000000001</v>
      </c>
      <c r="E174" s="115">
        <v>13.868</v>
      </c>
      <c r="G174" s="131">
        <v>0.39337175800000002</v>
      </c>
      <c r="H174" s="131">
        <v>0.42238806000000001</v>
      </c>
      <c r="I174">
        <v>0.40787990900000004</v>
      </c>
      <c r="J174">
        <v>5.0303100144010218</v>
      </c>
      <c r="K174" s="130">
        <v>16.100000000000001</v>
      </c>
      <c r="L174" s="130">
        <v>0.06</v>
      </c>
      <c r="M174" s="130"/>
      <c r="O174" t="s">
        <v>392</v>
      </c>
    </row>
    <row r="175" spans="2:15" x14ac:dyDescent="0.2">
      <c r="B175" s="130" t="s">
        <v>264</v>
      </c>
      <c r="C175">
        <v>17.515999999999998</v>
      </c>
      <c r="D175">
        <v>22.713999999999999</v>
      </c>
      <c r="E175" s="115">
        <v>20.114999999999998</v>
      </c>
      <c r="G175" s="131">
        <v>0.61232348999999997</v>
      </c>
      <c r="H175" s="131">
        <v>0.69349315099999997</v>
      </c>
      <c r="I175">
        <v>0.65290832049999992</v>
      </c>
      <c r="J175">
        <v>8.7907621817040766</v>
      </c>
      <c r="K175" s="130">
        <v>13.4</v>
      </c>
      <c r="L175" s="130">
        <v>0.05</v>
      </c>
      <c r="M175" s="130"/>
      <c r="O175" t="s">
        <v>392</v>
      </c>
    </row>
    <row r="176" spans="2:15" x14ac:dyDescent="0.2">
      <c r="B176" s="130" t="s">
        <v>265</v>
      </c>
      <c r="C176">
        <v>19.673999999999999</v>
      </c>
      <c r="D176">
        <v>12.334</v>
      </c>
      <c r="E176" s="115">
        <v>16.003999999999998</v>
      </c>
      <c r="G176" s="131">
        <v>4.42875481</v>
      </c>
      <c r="H176" s="131">
        <v>4.6537313429999996</v>
      </c>
      <c r="I176">
        <v>4.5412430764999998</v>
      </c>
      <c r="J176">
        <v>3.5030591715153432</v>
      </c>
      <c r="K176" s="130">
        <v>685.3</v>
      </c>
      <c r="L176" s="130">
        <v>0.06</v>
      </c>
      <c r="M176" s="130"/>
      <c r="O176" t="s">
        <v>392</v>
      </c>
    </row>
    <row r="177" spans="2:15" x14ac:dyDescent="0.2">
      <c r="B177" s="130" t="s">
        <v>266</v>
      </c>
      <c r="C177">
        <v>31.797000000000001</v>
      </c>
      <c r="D177">
        <v>24.632000000000001</v>
      </c>
      <c r="E177" s="115">
        <v>28.214500000000001</v>
      </c>
      <c r="G177" s="131">
        <v>1.57381258</v>
      </c>
      <c r="H177" s="131">
        <v>1.4</v>
      </c>
      <c r="I177">
        <v>1.4869062899999999</v>
      </c>
      <c r="J177">
        <v>8.265756544316547</v>
      </c>
      <c r="K177" s="130">
        <v>91.3</v>
      </c>
      <c r="L177" s="130">
        <v>0.11</v>
      </c>
      <c r="M177" s="130"/>
      <c r="O177" t="s">
        <v>392</v>
      </c>
    </row>
    <row r="178" spans="2:15" x14ac:dyDescent="0.2">
      <c r="B178" s="130" t="s">
        <v>267</v>
      </c>
      <c r="C178">
        <v>8.4090000000000007</v>
      </c>
      <c r="D178">
        <v>7.72</v>
      </c>
      <c r="E178" s="115">
        <v>8.0645000000000007</v>
      </c>
      <c r="G178" s="131">
        <v>1.6757925069999999</v>
      </c>
      <c r="H178" s="131">
        <v>1.381849315</v>
      </c>
      <c r="I178">
        <v>1.5288209109999999</v>
      </c>
      <c r="J178">
        <v>13.595393865385146</v>
      </c>
      <c r="K178" s="130">
        <v>13.3</v>
      </c>
      <c r="L178" s="130">
        <v>0.05</v>
      </c>
      <c r="M178" s="130"/>
      <c r="O178" t="s">
        <v>392</v>
      </c>
    </row>
    <row r="179" spans="2:15" x14ac:dyDescent="0.2">
      <c r="B179" s="130" t="s">
        <v>268</v>
      </c>
      <c r="C179">
        <v>18.376999999999999</v>
      </c>
      <c r="D179">
        <v>19.5</v>
      </c>
      <c r="E179" s="115">
        <v>18.938499999999998</v>
      </c>
      <c r="G179" s="131">
        <v>1.9024390200000001</v>
      </c>
      <c r="H179" s="131">
        <v>2.2945205479999999</v>
      </c>
      <c r="I179">
        <v>2.0984797840000002</v>
      </c>
      <c r="J179">
        <v>13.211635839460776</v>
      </c>
      <c r="K179" s="130">
        <v>12.4</v>
      </c>
      <c r="L179" s="130">
        <v>0.13</v>
      </c>
      <c r="M179" s="130">
        <v>49</v>
      </c>
      <c r="O179" t="s">
        <v>392</v>
      </c>
    </row>
    <row r="180" spans="2:15" x14ac:dyDescent="0.2">
      <c r="B180" s="130" t="s">
        <v>269</v>
      </c>
      <c r="C180">
        <v>5.82</v>
      </c>
      <c r="D180">
        <v>5.5430000000000001</v>
      </c>
      <c r="E180" s="115">
        <v>5.6814999999999998</v>
      </c>
      <c r="G180" s="131">
        <v>0.55327342999999995</v>
      </c>
      <c r="H180" s="131">
        <v>0.92636986300000002</v>
      </c>
      <c r="I180">
        <v>0.73982164650000004</v>
      </c>
      <c r="J180">
        <v>35.659813288635974</v>
      </c>
      <c r="K180" s="130">
        <v>11.9</v>
      </c>
      <c r="L180" s="130">
        <v>0.08</v>
      </c>
      <c r="M180" s="130"/>
      <c r="O180" t="s">
        <v>392</v>
      </c>
    </row>
    <row r="181" spans="2:15" x14ac:dyDescent="0.2">
      <c r="B181" s="130" t="s">
        <v>270</v>
      </c>
      <c r="C181">
        <v>21.341999999999999</v>
      </c>
      <c r="D181">
        <v>23.280999999999999</v>
      </c>
      <c r="E181" s="115">
        <v>22.311499999999999</v>
      </c>
      <c r="G181" s="131">
        <v>2.7727856200000001</v>
      </c>
      <c r="H181" s="131">
        <v>2.8253731339999999</v>
      </c>
      <c r="I181">
        <v>2.799079377</v>
      </c>
      <c r="J181">
        <v>1.3284720705204349</v>
      </c>
      <c r="K181" s="130">
        <v>13.9</v>
      </c>
      <c r="L181" s="130">
        <v>0.08</v>
      </c>
      <c r="M181" s="130"/>
      <c r="O181" t="s">
        <v>392</v>
      </c>
    </row>
    <row r="182" spans="2:15" x14ac:dyDescent="0.2">
      <c r="B182" s="130" t="s">
        <v>271</v>
      </c>
      <c r="C182">
        <v>49.859000000000002</v>
      </c>
      <c r="D182">
        <v>53.216999999999999</v>
      </c>
      <c r="E182" s="115">
        <v>51.537999999999997</v>
      </c>
      <c r="G182" s="131">
        <v>1.18356868</v>
      </c>
      <c r="H182" s="131">
        <v>1.3865671639999999</v>
      </c>
      <c r="I182">
        <v>1.2850679220000001</v>
      </c>
      <c r="J182">
        <v>11.169962470434211</v>
      </c>
      <c r="K182" s="130">
        <v>8.1</v>
      </c>
      <c r="L182" s="130">
        <v>0.23</v>
      </c>
      <c r="M182" s="130"/>
      <c r="O182" t="s">
        <v>392</v>
      </c>
    </row>
    <row r="183" spans="2:15" x14ac:dyDescent="0.2">
      <c r="B183" s="130" t="s">
        <v>272</v>
      </c>
      <c r="C183">
        <v>11.205</v>
      </c>
      <c r="D183">
        <v>17.135000000000002</v>
      </c>
      <c r="E183" s="115">
        <v>14.170000000000002</v>
      </c>
      <c r="G183" s="131">
        <v>0.87291399000000003</v>
      </c>
      <c r="H183" s="131">
        <v>1.140298507</v>
      </c>
      <c r="I183">
        <v>1.0066062485</v>
      </c>
      <c r="J183">
        <v>18.782856299246269</v>
      </c>
      <c r="K183" s="130">
        <v>6.2</v>
      </c>
      <c r="L183" s="130">
        <v>0.05</v>
      </c>
      <c r="M183" s="130"/>
      <c r="O183" t="s">
        <v>392</v>
      </c>
    </row>
    <row r="184" spans="2:15" x14ac:dyDescent="0.2">
      <c r="B184" s="130" t="s">
        <v>273</v>
      </c>
      <c r="C184">
        <v>47.637999999999998</v>
      </c>
      <c r="D184">
        <v>39.908000000000001</v>
      </c>
      <c r="E184" s="115">
        <v>43.772999999999996</v>
      </c>
      <c r="G184" s="131">
        <v>5.6229946499999999</v>
      </c>
      <c r="H184" s="131">
        <v>5.9575530590000003</v>
      </c>
      <c r="I184">
        <v>5.7902738545000005</v>
      </c>
      <c r="J184">
        <v>4.0856188437966523</v>
      </c>
      <c r="K184" s="130">
        <v>100.8</v>
      </c>
      <c r="L184" s="130">
        <v>0.06</v>
      </c>
      <c r="M184" s="130"/>
      <c r="O184" t="s">
        <v>392</v>
      </c>
    </row>
    <row r="185" spans="2:15" x14ac:dyDescent="0.2">
      <c r="B185" s="130" t="s">
        <v>274</v>
      </c>
      <c r="C185">
        <v>10.5</v>
      </c>
      <c r="D185">
        <v>3.7160000000000002</v>
      </c>
      <c r="E185" s="115">
        <v>7.1080000000000005</v>
      </c>
      <c r="G185" s="131">
        <v>0.66238768000000003</v>
      </c>
      <c r="H185" s="131">
        <v>0.60299625499999998</v>
      </c>
      <c r="I185">
        <v>0.63269196750000001</v>
      </c>
      <c r="J185">
        <v>6.6376817660218332</v>
      </c>
      <c r="K185" s="130">
        <v>8.3000000000000007</v>
      </c>
      <c r="L185" s="130">
        <v>0.05</v>
      </c>
      <c r="M185" s="130">
        <v>20</v>
      </c>
      <c r="O185" t="s">
        <v>392</v>
      </c>
    </row>
    <row r="186" spans="2:15" x14ac:dyDescent="0.2">
      <c r="B186" s="130" t="s">
        <v>275</v>
      </c>
      <c r="C186">
        <v>8.2799999999999994</v>
      </c>
      <c r="D186">
        <v>6.5110000000000001</v>
      </c>
      <c r="E186" s="115">
        <v>7.3955000000000002</v>
      </c>
      <c r="G186" s="131">
        <v>0.63770053999999998</v>
      </c>
      <c r="H186" s="131">
        <v>0.69413233500000004</v>
      </c>
      <c r="I186">
        <v>0.66591643749999996</v>
      </c>
      <c r="J186">
        <v>5.9922390666365182</v>
      </c>
      <c r="K186" s="130">
        <v>8.8000000000000007</v>
      </c>
      <c r="L186" s="130">
        <v>0.28000000000000003</v>
      </c>
      <c r="M186" s="130"/>
      <c r="O186" t="s">
        <v>392</v>
      </c>
    </row>
    <row r="187" spans="2:15" x14ac:dyDescent="0.2">
      <c r="B187" s="130" t="s">
        <v>276</v>
      </c>
      <c r="C187">
        <v>3.5609999999999999</v>
      </c>
      <c r="D187">
        <v>2.59</v>
      </c>
      <c r="E187" s="115">
        <v>3.0754999999999999</v>
      </c>
      <c r="G187" s="131">
        <v>0.37740692999999997</v>
      </c>
      <c r="H187" s="131">
        <v>0.730337079</v>
      </c>
      <c r="I187">
        <v>0.55387200449999996</v>
      </c>
      <c r="J187">
        <v>45.05721531608458</v>
      </c>
      <c r="K187" s="130">
        <v>20.8</v>
      </c>
      <c r="L187" s="130">
        <v>0.05</v>
      </c>
      <c r="M187" s="130"/>
      <c r="O187" t="s">
        <v>392</v>
      </c>
    </row>
    <row r="188" spans="2:15" x14ac:dyDescent="0.2">
      <c r="B188" s="130" t="s">
        <v>277</v>
      </c>
      <c r="C188">
        <v>10.72</v>
      </c>
      <c r="D188">
        <v>13.973000000000001</v>
      </c>
      <c r="E188" s="115">
        <v>12.346500000000001</v>
      </c>
      <c r="G188" s="131">
        <v>1.19383825</v>
      </c>
      <c r="H188" s="131">
        <v>1.3582089550000001</v>
      </c>
      <c r="I188">
        <v>1.2760236025</v>
      </c>
      <c r="J188">
        <v>9.1085807430363417</v>
      </c>
      <c r="K188" s="130">
        <v>14</v>
      </c>
      <c r="L188" s="130">
        <v>0.09</v>
      </c>
      <c r="M188" s="130"/>
      <c r="O188" t="s">
        <v>392</v>
      </c>
    </row>
    <row r="189" spans="2:15" x14ac:dyDescent="0.2">
      <c r="B189" s="130" t="s">
        <v>278</v>
      </c>
      <c r="C189">
        <v>6.0819999999999999</v>
      </c>
      <c r="D189">
        <v>8.548</v>
      </c>
      <c r="E189" s="115">
        <v>7.3149999999999995</v>
      </c>
      <c r="G189" s="131">
        <v>0.38125801999999998</v>
      </c>
      <c r="H189" s="131">
        <v>0.85892634199999995</v>
      </c>
      <c r="I189">
        <v>0.62009218099999996</v>
      </c>
      <c r="J189">
        <v>54.469725630067138</v>
      </c>
      <c r="K189" s="130">
        <v>12.4</v>
      </c>
      <c r="L189" s="130">
        <v>0.14000000000000001</v>
      </c>
      <c r="M189" s="130"/>
      <c r="O189" t="s">
        <v>392</v>
      </c>
    </row>
    <row r="190" spans="2:15" x14ac:dyDescent="0.2">
      <c r="B190" s="130" t="s">
        <v>279</v>
      </c>
      <c r="C190">
        <v>13.840999999999999</v>
      </c>
      <c r="D190">
        <v>12.395</v>
      </c>
      <c r="E190" s="115">
        <v>13.117999999999999</v>
      </c>
      <c r="G190" s="131">
        <v>1.61874198</v>
      </c>
      <c r="H190" s="131">
        <v>1.5970149250000001</v>
      </c>
      <c r="I190">
        <v>1.6078784525000001</v>
      </c>
      <c r="J190">
        <v>0.95550431077830744</v>
      </c>
      <c r="K190" s="130">
        <v>56.7</v>
      </c>
      <c r="L190" s="130">
        <v>0.1</v>
      </c>
      <c r="M190" s="130"/>
      <c r="O190" t="s">
        <v>392</v>
      </c>
    </row>
    <row r="191" spans="2:15" x14ac:dyDescent="0.2">
      <c r="B191" s="130" t="s">
        <v>280</v>
      </c>
      <c r="C191">
        <v>13.349</v>
      </c>
      <c r="D191">
        <v>17.398</v>
      </c>
      <c r="E191" s="115">
        <v>15.3735</v>
      </c>
      <c r="G191" s="131">
        <v>0.68549422000000004</v>
      </c>
      <c r="H191" s="131">
        <v>1.0835820899999999</v>
      </c>
      <c r="I191">
        <v>0.88453815499999999</v>
      </c>
      <c r="J191">
        <v>31.823458467442684</v>
      </c>
      <c r="K191" s="130">
        <v>9.5</v>
      </c>
      <c r="L191" s="130">
        <v>0.14000000000000001</v>
      </c>
      <c r="M191" s="130"/>
      <c r="O191" t="s">
        <v>392</v>
      </c>
    </row>
    <row r="192" spans="2:15" x14ac:dyDescent="0.2">
      <c r="B192" s="130" t="s">
        <v>281</v>
      </c>
      <c r="C192">
        <v>32.026000000000003</v>
      </c>
      <c r="D192">
        <v>35.164000000000001</v>
      </c>
      <c r="E192" s="115">
        <v>33.594999999999999</v>
      </c>
      <c r="G192" s="131">
        <v>0.54557124999999995</v>
      </c>
      <c r="H192" s="131">
        <v>0.72238806</v>
      </c>
      <c r="I192">
        <v>0.63397965499999998</v>
      </c>
      <c r="J192">
        <v>19.721195213870615</v>
      </c>
      <c r="K192" s="130">
        <v>36.5</v>
      </c>
      <c r="L192" s="130">
        <v>0.66</v>
      </c>
      <c r="M192" s="130"/>
      <c r="O192" t="s">
        <v>392</v>
      </c>
    </row>
    <row r="193" spans="2:15" x14ac:dyDescent="0.2">
      <c r="B193" s="130" t="s">
        <v>282</v>
      </c>
      <c r="C193">
        <v>12.234999999999999</v>
      </c>
      <c r="D193">
        <v>0</v>
      </c>
      <c r="E193" s="115">
        <v>6.1174999999999997</v>
      </c>
      <c r="G193" s="131">
        <v>0.49598931000000002</v>
      </c>
      <c r="H193" s="131">
        <v>0.56928838999999998</v>
      </c>
      <c r="I193">
        <v>0.53263885</v>
      </c>
      <c r="J193">
        <v>9.7308479324659132</v>
      </c>
      <c r="K193" s="130">
        <v>5.0999999999999996</v>
      </c>
      <c r="L193" s="130">
        <v>0.05</v>
      </c>
      <c r="M193" s="130">
        <v>14</v>
      </c>
      <c r="O193" t="s">
        <v>392</v>
      </c>
    </row>
    <row r="194" spans="2:15" x14ac:dyDescent="0.2">
      <c r="B194" s="132" t="s">
        <v>283</v>
      </c>
      <c r="C194">
        <v>3.6989999999999998</v>
      </c>
      <c r="D194">
        <v>9.1950000000000003</v>
      </c>
      <c r="E194" s="115">
        <v>6.4470000000000001</v>
      </c>
      <c r="G194" s="131">
        <v>0.78743315999999997</v>
      </c>
      <c r="H194" s="131">
        <v>0.84644194800000006</v>
      </c>
      <c r="I194">
        <v>0.81693755400000001</v>
      </c>
      <c r="J194">
        <v>5.1075524610292833</v>
      </c>
      <c r="K194" s="132">
        <v>0.1</v>
      </c>
      <c r="L194" s="132">
        <v>0.6</v>
      </c>
      <c r="M194" s="132"/>
      <c r="O194" t="s">
        <v>393</v>
      </c>
    </row>
    <row r="195" spans="2:15" x14ac:dyDescent="0.2">
      <c r="B195" s="132" t="s">
        <v>284</v>
      </c>
      <c r="C195">
        <v>5.5490000000000004</v>
      </c>
      <c r="D195">
        <v>11.336</v>
      </c>
      <c r="E195" s="115">
        <v>8.4425000000000008</v>
      </c>
      <c r="G195" s="131">
        <v>2.3943661970000001</v>
      </c>
      <c r="H195" s="131">
        <v>2.4078762299999998</v>
      </c>
      <c r="I195">
        <v>2.4011212134999997</v>
      </c>
      <c r="J195">
        <v>0.3978572966097309</v>
      </c>
      <c r="K195" s="132">
        <v>0.2</v>
      </c>
      <c r="L195" s="132">
        <v>0.05</v>
      </c>
      <c r="M195" s="132"/>
      <c r="O195" t="s">
        <v>393</v>
      </c>
    </row>
    <row r="196" spans="2:15" x14ac:dyDescent="0.2">
      <c r="B196" s="130" t="s">
        <v>285</v>
      </c>
      <c r="C196">
        <v>11.897</v>
      </c>
      <c r="D196">
        <v>11.526</v>
      </c>
      <c r="E196" s="115">
        <v>11.711500000000001</v>
      </c>
      <c r="G196" s="131">
        <v>0.91549295799999997</v>
      </c>
      <c r="H196" s="131">
        <v>1.0402985069999999</v>
      </c>
      <c r="I196">
        <v>0.97789573249999995</v>
      </c>
      <c r="J196">
        <v>9.0245664332735913</v>
      </c>
      <c r="K196" s="130">
        <v>21.8</v>
      </c>
      <c r="L196" s="130">
        <v>0.05</v>
      </c>
      <c r="M196" s="130"/>
      <c r="O196" t="s">
        <v>392</v>
      </c>
    </row>
    <row r="197" spans="2:15" x14ac:dyDescent="0.2">
      <c r="B197" s="130" t="s">
        <v>286</v>
      </c>
      <c r="C197">
        <v>28.064</v>
      </c>
      <c r="D197">
        <v>33.164000000000001</v>
      </c>
      <c r="E197" s="115">
        <v>30.614000000000001</v>
      </c>
      <c r="G197" s="131">
        <v>1.1318822019999999</v>
      </c>
      <c r="H197" s="131">
        <v>0.85044359899999999</v>
      </c>
      <c r="I197">
        <v>0.9911629005</v>
      </c>
      <c r="J197">
        <v>20.078147050154598</v>
      </c>
      <c r="K197" s="130">
        <v>32.9</v>
      </c>
      <c r="L197" s="130">
        <v>0.08</v>
      </c>
      <c r="M197" s="130"/>
      <c r="O197" t="s">
        <v>392</v>
      </c>
    </row>
    <row r="198" spans="2:15" x14ac:dyDescent="0.2">
      <c r="B198" s="130" t="s">
        <v>287</v>
      </c>
      <c r="C198">
        <v>75.525000000000006</v>
      </c>
      <c r="D198">
        <v>63.435000000000002</v>
      </c>
      <c r="E198" s="115">
        <v>69.48</v>
      </c>
      <c r="G198" s="131">
        <v>0.60962567000000001</v>
      </c>
      <c r="H198" s="131">
        <v>0.68208955199999999</v>
      </c>
      <c r="I198">
        <v>0.64585761100000005</v>
      </c>
      <c r="J198">
        <v>7.9335911632234026</v>
      </c>
      <c r="K198" s="130">
        <v>20.100000000000001</v>
      </c>
      <c r="L198" s="130">
        <v>0.3</v>
      </c>
      <c r="M198" s="130"/>
      <c r="O198" t="s">
        <v>392</v>
      </c>
    </row>
    <row r="199" spans="2:15" x14ac:dyDescent="0.2">
      <c r="B199" s="130" t="s">
        <v>288</v>
      </c>
      <c r="C199">
        <v>11.605</v>
      </c>
      <c r="D199">
        <v>27.67</v>
      </c>
      <c r="E199" s="115">
        <v>19.637500000000003</v>
      </c>
      <c r="G199" s="131">
        <v>0.90524967999999995</v>
      </c>
      <c r="H199" s="131">
        <v>1.1820895520000001</v>
      </c>
      <c r="I199">
        <v>1.0436696160000001</v>
      </c>
      <c r="J199">
        <v>18.756448189444544</v>
      </c>
      <c r="K199" s="130">
        <v>32.4</v>
      </c>
      <c r="L199" s="130">
        <v>0.05</v>
      </c>
      <c r="M199" s="130"/>
      <c r="O199" t="s">
        <v>392</v>
      </c>
    </row>
    <row r="200" spans="2:15" x14ac:dyDescent="0.2">
      <c r="B200" s="130" t="s">
        <v>289</v>
      </c>
      <c r="C200">
        <v>29.841000000000001</v>
      </c>
      <c r="D200">
        <v>27.428000000000001</v>
      </c>
      <c r="E200" s="115">
        <v>28.634500000000003</v>
      </c>
      <c r="G200" s="131">
        <v>1.3508322660000001</v>
      </c>
      <c r="H200" s="131">
        <v>1.4837606839999999</v>
      </c>
      <c r="I200">
        <v>1.4172964750000001</v>
      </c>
      <c r="J200">
        <v>6.631963561484187</v>
      </c>
      <c r="K200" s="130">
        <v>10.8</v>
      </c>
      <c r="L200" s="130">
        <v>0.09</v>
      </c>
      <c r="M200" s="130"/>
      <c r="O200" t="s">
        <v>392</v>
      </c>
    </row>
    <row r="201" spans="2:15" x14ac:dyDescent="0.2">
      <c r="B201" s="130" t="s">
        <v>290</v>
      </c>
      <c r="C201">
        <v>29.63</v>
      </c>
      <c r="D201">
        <v>23.998999999999999</v>
      </c>
      <c r="E201" s="115">
        <v>26.814499999999999</v>
      </c>
      <c r="G201" s="131">
        <v>0.59923175399999995</v>
      </c>
      <c r="H201" s="131">
        <v>0.65652725000000001</v>
      </c>
      <c r="I201">
        <v>0.62787950199999998</v>
      </c>
      <c r="J201">
        <v>6.4525173419416308</v>
      </c>
      <c r="K201" s="130">
        <v>6.5</v>
      </c>
      <c r="L201" s="130">
        <v>0.06</v>
      </c>
      <c r="M201" s="130"/>
      <c r="O201" t="s">
        <v>392</v>
      </c>
    </row>
    <row r="202" spans="2:15" x14ac:dyDescent="0.2">
      <c r="B202" s="130" t="s">
        <v>291</v>
      </c>
      <c r="C202">
        <v>13.565</v>
      </c>
      <c r="D202">
        <v>24.260999999999999</v>
      </c>
      <c r="E202" s="115">
        <v>18.913</v>
      </c>
      <c r="G202" s="131">
        <v>2.5930087390000001</v>
      </c>
      <c r="H202" s="131">
        <v>2.6547008550000002</v>
      </c>
      <c r="I202">
        <v>2.6238547969999999</v>
      </c>
      <c r="J202">
        <v>1.6625505961390745</v>
      </c>
      <c r="K202" s="133">
        <v>11</v>
      </c>
      <c r="L202" s="133">
        <v>7.0000000000000007E-2</v>
      </c>
      <c r="M202" s="133"/>
      <c r="O202" t="s">
        <v>392</v>
      </c>
    </row>
    <row r="203" spans="2:15" x14ac:dyDescent="0.2">
      <c r="B203" s="130" t="s">
        <v>292</v>
      </c>
      <c r="C203">
        <v>22.695</v>
      </c>
      <c r="D203">
        <v>30.449000000000002</v>
      </c>
      <c r="E203" s="115">
        <v>26.572000000000003</v>
      </c>
      <c r="G203" s="131">
        <v>2.043695381</v>
      </c>
      <c r="H203" s="131">
        <v>2.5299145300000001</v>
      </c>
      <c r="I203">
        <v>2.2868049555000001</v>
      </c>
      <c r="J203">
        <v>15.034463545907473</v>
      </c>
      <c r="K203" s="130">
        <v>20.6</v>
      </c>
      <c r="L203" s="130">
        <v>0.11</v>
      </c>
      <c r="M203" s="130"/>
      <c r="O203" t="s">
        <v>392</v>
      </c>
    </row>
    <row r="204" spans="2:15" x14ac:dyDescent="0.2">
      <c r="B204" s="130" t="s">
        <v>293</v>
      </c>
      <c r="C204">
        <v>12.234999999999999</v>
      </c>
      <c r="D204">
        <v>9.2289999999999992</v>
      </c>
      <c r="E204" s="115">
        <v>10.731999999999999</v>
      </c>
      <c r="G204" s="131">
        <v>1.6107554420000001</v>
      </c>
      <c r="H204" s="131">
        <v>1.2717948720000001</v>
      </c>
      <c r="I204">
        <v>1.4412751570000002</v>
      </c>
      <c r="J204">
        <v>16.629809820683473</v>
      </c>
      <c r="K204" s="130">
        <v>180</v>
      </c>
      <c r="L204" s="130">
        <v>0.13</v>
      </c>
      <c r="M204" s="130"/>
      <c r="O204" t="s">
        <v>392</v>
      </c>
    </row>
    <row r="205" spans="2:15" x14ac:dyDescent="0.2">
      <c r="B205" s="130" t="s">
        <v>294</v>
      </c>
      <c r="C205">
        <v>0.82099999999999995</v>
      </c>
      <c r="D205">
        <v>9.3829999999999991</v>
      </c>
      <c r="E205" s="115">
        <v>5.1019999999999994</v>
      </c>
      <c r="G205" s="131">
        <v>0.66837387999999998</v>
      </c>
      <c r="H205" s="131">
        <v>0.65811965800000005</v>
      </c>
      <c r="I205">
        <v>0.66324676900000001</v>
      </c>
      <c r="J205">
        <v>1.0932326022371062</v>
      </c>
      <c r="K205" s="130">
        <v>46.1</v>
      </c>
      <c r="L205" s="130">
        <v>0.06</v>
      </c>
      <c r="M205" s="130"/>
      <c r="O205" t="s">
        <v>392</v>
      </c>
    </row>
    <row r="206" spans="2:15" x14ac:dyDescent="0.2">
      <c r="B206" s="130" t="s">
        <v>295</v>
      </c>
      <c r="C206">
        <v>9.6110000000000007</v>
      </c>
      <c r="D206">
        <v>16.763999999999999</v>
      </c>
      <c r="E206" s="115">
        <v>13.1875</v>
      </c>
      <c r="G206" s="131">
        <v>1.2765685019999999</v>
      </c>
      <c r="H206" s="131">
        <v>1.241025641</v>
      </c>
      <c r="I206">
        <v>1.2587970715000001</v>
      </c>
      <c r="J206">
        <v>1.9965567608067654</v>
      </c>
      <c r="K206" s="130">
        <v>42.6</v>
      </c>
      <c r="L206" s="130">
        <v>0.16</v>
      </c>
      <c r="M206" s="130"/>
      <c r="O206" t="s">
        <v>392</v>
      </c>
    </row>
    <row r="207" spans="2:15" x14ac:dyDescent="0.2">
      <c r="B207" s="130" t="s">
        <v>296</v>
      </c>
      <c r="C207">
        <v>1.8</v>
      </c>
      <c r="D207">
        <v>11.119</v>
      </c>
      <c r="E207" s="115">
        <v>6.4595000000000002</v>
      </c>
      <c r="G207" s="131">
        <v>0.434058899</v>
      </c>
      <c r="H207" s="131">
        <v>0.60076045600000005</v>
      </c>
      <c r="I207">
        <v>0.5174096775</v>
      </c>
      <c r="J207">
        <v>22.781908904101602</v>
      </c>
      <c r="K207" s="130">
        <v>19.600000000000001</v>
      </c>
      <c r="L207" s="130">
        <v>7.0000000000000007E-2</v>
      </c>
      <c r="M207" s="130"/>
      <c r="O207" t="s">
        <v>392</v>
      </c>
    </row>
    <row r="208" spans="2:15" x14ac:dyDescent="0.2">
      <c r="B208" s="130" t="s">
        <v>297</v>
      </c>
      <c r="C208">
        <v>5.3070000000000004</v>
      </c>
      <c r="D208">
        <v>2.7690000000000001</v>
      </c>
      <c r="E208" s="115">
        <v>4.0380000000000003</v>
      </c>
      <c r="G208" s="131">
        <v>0.65240642000000004</v>
      </c>
      <c r="H208" s="131">
        <v>0.70256410300000005</v>
      </c>
      <c r="I208">
        <v>0.67748526149999999</v>
      </c>
      <c r="J208">
        <v>5.2350714906150353</v>
      </c>
      <c r="K208" s="130">
        <v>13.3</v>
      </c>
      <c r="L208" s="130">
        <v>0.42</v>
      </c>
      <c r="M208" s="130"/>
      <c r="O208" t="s">
        <v>392</v>
      </c>
    </row>
    <row r="209" spans="2:15" x14ac:dyDescent="0.2">
      <c r="B209" s="130" t="s">
        <v>298</v>
      </c>
      <c r="C209">
        <v>19.263999999999999</v>
      </c>
      <c r="D209">
        <v>14.557</v>
      </c>
      <c r="E209" s="115">
        <v>16.910499999999999</v>
      </c>
      <c r="G209" s="131">
        <v>0.84635083200000005</v>
      </c>
      <c r="H209" s="131">
        <v>0.81367521399999998</v>
      </c>
      <c r="I209">
        <v>0.83001302300000002</v>
      </c>
      <c r="J209">
        <v>2.7837094632262493</v>
      </c>
      <c r="K209" s="130">
        <v>48.3</v>
      </c>
      <c r="L209" s="130">
        <v>0.13</v>
      </c>
      <c r="M209" s="130"/>
      <c r="O209" t="s">
        <v>392</v>
      </c>
    </row>
    <row r="210" spans="2:15" x14ac:dyDescent="0.2">
      <c r="B210" s="130" t="s">
        <v>299</v>
      </c>
      <c r="C210">
        <v>5.3070000000000004</v>
      </c>
      <c r="D210">
        <v>16.763999999999999</v>
      </c>
      <c r="E210" s="115">
        <v>11.035499999999999</v>
      </c>
      <c r="G210" s="131">
        <v>0.82219251000000004</v>
      </c>
      <c r="H210" s="131">
        <v>1.042735043</v>
      </c>
      <c r="I210">
        <v>0.93246377650000001</v>
      </c>
      <c r="J210">
        <v>16.72420147082871</v>
      </c>
      <c r="K210" s="130">
        <v>20.100000000000001</v>
      </c>
      <c r="L210" s="130">
        <v>0.15</v>
      </c>
      <c r="M210" s="130"/>
      <c r="O210" t="s">
        <v>392</v>
      </c>
    </row>
    <row r="211" spans="2:15" x14ac:dyDescent="0.2">
      <c r="B211" s="130" t="s">
        <v>300</v>
      </c>
      <c r="C211">
        <v>48.378</v>
      </c>
      <c r="D211">
        <v>54.33</v>
      </c>
      <c r="E211" s="115">
        <v>51.353999999999999</v>
      </c>
      <c r="G211" s="131">
        <v>1.3713188220000001</v>
      </c>
      <c r="H211" s="131">
        <v>1.17580872</v>
      </c>
      <c r="I211">
        <v>1.2735637710000001</v>
      </c>
      <c r="J211">
        <v>10.85509199167331</v>
      </c>
      <c r="K211" s="130">
        <v>75.900000000000006</v>
      </c>
      <c r="L211" s="130">
        <v>0.09</v>
      </c>
      <c r="M211" s="130"/>
      <c r="O211" t="s">
        <v>392</v>
      </c>
    </row>
    <row r="212" spans="2:15" x14ac:dyDescent="0.2">
      <c r="B212" s="130" t="s">
        <v>301</v>
      </c>
      <c r="C212">
        <v>22.350999999999999</v>
      </c>
      <c r="D212">
        <v>25.335999999999999</v>
      </c>
      <c r="E212" s="115">
        <v>23.843499999999999</v>
      </c>
      <c r="G212" s="131">
        <v>1.7925736240000001</v>
      </c>
      <c r="H212" s="131">
        <v>1.736375158</v>
      </c>
      <c r="I212">
        <v>1.764474391</v>
      </c>
      <c r="J212">
        <v>2.2521333607092129</v>
      </c>
      <c r="K212" s="130">
        <v>11.3</v>
      </c>
      <c r="L212" s="130">
        <v>0.17</v>
      </c>
      <c r="M212" s="130">
        <v>38</v>
      </c>
      <c r="O212" t="s">
        <v>392</v>
      </c>
    </row>
    <row r="213" spans="2:15" x14ac:dyDescent="0.2">
      <c r="B213" s="130" t="s">
        <v>302</v>
      </c>
      <c r="C213">
        <v>38.497999999999998</v>
      </c>
      <c r="D213">
        <v>43.185000000000002</v>
      </c>
      <c r="E213" s="115">
        <v>40.841499999999996</v>
      </c>
      <c r="G213" s="131">
        <v>0.71524063999999998</v>
      </c>
      <c r="H213" s="131">
        <v>0.776068376</v>
      </c>
      <c r="I213">
        <v>0.74565450799999999</v>
      </c>
      <c r="J213">
        <v>5.7683155064925993</v>
      </c>
      <c r="K213" s="130">
        <v>20.7</v>
      </c>
      <c r="L213" s="130">
        <v>0.09</v>
      </c>
      <c r="M213" s="130"/>
      <c r="O213" t="s">
        <v>392</v>
      </c>
    </row>
    <row r="214" spans="2:15" x14ac:dyDescent="0.2">
      <c r="B214" s="130" t="s">
        <v>303</v>
      </c>
      <c r="C214">
        <v>15.917999999999999</v>
      </c>
      <c r="D214">
        <v>16.763999999999999</v>
      </c>
      <c r="E214" s="115">
        <v>16.341000000000001</v>
      </c>
      <c r="G214" s="131">
        <v>1.0729833550000001</v>
      </c>
      <c r="H214" s="131">
        <v>1.1846153850000001</v>
      </c>
      <c r="I214">
        <v>1.1287993700000001</v>
      </c>
      <c r="J214">
        <v>6.9928959484288242</v>
      </c>
      <c r="K214" s="130">
        <v>8.5</v>
      </c>
      <c r="L214" s="130">
        <v>0.11</v>
      </c>
      <c r="M214" s="130"/>
      <c r="O214" t="s">
        <v>392</v>
      </c>
    </row>
    <row r="215" spans="2:15" x14ac:dyDescent="0.2">
      <c r="B215" s="130" t="s">
        <v>304</v>
      </c>
      <c r="C215">
        <v>10.72</v>
      </c>
      <c r="D215">
        <v>14.032</v>
      </c>
      <c r="E215" s="115">
        <v>12.376000000000001</v>
      </c>
      <c r="G215" s="131">
        <v>1.202304738</v>
      </c>
      <c r="H215" s="131">
        <v>1.3495630460000001</v>
      </c>
      <c r="I215">
        <v>1.2759338920000001</v>
      </c>
      <c r="J215">
        <v>8.1608732886340825</v>
      </c>
      <c r="K215" s="130">
        <v>10.199999999999999</v>
      </c>
      <c r="L215" s="130">
        <v>0.16</v>
      </c>
      <c r="M215" s="130">
        <v>36</v>
      </c>
      <c r="O215" t="s">
        <v>392</v>
      </c>
    </row>
    <row r="216" spans="2:15" x14ac:dyDescent="0.2">
      <c r="B216" s="130" t="s">
        <v>305</v>
      </c>
      <c r="C216">
        <v>7.7140000000000004</v>
      </c>
      <c r="D216">
        <v>0</v>
      </c>
      <c r="E216" s="115">
        <v>3.8570000000000002</v>
      </c>
      <c r="G216" s="131">
        <v>0.77976952600000005</v>
      </c>
      <c r="H216" s="131">
        <v>0.89743589700000004</v>
      </c>
      <c r="I216">
        <v>0.8386027115000001</v>
      </c>
      <c r="J216">
        <v>9.9215859561064761</v>
      </c>
      <c r="K216" s="130">
        <v>43.8</v>
      </c>
      <c r="L216" s="130">
        <v>0.09</v>
      </c>
      <c r="M216" s="130"/>
      <c r="O216" t="s">
        <v>392</v>
      </c>
    </row>
    <row r="217" spans="2:15" x14ac:dyDescent="0.2">
      <c r="B217" s="130" t="s">
        <v>306</v>
      </c>
      <c r="C217">
        <v>23.295999999999999</v>
      </c>
      <c r="D217">
        <v>19.596</v>
      </c>
      <c r="E217" s="115">
        <v>21.445999999999998</v>
      </c>
      <c r="G217" s="131">
        <v>1.606914213</v>
      </c>
      <c r="H217" s="131">
        <v>2.0752136750000001</v>
      </c>
      <c r="I217">
        <v>1.8410639440000001</v>
      </c>
      <c r="J217">
        <v>17.986215323231121</v>
      </c>
      <c r="K217" s="130">
        <v>11.4</v>
      </c>
      <c r="L217" s="130">
        <v>0.12</v>
      </c>
      <c r="M217" s="130">
        <v>88</v>
      </c>
      <c r="O217" t="s">
        <v>392</v>
      </c>
    </row>
    <row r="218" spans="2:15" x14ac:dyDescent="0.2">
      <c r="B218" s="130" t="s">
        <v>307</v>
      </c>
      <c r="C218">
        <v>10.068</v>
      </c>
      <c r="D218">
        <v>28.042000000000002</v>
      </c>
      <c r="E218" s="115">
        <v>19.055</v>
      </c>
      <c r="G218" s="131">
        <v>1.5224071699999999</v>
      </c>
      <c r="H218" s="131">
        <v>1.905982906</v>
      </c>
      <c r="I218">
        <v>1.7141950379999999</v>
      </c>
      <c r="J218">
        <v>15.822528826163946</v>
      </c>
      <c r="K218" s="130">
        <v>518.20000000000005</v>
      </c>
      <c r="L218" s="130">
        <v>0.13</v>
      </c>
      <c r="M218" s="130"/>
      <c r="O218" t="s">
        <v>392</v>
      </c>
    </row>
    <row r="219" spans="2:15" x14ac:dyDescent="0.2">
      <c r="B219" s="130" t="s">
        <v>308</v>
      </c>
      <c r="C219">
        <v>8.1460000000000008</v>
      </c>
      <c r="D219">
        <v>14.382999999999999</v>
      </c>
      <c r="E219" s="115">
        <v>11.2645</v>
      </c>
      <c r="G219" s="131">
        <v>1.9052496800000001</v>
      </c>
      <c r="H219" s="131">
        <v>2.509401709</v>
      </c>
      <c r="I219">
        <v>2.2073256945000002</v>
      </c>
      <c r="J219">
        <v>19.353736407724806</v>
      </c>
      <c r="K219" s="130">
        <v>11.4</v>
      </c>
      <c r="L219" s="130">
        <v>0.22</v>
      </c>
      <c r="M219" s="130"/>
      <c r="O219" t="s">
        <v>392</v>
      </c>
    </row>
    <row r="220" spans="2:15" x14ac:dyDescent="0.2">
      <c r="B220" s="130" t="s">
        <v>309</v>
      </c>
      <c r="C220">
        <v>8.8870000000000005</v>
      </c>
      <c r="D220">
        <v>11.592000000000001</v>
      </c>
      <c r="E220" s="115">
        <v>10.2395</v>
      </c>
      <c r="G220" s="131">
        <v>1.1523687579999999</v>
      </c>
      <c r="H220" s="131">
        <v>1.4358974360000001</v>
      </c>
      <c r="I220">
        <v>1.294133097</v>
      </c>
      <c r="J220">
        <v>15.491841707735656</v>
      </c>
      <c r="K220" s="130">
        <v>20.399999999999999</v>
      </c>
      <c r="L220" s="130">
        <v>0.1</v>
      </c>
      <c r="M220" s="130"/>
      <c r="O220" t="s">
        <v>392</v>
      </c>
    </row>
    <row r="221" spans="2:15" x14ac:dyDescent="0.2">
      <c r="B221" s="130" t="s">
        <v>310</v>
      </c>
      <c r="C221">
        <v>14.266</v>
      </c>
      <c r="D221">
        <v>17.497</v>
      </c>
      <c r="E221" s="115">
        <v>15.881499999999999</v>
      </c>
      <c r="G221" s="131">
        <v>1.158770807</v>
      </c>
      <c r="H221" s="131">
        <v>1.492307692</v>
      </c>
      <c r="I221">
        <v>1.3255392495</v>
      </c>
      <c r="J221">
        <v>17.792471497792306</v>
      </c>
      <c r="K221" s="130">
        <v>11.8</v>
      </c>
      <c r="L221" s="130">
        <v>0.12</v>
      </c>
      <c r="M221" s="130">
        <v>28</v>
      </c>
      <c r="O221" t="s">
        <v>392</v>
      </c>
    </row>
    <row r="222" spans="2:15" x14ac:dyDescent="0.2">
      <c r="B222" s="130" t="s">
        <v>311</v>
      </c>
      <c r="C222">
        <v>9.1470000000000002</v>
      </c>
      <c r="D222">
        <v>10.843</v>
      </c>
      <c r="E222" s="115">
        <v>9.995000000000001</v>
      </c>
      <c r="G222" s="131">
        <v>0.96030729800000003</v>
      </c>
      <c r="H222" s="131">
        <v>1.1247863250000001</v>
      </c>
      <c r="I222">
        <v>1.0425468115000001</v>
      </c>
      <c r="J222">
        <v>11.155780639463908</v>
      </c>
      <c r="K222" s="130">
        <v>18.399999999999999</v>
      </c>
      <c r="L222" s="130">
        <v>0.1</v>
      </c>
      <c r="M222" s="130"/>
      <c r="O222" t="s">
        <v>392</v>
      </c>
    </row>
    <row r="223" spans="2:15" x14ac:dyDescent="0.2">
      <c r="B223" s="130" t="s">
        <v>312</v>
      </c>
      <c r="C223">
        <v>10.968</v>
      </c>
      <c r="D223">
        <v>15.683999999999999</v>
      </c>
      <c r="E223" s="115">
        <v>13.326000000000001</v>
      </c>
      <c r="G223" s="131">
        <v>1.503201024</v>
      </c>
      <c r="H223" s="131">
        <v>1.9388264669999999</v>
      </c>
      <c r="I223">
        <v>1.7210137455000001</v>
      </c>
      <c r="J223">
        <v>17.898387250428513</v>
      </c>
      <c r="K223" s="130">
        <v>195.8</v>
      </c>
      <c r="L223" s="130">
        <v>0.1</v>
      </c>
      <c r="M223" s="130"/>
      <c r="O223" t="s">
        <v>392</v>
      </c>
    </row>
    <row r="224" spans="2:15" x14ac:dyDescent="0.2">
      <c r="B224" s="130" t="s">
        <v>313</v>
      </c>
      <c r="C224">
        <v>20.402000000000001</v>
      </c>
      <c r="D224">
        <v>17.184999999999999</v>
      </c>
      <c r="E224" s="115">
        <v>18.793500000000002</v>
      </c>
      <c r="G224" s="131">
        <v>0.81434058899999995</v>
      </c>
      <c r="H224" s="131">
        <v>1.0393162389999999</v>
      </c>
      <c r="I224">
        <v>0.92682841399999993</v>
      </c>
      <c r="J224">
        <v>17.164105600764632</v>
      </c>
      <c r="K224" s="130">
        <v>41</v>
      </c>
      <c r="L224" s="130">
        <v>0.11</v>
      </c>
      <c r="M224" s="130"/>
      <c r="O224" t="s">
        <v>392</v>
      </c>
    </row>
    <row r="225" spans="2:15" x14ac:dyDescent="0.2">
      <c r="B225" s="130" t="s">
        <v>314</v>
      </c>
      <c r="C225">
        <v>18.515000000000001</v>
      </c>
      <c r="D225">
        <v>9.8360000000000003</v>
      </c>
      <c r="E225" s="115">
        <v>14.1755</v>
      </c>
      <c r="G225" s="131">
        <v>1.338028169</v>
      </c>
      <c r="H225" s="131">
        <v>1.46132208</v>
      </c>
      <c r="I225">
        <v>1.3996751244999999</v>
      </c>
      <c r="J225">
        <v>6.228728297093534</v>
      </c>
      <c r="K225" s="130">
        <v>27.7</v>
      </c>
      <c r="L225" s="130">
        <v>0.12</v>
      </c>
      <c r="M225" s="130"/>
      <c r="O225" t="s">
        <v>392</v>
      </c>
    </row>
    <row r="226" spans="2:15" x14ac:dyDescent="0.2">
      <c r="B226" s="130" t="s">
        <v>315</v>
      </c>
      <c r="C226">
        <v>16.231000000000002</v>
      </c>
      <c r="D226">
        <v>27.428000000000001</v>
      </c>
      <c r="E226" s="115">
        <v>21.829500000000003</v>
      </c>
      <c r="G226" s="131">
        <v>1.9577464790000001</v>
      </c>
      <c r="H226" s="131">
        <v>2.413675214</v>
      </c>
      <c r="I226">
        <v>2.1857108465000001</v>
      </c>
      <c r="J226">
        <v>14.749906227191458</v>
      </c>
      <c r="K226" s="130">
        <v>35.799999999999997</v>
      </c>
      <c r="L226" s="130">
        <v>0.1</v>
      </c>
      <c r="M226" s="130"/>
      <c r="O226" t="s">
        <v>392</v>
      </c>
    </row>
    <row r="227" spans="2:15" x14ac:dyDescent="0.2">
      <c r="B227" s="130" t="s">
        <v>316</v>
      </c>
      <c r="C227">
        <v>20.443000000000001</v>
      </c>
      <c r="D227">
        <v>20.695</v>
      </c>
      <c r="E227" s="115">
        <v>20.569000000000003</v>
      </c>
      <c r="G227" s="131">
        <v>0.86229946999999996</v>
      </c>
      <c r="H227" s="131">
        <v>1.0854700850000001</v>
      </c>
      <c r="I227">
        <v>0.97388477750000002</v>
      </c>
      <c r="J227">
        <v>16.203708988363601</v>
      </c>
      <c r="K227" s="130">
        <v>8.8000000000000007</v>
      </c>
      <c r="L227" s="130">
        <v>0.1</v>
      </c>
      <c r="M227" s="130">
        <v>31</v>
      </c>
      <c r="O227" t="s">
        <v>392</v>
      </c>
    </row>
    <row r="228" spans="2:15" x14ac:dyDescent="0.2">
      <c r="B228" s="130" t="s">
        <v>317</v>
      </c>
      <c r="C228">
        <v>9.0250000000000004</v>
      </c>
      <c r="D228">
        <v>6.2460000000000004</v>
      </c>
      <c r="E228" s="115">
        <v>7.6355000000000004</v>
      </c>
      <c r="G228" s="131">
        <v>0.63892445600000003</v>
      </c>
      <c r="H228" s="131">
        <v>0.93675213700000004</v>
      </c>
      <c r="I228">
        <v>0.78783829650000003</v>
      </c>
      <c r="J228">
        <v>26.730862639674111</v>
      </c>
      <c r="K228" s="130">
        <v>12.4</v>
      </c>
      <c r="L228" s="130">
        <v>0.09</v>
      </c>
      <c r="M228" s="130"/>
      <c r="O228" t="s">
        <v>392</v>
      </c>
    </row>
    <row r="229" spans="2:15" x14ac:dyDescent="0.2">
      <c r="B229" s="130" t="s">
        <v>318</v>
      </c>
      <c r="C229">
        <v>13.023</v>
      </c>
      <c r="D229">
        <v>15.904</v>
      </c>
      <c r="E229" s="115">
        <v>14.4635</v>
      </c>
      <c r="G229" s="131">
        <v>1.0614973299999999</v>
      </c>
      <c r="H229" s="131">
        <v>0.94188034200000004</v>
      </c>
      <c r="I229">
        <v>1.001688836</v>
      </c>
      <c r="J229">
        <v>8.443937909667369</v>
      </c>
      <c r="K229" s="130">
        <v>16.5</v>
      </c>
      <c r="L229" s="130">
        <v>0.12</v>
      </c>
      <c r="M229" s="130">
        <v>49</v>
      </c>
      <c r="O229" t="s">
        <v>392</v>
      </c>
    </row>
    <row r="230" spans="2:15" x14ac:dyDescent="0.2">
      <c r="B230" s="130" t="s">
        <v>319</v>
      </c>
      <c r="C230">
        <v>45.542999999999999</v>
      </c>
      <c r="D230">
        <v>44.631999999999998</v>
      </c>
      <c r="E230" s="115">
        <v>45.087499999999999</v>
      </c>
      <c r="G230" s="131">
        <v>1.2620320899999999</v>
      </c>
      <c r="H230" s="131">
        <v>1.354879594</v>
      </c>
      <c r="I230">
        <v>1.3084558419999999</v>
      </c>
      <c r="J230">
        <v>5.0176014800998656</v>
      </c>
      <c r="K230" s="130">
        <v>35.5</v>
      </c>
      <c r="L230" s="130">
        <v>0.08</v>
      </c>
      <c r="M230" s="130"/>
      <c r="O230" t="s">
        <v>392</v>
      </c>
    </row>
    <row r="231" spans="2:15" x14ac:dyDescent="0.2">
      <c r="B231" s="130" t="s">
        <v>320</v>
      </c>
      <c r="C231">
        <v>15.488</v>
      </c>
      <c r="D231">
        <v>17.547999999999998</v>
      </c>
      <c r="E231" s="115">
        <v>16.518000000000001</v>
      </c>
      <c r="G231" s="131">
        <v>1.8395721899999999</v>
      </c>
      <c r="H231" s="131">
        <v>2.0512820509999998</v>
      </c>
      <c r="I231">
        <v>1.9454271204999998</v>
      </c>
      <c r="J231">
        <v>7.6950442799772487</v>
      </c>
      <c r="K231" s="130">
        <v>29.2</v>
      </c>
      <c r="L231" s="130">
        <v>7.0000000000000007E-2</v>
      </c>
      <c r="M231" s="130"/>
      <c r="O231" t="s">
        <v>392</v>
      </c>
    </row>
    <row r="232" spans="2:15" x14ac:dyDescent="0.2">
      <c r="B232" s="130" t="s">
        <v>321</v>
      </c>
      <c r="C232">
        <v>93.866</v>
      </c>
      <c r="D232">
        <v>70.903000000000006</v>
      </c>
      <c r="E232" s="115">
        <v>82.384500000000003</v>
      </c>
      <c r="G232" s="131">
        <v>20.649188509999998</v>
      </c>
      <c r="H232" s="131">
        <v>20.646387829999998</v>
      </c>
      <c r="I232">
        <v>20.647788169999998</v>
      </c>
      <c r="J232">
        <v>9.5912443678152094E-3</v>
      </c>
      <c r="K232" s="130">
        <v>123</v>
      </c>
      <c r="L232" s="130">
        <v>0.09</v>
      </c>
      <c r="M232" s="130"/>
      <c r="O232" t="s">
        <v>392</v>
      </c>
    </row>
    <row r="233" spans="2:15" x14ac:dyDescent="0.2">
      <c r="B233" s="130" t="s">
        <v>322</v>
      </c>
      <c r="C233">
        <v>55.082999999999998</v>
      </c>
      <c r="D233">
        <v>44.884999999999998</v>
      </c>
      <c r="E233" s="115">
        <v>49.983999999999995</v>
      </c>
      <c r="G233" s="131">
        <v>1.1724598900000001</v>
      </c>
      <c r="H233" s="131">
        <v>1.0570342210000001</v>
      </c>
      <c r="I233">
        <v>1.1147470555000001</v>
      </c>
      <c r="J233">
        <v>7.3216854774543796</v>
      </c>
      <c r="K233" s="130">
        <v>8.4</v>
      </c>
      <c r="L233" s="130">
        <v>0.11</v>
      </c>
      <c r="M233" s="130"/>
      <c r="O233" t="s">
        <v>392</v>
      </c>
    </row>
    <row r="234" spans="2:15" x14ac:dyDescent="0.2">
      <c r="B234" s="130" t="s">
        <v>323</v>
      </c>
      <c r="C234">
        <v>14.525</v>
      </c>
      <c r="D234">
        <v>21.579000000000001</v>
      </c>
      <c r="E234" s="115">
        <v>18.052</v>
      </c>
      <c r="G234" s="131">
        <v>0.93181818000000005</v>
      </c>
      <c r="H234" s="131">
        <v>1.174358974</v>
      </c>
      <c r="I234">
        <v>1.053088577</v>
      </c>
      <c r="J234">
        <v>16.285642432884334</v>
      </c>
      <c r="K234" s="130">
        <v>8.6</v>
      </c>
      <c r="L234" s="130">
        <v>0.27</v>
      </c>
      <c r="M234" s="130">
        <v>51</v>
      </c>
      <c r="O234" t="s">
        <v>392</v>
      </c>
    </row>
    <row r="235" spans="2:15" x14ac:dyDescent="0.2">
      <c r="B235" s="130" t="s">
        <v>324</v>
      </c>
      <c r="C235">
        <v>20.238</v>
      </c>
      <c r="D235">
        <v>15.021000000000001</v>
      </c>
      <c r="E235" s="115">
        <v>17.6295</v>
      </c>
      <c r="G235" s="131">
        <v>0.77526595700000001</v>
      </c>
      <c r="H235" s="131">
        <v>0.90240811200000004</v>
      </c>
      <c r="I235">
        <v>0.83883703450000002</v>
      </c>
      <c r="J235">
        <v>10.717585928804285</v>
      </c>
      <c r="K235" s="130">
        <v>25.1</v>
      </c>
      <c r="L235" s="130">
        <v>0.09</v>
      </c>
      <c r="M235" s="130"/>
      <c r="O235" t="s">
        <v>392</v>
      </c>
    </row>
    <row r="236" spans="2:15" x14ac:dyDescent="0.2">
      <c r="B236" s="130" t="s">
        <v>325</v>
      </c>
      <c r="C236">
        <v>53.005000000000003</v>
      </c>
      <c r="D236">
        <v>61.15</v>
      </c>
      <c r="E236" s="115">
        <v>57.077500000000001</v>
      </c>
      <c r="G236" s="131">
        <v>0.70478723399999998</v>
      </c>
      <c r="H236" s="131">
        <v>1.26869455</v>
      </c>
      <c r="I236">
        <v>0.98674089200000004</v>
      </c>
      <c r="J236">
        <v>40.410070195439424</v>
      </c>
      <c r="K236" s="130">
        <v>14.2</v>
      </c>
      <c r="L236" s="130">
        <v>0.11</v>
      </c>
      <c r="M236" s="130">
        <v>67</v>
      </c>
      <c r="O236" t="s">
        <v>392</v>
      </c>
    </row>
    <row r="237" spans="2:15" x14ac:dyDescent="0.2">
      <c r="B237" s="130" t="s">
        <v>326</v>
      </c>
      <c r="C237">
        <v>46.054000000000002</v>
      </c>
      <c r="D237">
        <v>59.298000000000002</v>
      </c>
      <c r="E237" s="115">
        <v>52.676000000000002</v>
      </c>
      <c r="G237" s="131">
        <v>1.6828963800000001</v>
      </c>
      <c r="H237" s="131">
        <v>1.868187579</v>
      </c>
      <c r="I237">
        <v>1.7755419795</v>
      </c>
      <c r="J237">
        <v>7.379192653275477</v>
      </c>
      <c r="K237" s="130">
        <v>16.399999999999999</v>
      </c>
      <c r="L237" s="130">
        <v>0.12</v>
      </c>
      <c r="M237" s="130">
        <v>70</v>
      </c>
      <c r="O237" t="s">
        <v>392</v>
      </c>
    </row>
    <row r="238" spans="2:15" x14ac:dyDescent="0.2">
      <c r="B238" s="130" t="s">
        <v>327</v>
      </c>
      <c r="C238">
        <v>21.925000000000001</v>
      </c>
      <c r="D238">
        <v>17.89</v>
      </c>
      <c r="E238" s="115">
        <v>19.907499999999999</v>
      </c>
      <c r="G238" s="131">
        <v>0.71276595700000001</v>
      </c>
      <c r="H238" s="131">
        <v>1.0114068439999999</v>
      </c>
      <c r="I238">
        <v>0.86208640049999996</v>
      </c>
      <c r="J238">
        <v>24.495340167155973</v>
      </c>
      <c r="K238" s="130">
        <v>24.1</v>
      </c>
      <c r="L238" s="130">
        <v>0.37</v>
      </c>
      <c r="M238" s="130"/>
      <c r="O238" t="s">
        <v>392</v>
      </c>
    </row>
    <row r="239" spans="2:15" x14ac:dyDescent="0.2">
      <c r="B239" s="130" t="s">
        <v>328</v>
      </c>
      <c r="C239">
        <v>35.036999999999999</v>
      </c>
      <c r="D239">
        <v>42.673999999999999</v>
      </c>
      <c r="E239" s="115">
        <v>38.855499999999999</v>
      </c>
      <c r="G239" s="131">
        <v>1.472074468</v>
      </c>
      <c r="H239" s="131">
        <v>1.737642586</v>
      </c>
      <c r="I239">
        <v>1.604858527</v>
      </c>
      <c r="J239">
        <v>11.701032455227082</v>
      </c>
      <c r="K239" s="130">
        <v>17.100000000000001</v>
      </c>
      <c r="L239" s="130">
        <v>0.08</v>
      </c>
      <c r="M239" s="130">
        <v>76</v>
      </c>
      <c r="O239" t="s">
        <v>392</v>
      </c>
    </row>
    <row r="240" spans="2:15" x14ac:dyDescent="0.2">
      <c r="B240" s="130" t="s">
        <v>329</v>
      </c>
      <c r="C240">
        <v>19.724</v>
      </c>
      <c r="D240">
        <v>12.458</v>
      </c>
      <c r="E240" s="115">
        <v>16.091000000000001</v>
      </c>
      <c r="G240" s="131">
        <v>2.4654255319999998</v>
      </c>
      <c r="H240" s="131">
        <v>2.4942965780000002</v>
      </c>
      <c r="I240">
        <v>2.4798610549999998</v>
      </c>
      <c r="J240">
        <v>0.82322807422567446</v>
      </c>
      <c r="K240" s="130">
        <v>25.3</v>
      </c>
      <c r="L240" s="130">
        <v>0.12</v>
      </c>
      <c r="M240" s="130"/>
      <c r="O240" t="s">
        <v>392</v>
      </c>
    </row>
    <row r="241" spans="2:15" x14ac:dyDescent="0.2">
      <c r="B241" s="130" t="s">
        <v>330</v>
      </c>
      <c r="C241">
        <v>11.615</v>
      </c>
      <c r="D241">
        <v>10.16</v>
      </c>
      <c r="E241" s="115">
        <v>10.887499999999999</v>
      </c>
      <c r="G241" s="131">
        <v>0.79388297900000004</v>
      </c>
      <c r="H241" s="131">
        <v>1.4803548799999999</v>
      </c>
      <c r="I241">
        <v>1.1371189294999999</v>
      </c>
      <c r="J241">
        <v>42.68761373135866</v>
      </c>
      <c r="K241" s="130">
        <v>25.4</v>
      </c>
      <c r="L241" s="130">
        <v>0.08</v>
      </c>
      <c r="M241" s="130"/>
      <c r="O241" t="s">
        <v>392</v>
      </c>
    </row>
    <row r="242" spans="2:15" x14ac:dyDescent="0.2">
      <c r="B242" s="130" t="s">
        <v>331</v>
      </c>
      <c r="C242">
        <v>106.26900000000001</v>
      </c>
      <c r="D242">
        <v>106.131</v>
      </c>
      <c r="E242" s="115">
        <v>106.2</v>
      </c>
      <c r="G242" s="131">
        <v>0.75466283999999995</v>
      </c>
      <c r="H242" s="131">
        <v>0.74144486700000001</v>
      </c>
      <c r="I242">
        <v>0.74805385349999998</v>
      </c>
      <c r="J242">
        <v>1.2494445818452895</v>
      </c>
      <c r="K242" s="130">
        <v>16.8</v>
      </c>
      <c r="L242" s="130">
        <v>0.14000000000000001</v>
      </c>
      <c r="M242" s="130">
        <v>64</v>
      </c>
      <c r="O242" t="s">
        <v>392</v>
      </c>
    </row>
    <row r="243" spans="2:15" x14ac:dyDescent="0.2">
      <c r="B243" s="130" t="s">
        <v>332</v>
      </c>
      <c r="C243">
        <v>15.701000000000001</v>
      </c>
      <c r="D243">
        <v>9.4060000000000006</v>
      </c>
      <c r="E243" s="115">
        <v>12.5535</v>
      </c>
      <c r="G243" s="131">
        <v>0.47606383000000002</v>
      </c>
      <c r="H243" s="131">
        <v>0.63117870700000001</v>
      </c>
      <c r="I243">
        <v>0.55362126850000004</v>
      </c>
      <c r="J243">
        <v>19.811880003597977</v>
      </c>
      <c r="K243" s="130">
        <v>11.5</v>
      </c>
      <c r="L243" s="130">
        <v>0.09</v>
      </c>
      <c r="M243" s="130"/>
      <c r="O243" t="s">
        <v>392</v>
      </c>
    </row>
    <row r="244" spans="2:15" x14ac:dyDescent="0.2">
      <c r="B244" s="132" t="s">
        <v>333</v>
      </c>
      <c r="C244">
        <v>10.366</v>
      </c>
      <c r="D244">
        <v>15.957000000000001</v>
      </c>
      <c r="E244" s="115">
        <v>13.1615</v>
      </c>
      <c r="G244" s="131">
        <v>0.70345744700000001</v>
      </c>
      <c r="H244" s="131">
        <v>1.108998733</v>
      </c>
      <c r="I244">
        <v>0.90622808999999993</v>
      </c>
      <c r="J244">
        <v>31.643357400421511</v>
      </c>
      <c r="K244" s="132">
        <v>0.1</v>
      </c>
      <c r="L244" s="132">
        <v>0.04</v>
      </c>
      <c r="M244" s="132"/>
      <c r="O244" t="s">
        <v>393</v>
      </c>
    </row>
    <row r="245" spans="2:15" x14ac:dyDescent="0.2">
      <c r="B245" s="132" t="s">
        <v>334</v>
      </c>
      <c r="C245">
        <v>4.2919999999999998</v>
      </c>
      <c r="D245">
        <v>0.51100000000000001</v>
      </c>
      <c r="E245" s="115">
        <v>2.4015</v>
      </c>
      <c r="G245" s="131">
        <v>0.566489362</v>
      </c>
      <c r="H245" s="131">
        <v>0.66539923999999995</v>
      </c>
      <c r="I245">
        <v>0.61594430099999997</v>
      </c>
      <c r="J245">
        <v>11.354897731269711</v>
      </c>
      <c r="K245" s="132">
        <v>0.1</v>
      </c>
      <c r="L245" s="132">
        <v>0.04</v>
      </c>
      <c r="M245" s="132"/>
      <c r="O245" t="s">
        <v>393</v>
      </c>
    </row>
    <row r="246" spans="2:15" x14ac:dyDescent="0.2">
      <c r="B246" s="132" t="s">
        <v>335</v>
      </c>
      <c r="C246">
        <v>5.9909999999999997</v>
      </c>
      <c r="D246">
        <v>0</v>
      </c>
      <c r="E246" s="115">
        <v>2.9954999999999998</v>
      </c>
      <c r="G246" s="131">
        <v>2.5598404260000001</v>
      </c>
      <c r="H246" s="131">
        <v>2.8618504439999999</v>
      </c>
      <c r="I246">
        <v>2.710845435</v>
      </c>
      <c r="J246">
        <v>7.8777391346943819</v>
      </c>
      <c r="K246" s="132">
        <v>0.1</v>
      </c>
      <c r="L246" s="132">
        <v>0.09</v>
      </c>
      <c r="M246" s="132"/>
      <c r="O246" t="s">
        <v>393</v>
      </c>
    </row>
    <row r="247" spans="2:15" x14ac:dyDescent="0.2">
      <c r="B247" s="132" t="s">
        <v>336</v>
      </c>
      <c r="C247">
        <v>15.648</v>
      </c>
      <c r="D247">
        <v>15.738</v>
      </c>
      <c r="E247" s="115">
        <v>15.693</v>
      </c>
      <c r="G247" s="131">
        <v>2.6515957449999998</v>
      </c>
      <c r="H247" s="131">
        <v>3.1584283900000001</v>
      </c>
      <c r="I247">
        <v>2.9050120675</v>
      </c>
      <c r="J247">
        <v>12.336774921373515</v>
      </c>
      <c r="K247" s="132">
        <v>0.1</v>
      </c>
      <c r="L247" s="132">
        <v>0.09</v>
      </c>
      <c r="M247" s="132"/>
      <c r="O247" t="s">
        <v>393</v>
      </c>
    </row>
    <row r="248" spans="2:15" x14ac:dyDescent="0.2">
      <c r="B248" s="132" t="s">
        <v>337</v>
      </c>
      <c r="C248">
        <v>14.147</v>
      </c>
      <c r="D248">
        <v>7.3949999999999996</v>
      </c>
      <c r="E248" s="115">
        <v>10.771000000000001</v>
      </c>
      <c r="G248" s="131">
        <v>0.84019975000000002</v>
      </c>
      <c r="H248" s="131">
        <v>0.91001267399999997</v>
      </c>
      <c r="I248">
        <v>0.87510621199999994</v>
      </c>
      <c r="J248">
        <v>5.641051485857929</v>
      </c>
      <c r="K248" s="132">
        <v>0.1</v>
      </c>
      <c r="L248" s="132">
        <v>7.0000000000000007E-2</v>
      </c>
      <c r="M248" s="132"/>
      <c r="O248" t="s">
        <v>393</v>
      </c>
    </row>
    <row r="249" spans="2:15" x14ac:dyDescent="0.2">
      <c r="B249" s="132" t="s">
        <v>338</v>
      </c>
      <c r="C249">
        <v>8.8460000000000001</v>
      </c>
      <c r="D249">
        <v>9.4</v>
      </c>
      <c r="E249" s="115">
        <v>9.1230000000000011</v>
      </c>
      <c r="G249" s="131">
        <v>2.5518102370000002</v>
      </c>
      <c r="H249" s="131">
        <v>2.024081115</v>
      </c>
      <c r="I249">
        <v>2.2879456760000001</v>
      </c>
      <c r="J249">
        <v>16.309864552737842</v>
      </c>
      <c r="K249" s="132">
        <v>0.1</v>
      </c>
      <c r="L249" s="132">
        <v>0.09</v>
      </c>
      <c r="M249" s="132"/>
      <c r="O249" t="s">
        <v>393</v>
      </c>
    </row>
    <row r="250" spans="2:15" x14ac:dyDescent="0.2">
      <c r="B250" s="132" t="s">
        <v>339</v>
      </c>
      <c r="C250">
        <v>15.329000000000001</v>
      </c>
      <c r="D250">
        <v>17.251999999999999</v>
      </c>
      <c r="E250" s="115">
        <v>16.290500000000002</v>
      </c>
      <c r="G250" s="131">
        <v>0.90957446799999997</v>
      </c>
      <c r="H250" s="131">
        <v>1.171102662</v>
      </c>
      <c r="I250">
        <v>1.0403385649999999</v>
      </c>
      <c r="J250">
        <v>17.775786236365501</v>
      </c>
      <c r="K250" s="132">
        <v>0.1</v>
      </c>
      <c r="L250" s="132">
        <v>0.1</v>
      </c>
      <c r="M250" s="132"/>
      <c r="O250" t="s">
        <v>393</v>
      </c>
    </row>
    <row r="251" spans="2:15" x14ac:dyDescent="0.2">
      <c r="B251" s="132" t="s">
        <v>340</v>
      </c>
      <c r="C251">
        <v>14.632</v>
      </c>
      <c r="D251">
        <v>6.0960000000000001</v>
      </c>
      <c r="E251" s="115">
        <v>10.364000000000001</v>
      </c>
      <c r="G251" s="131">
        <v>0.61262554000000002</v>
      </c>
      <c r="H251" s="131">
        <v>0.71736375200000002</v>
      </c>
      <c r="I251">
        <v>0.66499464600000002</v>
      </c>
      <c r="J251">
        <v>11.13709717815596</v>
      </c>
      <c r="K251" s="132">
        <v>0</v>
      </c>
      <c r="L251" s="132">
        <v>0.06</v>
      </c>
      <c r="M251" s="132"/>
      <c r="O251" t="s">
        <v>393</v>
      </c>
    </row>
    <row r="252" spans="2:15" x14ac:dyDescent="0.2">
      <c r="B252" s="132" t="s">
        <v>341</v>
      </c>
      <c r="C252">
        <v>8.2469999999999999</v>
      </c>
      <c r="D252">
        <v>16.404</v>
      </c>
      <c r="E252" s="115">
        <v>12.3255</v>
      </c>
      <c r="G252" s="131">
        <v>0.658244681</v>
      </c>
      <c r="H252" s="131">
        <v>0.71910112400000004</v>
      </c>
      <c r="I252">
        <v>0.68867290250000002</v>
      </c>
      <c r="J252">
        <v>6.248540252996615</v>
      </c>
      <c r="K252" s="132">
        <v>0.1</v>
      </c>
      <c r="L252" s="132">
        <v>0.08</v>
      </c>
      <c r="M252" s="132"/>
      <c r="O252" t="s">
        <v>393</v>
      </c>
    </row>
    <row r="253" spans="2:15" x14ac:dyDescent="0.2">
      <c r="B253" s="132" t="s">
        <v>342</v>
      </c>
      <c r="C253">
        <v>9.1430000000000007</v>
      </c>
      <c r="D253">
        <v>13.500999999999999</v>
      </c>
      <c r="E253" s="115">
        <v>11.321999999999999</v>
      </c>
      <c r="G253" s="131">
        <v>0.63696808500000002</v>
      </c>
      <c r="H253" s="131">
        <v>0.57428214700000002</v>
      </c>
      <c r="I253">
        <v>0.60562511600000002</v>
      </c>
      <c r="J253">
        <v>7.3189916788126537</v>
      </c>
      <c r="K253" s="132">
        <v>0</v>
      </c>
      <c r="L253" s="132">
        <v>7.0000000000000007E-2</v>
      </c>
      <c r="M253" s="132"/>
      <c r="O253" t="s">
        <v>393</v>
      </c>
    </row>
    <row r="254" spans="2:15" x14ac:dyDescent="0.2">
      <c r="B254" s="132" t="s">
        <v>343</v>
      </c>
      <c r="C254">
        <v>19.001000000000001</v>
      </c>
      <c r="D254">
        <v>12.867000000000001</v>
      </c>
      <c r="E254" s="115">
        <v>15.934000000000001</v>
      </c>
      <c r="G254" s="131">
        <v>0.83776595700000001</v>
      </c>
      <c r="H254" s="131">
        <v>0.93508114856429458</v>
      </c>
      <c r="I254">
        <v>0.88642355278214735</v>
      </c>
      <c r="J254">
        <v>7.7629065305863216</v>
      </c>
      <c r="K254" s="132">
        <v>0</v>
      </c>
      <c r="L254" s="132">
        <v>7.0000000000000007E-2</v>
      </c>
      <c r="M254" s="132"/>
      <c r="O254" t="s">
        <v>393</v>
      </c>
    </row>
    <row r="255" spans="2:15" x14ac:dyDescent="0.2">
      <c r="B255" s="132" t="s">
        <v>344</v>
      </c>
      <c r="C255">
        <v>13.167</v>
      </c>
      <c r="D255">
        <v>14.926</v>
      </c>
      <c r="E255" s="115">
        <v>14.0465</v>
      </c>
      <c r="G255" s="131">
        <v>0.73803191499999998</v>
      </c>
      <c r="H255" s="131">
        <v>0.96504369499999998</v>
      </c>
      <c r="I255">
        <v>0.85153780499999998</v>
      </c>
      <c r="J255">
        <v>18.850785966834334</v>
      </c>
      <c r="K255" s="132">
        <v>0.1</v>
      </c>
      <c r="L255" s="132">
        <v>0.08</v>
      </c>
      <c r="M255" s="132"/>
      <c r="O255" t="s">
        <v>393</v>
      </c>
    </row>
    <row r="256" spans="2:15" x14ac:dyDescent="0.2">
      <c r="B256" s="132" t="s">
        <v>345</v>
      </c>
      <c r="C256">
        <v>11.615</v>
      </c>
      <c r="D256">
        <v>9.234</v>
      </c>
      <c r="E256" s="115">
        <v>10.4245</v>
      </c>
      <c r="G256" s="131">
        <v>0.57047872300000002</v>
      </c>
      <c r="H256" s="131">
        <v>0.54431960000000001</v>
      </c>
      <c r="I256">
        <v>0.55739916150000002</v>
      </c>
      <c r="J256">
        <v>3.3185003747432056</v>
      </c>
      <c r="K256" s="132">
        <v>0.1</v>
      </c>
      <c r="L256" s="132">
        <v>0.12</v>
      </c>
      <c r="M256" s="132"/>
      <c r="O256" t="s">
        <v>393</v>
      </c>
    </row>
    <row r="257" spans="2:15" x14ac:dyDescent="0.2">
      <c r="B257" s="132" t="s">
        <v>346</v>
      </c>
      <c r="C257">
        <v>9.32</v>
      </c>
      <c r="D257">
        <v>9.0760000000000005</v>
      </c>
      <c r="E257" s="115">
        <v>9.1980000000000004</v>
      </c>
      <c r="G257" s="131">
        <v>1.0784574469999999</v>
      </c>
      <c r="H257" s="131">
        <v>0.93383270911360794</v>
      </c>
      <c r="I257">
        <v>1.006145078056804</v>
      </c>
      <c r="J257">
        <v>10.164054381133807</v>
      </c>
      <c r="K257" s="132">
        <v>0</v>
      </c>
      <c r="L257" s="132">
        <v>7.0000000000000007E-2</v>
      </c>
      <c r="M257" s="132"/>
      <c r="O257" t="s">
        <v>393</v>
      </c>
    </row>
    <row r="258" spans="2:15" x14ac:dyDescent="0.2">
      <c r="B258" s="132" t="s">
        <v>347</v>
      </c>
      <c r="C258">
        <v>11.106999999999999</v>
      </c>
      <c r="D258">
        <v>9.4</v>
      </c>
      <c r="E258" s="115">
        <v>10.253499999999999</v>
      </c>
      <c r="G258" s="131">
        <v>0.91391679000000003</v>
      </c>
      <c r="H258" s="131">
        <v>0.95006242200000002</v>
      </c>
      <c r="I258">
        <v>0.93198960600000003</v>
      </c>
      <c r="J258">
        <v>2.7423934057772592</v>
      </c>
      <c r="K258" s="132">
        <v>0.2</v>
      </c>
      <c r="L258" s="132">
        <v>7.0000000000000007E-2</v>
      </c>
      <c r="M258" s="132"/>
      <c r="O258" t="s">
        <v>393</v>
      </c>
    </row>
    <row r="259" spans="2:15" x14ac:dyDescent="0.2">
      <c r="B259" s="132" t="s">
        <v>348</v>
      </c>
      <c r="C259">
        <v>19.053000000000001</v>
      </c>
      <c r="D259">
        <v>9.7189999999999994</v>
      </c>
      <c r="E259" s="115">
        <v>14.385999999999999</v>
      </c>
      <c r="G259" s="131">
        <v>2.3572433199999998</v>
      </c>
      <c r="H259" s="131">
        <v>2.3795255929999999</v>
      </c>
      <c r="I259">
        <v>2.3683844564999998</v>
      </c>
      <c r="J259">
        <v>0.66526134704642159</v>
      </c>
      <c r="K259" s="132">
        <v>0.1</v>
      </c>
      <c r="L259" s="132">
        <v>0.12</v>
      </c>
      <c r="M259" s="132"/>
      <c r="O259" t="s">
        <v>393</v>
      </c>
    </row>
    <row r="260" spans="2:15" x14ac:dyDescent="0.2">
      <c r="B260" s="132" t="s">
        <v>349</v>
      </c>
      <c r="C260">
        <v>19.155999999999999</v>
      </c>
      <c r="D260">
        <v>23.475000000000001</v>
      </c>
      <c r="E260" s="115">
        <v>21.3155</v>
      </c>
      <c r="G260" s="131">
        <v>0.89766839399999998</v>
      </c>
      <c r="H260" s="131">
        <v>1.051186017</v>
      </c>
      <c r="I260">
        <v>0.97442720550000006</v>
      </c>
      <c r="J260">
        <v>11.140221829011722</v>
      </c>
      <c r="K260" s="132">
        <v>0.3</v>
      </c>
      <c r="L260" s="132">
        <v>7.0000000000000007E-2</v>
      </c>
      <c r="M260" s="132"/>
      <c r="O260" t="s">
        <v>393</v>
      </c>
    </row>
    <row r="261" spans="2:15" x14ac:dyDescent="0.2">
      <c r="B261" s="132" t="s">
        <v>350</v>
      </c>
      <c r="C261">
        <v>23.143000000000001</v>
      </c>
      <c r="D261">
        <v>22.975999999999999</v>
      </c>
      <c r="E261" s="115">
        <v>23.0595</v>
      </c>
      <c r="G261" s="131">
        <v>1.93108298</v>
      </c>
      <c r="H261" s="131">
        <v>1.9013732830000001</v>
      </c>
      <c r="I261">
        <v>1.9162281315</v>
      </c>
      <c r="J261">
        <v>1.0963166582494968</v>
      </c>
      <c r="K261" s="132">
        <v>0.4</v>
      </c>
      <c r="L261" s="132">
        <v>0.09</v>
      </c>
      <c r="M261" s="132"/>
      <c r="O261" t="s">
        <v>393</v>
      </c>
    </row>
    <row r="262" spans="2:15" x14ac:dyDescent="0.2">
      <c r="B262" s="132" t="s">
        <v>351</v>
      </c>
      <c r="C262">
        <v>4.1340000000000003</v>
      </c>
      <c r="D262">
        <v>2.1360000000000001</v>
      </c>
      <c r="E262" s="115">
        <v>3.1350000000000002</v>
      </c>
      <c r="G262" s="131">
        <v>1.332901554</v>
      </c>
      <c r="H262" s="131">
        <v>1.342072409</v>
      </c>
      <c r="I262">
        <v>1.3374869815000001</v>
      </c>
      <c r="J262">
        <v>0.48484761717126124</v>
      </c>
      <c r="K262" s="132">
        <v>0.1</v>
      </c>
      <c r="L262" s="132">
        <v>0.08</v>
      </c>
      <c r="M262" s="132"/>
      <c r="O262" t="s">
        <v>393</v>
      </c>
    </row>
    <row r="263" spans="2:15" x14ac:dyDescent="0.2">
      <c r="B263" s="132" t="s">
        <v>352</v>
      </c>
      <c r="C263">
        <v>11.715</v>
      </c>
      <c r="D263">
        <v>5.25</v>
      </c>
      <c r="E263" s="115">
        <v>8.4824999999999999</v>
      </c>
      <c r="G263" s="131">
        <v>0.41321243499999999</v>
      </c>
      <c r="H263" s="131">
        <v>0.41822721600000001</v>
      </c>
      <c r="I263">
        <v>0.41571982549999997</v>
      </c>
      <c r="J263">
        <v>0.85297487243977321</v>
      </c>
      <c r="K263" s="132">
        <v>0</v>
      </c>
      <c r="L263" s="132">
        <v>0.04</v>
      </c>
      <c r="M263" s="132"/>
      <c r="O263" t="s">
        <v>393</v>
      </c>
    </row>
    <row r="264" spans="2:15" x14ac:dyDescent="0.2">
      <c r="B264" s="132" t="s">
        <v>353</v>
      </c>
      <c r="C264">
        <v>11.051</v>
      </c>
      <c r="D264">
        <v>4.2640000000000002</v>
      </c>
      <c r="E264" s="115">
        <v>7.6575000000000006</v>
      </c>
      <c r="G264" s="131">
        <v>0.637305699</v>
      </c>
      <c r="H264" s="131">
        <v>0.68414481900000002</v>
      </c>
      <c r="I264">
        <v>0.66072525900000001</v>
      </c>
      <c r="J264">
        <v>5.0127127615701532</v>
      </c>
      <c r="K264" s="132">
        <v>0</v>
      </c>
      <c r="L264" s="132">
        <v>0.08</v>
      </c>
      <c r="M264" s="132"/>
      <c r="O264" t="s">
        <v>393</v>
      </c>
    </row>
    <row r="265" spans="2:15" x14ac:dyDescent="0.2">
      <c r="B265" s="132" t="s">
        <v>354</v>
      </c>
      <c r="C265">
        <v>9.8460000000000001</v>
      </c>
      <c r="D265">
        <v>9.7189999999999994</v>
      </c>
      <c r="E265" s="115">
        <v>9.7824999999999989</v>
      </c>
      <c r="G265" s="131">
        <v>4.5316455700000002</v>
      </c>
      <c r="H265" s="131">
        <v>3.5755305867665417</v>
      </c>
      <c r="I265">
        <v>4.053588078383271</v>
      </c>
      <c r="J265">
        <v>16.678443274583735</v>
      </c>
      <c r="K265" s="132">
        <v>0.1</v>
      </c>
      <c r="L265" s="132">
        <v>7.0000000000000007E-2</v>
      </c>
      <c r="M265" s="132"/>
      <c r="O265" t="s">
        <v>393</v>
      </c>
    </row>
    <row r="266" spans="2:15" x14ac:dyDescent="0.2">
      <c r="B266" s="132" t="s">
        <v>355</v>
      </c>
      <c r="C266">
        <v>32.780999999999999</v>
      </c>
      <c r="D266">
        <v>31.077999999999999</v>
      </c>
      <c r="E266" s="115">
        <v>31.929499999999997</v>
      </c>
      <c r="G266" s="131">
        <v>1.143782383</v>
      </c>
      <c r="H266" s="131">
        <v>1.066167291</v>
      </c>
      <c r="I266">
        <v>1.1049748369999999</v>
      </c>
      <c r="J266">
        <v>4.9668242242169534</v>
      </c>
      <c r="K266" s="132">
        <v>0.1</v>
      </c>
      <c r="L266" s="132">
        <v>0.09</v>
      </c>
      <c r="M266" s="132"/>
      <c r="O266" t="s">
        <v>393</v>
      </c>
    </row>
    <row r="267" spans="2:15" x14ac:dyDescent="0.2">
      <c r="B267" s="132" t="s">
        <v>356</v>
      </c>
      <c r="C267">
        <v>28.527000000000001</v>
      </c>
      <c r="D267">
        <v>14.095000000000001</v>
      </c>
      <c r="E267" s="115">
        <v>21.311</v>
      </c>
      <c r="G267" s="131">
        <v>1.24611399</v>
      </c>
      <c r="H267" s="131">
        <v>1.616959064</v>
      </c>
      <c r="I267">
        <v>1.431536527</v>
      </c>
      <c r="J267">
        <v>18.317874650712834</v>
      </c>
      <c r="K267" s="132">
        <v>0.4</v>
      </c>
      <c r="L267" s="132">
        <v>0.08</v>
      </c>
      <c r="M267" s="132"/>
      <c r="O267" t="s">
        <v>393</v>
      </c>
    </row>
    <row r="268" spans="2:15" x14ac:dyDescent="0.2">
      <c r="B268" s="132" t="s">
        <v>357</v>
      </c>
      <c r="C268">
        <v>5.8630000000000004</v>
      </c>
      <c r="D268">
        <v>6.9249999999999998</v>
      </c>
      <c r="E268" s="115">
        <v>6.3940000000000001</v>
      </c>
      <c r="G268" s="131">
        <v>0.61010362699999998</v>
      </c>
      <c r="H268" s="131">
        <v>0.68421052599999999</v>
      </c>
      <c r="I268">
        <v>0.64715707649999998</v>
      </c>
      <c r="J268">
        <v>8.0971826962022853</v>
      </c>
      <c r="K268" s="132">
        <v>0.1</v>
      </c>
      <c r="L268" s="132">
        <v>0.06</v>
      </c>
      <c r="M268" s="132"/>
      <c r="O268" t="s">
        <v>393</v>
      </c>
    </row>
    <row r="269" spans="2:15" x14ac:dyDescent="0.2">
      <c r="B269" s="132" t="s">
        <v>358</v>
      </c>
      <c r="C269">
        <v>0</v>
      </c>
      <c r="D269">
        <v>0</v>
      </c>
      <c r="E269" s="115">
        <v>0</v>
      </c>
      <c r="G269" s="131">
        <v>0.35150646000000002</v>
      </c>
      <c r="H269" s="131">
        <v>0.51461988299999994</v>
      </c>
      <c r="I269">
        <v>0.43306317149999995</v>
      </c>
      <c r="J269">
        <v>26.633206214777346</v>
      </c>
      <c r="K269" s="132">
        <v>0.1</v>
      </c>
      <c r="L269" s="132">
        <v>0.1</v>
      </c>
      <c r="M269" s="132"/>
      <c r="O269" t="s">
        <v>393</v>
      </c>
    </row>
    <row r="270" spans="2:15" x14ac:dyDescent="0.2">
      <c r="B270" s="132" t="s">
        <v>359</v>
      </c>
      <c r="C270">
        <v>5.7370000000000001</v>
      </c>
      <c r="D270">
        <v>0</v>
      </c>
      <c r="E270" s="115">
        <v>2.8685</v>
      </c>
      <c r="G270" s="131">
        <v>0.73314204000000005</v>
      </c>
      <c r="H270" s="131">
        <v>0.72807017500000004</v>
      </c>
      <c r="I270">
        <v>0.7306061075000001</v>
      </c>
      <c r="J270">
        <v>0.49087327603030123</v>
      </c>
      <c r="K270" s="132">
        <v>0.3</v>
      </c>
      <c r="L270" s="132">
        <v>0.09</v>
      </c>
      <c r="M270" s="132"/>
      <c r="O270" t="s">
        <v>393</v>
      </c>
    </row>
    <row r="271" spans="2:15" x14ac:dyDescent="0.2">
      <c r="B271" s="134" t="s">
        <v>360</v>
      </c>
      <c r="C271">
        <v>22.68</v>
      </c>
      <c r="D271">
        <v>17.145</v>
      </c>
      <c r="E271" s="115">
        <v>19.912500000000001</v>
      </c>
      <c r="G271" s="135">
        <v>0.95984455999999996</v>
      </c>
      <c r="H271" s="135">
        <v>1.9198312200000001</v>
      </c>
      <c r="I271">
        <v>1.43983789</v>
      </c>
      <c r="J271">
        <v>47.145104448850454</v>
      </c>
      <c r="K271" s="134">
        <v>0.3</v>
      </c>
      <c r="L271" s="134">
        <v>0.08</v>
      </c>
      <c r="M271" s="134"/>
      <c r="O271" s="136" t="s">
        <v>393</v>
      </c>
    </row>
    <row r="272" spans="2:15" x14ac:dyDescent="0.2">
      <c r="B272" s="132" t="s">
        <v>361</v>
      </c>
      <c r="C272">
        <v>7.3780000000000001</v>
      </c>
      <c r="D272">
        <v>6.4660000000000002</v>
      </c>
      <c r="E272" s="115">
        <v>6.9220000000000006</v>
      </c>
      <c r="G272" s="131">
        <v>1.3628692</v>
      </c>
      <c r="H272" s="131">
        <v>1.4064327489999999</v>
      </c>
      <c r="I272">
        <v>1.3846509745</v>
      </c>
      <c r="J272">
        <v>2.2246819940726072</v>
      </c>
      <c r="K272" s="132">
        <v>0.1</v>
      </c>
      <c r="L272" s="132">
        <v>7.0000000000000007E-2</v>
      </c>
      <c r="M272" s="132"/>
      <c r="O272" t="s">
        <v>393</v>
      </c>
    </row>
    <row r="273" spans="2:15" x14ac:dyDescent="0.2">
      <c r="B273" s="132" t="s">
        <v>362</v>
      </c>
      <c r="C273">
        <v>4.4829999999999997</v>
      </c>
      <c r="D273">
        <v>12.458</v>
      </c>
      <c r="E273" s="115">
        <v>8.4704999999999995</v>
      </c>
      <c r="G273" s="131">
        <v>0.60975610000000002</v>
      </c>
      <c r="H273" s="131">
        <v>0.58918128700000005</v>
      </c>
      <c r="I273">
        <v>0.59946869349999998</v>
      </c>
      <c r="J273">
        <v>2.4269140243176208</v>
      </c>
      <c r="K273" s="132">
        <v>0</v>
      </c>
      <c r="L273" s="132">
        <v>0.1</v>
      </c>
      <c r="M273" s="132"/>
      <c r="O273" t="s">
        <v>393</v>
      </c>
    </row>
    <row r="274" spans="2:15" x14ac:dyDescent="0.2">
      <c r="B274" s="132" t="s">
        <v>363</v>
      </c>
      <c r="C274">
        <v>5.4169999999999998</v>
      </c>
      <c r="D274">
        <v>5.0910000000000002</v>
      </c>
      <c r="E274" s="115">
        <v>5.2539999999999996</v>
      </c>
      <c r="G274" s="131">
        <v>1.0764248700000001</v>
      </c>
      <c r="H274" s="131">
        <v>1.4590643270000001</v>
      </c>
      <c r="I274">
        <v>1.2677445985000002</v>
      </c>
      <c r="J274">
        <v>21.342386716880839</v>
      </c>
      <c r="K274" s="132">
        <v>0.1</v>
      </c>
      <c r="L274" s="132">
        <v>0.1</v>
      </c>
      <c r="M274" s="132"/>
      <c r="O274" t="s">
        <v>393</v>
      </c>
    </row>
    <row r="275" spans="2:15" x14ac:dyDescent="0.2">
      <c r="B275" s="132" t="s">
        <v>364</v>
      </c>
      <c r="C275">
        <v>17.611999999999998</v>
      </c>
      <c r="D275">
        <v>19.670000000000002</v>
      </c>
      <c r="E275" s="115">
        <v>18.640999999999998</v>
      </c>
      <c r="G275" s="131">
        <v>0.72022956000000005</v>
      </c>
      <c r="H275" s="131">
        <v>0.72368421100000002</v>
      </c>
      <c r="I275">
        <v>0.72195688550000003</v>
      </c>
      <c r="J275">
        <v>0.33835914551061791</v>
      </c>
      <c r="K275" s="132">
        <v>0.1</v>
      </c>
      <c r="L275" s="132">
        <v>0.1</v>
      </c>
      <c r="M275" s="132"/>
      <c r="O275" t="s">
        <v>393</v>
      </c>
    </row>
    <row r="276" spans="2:15" x14ac:dyDescent="0.2">
      <c r="B276" s="132" t="s">
        <v>365</v>
      </c>
      <c r="C276">
        <v>8.07</v>
      </c>
      <c r="D276">
        <v>20.545000000000002</v>
      </c>
      <c r="E276" s="115">
        <v>14.307500000000001</v>
      </c>
      <c r="G276" s="131">
        <v>0.97927461100000002</v>
      </c>
      <c r="H276" s="131">
        <v>1.4619883039999999</v>
      </c>
      <c r="I276">
        <v>1.2206314574999999</v>
      </c>
      <c r="J276">
        <v>27.963405628672412</v>
      </c>
      <c r="K276" s="132">
        <v>0.1</v>
      </c>
      <c r="L276" s="132">
        <v>0.11</v>
      </c>
      <c r="M276" s="132"/>
      <c r="O276" t="s">
        <v>393</v>
      </c>
    </row>
    <row r="277" spans="2:15" x14ac:dyDescent="0.2">
      <c r="B277" s="132" t="s">
        <v>366</v>
      </c>
      <c r="C277">
        <v>9.5109999999999992</v>
      </c>
      <c r="D277">
        <v>12.741</v>
      </c>
      <c r="E277" s="115">
        <v>11.125999999999999</v>
      </c>
      <c r="G277" s="131">
        <v>0.76554404099999995</v>
      </c>
      <c r="H277" s="131">
        <v>1.320175439</v>
      </c>
      <c r="I277">
        <v>1.0428597399999999</v>
      </c>
      <c r="J277">
        <v>37.606555085228955</v>
      </c>
      <c r="K277" s="132">
        <v>0.1</v>
      </c>
      <c r="L277" s="132">
        <v>7.0000000000000007E-2</v>
      </c>
      <c r="M277" s="132"/>
      <c r="O277" t="s">
        <v>393</v>
      </c>
    </row>
    <row r="278" spans="2:15" x14ac:dyDescent="0.2">
      <c r="B278" s="132" t="s">
        <v>367</v>
      </c>
      <c r="C278">
        <v>3.1720000000000002</v>
      </c>
      <c r="D278">
        <v>10.688000000000001</v>
      </c>
      <c r="E278" s="115">
        <v>6.9300000000000006</v>
      </c>
      <c r="G278" s="131">
        <v>0.75179339999999995</v>
      </c>
      <c r="H278" s="131">
        <v>0.62280701800000005</v>
      </c>
      <c r="I278">
        <v>0.687300209</v>
      </c>
      <c r="J278">
        <v>13.270350306690851</v>
      </c>
      <c r="K278" s="132">
        <v>0</v>
      </c>
      <c r="L278" s="132">
        <v>7.0000000000000007E-2</v>
      </c>
      <c r="M278" s="132"/>
      <c r="O278" t="s">
        <v>393</v>
      </c>
    </row>
    <row r="279" spans="2:15" x14ac:dyDescent="0.2">
      <c r="B279" s="132" t="s">
        <v>368</v>
      </c>
      <c r="C279">
        <v>11.51</v>
      </c>
      <c r="D279">
        <v>3.391</v>
      </c>
      <c r="E279" s="115">
        <v>7.4504999999999999</v>
      </c>
      <c r="G279" s="131">
        <v>0.90932642500000005</v>
      </c>
      <c r="H279" s="131">
        <v>0.85380117</v>
      </c>
      <c r="I279">
        <v>0.88156379750000002</v>
      </c>
      <c r="J279">
        <v>4.4537087898748799</v>
      </c>
      <c r="K279" s="132">
        <v>0.1</v>
      </c>
      <c r="L279" s="132">
        <v>0.06</v>
      </c>
      <c r="M279" s="132"/>
      <c r="O279" t="s">
        <v>393</v>
      </c>
    </row>
    <row r="280" spans="2:15" x14ac:dyDescent="0.2">
      <c r="B280" s="132" t="s">
        <v>369</v>
      </c>
      <c r="C280">
        <v>25.457999999999998</v>
      </c>
      <c r="D280">
        <v>22.462</v>
      </c>
      <c r="E280" s="115">
        <v>23.96</v>
      </c>
      <c r="G280" s="131">
        <v>2.5129533679999998</v>
      </c>
      <c r="H280" s="131">
        <v>2.5204678359999999</v>
      </c>
      <c r="I280">
        <v>2.5167106019999999</v>
      </c>
      <c r="J280">
        <v>0.21113000738292234</v>
      </c>
      <c r="K280" s="132">
        <v>0.1</v>
      </c>
      <c r="L280" s="132">
        <v>0.12</v>
      </c>
      <c r="M280" s="132"/>
      <c r="O280" t="s">
        <v>393</v>
      </c>
    </row>
    <row r="281" spans="2:15" x14ac:dyDescent="0.2">
      <c r="B281" s="132" t="s">
        <v>370</v>
      </c>
      <c r="C281">
        <v>0</v>
      </c>
      <c r="D281">
        <v>1.012</v>
      </c>
      <c r="E281" s="115">
        <v>0.50600000000000001</v>
      </c>
      <c r="G281" s="131">
        <v>0.54404145100000001</v>
      </c>
      <c r="H281" s="131">
        <v>0.65643274900000004</v>
      </c>
      <c r="I281">
        <v>0.60023709999999997</v>
      </c>
      <c r="J281">
        <v>13.240209404276758</v>
      </c>
      <c r="K281" s="132">
        <v>0.1</v>
      </c>
      <c r="L281" s="132">
        <v>0.04</v>
      </c>
      <c r="M281" s="132"/>
      <c r="O281" t="s">
        <v>393</v>
      </c>
    </row>
    <row r="282" spans="2:15" x14ac:dyDescent="0.2">
      <c r="B282" s="132" t="s">
        <v>371</v>
      </c>
      <c r="C282">
        <v>5.09</v>
      </c>
      <c r="D282">
        <v>3.2130000000000001</v>
      </c>
      <c r="E282" s="115">
        <v>4.1515000000000004</v>
      </c>
      <c r="G282" s="131">
        <v>0.612694301</v>
      </c>
      <c r="H282" s="131">
        <v>0.79678362599999997</v>
      </c>
      <c r="I282">
        <v>0.70473896349999998</v>
      </c>
      <c r="J282">
        <v>18.470783764399339</v>
      </c>
      <c r="K282" s="132">
        <v>0</v>
      </c>
      <c r="L282" s="132">
        <v>0.09</v>
      </c>
      <c r="M282" s="132"/>
      <c r="O282" t="s">
        <v>393</v>
      </c>
    </row>
    <row r="283" spans="2:15" x14ac:dyDescent="0.2">
      <c r="B283" s="132" t="s">
        <v>372</v>
      </c>
      <c r="C283">
        <v>8.91</v>
      </c>
      <c r="D283">
        <v>4.7709999999999999</v>
      </c>
      <c r="E283" s="115">
        <v>6.8405000000000005</v>
      </c>
      <c r="G283" s="131">
        <v>0.58967000999999997</v>
      </c>
      <c r="H283" s="131">
        <v>0.88888888899999996</v>
      </c>
      <c r="I283">
        <v>0.73927944949999991</v>
      </c>
      <c r="J283">
        <v>28.619718638606326</v>
      </c>
      <c r="K283" s="132">
        <v>0.1</v>
      </c>
      <c r="L283" s="132">
        <v>0.1</v>
      </c>
      <c r="M283" s="132"/>
      <c r="O283" t="s">
        <v>393</v>
      </c>
    </row>
    <row r="284" spans="2:15" x14ac:dyDescent="0.2">
      <c r="B284" s="132" t="s">
        <v>373</v>
      </c>
      <c r="C284">
        <v>5.61</v>
      </c>
      <c r="D284">
        <v>4.8460000000000001</v>
      </c>
      <c r="E284" s="115">
        <v>5.2279999999999998</v>
      </c>
      <c r="G284" s="131">
        <v>0.52367288000000001</v>
      </c>
      <c r="H284" s="131">
        <v>0.71052631600000005</v>
      </c>
      <c r="I284">
        <v>0.61709959800000003</v>
      </c>
      <c r="J284">
        <v>21.410698064270356</v>
      </c>
      <c r="K284" s="132">
        <v>0.1</v>
      </c>
      <c r="L284" s="132">
        <v>0.1</v>
      </c>
      <c r="M284" s="132"/>
      <c r="O284" t="s">
        <v>393</v>
      </c>
    </row>
    <row r="285" spans="2:15" x14ac:dyDescent="0.2">
      <c r="B285" s="132" t="s">
        <v>374</v>
      </c>
      <c r="C285">
        <v>3.0150000000000001</v>
      </c>
      <c r="D285">
        <v>2.2429999999999999</v>
      </c>
      <c r="E285" s="115">
        <v>2.629</v>
      </c>
      <c r="G285" s="131">
        <v>0.76295336800000002</v>
      </c>
      <c r="H285" s="131">
        <v>1.1710526320000001</v>
      </c>
      <c r="I285">
        <v>0.96700300000000006</v>
      </c>
      <c r="J285">
        <v>29.841660984675279</v>
      </c>
      <c r="K285" s="132">
        <v>0</v>
      </c>
      <c r="L285" s="132">
        <v>7.0000000000000007E-2</v>
      </c>
      <c r="M285" s="132"/>
      <c r="O285" t="s">
        <v>393</v>
      </c>
    </row>
    <row r="286" spans="2:15" x14ac:dyDescent="0.2">
      <c r="B286" s="132" t="s">
        <v>375</v>
      </c>
      <c r="C286">
        <v>8.7439999999999998</v>
      </c>
      <c r="D286">
        <v>19.204000000000001</v>
      </c>
      <c r="E286" s="115">
        <v>13.974</v>
      </c>
      <c r="G286" s="131">
        <v>0.83931133000000002</v>
      </c>
      <c r="H286" s="131">
        <v>1.0409356729999999</v>
      </c>
      <c r="I286">
        <v>0.94012350150000001</v>
      </c>
      <c r="J286">
        <v>15.165022463549361</v>
      </c>
      <c r="K286" s="132">
        <v>0.1</v>
      </c>
      <c r="L286" s="132">
        <v>0.12</v>
      </c>
      <c r="M286" s="132"/>
      <c r="O286" t="s">
        <v>393</v>
      </c>
    </row>
    <row r="287" spans="2:15" x14ac:dyDescent="0.2">
      <c r="B287" s="132" t="s">
        <v>376</v>
      </c>
      <c r="C287">
        <v>11.253</v>
      </c>
      <c r="D287">
        <v>2.3479999999999999</v>
      </c>
      <c r="E287" s="115">
        <v>6.8004999999999995</v>
      </c>
      <c r="G287" s="131">
        <v>0.54375896999999995</v>
      </c>
      <c r="H287" s="131">
        <v>0.51461988299999994</v>
      </c>
      <c r="I287">
        <v>0.52918942649999989</v>
      </c>
      <c r="J287">
        <v>3.8935861117937103</v>
      </c>
      <c r="K287" s="132">
        <v>0.1</v>
      </c>
      <c r="L287" s="132">
        <v>0.05</v>
      </c>
      <c r="M287" s="132"/>
      <c r="O287" t="s">
        <v>393</v>
      </c>
    </row>
    <row r="288" spans="2:15" x14ac:dyDescent="0.2">
      <c r="B288" s="132" t="s">
        <v>377</v>
      </c>
      <c r="C288">
        <v>9.5660000000000007</v>
      </c>
      <c r="D288">
        <v>7.8689999999999998</v>
      </c>
      <c r="E288" s="115">
        <v>8.7175000000000011</v>
      </c>
      <c r="G288" s="131">
        <v>0.83031088099999995</v>
      </c>
      <c r="H288" s="131">
        <v>0.95321637400000003</v>
      </c>
      <c r="I288">
        <v>0.89176362750000004</v>
      </c>
      <c r="J288">
        <v>9.7455541878305425</v>
      </c>
      <c r="K288" s="132">
        <v>0.1</v>
      </c>
      <c r="L288" s="132">
        <v>0.09</v>
      </c>
      <c r="M288" s="132"/>
      <c r="O288" t="s">
        <v>393</v>
      </c>
    </row>
    <row r="289" spans="2:15" x14ac:dyDescent="0.2">
      <c r="B289" s="132" t="s">
        <v>378</v>
      </c>
      <c r="C289">
        <v>5.484</v>
      </c>
      <c r="D289">
        <v>0</v>
      </c>
      <c r="E289" s="115">
        <v>2.742</v>
      </c>
      <c r="G289" s="131">
        <v>2.1113989640000002</v>
      </c>
      <c r="H289" s="131">
        <v>2.5818713450000002</v>
      </c>
      <c r="I289">
        <v>2.3466351545000004</v>
      </c>
      <c r="J289">
        <v>14.176648224506984</v>
      </c>
      <c r="K289" s="132">
        <v>0.2</v>
      </c>
      <c r="L289" s="132">
        <v>0.09</v>
      </c>
      <c r="M289" s="132"/>
      <c r="O289" t="s">
        <v>393</v>
      </c>
    </row>
    <row r="290" spans="2:15" x14ac:dyDescent="0.2">
      <c r="B290" s="132" t="s">
        <v>379</v>
      </c>
      <c r="C290">
        <v>13.363</v>
      </c>
      <c r="D290">
        <v>10.795999999999999</v>
      </c>
      <c r="E290" s="115">
        <v>12.079499999999999</v>
      </c>
      <c r="G290" s="131">
        <v>0.96891191700000001</v>
      </c>
      <c r="H290" s="131">
        <v>1.2192982459999999</v>
      </c>
      <c r="I290">
        <v>1.0941050815</v>
      </c>
      <c r="J290">
        <v>16.182163317400349</v>
      </c>
      <c r="K290" s="132">
        <v>0.1</v>
      </c>
      <c r="L290" s="132">
        <v>0.05</v>
      </c>
      <c r="M290" s="132"/>
      <c r="O290" t="s">
        <v>393</v>
      </c>
    </row>
    <row r="291" spans="2:15" x14ac:dyDescent="0.2">
      <c r="B291" s="132" t="s">
        <v>380</v>
      </c>
      <c r="C291">
        <v>6.4130000000000003</v>
      </c>
      <c r="D291">
        <v>11.862</v>
      </c>
      <c r="E291" s="115">
        <v>9.1374999999999993</v>
      </c>
      <c r="G291" s="131">
        <v>0.68005181299999995</v>
      </c>
      <c r="H291" s="131">
        <v>1.0774853799999999</v>
      </c>
      <c r="I291">
        <v>0.87876859649999994</v>
      </c>
      <c r="J291">
        <v>31.979746592692241</v>
      </c>
      <c r="K291" s="132">
        <v>0.2</v>
      </c>
      <c r="L291" s="132">
        <v>0.09</v>
      </c>
      <c r="M291" s="132"/>
      <c r="O291" t="s">
        <v>393</v>
      </c>
    </row>
    <row r="292" spans="2:15" x14ac:dyDescent="0.2">
      <c r="B292" s="132" t="s">
        <v>381</v>
      </c>
      <c r="C292">
        <v>5.78</v>
      </c>
      <c r="D292">
        <v>4.0659999999999998</v>
      </c>
      <c r="E292" s="115">
        <v>4.923</v>
      </c>
      <c r="G292" s="131">
        <v>1.601036269</v>
      </c>
      <c r="H292" s="131">
        <v>2.0380116959999999</v>
      </c>
      <c r="I292">
        <v>1.8195239824999998</v>
      </c>
      <c r="J292">
        <v>16.981820004320173</v>
      </c>
      <c r="K292" s="132">
        <v>0</v>
      </c>
      <c r="L292" s="132">
        <v>0.09</v>
      </c>
      <c r="M292" s="132"/>
      <c r="O292" t="s">
        <v>393</v>
      </c>
    </row>
    <row r="293" spans="2:15" x14ac:dyDescent="0.2">
      <c r="B293" s="132" t="s">
        <v>382</v>
      </c>
      <c r="C293">
        <v>12.913</v>
      </c>
      <c r="D293">
        <v>8.2330000000000005</v>
      </c>
      <c r="E293" s="115">
        <v>10.573</v>
      </c>
      <c r="G293" s="131">
        <v>1.84950774</v>
      </c>
      <c r="H293" s="131">
        <v>1.8596491230000001</v>
      </c>
      <c r="I293">
        <v>1.8545784315</v>
      </c>
      <c r="J293">
        <v>0.38666688710005381</v>
      </c>
      <c r="K293" s="132">
        <v>0.1</v>
      </c>
      <c r="L293" s="132">
        <v>0.05</v>
      </c>
      <c r="M293" s="132"/>
      <c r="O293" t="s">
        <v>393</v>
      </c>
    </row>
  </sheetData>
  <mergeCells count="2">
    <mergeCell ref="G1:J1"/>
    <mergeCell ref="C1:F1"/>
  </mergeCells>
  <conditionalFormatting sqref="E2:E1048293">
    <cfRule type="cellIs" dxfId="5" priority="3" operator="greaterThan">
      <formula>34.68</formula>
    </cfRule>
  </conditionalFormatting>
  <conditionalFormatting sqref="G129:H293">
    <cfRule type="cellIs" dxfId="4" priority="2" operator="greaterThanOrEqual">
      <formula>1.618</formula>
    </cfRule>
  </conditionalFormatting>
  <conditionalFormatting sqref="I2:I1048293">
    <cfRule type="cellIs" dxfId="3" priority="4" operator="greaterThan">
      <formula>1.468</formula>
    </cfRule>
  </conditionalFormatting>
  <conditionalFormatting sqref="K229:K246">
    <cfRule type="cellIs" dxfId="2" priority="1" operator="greaterThanOrEqual">
      <formula>1.618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3019-E8BF-9B41-86FD-1D63440A4CD2}">
  <dimension ref="A1:S105"/>
  <sheetViews>
    <sheetView zoomScale="70" zoomScaleNormal="70" workbookViewId="0">
      <selection activeCell="W13" sqref="W13"/>
    </sheetView>
  </sheetViews>
  <sheetFormatPr baseColWidth="10" defaultRowHeight="16" x14ac:dyDescent="0.2"/>
  <sheetData>
    <row r="1" spans="1:19" ht="32" x14ac:dyDescent="0.2">
      <c r="A1" s="146" t="s">
        <v>2</v>
      </c>
      <c r="B1" s="10" t="s">
        <v>3</v>
      </c>
      <c r="C1" s="10" t="s">
        <v>4</v>
      </c>
      <c r="D1" s="10" t="s">
        <v>386</v>
      </c>
      <c r="E1" s="10" t="s">
        <v>6</v>
      </c>
      <c r="F1" s="10" t="s">
        <v>3</v>
      </c>
      <c r="G1" s="10" t="s">
        <v>4</v>
      </c>
      <c r="H1" s="10" t="s">
        <v>5</v>
      </c>
      <c r="I1" s="10" t="s">
        <v>6</v>
      </c>
      <c r="J1" s="10"/>
      <c r="K1" s="10"/>
      <c r="L1" s="10" t="s">
        <v>387</v>
      </c>
      <c r="M1" s="10" t="s">
        <v>6</v>
      </c>
      <c r="N1" s="10" t="s">
        <v>394</v>
      </c>
      <c r="O1" s="147" t="s">
        <v>7</v>
      </c>
      <c r="P1" s="147" t="s">
        <v>8</v>
      </c>
      <c r="Q1" s="147" t="s">
        <v>9</v>
      </c>
      <c r="R1" s="147" t="s">
        <v>10</v>
      </c>
      <c r="S1" s="147" t="s">
        <v>495</v>
      </c>
    </row>
    <row r="2" spans="1:19" x14ac:dyDescent="0.2">
      <c r="A2" s="78" t="s">
        <v>395</v>
      </c>
      <c r="B2" s="143">
        <v>20.001000000000001</v>
      </c>
      <c r="C2" s="148">
        <v>25.475999999999999</v>
      </c>
      <c r="D2" s="115">
        <f t="shared" ref="D2:D4" si="0">AVERAGE(B2:C2)</f>
        <v>22.738500000000002</v>
      </c>
      <c r="E2" s="50">
        <f t="shared" ref="E2:E52" si="1">STDEV(B2:C2)*100/D2</f>
        <v>17.025791617724654</v>
      </c>
      <c r="F2">
        <v>8.4979999999999993</v>
      </c>
      <c r="G2">
        <v>9.8079999999999998</v>
      </c>
      <c r="H2" s="116">
        <f t="shared" ref="H2:H13" si="2">AVERAGE(F2:G2)</f>
        <v>9.1529999999999987</v>
      </c>
      <c r="I2">
        <f t="shared" ref="I2:I13" si="3">STDEV(F2:G2)</f>
        <v>0.92630988335437758</v>
      </c>
      <c r="J2">
        <v>1.4223107569721114</v>
      </c>
      <c r="K2" s="150">
        <v>1.5720000000000001</v>
      </c>
      <c r="L2">
        <f t="shared" ref="L2:L52" si="4">AVERAGE(J2:K2)</f>
        <v>1.4971553784860556</v>
      </c>
      <c r="M2">
        <f t="shared" ref="M2:M52" si="5">STDEV(J2:K2)*100/AVERAGE(J2:K2)</f>
        <v>7.0698259069632732</v>
      </c>
      <c r="N2">
        <f t="shared" ref="N2:N54" si="6">L2*D2/10</f>
        <v>3.4043067573705179</v>
      </c>
      <c r="O2" s="164">
        <v>76.5</v>
      </c>
      <c r="P2" s="164">
        <v>9.61</v>
      </c>
      <c r="Q2" s="164">
        <v>47</v>
      </c>
      <c r="R2" s="164">
        <v>6.07</v>
      </c>
      <c r="S2" t="s">
        <v>494</v>
      </c>
    </row>
    <row r="3" spans="1:19" x14ac:dyDescent="0.2">
      <c r="A3" s="78" t="s">
        <v>396</v>
      </c>
      <c r="B3" s="143">
        <v>18.824000000000002</v>
      </c>
      <c r="C3" s="148">
        <v>20.736000000000001</v>
      </c>
      <c r="D3" s="115">
        <f t="shared" si="0"/>
        <v>19.78</v>
      </c>
      <c r="E3" s="50">
        <f t="shared" si="1"/>
        <v>6.8351272276475132</v>
      </c>
      <c r="F3">
        <v>9.6769999999999996</v>
      </c>
      <c r="G3">
        <v>6.8650000000000002</v>
      </c>
      <c r="H3" s="116">
        <f t="shared" si="2"/>
        <v>8.2710000000000008</v>
      </c>
      <c r="I3">
        <f t="shared" si="3"/>
        <v>1.9883842686965674</v>
      </c>
      <c r="J3">
        <v>1.7976653696498055</v>
      </c>
      <c r="K3" s="150">
        <v>1.850340136054422</v>
      </c>
      <c r="L3">
        <f t="shared" si="4"/>
        <v>1.8240027528521137</v>
      </c>
      <c r="M3">
        <f t="shared" si="5"/>
        <v>2.0420300607485746</v>
      </c>
      <c r="N3">
        <f t="shared" si="6"/>
        <v>3.6078774451414808</v>
      </c>
      <c r="O3" s="164">
        <v>8.1999999999999993</v>
      </c>
      <c r="P3" s="164">
        <v>1.86</v>
      </c>
      <c r="Q3" s="164">
        <v>8</v>
      </c>
      <c r="R3" s="164">
        <v>1.97</v>
      </c>
      <c r="S3" t="s">
        <v>494</v>
      </c>
    </row>
    <row r="4" spans="1:19" x14ac:dyDescent="0.2">
      <c r="A4" s="78" t="s">
        <v>397</v>
      </c>
      <c r="B4" s="143">
        <v>53.027000000000001</v>
      </c>
      <c r="C4" s="148">
        <v>68.822999999999993</v>
      </c>
      <c r="D4" s="116">
        <f t="shared" si="0"/>
        <v>60.924999999999997</v>
      </c>
      <c r="E4" s="50">
        <f t="shared" si="1"/>
        <v>18.333128790517307</v>
      </c>
      <c r="F4">
        <v>0</v>
      </c>
      <c r="G4">
        <v>2.819</v>
      </c>
      <c r="H4" s="115">
        <f t="shared" si="2"/>
        <v>1.4095</v>
      </c>
      <c r="I4">
        <f t="shared" si="3"/>
        <v>1.9933340161648774</v>
      </c>
      <c r="J4">
        <v>1.0798319327731094</v>
      </c>
      <c r="K4">
        <v>1.1639999999999999</v>
      </c>
      <c r="L4">
        <f t="shared" si="4"/>
        <v>1.1219159663865548</v>
      </c>
      <c r="M4">
        <f t="shared" si="5"/>
        <v>5.3048368040600105</v>
      </c>
      <c r="N4">
        <f t="shared" si="6"/>
        <v>6.8352730252100837</v>
      </c>
      <c r="O4" s="164">
        <v>4.0999999999999996</v>
      </c>
      <c r="P4" s="164">
        <v>3.95</v>
      </c>
      <c r="Q4" s="151">
        <v>1</v>
      </c>
      <c r="R4" s="164">
        <v>1.66</v>
      </c>
      <c r="S4" t="s">
        <v>494</v>
      </c>
    </row>
    <row r="5" spans="1:19" x14ac:dyDescent="0.2">
      <c r="A5" s="138" t="s">
        <v>398</v>
      </c>
      <c r="B5" s="78">
        <v>0</v>
      </c>
      <c r="C5" s="148"/>
      <c r="E5" s="50" t="e">
        <f t="shared" si="1"/>
        <v>#DIV/0!</v>
      </c>
      <c r="F5">
        <v>9.3130000000000006</v>
      </c>
      <c r="G5">
        <v>6.7279999999999998</v>
      </c>
      <c r="H5" s="116">
        <f t="shared" si="2"/>
        <v>8.0205000000000002</v>
      </c>
      <c r="I5">
        <f t="shared" si="3"/>
        <v>1.8278710293672198</v>
      </c>
      <c r="J5">
        <v>1.8229571984435797</v>
      </c>
      <c r="K5" s="150">
        <v>1.9370748299319729</v>
      </c>
      <c r="L5">
        <f t="shared" si="4"/>
        <v>1.8800160141877762</v>
      </c>
      <c r="M5">
        <f t="shared" si="5"/>
        <v>4.2921629640081687</v>
      </c>
      <c r="N5">
        <f t="shared" si="6"/>
        <v>0</v>
      </c>
      <c r="O5" s="151">
        <v>0</v>
      </c>
      <c r="P5" s="164">
        <v>0.61</v>
      </c>
      <c r="Q5" s="151">
        <v>0</v>
      </c>
      <c r="R5" s="151">
        <v>0.5</v>
      </c>
      <c r="S5" t="s">
        <v>494</v>
      </c>
    </row>
    <row r="6" spans="1:19" x14ac:dyDescent="0.2">
      <c r="A6" s="165" t="s">
        <v>399</v>
      </c>
      <c r="B6" s="143">
        <v>5.5880000000000001</v>
      </c>
      <c r="C6" s="148">
        <v>7.5430000000000001</v>
      </c>
      <c r="D6" s="115">
        <f t="shared" ref="D6:D34" si="7">AVERAGE(B6:C6)</f>
        <v>6.5655000000000001</v>
      </c>
      <c r="E6" s="50">
        <f t="shared" si="1"/>
        <v>21.055422393111034</v>
      </c>
      <c r="F6">
        <v>0</v>
      </c>
      <c r="G6">
        <v>0</v>
      </c>
      <c r="H6" s="115">
        <f t="shared" si="2"/>
        <v>0</v>
      </c>
      <c r="I6">
        <f t="shared" si="3"/>
        <v>0</v>
      </c>
      <c r="L6" t="e">
        <f t="shared" si="4"/>
        <v>#DIV/0!</v>
      </c>
      <c r="M6" t="e">
        <f t="shared" si="5"/>
        <v>#DIV/0!</v>
      </c>
      <c r="N6" t="e">
        <f t="shared" si="6"/>
        <v>#DIV/0!</v>
      </c>
      <c r="O6" s="164">
        <v>5.8</v>
      </c>
      <c r="P6" s="151">
        <v>0.39</v>
      </c>
      <c r="Q6" s="151">
        <v>2</v>
      </c>
      <c r="R6" s="151">
        <v>0.47</v>
      </c>
      <c r="S6" t="s">
        <v>494</v>
      </c>
    </row>
    <row r="7" spans="1:19" x14ac:dyDescent="0.2">
      <c r="A7" s="78" t="s">
        <v>400</v>
      </c>
      <c r="B7" s="143">
        <v>25.446999999999999</v>
      </c>
      <c r="C7" s="143">
        <v>28.324000000000002</v>
      </c>
      <c r="D7" s="115">
        <f t="shared" si="7"/>
        <v>26.8855</v>
      </c>
      <c r="E7" s="50">
        <f t="shared" si="1"/>
        <v>7.5667040206568554</v>
      </c>
      <c r="F7">
        <v>0</v>
      </c>
      <c r="G7">
        <v>1.49</v>
      </c>
      <c r="H7" s="115">
        <f t="shared" si="2"/>
        <v>0.745</v>
      </c>
      <c r="I7">
        <f t="shared" si="3"/>
        <v>1.0535891039679559</v>
      </c>
      <c r="J7" s="150">
        <v>1.1947368421052633</v>
      </c>
      <c r="K7">
        <v>1.0333919156414764</v>
      </c>
      <c r="L7">
        <f t="shared" si="4"/>
        <v>1.11406437887337</v>
      </c>
      <c r="M7">
        <f t="shared" si="5"/>
        <v>10.240709044836663</v>
      </c>
      <c r="N7">
        <f t="shared" si="6"/>
        <v>2.9952177858199986</v>
      </c>
      <c r="O7" s="151">
        <v>0.5</v>
      </c>
      <c r="P7" s="164">
        <v>0.62</v>
      </c>
      <c r="Q7" s="151">
        <v>0</v>
      </c>
      <c r="R7" s="151">
        <v>0.44</v>
      </c>
      <c r="S7" t="s">
        <v>494</v>
      </c>
    </row>
    <row r="8" spans="1:19" x14ac:dyDescent="0.2">
      <c r="A8" s="78" t="s">
        <v>401</v>
      </c>
      <c r="B8" s="143">
        <v>0</v>
      </c>
      <c r="C8" s="148">
        <v>0</v>
      </c>
      <c r="D8" s="115">
        <f t="shared" si="7"/>
        <v>0</v>
      </c>
      <c r="E8" s="50" t="e">
        <f t="shared" si="1"/>
        <v>#DIV/0!</v>
      </c>
      <c r="F8" s="166">
        <v>0</v>
      </c>
      <c r="G8" s="167">
        <v>0</v>
      </c>
      <c r="H8" s="115">
        <f t="shared" si="2"/>
        <v>0</v>
      </c>
      <c r="I8">
        <f t="shared" si="3"/>
        <v>0</v>
      </c>
      <c r="J8">
        <v>1.3054474708171206</v>
      </c>
      <c r="K8" s="150">
        <v>1.3333333333333335</v>
      </c>
      <c r="L8">
        <f t="shared" si="4"/>
        <v>1.3193904020752272</v>
      </c>
      <c r="M8">
        <f t="shared" si="5"/>
        <v>1.4944994638005247</v>
      </c>
      <c r="N8">
        <f t="shared" si="6"/>
        <v>0</v>
      </c>
      <c r="O8" s="168">
        <v>2.4</v>
      </c>
      <c r="P8" s="164">
        <v>1.22</v>
      </c>
      <c r="Q8" s="151">
        <v>0</v>
      </c>
      <c r="R8" s="164">
        <v>0.82</v>
      </c>
      <c r="S8" t="s">
        <v>494</v>
      </c>
    </row>
    <row r="9" spans="1:19" x14ac:dyDescent="0.2">
      <c r="A9" s="78" t="s">
        <v>402</v>
      </c>
      <c r="B9" s="143">
        <v>21.321999999999999</v>
      </c>
      <c r="C9" s="148">
        <v>18.515000000000001</v>
      </c>
      <c r="D9" s="115">
        <f t="shared" si="7"/>
        <v>19.918500000000002</v>
      </c>
      <c r="E9" s="50">
        <f t="shared" si="1"/>
        <v>9.9648504394941266</v>
      </c>
      <c r="F9">
        <v>8.1210000000000004</v>
      </c>
      <c r="G9">
        <v>13.859</v>
      </c>
      <c r="H9" s="116">
        <f t="shared" si="2"/>
        <v>10.99</v>
      </c>
      <c r="I9">
        <f t="shared" si="3"/>
        <v>4.0573787104484058</v>
      </c>
      <c r="J9" s="150">
        <v>2.0210084033613445</v>
      </c>
      <c r="K9" s="150">
        <v>2.1412803532008828</v>
      </c>
      <c r="L9">
        <f t="shared" si="4"/>
        <v>2.0811443782811136</v>
      </c>
      <c r="M9">
        <f t="shared" si="5"/>
        <v>4.0864589792807866</v>
      </c>
      <c r="N9">
        <f t="shared" si="6"/>
        <v>4.1453274298792362</v>
      </c>
      <c r="O9" s="164">
        <v>18.899999999999999</v>
      </c>
      <c r="P9" s="164">
        <v>4.58</v>
      </c>
      <c r="Q9" s="164">
        <v>15</v>
      </c>
      <c r="R9" s="164">
        <v>3.93</v>
      </c>
      <c r="S9" t="s">
        <v>494</v>
      </c>
    </row>
    <row r="10" spans="1:19" x14ac:dyDescent="0.2">
      <c r="A10" s="78" t="s">
        <v>403</v>
      </c>
      <c r="B10" s="143">
        <v>11.724</v>
      </c>
      <c r="C10" s="148">
        <v>19.878</v>
      </c>
      <c r="D10" s="115">
        <f t="shared" si="7"/>
        <v>15.801</v>
      </c>
      <c r="E10" s="50">
        <f t="shared" si="1"/>
        <v>36.489770861306958</v>
      </c>
      <c r="F10">
        <v>0</v>
      </c>
      <c r="G10">
        <v>0</v>
      </c>
      <c r="H10" s="115">
        <f t="shared" si="2"/>
        <v>0</v>
      </c>
      <c r="I10">
        <f t="shared" si="3"/>
        <v>0</v>
      </c>
      <c r="J10" s="150">
        <v>2.1323529411764706</v>
      </c>
      <c r="K10" s="150">
        <v>1.9205298013245033</v>
      </c>
      <c r="L10">
        <f t="shared" si="4"/>
        <v>2.026441371250487</v>
      </c>
      <c r="M10">
        <f t="shared" si="5"/>
        <v>7.3913600820893448</v>
      </c>
      <c r="N10">
        <f t="shared" si="6"/>
        <v>3.2019800107128944</v>
      </c>
      <c r="O10" s="168">
        <v>2</v>
      </c>
      <c r="P10" s="164">
        <v>5.31</v>
      </c>
      <c r="Q10" s="151">
        <v>2</v>
      </c>
      <c r="R10" s="164">
        <v>3.36</v>
      </c>
      <c r="S10" t="s">
        <v>494</v>
      </c>
    </row>
    <row r="11" spans="1:19" x14ac:dyDescent="0.2">
      <c r="A11" s="78" t="s">
        <v>404</v>
      </c>
      <c r="B11" s="143">
        <v>9.4990000000000006</v>
      </c>
      <c r="C11" s="143">
        <v>16.239000000000001</v>
      </c>
      <c r="D11" s="115">
        <f t="shared" si="7"/>
        <v>12.869</v>
      </c>
      <c r="E11" s="50">
        <f t="shared" si="1"/>
        <v>37.033955281663964</v>
      </c>
      <c r="F11">
        <v>0</v>
      </c>
      <c r="G11">
        <v>0</v>
      </c>
      <c r="H11" s="115">
        <f t="shared" si="2"/>
        <v>0</v>
      </c>
      <c r="I11">
        <f t="shared" si="3"/>
        <v>0</v>
      </c>
      <c r="J11" s="150">
        <v>2.0630252100840338</v>
      </c>
      <c r="K11" s="150">
        <v>1.8962472406181015</v>
      </c>
      <c r="L11">
        <f t="shared" si="4"/>
        <v>1.9796362253510678</v>
      </c>
      <c r="M11">
        <f t="shared" si="5"/>
        <v>5.9571466541015701</v>
      </c>
      <c r="N11">
        <f t="shared" si="6"/>
        <v>2.547593858404289</v>
      </c>
      <c r="O11" s="164">
        <v>29</v>
      </c>
      <c r="P11" s="164">
        <v>3.75</v>
      </c>
      <c r="Q11" s="164">
        <v>17</v>
      </c>
      <c r="R11" s="164">
        <v>2.2799999999999998</v>
      </c>
      <c r="S11" t="s">
        <v>494</v>
      </c>
    </row>
    <row r="12" spans="1:19" x14ac:dyDescent="0.2">
      <c r="A12" s="138" t="s">
        <v>405</v>
      </c>
      <c r="B12" s="143">
        <v>15.096</v>
      </c>
      <c r="C12" s="143">
        <v>13.891</v>
      </c>
      <c r="D12" s="115">
        <f t="shared" si="7"/>
        <v>14.493500000000001</v>
      </c>
      <c r="E12" s="50">
        <f t="shared" si="1"/>
        <v>5.8789365669423521</v>
      </c>
      <c r="H12" t="e">
        <f t="shared" si="2"/>
        <v>#DIV/0!</v>
      </c>
      <c r="I12" t="e">
        <f t="shared" si="3"/>
        <v>#DIV/0!</v>
      </c>
      <c r="J12">
        <v>0.99375975039001563</v>
      </c>
      <c r="K12">
        <v>1.0163447251114412</v>
      </c>
      <c r="L12">
        <f t="shared" si="4"/>
        <v>1.0050522377507285</v>
      </c>
      <c r="M12">
        <f t="shared" si="5"/>
        <v>1.5889710184803019</v>
      </c>
      <c r="N12">
        <f t="shared" si="6"/>
        <v>1.4566724607840185</v>
      </c>
      <c r="O12" s="151">
        <v>0.4</v>
      </c>
      <c r="P12" s="164">
        <v>1.44</v>
      </c>
      <c r="Q12" s="151">
        <v>0</v>
      </c>
      <c r="R12" s="164">
        <v>0.84</v>
      </c>
      <c r="S12" t="s">
        <v>494</v>
      </c>
    </row>
    <row r="13" spans="1:19" x14ac:dyDescent="0.2">
      <c r="A13" s="138" t="s">
        <v>406</v>
      </c>
      <c r="B13" s="143">
        <v>21.605</v>
      </c>
      <c r="C13" s="143">
        <v>19.446000000000002</v>
      </c>
      <c r="D13" s="115">
        <f t="shared" si="7"/>
        <v>20.525500000000001</v>
      </c>
      <c r="E13" s="50">
        <f t="shared" si="1"/>
        <v>7.4377897765304395</v>
      </c>
      <c r="H13" t="e">
        <f t="shared" si="2"/>
        <v>#DIV/0!</v>
      </c>
      <c r="I13" t="e">
        <f t="shared" si="3"/>
        <v>#DIV/0!</v>
      </c>
      <c r="J13" s="150">
        <v>1.1677704194260485</v>
      </c>
      <c r="K13" s="150">
        <v>1.392857142857143</v>
      </c>
      <c r="L13">
        <f t="shared" si="4"/>
        <v>1.2803137811415959</v>
      </c>
      <c r="M13">
        <f t="shared" si="5"/>
        <v>12.431354784861568</v>
      </c>
      <c r="N13">
        <f t="shared" si="6"/>
        <v>2.6279080514821826</v>
      </c>
      <c r="O13" s="151">
        <v>1.1000000000000001</v>
      </c>
      <c r="P13" s="164">
        <v>1.63</v>
      </c>
      <c r="Q13" s="151">
        <v>2</v>
      </c>
      <c r="R13" s="164">
        <v>1.02</v>
      </c>
      <c r="S13" t="s">
        <v>494</v>
      </c>
    </row>
    <row r="14" spans="1:19" x14ac:dyDescent="0.2">
      <c r="A14" s="138" t="s">
        <v>407</v>
      </c>
      <c r="B14" s="143">
        <v>25.018000000000001</v>
      </c>
      <c r="C14" s="143">
        <v>27.359000000000002</v>
      </c>
      <c r="D14" s="115">
        <f t="shared" si="7"/>
        <v>26.188500000000001</v>
      </c>
      <c r="E14" s="50">
        <f t="shared" si="1"/>
        <v>6.3208544771854376</v>
      </c>
      <c r="F14" s="140"/>
      <c r="G14" s="140"/>
      <c r="J14" s="150">
        <v>1.2715231788079469</v>
      </c>
      <c r="K14" s="150">
        <v>1.1759999999999999</v>
      </c>
      <c r="L14">
        <f t="shared" si="4"/>
        <v>1.2237615894039733</v>
      </c>
      <c r="M14">
        <f t="shared" si="5"/>
        <v>5.5194645820262958</v>
      </c>
      <c r="N14">
        <f t="shared" si="6"/>
        <v>3.2048480384105957</v>
      </c>
      <c r="O14" s="168">
        <v>2.9</v>
      </c>
      <c r="P14" s="164">
        <v>1.61</v>
      </c>
      <c r="Q14" s="164">
        <v>8</v>
      </c>
      <c r="R14" s="164">
        <v>1.1100000000000001</v>
      </c>
      <c r="S14" t="s">
        <v>494</v>
      </c>
    </row>
    <row r="15" spans="1:19" x14ac:dyDescent="0.2">
      <c r="A15" s="78" t="s">
        <v>408</v>
      </c>
      <c r="B15" s="143">
        <v>4.59</v>
      </c>
      <c r="C15" s="143">
        <v>10.879</v>
      </c>
      <c r="D15" s="115">
        <f t="shared" si="7"/>
        <v>7.7344999999999997</v>
      </c>
      <c r="E15" s="50">
        <f t="shared" si="1"/>
        <v>57.495565930340653</v>
      </c>
      <c r="H15" t="e">
        <f t="shared" ref="H15:H52" si="8">AVERAGE(F15:G15)</f>
        <v>#DIV/0!</v>
      </c>
      <c r="I15" t="e">
        <f t="shared" ref="I15:I52" si="9">STDEV(F15:G15)</f>
        <v>#DIV/0!</v>
      </c>
      <c r="J15" s="150">
        <v>1.1302521008403363</v>
      </c>
      <c r="K15" s="150">
        <v>1.1368653421633554</v>
      </c>
      <c r="L15">
        <f t="shared" si="4"/>
        <v>1.1335587215018459</v>
      </c>
      <c r="M15">
        <f t="shared" si="5"/>
        <v>0.41252982279862321</v>
      </c>
      <c r="N15">
        <f t="shared" si="6"/>
        <v>0.87675099314560279</v>
      </c>
      <c r="O15" s="168">
        <v>1.7</v>
      </c>
      <c r="P15" s="164">
        <v>3.92</v>
      </c>
      <c r="Q15" s="151">
        <v>0</v>
      </c>
      <c r="R15" s="164">
        <v>2.15</v>
      </c>
      <c r="S15" t="s">
        <v>494</v>
      </c>
    </row>
    <row r="16" spans="1:19" x14ac:dyDescent="0.2">
      <c r="A16" s="169" t="s">
        <v>409</v>
      </c>
      <c r="B16" s="143">
        <v>8.3719999999999999</v>
      </c>
      <c r="C16" s="143">
        <v>6.468</v>
      </c>
      <c r="D16" s="115">
        <f t="shared" si="7"/>
        <v>7.42</v>
      </c>
      <c r="E16" s="50">
        <f t="shared" si="1"/>
        <v>18.144626837994487</v>
      </c>
      <c r="F16">
        <v>0</v>
      </c>
      <c r="G16">
        <v>0</v>
      </c>
      <c r="H16" s="115">
        <f t="shared" si="8"/>
        <v>0</v>
      </c>
      <c r="I16">
        <f t="shared" si="9"/>
        <v>0</v>
      </c>
      <c r="J16" s="150">
        <v>1.215953307392996</v>
      </c>
      <c r="K16">
        <v>0.90341753343239217</v>
      </c>
      <c r="L16">
        <f t="shared" si="4"/>
        <v>1.059685420412694</v>
      </c>
      <c r="M16">
        <f t="shared" si="5"/>
        <v>20.854883994238936</v>
      </c>
      <c r="N16">
        <f t="shared" si="6"/>
        <v>0.78628658194621892</v>
      </c>
      <c r="O16" s="170">
        <v>5</v>
      </c>
      <c r="P16" s="170">
        <v>3.37</v>
      </c>
      <c r="Q16" s="154">
        <v>3</v>
      </c>
      <c r="R16" s="170">
        <v>2.46</v>
      </c>
      <c r="S16" t="s">
        <v>494</v>
      </c>
    </row>
    <row r="17" spans="1:19" x14ac:dyDescent="0.2">
      <c r="A17" s="78" t="s">
        <v>410</v>
      </c>
      <c r="B17" s="143">
        <v>22.091000000000001</v>
      </c>
      <c r="C17" s="143">
        <v>26.783000000000001</v>
      </c>
      <c r="D17" s="115">
        <f t="shared" si="7"/>
        <v>24.437000000000001</v>
      </c>
      <c r="E17" s="50">
        <f t="shared" si="1"/>
        <v>13.576727983497488</v>
      </c>
      <c r="H17" t="e">
        <f t="shared" si="8"/>
        <v>#DIV/0!</v>
      </c>
      <c r="I17" t="e">
        <f t="shared" si="9"/>
        <v>#DIV/0!</v>
      </c>
      <c r="J17" s="150">
        <v>1.4432773109243699</v>
      </c>
      <c r="K17" s="150">
        <v>1.2891832229580573</v>
      </c>
      <c r="L17">
        <f t="shared" si="4"/>
        <v>1.3662302669412136</v>
      </c>
      <c r="M17">
        <f t="shared" si="5"/>
        <v>7.9753008828946124</v>
      </c>
      <c r="N17">
        <f t="shared" si="6"/>
        <v>3.3386569033242437</v>
      </c>
      <c r="O17" s="171">
        <v>26.4</v>
      </c>
      <c r="P17" s="171">
        <v>2.36</v>
      </c>
      <c r="Q17" s="171">
        <v>21</v>
      </c>
      <c r="R17" s="171">
        <v>1.74</v>
      </c>
      <c r="S17" t="s">
        <v>494</v>
      </c>
    </row>
    <row r="18" spans="1:19" x14ac:dyDescent="0.2">
      <c r="A18" s="78" t="s">
        <v>411</v>
      </c>
      <c r="B18" s="143">
        <v>3.1219999999999999</v>
      </c>
      <c r="C18" s="143">
        <v>8.8290000000000006</v>
      </c>
      <c r="D18" s="115">
        <f t="shared" si="7"/>
        <v>5.9755000000000003</v>
      </c>
      <c r="E18" s="50">
        <f t="shared" si="1"/>
        <v>67.533401392881373</v>
      </c>
      <c r="F18">
        <v>4.9219999999999997</v>
      </c>
      <c r="G18">
        <v>8.5960000000000001</v>
      </c>
      <c r="H18" s="116">
        <f t="shared" si="8"/>
        <v>6.7590000000000003</v>
      </c>
      <c r="I18">
        <f t="shared" si="9"/>
        <v>2.5979103140793733</v>
      </c>
      <c r="J18" s="150">
        <v>1.7647058823529411</v>
      </c>
      <c r="K18" s="150">
        <v>1.8874172185430462</v>
      </c>
      <c r="L18">
        <f t="shared" si="4"/>
        <v>1.8260615504479936</v>
      </c>
      <c r="M18">
        <f t="shared" si="5"/>
        <v>4.7517575695735967</v>
      </c>
      <c r="N18">
        <f t="shared" si="6"/>
        <v>1.0911630794701987</v>
      </c>
      <c r="O18" s="155">
        <v>0.1</v>
      </c>
      <c r="P18" s="171">
        <v>0.64</v>
      </c>
      <c r="Q18" s="155">
        <v>0</v>
      </c>
      <c r="R18" s="155">
        <v>0.54</v>
      </c>
      <c r="S18" t="s">
        <v>494</v>
      </c>
    </row>
    <row r="19" spans="1:19" x14ac:dyDescent="0.2">
      <c r="A19" s="172" t="s">
        <v>412</v>
      </c>
      <c r="B19" s="143">
        <v>10.307</v>
      </c>
      <c r="C19" s="143">
        <v>16.978000000000002</v>
      </c>
      <c r="D19" s="115">
        <f t="shared" si="7"/>
        <v>13.642500000000002</v>
      </c>
      <c r="E19" s="50">
        <f t="shared" si="1"/>
        <v>34.576575681110157</v>
      </c>
      <c r="F19">
        <v>0</v>
      </c>
      <c r="G19">
        <v>5.3789999999999996</v>
      </c>
      <c r="H19" s="115">
        <f t="shared" si="8"/>
        <v>2.6894999999999998</v>
      </c>
      <c r="I19">
        <f t="shared" si="9"/>
        <v>3.8035273760024388</v>
      </c>
      <c r="J19" s="150">
        <v>1.2205882352941175</v>
      </c>
      <c r="K19">
        <v>1.5760000000000001</v>
      </c>
      <c r="L19">
        <f t="shared" si="4"/>
        <v>1.3982941176470587</v>
      </c>
      <c r="M19">
        <f t="shared" si="5"/>
        <v>17.972904681877679</v>
      </c>
      <c r="N19">
        <f t="shared" si="6"/>
        <v>1.9076227500000003</v>
      </c>
      <c r="O19" s="171">
        <v>6.9</v>
      </c>
      <c r="P19" s="171">
        <v>7.18</v>
      </c>
      <c r="Q19" s="155">
        <v>2</v>
      </c>
      <c r="R19" s="171">
        <v>4.5</v>
      </c>
      <c r="S19" t="s">
        <v>494</v>
      </c>
    </row>
    <row r="20" spans="1:19" x14ac:dyDescent="0.2">
      <c r="A20" s="153" t="s">
        <v>413</v>
      </c>
      <c r="B20" s="143">
        <v>4.9320000000000004</v>
      </c>
      <c r="C20" s="143">
        <v>3.1219999999999999</v>
      </c>
      <c r="D20">
        <f t="shared" si="7"/>
        <v>4.0270000000000001</v>
      </c>
      <c r="E20" s="50">
        <f t="shared" si="1"/>
        <v>31.782052991002011</v>
      </c>
      <c r="F20">
        <v>0</v>
      </c>
      <c r="G20">
        <v>0</v>
      </c>
      <c r="H20" s="115">
        <f t="shared" si="8"/>
        <v>0</v>
      </c>
      <c r="I20">
        <f t="shared" si="9"/>
        <v>0</v>
      </c>
      <c r="J20" s="150">
        <v>0.78763866877971478</v>
      </c>
      <c r="K20">
        <v>0.76953125</v>
      </c>
      <c r="L20">
        <f t="shared" si="4"/>
        <v>0.77858495938985739</v>
      </c>
      <c r="M20">
        <f t="shared" si="5"/>
        <v>1.6445062872720779</v>
      </c>
      <c r="N20">
        <f t="shared" si="6"/>
        <v>0.31353616314629557</v>
      </c>
      <c r="O20" s="155">
        <v>0.1</v>
      </c>
      <c r="P20" s="171">
        <v>1.38</v>
      </c>
      <c r="Q20" s="155">
        <v>0</v>
      </c>
      <c r="R20" s="171">
        <v>0.92</v>
      </c>
      <c r="S20" t="s">
        <v>494</v>
      </c>
    </row>
    <row r="21" spans="1:19" x14ac:dyDescent="0.2">
      <c r="A21" s="156" t="s">
        <v>414</v>
      </c>
      <c r="B21" s="143">
        <v>4.4349999999999996</v>
      </c>
      <c r="C21" s="143">
        <v>10.318</v>
      </c>
      <c r="D21" s="115">
        <f t="shared" si="7"/>
        <v>7.3765000000000001</v>
      </c>
      <c r="E21" s="50">
        <f t="shared" si="1"/>
        <v>56.394078407380967</v>
      </c>
      <c r="F21">
        <v>4.766</v>
      </c>
      <c r="G21">
        <v>3.3010000000000002</v>
      </c>
      <c r="H21" s="115">
        <f t="shared" si="8"/>
        <v>4.0335000000000001</v>
      </c>
      <c r="I21">
        <f t="shared" si="9"/>
        <v>1.0359114344382889</v>
      </c>
      <c r="J21" s="150">
        <v>0.78605388272583199</v>
      </c>
      <c r="K21">
        <v>1.1263650546021839</v>
      </c>
      <c r="L21">
        <f t="shared" si="4"/>
        <v>0.95620946866400791</v>
      </c>
      <c r="M21">
        <f t="shared" si="5"/>
        <v>25.165650961762676</v>
      </c>
      <c r="N21">
        <f t="shared" si="6"/>
        <v>0.70534791456000545</v>
      </c>
      <c r="O21" s="155">
        <v>0.7</v>
      </c>
      <c r="P21" s="173">
        <v>0.54</v>
      </c>
      <c r="Q21" s="155">
        <v>0</v>
      </c>
      <c r="R21" s="155">
        <v>0.45</v>
      </c>
      <c r="S21" t="s">
        <v>494</v>
      </c>
    </row>
    <row r="22" spans="1:19" x14ac:dyDescent="0.2">
      <c r="A22" s="78" t="s">
        <v>415</v>
      </c>
      <c r="B22" s="143">
        <v>16.629000000000001</v>
      </c>
      <c r="C22" s="143">
        <v>16.513999999999999</v>
      </c>
      <c r="D22" s="115">
        <f t="shared" si="7"/>
        <v>16.5715</v>
      </c>
      <c r="E22" s="50">
        <f t="shared" si="1"/>
        <v>0.49070560804063823</v>
      </c>
      <c r="F22">
        <v>9.907</v>
      </c>
      <c r="G22">
        <v>2.718</v>
      </c>
      <c r="H22" s="116">
        <f t="shared" si="8"/>
        <v>6.3125</v>
      </c>
      <c r="I22">
        <f t="shared" si="9"/>
        <v>5.0833906499500907</v>
      </c>
      <c r="J22" s="150">
        <v>1.8335974643423139</v>
      </c>
      <c r="K22">
        <v>2.38671875</v>
      </c>
      <c r="L22">
        <f t="shared" si="4"/>
        <v>2.110158107171157</v>
      </c>
      <c r="M22">
        <f t="shared" si="5"/>
        <v>18.534905539921475</v>
      </c>
      <c r="N22">
        <f t="shared" si="6"/>
        <v>3.496848507298683</v>
      </c>
      <c r="O22" s="155">
        <v>1.1000000000000001</v>
      </c>
      <c r="P22" s="171">
        <v>6.62</v>
      </c>
      <c r="Q22" s="155">
        <v>0</v>
      </c>
      <c r="R22" s="171">
        <v>4.79</v>
      </c>
      <c r="S22" t="s">
        <v>494</v>
      </c>
    </row>
    <row r="23" spans="1:19" ht="17" thickBot="1" x14ac:dyDescent="0.25">
      <c r="A23" s="144" t="s">
        <v>416</v>
      </c>
      <c r="B23" s="157">
        <v>7.9969999999999999</v>
      </c>
      <c r="C23" s="157">
        <v>10.164999999999999</v>
      </c>
      <c r="D23" s="161">
        <f t="shared" si="7"/>
        <v>9.0809999999999995</v>
      </c>
      <c r="E23" s="160">
        <f t="shared" si="1"/>
        <v>16.881483334571456</v>
      </c>
      <c r="F23" s="161">
        <v>0</v>
      </c>
      <c r="G23" s="161">
        <v>0</v>
      </c>
      <c r="H23" s="161">
        <f t="shared" si="8"/>
        <v>0</v>
      </c>
      <c r="I23" s="161">
        <f t="shared" si="9"/>
        <v>0</v>
      </c>
      <c r="J23" s="161">
        <v>1.4960380348652931</v>
      </c>
      <c r="K23" s="161">
        <v>1.73828125</v>
      </c>
      <c r="L23" s="161">
        <f t="shared" si="4"/>
        <v>1.6171596424326466</v>
      </c>
      <c r="M23" s="161">
        <f t="shared" si="5"/>
        <v>10.592140418525014</v>
      </c>
      <c r="N23">
        <f t="shared" si="6"/>
        <v>1.4685426712930865</v>
      </c>
      <c r="O23" s="174" t="s">
        <v>417</v>
      </c>
      <c r="P23" s="174">
        <v>5.81</v>
      </c>
      <c r="Q23" s="175">
        <v>4</v>
      </c>
      <c r="R23" s="175">
        <v>4.17</v>
      </c>
      <c r="S23" t="s">
        <v>494</v>
      </c>
    </row>
    <row r="24" spans="1:19" x14ac:dyDescent="0.2">
      <c r="A24" s="78" t="s">
        <v>418</v>
      </c>
      <c r="B24" s="143">
        <v>67.325999999999993</v>
      </c>
      <c r="C24" s="148">
        <v>62.658999999999999</v>
      </c>
      <c r="D24" s="116">
        <f t="shared" si="7"/>
        <v>64.992499999999993</v>
      </c>
      <c r="E24" s="50">
        <f t="shared" si="1"/>
        <v>5.0776125672925545</v>
      </c>
      <c r="F24">
        <v>5.415</v>
      </c>
      <c r="G24">
        <v>11.279</v>
      </c>
      <c r="H24" s="116">
        <f t="shared" si="8"/>
        <v>8.3469999999999995</v>
      </c>
      <c r="I24">
        <f t="shared" si="9"/>
        <v>4.1464741648779162</v>
      </c>
      <c r="J24">
        <v>1.7549800796812749</v>
      </c>
      <c r="K24">
        <v>1.5794947994056461</v>
      </c>
      <c r="L24">
        <f t="shared" si="4"/>
        <v>1.6672374395434604</v>
      </c>
      <c r="M24">
        <f t="shared" si="5"/>
        <v>7.4426610594408036</v>
      </c>
      <c r="N24">
        <f t="shared" si="6"/>
        <v>10.835792928952834</v>
      </c>
      <c r="O24" s="164">
        <v>13.1</v>
      </c>
      <c r="P24" s="164">
        <v>3.28</v>
      </c>
      <c r="Q24" s="164">
        <v>8</v>
      </c>
      <c r="R24" s="164">
        <v>1.75</v>
      </c>
      <c r="S24" t="s">
        <v>496</v>
      </c>
    </row>
    <row r="25" spans="1:19" x14ac:dyDescent="0.2">
      <c r="A25" s="78" t="s">
        <v>419</v>
      </c>
      <c r="B25" s="143">
        <v>8.9250000000000007</v>
      </c>
      <c r="C25" s="148">
        <v>18.888999999999999</v>
      </c>
      <c r="D25" s="115">
        <f t="shared" si="7"/>
        <v>13.907</v>
      </c>
      <c r="E25" s="50">
        <f t="shared" si="1"/>
        <v>50.662342473162838</v>
      </c>
      <c r="F25">
        <v>8.2569999999999997</v>
      </c>
      <c r="G25">
        <v>7.8120000000000003</v>
      </c>
      <c r="H25" s="116">
        <f t="shared" si="8"/>
        <v>8.0344999999999995</v>
      </c>
      <c r="I25">
        <f t="shared" si="9"/>
        <v>0.31466251762801323</v>
      </c>
      <c r="J25">
        <v>1.7310756972111554</v>
      </c>
      <c r="K25">
        <v>1.948</v>
      </c>
      <c r="L25">
        <f t="shared" si="4"/>
        <v>1.8395378486055778</v>
      </c>
      <c r="M25">
        <f t="shared" si="5"/>
        <v>8.3384337877271104</v>
      </c>
      <c r="N25">
        <f t="shared" si="6"/>
        <v>2.5582452860557767</v>
      </c>
      <c r="O25" s="164">
        <v>9.1999999999999993</v>
      </c>
      <c r="P25" s="151">
        <v>0.42</v>
      </c>
      <c r="Q25" s="168">
        <v>7</v>
      </c>
      <c r="R25" s="151">
        <v>0.5</v>
      </c>
      <c r="S25" t="s">
        <v>496</v>
      </c>
    </row>
    <row r="26" spans="1:19" x14ac:dyDescent="0.2">
      <c r="A26" s="78" t="s">
        <v>420</v>
      </c>
      <c r="B26" s="143">
        <v>0</v>
      </c>
      <c r="C26" s="148">
        <v>1.33</v>
      </c>
      <c r="D26" s="115">
        <f t="shared" si="7"/>
        <v>0.66500000000000004</v>
      </c>
      <c r="E26" s="50">
        <f t="shared" si="1"/>
        <v>141.42135623730951</v>
      </c>
      <c r="F26">
        <v>0.65200000000000002</v>
      </c>
      <c r="G26">
        <v>0</v>
      </c>
      <c r="H26" s="115">
        <f t="shared" si="8"/>
        <v>0.32600000000000001</v>
      </c>
      <c r="I26">
        <f t="shared" si="9"/>
        <v>0.46103362133362902</v>
      </c>
      <c r="J26">
        <v>1.7521008403361344</v>
      </c>
      <c r="K26" s="150">
        <v>1.8520971302428255</v>
      </c>
      <c r="L26">
        <f t="shared" si="4"/>
        <v>1.80209898528948</v>
      </c>
      <c r="M26">
        <f t="shared" si="5"/>
        <v>3.9236498807061357</v>
      </c>
      <c r="N26">
        <f t="shared" si="6"/>
        <v>0.11983958252175042</v>
      </c>
      <c r="O26" s="164">
        <v>9.5</v>
      </c>
      <c r="P26" s="164">
        <v>1.21</v>
      </c>
      <c r="Q26" s="168">
        <v>4</v>
      </c>
      <c r="R26" s="164">
        <v>0.95</v>
      </c>
      <c r="S26" t="s">
        <v>496</v>
      </c>
    </row>
    <row r="27" spans="1:19" x14ac:dyDescent="0.2">
      <c r="A27" s="78" t="s">
        <v>421</v>
      </c>
      <c r="B27" s="143">
        <v>0</v>
      </c>
      <c r="C27" s="148">
        <v>0</v>
      </c>
      <c r="D27" s="115">
        <f t="shared" si="7"/>
        <v>0</v>
      </c>
      <c r="E27" s="50" t="e">
        <f t="shared" si="1"/>
        <v>#DIV/0!</v>
      </c>
      <c r="F27">
        <v>0</v>
      </c>
      <c r="G27">
        <v>0</v>
      </c>
      <c r="H27" s="115">
        <f t="shared" si="8"/>
        <v>0</v>
      </c>
      <c r="I27">
        <f t="shared" si="9"/>
        <v>0</v>
      </c>
      <c r="J27" s="150">
        <v>1.8565121412803531</v>
      </c>
      <c r="K27" s="150">
        <v>1.95</v>
      </c>
      <c r="L27">
        <f t="shared" si="4"/>
        <v>1.9032560706401767</v>
      </c>
      <c r="M27">
        <f t="shared" si="5"/>
        <v>3.4733055566735636</v>
      </c>
      <c r="N27">
        <f t="shared" si="6"/>
        <v>0</v>
      </c>
      <c r="O27" s="164">
        <v>12.4</v>
      </c>
      <c r="P27" s="164">
        <v>1.1100000000000001</v>
      </c>
      <c r="Q27" s="168">
        <v>7</v>
      </c>
      <c r="R27" s="164">
        <v>1</v>
      </c>
      <c r="S27" t="s">
        <v>496</v>
      </c>
    </row>
    <row r="28" spans="1:19" x14ac:dyDescent="0.2">
      <c r="A28" s="78" t="s">
        <v>422</v>
      </c>
      <c r="B28" s="143">
        <v>3.7269999999999999</v>
      </c>
      <c r="C28" s="148">
        <v>10.737</v>
      </c>
      <c r="D28" s="115">
        <f t="shared" si="7"/>
        <v>7.2320000000000002</v>
      </c>
      <c r="E28" s="50">
        <f t="shared" si="1"/>
        <v>68.540079315786755</v>
      </c>
      <c r="F28">
        <v>0</v>
      </c>
      <c r="G28">
        <v>0</v>
      </c>
      <c r="H28" s="115">
        <f t="shared" si="8"/>
        <v>0</v>
      </c>
      <c r="I28">
        <f t="shared" si="9"/>
        <v>0</v>
      </c>
      <c r="J28" s="150">
        <v>1.8991596638655464</v>
      </c>
      <c r="K28" s="150">
        <v>1.8697571743929358</v>
      </c>
      <c r="L28">
        <f t="shared" si="4"/>
        <v>1.8844584191292411</v>
      </c>
      <c r="M28">
        <f t="shared" si="5"/>
        <v>1.1032718726399846</v>
      </c>
      <c r="N28">
        <f t="shared" si="6"/>
        <v>1.3628403287142672</v>
      </c>
      <c r="O28" s="164">
        <v>5.2</v>
      </c>
      <c r="P28" s="164">
        <v>4.0199999999999996</v>
      </c>
      <c r="Q28" s="164">
        <v>8</v>
      </c>
      <c r="R28" s="164">
        <v>3.06</v>
      </c>
      <c r="S28" t="s">
        <v>496</v>
      </c>
    </row>
    <row r="29" spans="1:19" x14ac:dyDescent="0.2">
      <c r="A29" s="78" t="s">
        <v>423</v>
      </c>
      <c r="B29" s="143">
        <v>24.207000000000001</v>
      </c>
      <c r="C29" s="143">
        <v>23.513999999999999</v>
      </c>
      <c r="D29" s="115">
        <f t="shared" si="7"/>
        <v>23.860500000000002</v>
      </c>
      <c r="E29" s="50">
        <f t="shared" si="1"/>
        <v>2.0537080084754233</v>
      </c>
      <c r="F29">
        <v>4.718</v>
      </c>
      <c r="G29">
        <v>4.4279999999999999</v>
      </c>
      <c r="H29" s="116">
        <f t="shared" si="8"/>
        <v>4.5730000000000004</v>
      </c>
      <c r="I29">
        <f t="shared" si="9"/>
        <v>0.2050609665440988</v>
      </c>
      <c r="J29" s="150">
        <v>2.5609243697478994</v>
      </c>
      <c r="K29" s="150">
        <v>2.3377483443708607</v>
      </c>
      <c r="L29">
        <f t="shared" si="4"/>
        <v>2.44933635705938</v>
      </c>
      <c r="M29">
        <f t="shared" si="5"/>
        <v>6.4429403698488956</v>
      </c>
      <c r="N29">
        <f t="shared" si="6"/>
        <v>5.8442390147615342</v>
      </c>
      <c r="O29" s="164">
        <v>89.7</v>
      </c>
      <c r="P29" s="164">
        <v>3.29</v>
      </c>
      <c r="Q29" s="164">
        <v>77</v>
      </c>
      <c r="R29" s="164">
        <v>2.2799999999999998</v>
      </c>
      <c r="S29" t="s">
        <v>496</v>
      </c>
    </row>
    <row r="30" spans="1:19" x14ac:dyDescent="0.2">
      <c r="A30" s="78" t="s">
        <v>424</v>
      </c>
      <c r="B30" s="143">
        <v>9.74</v>
      </c>
      <c r="C30" s="143">
        <v>19.446000000000002</v>
      </c>
      <c r="D30" s="115">
        <f t="shared" si="7"/>
        <v>14.593</v>
      </c>
      <c r="E30" s="50">
        <f t="shared" si="1"/>
        <v>47.030620285045131</v>
      </c>
      <c r="H30" t="e">
        <f t="shared" si="8"/>
        <v>#DIV/0!</v>
      </c>
      <c r="I30" t="e">
        <f t="shared" si="9"/>
        <v>#DIV/0!</v>
      </c>
      <c r="J30" s="150">
        <v>1.4264705882352944</v>
      </c>
      <c r="K30" s="150">
        <v>1.2052980132450333</v>
      </c>
      <c r="L30">
        <f t="shared" si="4"/>
        <v>1.3158843007401639</v>
      </c>
      <c r="M30">
        <f t="shared" si="5"/>
        <v>11.884983163043701</v>
      </c>
      <c r="N30">
        <f t="shared" si="6"/>
        <v>1.9202699600701212</v>
      </c>
      <c r="O30" s="168">
        <v>2.4</v>
      </c>
      <c r="P30" s="164">
        <v>3.51</v>
      </c>
      <c r="Q30" s="151">
        <v>0</v>
      </c>
      <c r="R30" s="164">
        <v>2.16</v>
      </c>
      <c r="S30" t="s">
        <v>496</v>
      </c>
    </row>
    <row r="31" spans="1:19" x14ac:dyDescent="0.2">
      <c r="A31" s="169" t="s">
        <v>425</v>
      </c>
      <c r="B31" s="143">
        <v>9.0980000000000008</v>
      </c>
      <c r="C31" s="143">
        <v>8.5500000000000007</v>
      </c>
      <c r="D31" s="115">
        <f t="shared" si="7"/>
        <v>8.8240000000000016</v>
      </c>
      <c r="E31" s="50">
        <f t="shared" si="1"/>
        <v>4.3913703092727561</v>
      </c>
      <c r="F31">
        <v>0</v>
      </c>
      <c r="G31">
        <v>0</v>
      </c>
      <c r="H31" s="115">
        <f t="shared" si="8"/>
        <v>0</v>
      </c>
      <c r="I31">
        <f t="shared" si="9"/>
        <v>0</v>
      </c>
      <c r="J31" s="150">
        <v>1.3132295719844358</v>
      </c>
      <c r="K31">
        <v>0.88855869242199104</v>
      </c>
      <c r="L31">
        <f t="shared" si="4"/>
        <v>1.1008941322032135</v>
      </c>
      <c r="M31">
        <f t="shared" si="5"/>
        <v>27.276706263307553</v>
      </c>
      <c r="N31">
        <f t="shared" si="6"/>
        <v>0.97142898225611574</v>
      </c>
      <c r="O31" s="170">
        <v>8</v>
      </c>
      <c r="P31" s="170">
        <v>3.2</v>
      </c>
      <c r="Q31" s="176">
        <v>6</v>
      </c>
      <c r="R31" s="170">
        <v>2.62</v>
      </c>
      <c r="S31" t="s">
        <v>496</v>
      </c>
    </row>
    <row r="32" spans="1:19" x14ac:dyDescent="0.2">
      <c r="A32" s="78" t="s">
        <v>426</v>
      </c>
      <c r="B32" s="143">
        <v>34</v>
      </c>
      <c r="C32" s="143">
        <v>34.845999999999997</v>
      </c>
      <c r="D32" s="177">
        <f t="shared" si="7"/>
        <v>34.423000000000002</v>
      </c>
      <c r="E32" s="50">
        <f t="shared" si="1"/>
        <v>1.7378274319025557</v>
      </c>
      <c r="F32">
        <v>0</v>
      </c>
      <c r="G32">
        <v>0</v>
      </c>
      <c r="H32" s="115">
        <f t="shared" si="8"/>
        <v>0</v>
      </c>
      <c r="I32">
        <f t="shared" si="9"/>
        <v>0</v>
      </c>
      <c r="J32" s="150">
        <v>1.4789915966386555</v>
      </c>
      <c r="K32">
        <v>1.3024282560706402</v>
      </c>
      <c r="L32">
        <f t="shared" si="4"/>
        <v>1.3907099263546479</v>
      </c>
      <c r="M32">
        <f t="shared" si="5"/>
        <v>8.9773671028472606</v>
      </c>
      <c r="N32">
        <f t="shared" si="6"/>
        <v>4.7872407794906042</v>
      </c>
      <c r="O32" s="171">
        <v>23.9</v>
      </c>
      <c r="P32" s="171">
        <v>8.35</v>
      </c>
      <c r="Q32" s="171">
        <v>14</v>
      </c>
      <c r="R32" s="171">
        <v>4.83</v>
      </c>
      <c r="S32" t="s">
        <v>496</v>
      </c>
    </row>
    <row r="33" spans="1:19" ht="17" thickBot="1" x14ac:dyDescent="0.25">
      <c r="A33" s="178" t="s">
        <v>427</v>
      </c>
      <c r="B33" s="157">
        <v>40.65</v>
      </c>
      <c r="C33" s="157">
        <v>48.61</v>
      </c>
      <c r="D33" s="179">
        <f t="shared" si="7"/>
        <v>44.629999999999995</v>
      </c>
      <c r="E33" s="160">
        <f t="shared" si="1"/>
        <v>12.611628900391931</v>
      </c>
      <c r="F33" s="161">
        <v>0</v>
      </c>
      <c r="G33" s="161">
        <v>0</v>
      </c>
      <c r="H33" s="159">
        <f t="shared" si="8"/>
        <v>0</v>
      </c>
      <c r="I33" s="161">
        <f t="shared" si="9"/>
        <v>0</v>
      </c>
      <c r="J33" s="162">
        <v>0.80031695721077656</v>
      </c>
      <c r="K33" s="161">
        <v>0.75975039001560063</v>
      </c>
      <c r="L33" s="161">
        <f t="shared" si="4"/>
        <v>0.78003367361318854</v>
      </c>
      <c r="M33" s="161">
        <f t="shared" si="5"/>
        <v>3.6773918515975774</v>
      </c>
      <c r="N33">
        <f t="shared" si="6"/>
        <v>3.4812902853356604</v>
      </c>
      <c r="O33" s="163">
        <v>0.7</v>
      </c>
      <c r="P33" s="180">
        <v>2.5499999999999998</v>
      </c>
      <c r="Q33" s="163">
        <v>0</v>
      </c>
      <c r="R33" s="180">
        <v>1.92</v>
      </c>
      <c r="S33" t="s">
        <v>496</v>
      </c>
    </row>
    <row r="34" spans="1:19" x14ac:dyDescent="0.2">
      <c r="A34" s="78" t="s">
        <v>428</v>
      </c>
      <c r="B34" s="181" t="s">
        <v>429</v>
      </c>
      <c r="C34" s="182">
        <v>36.896999999999998</v>
      </c>
      <c r="D34" s="116">
        <f t="shared" si="7"/>
        <v>36.896999999999998</v>
      </c>
      <c r="E34" s="50" t="e">
        <f t="shared" si="1"/>
        <v>#DIV/0!</v>
      </c>
      <c r="F34">
        <v>9.5909999999999993</v>
      </c>
      <c r="G34">
        <v>2.2450000000000001</v>
      </c>
      <c r="H34" s="116">
        <f t="shared" si="8"/>
        <v>5.9179999999999993</v>
      </c>
      <c r="I34">
        <f t="shared" si="9"/>
        <v>5.1944064145963784</v>
      </c>
      <c r="J34" s="150">
        <v>1.2372583479789103</v>
      </c>
      <c r="K34" s="150">
        <v>1.2407132243684991</v>
      </c>
      <c r="L34">
        <f t="shared" si="4"/>
        <v>1.2389857861737048</v>
      </c>
      <c r="M34">
        <f t="shared" si="5"/>
        <v>0.19717470131630685</v>
      </c>
      <c r="N34">
        <f t="shared" si="6"/>
        <v>4.5714858552451183</v>
      </c>
      <c r="O34" s="164">
        <v>158.5</v>
      </c>
      <c r="P34" s="164">
        <v>9.1</v>
      </c>
      <c r="Q34" s="164">
        <v>139</v>
      </c>
      <c r="R34" s="164">
        <v>6.33</v>
      </c>
      <c r="S34" t="s">
        <v>498</v>
      </c>
    </row>
    <row r="35" spans="1:19" x14ac:dyDescent="0.2">
      <c r="A35" s="138" t="s">
        <v>430</v>
      </c>
      <c r="B35" s="142">
        <v>36.033999999999999</v>
      </c>
      <c r="C35" s="148"/>
      <c r="E35" s="50" t="e">
        <f t="shared" si="1"/>
        <v>#DIV/0!</v>
      </c>
      <c r="F35">
        <v>9.9580000000000002</v>
      </c>
      <c r="G35">
        <v>5.0590000000000002</v>
      </c>
      <c r="H35" s="116">
        <f t="shared" si="8"/>
        <v>7.5084999999999997</v>
      </c>
      <c r="I35">
        <f t="shared" si="9"/>
        <v>3.4641161210328986</v>
      </c>
      <c r="J35">
        <v>1.5817120622568093</v>
      </c>
      <c r="K35" s="150">
        <v>1.814625850340136</v>
      </c>
      <c r="L35">
        <f t="shared" si="4"/>
        <v>1.6981689562984728</v>
      </c>
      <c r="M35">
        <f t="shared" si="5"/>
        <v>9.6983823885554408</v>
      </c>
      <c r="N35">
        <f t="shared" si="6"/>
        <v>0</v>
      </c>
      <c r="O35" s="164">
        <v>191.1</v>
      </c>
      <c r="P35" s="164">
        <v>4.5599999999999996</v>
      </c>
      <c r="Q35" s="164">
        <v>152</v>
      </c>
      <c r="R35" s="164">
        <v>3.28</v>
      </c>
      <c r="S35" t="s">
        <v>498</v>
      </c>
    </row>
    <row r="36" spans="1:19" x14ac:dyDescent="0.2">
      <c r="A36" s="183" t="s">
        <v>431</v>
      </c>
      <c r="B36" s="143">
        <v>15.372</v>
      </c>
      <c r="C36" s="78">
        <v>19.678000000000001</v>
      </c>
      <c r="D36" s="115">
        <f t="shared" ref="D36:D52" si="10">AVERAGE(B36:C36)</f>
        <v>17.524999999999999</v>
      </c>
      <c r="E36" s="50">
        <f t="shared" si="1"/>
        <v>17.374047359710623</v>
      </c>
      <c r="F36">
        <v>10.117000000000001</v>
      </c>
      <c r="G36">
        <v>6.3810000000000002</v>
      </c>
      <c r="H36" s="116">
        <f t="shared" si="8"/>
        <v>8.2490000000000006</v>
      </c>
      <c r="I36">
        <f t="shared" si="9"/>
        <v>2.6417509345129413</v>
      </c>
      <c r="J36">
        <v>1.4820717131474104</v>
      </c>
      <c r="K36">
        <v>1.8160000000000001</v>
      </c>
      <c r="L36">
        <f t="shared" si="4"/>
        <v>1.6490358565737053</v>
      </c>
      <c r="M36">
        <f t="shared" si="5"/>
        <v>14.318849109447441</v>
      </c>
      <c r="N36">
        <f t="shared" si="6"/>
        <v>2.8899353386454183</v>
      </c>
      <c r="O36" s="164">
        <v>54.9</v>
      </c>
      <c r="P36" s="168">
        <v>0.49</v>
      </c>
      <c r="Q36" s="164">
        <v>67</v>
      </c>
      <c r="R36" s="168">
        <v>0.55000000000000004</v>
      </c>
      <c r="S36" t="s">
        <v>498</v>
      </c>
    </row>
    <row r="37" spans="1:19" x14ac:dyDescent="0.2">
      <c r="A37" s="78" t="s">
        <v>432</v>
      </c>
      <c r="B37" s="143">
        <v>34.695</v>
      </c>
      <c r="C37" s="148">
        <v>41.655999999999999</v>
      </c>
      <c r="D37" s="116">
        <f t="shared" si="10"/>
        <v>38.1755</v>
      </c>
      <c r="E37" s="50">
        <f t="shared" si="1"/>
        <v>12.893531987372937</v>
      </c>
      <c r="F37">
        <v>0</v>
      </c>
      <c r="G37">
        <v>1.9990000000000001</v>
      </c>
      <c r="H37" s="115">
        <f t="shared" si="8"/>
        <v>0.99950000000000006</v>
      </c>
      <c r="I37">
        <f t="shared" si="9"/>
        <v>1.4135064555919086</v>
      </c>
      <c r="J37" s="150">
        <v>1.024561403508772</v>
      </c>
      <c r="K37">
        <v>1.0246045694200352</v>
      </c>
      <c r="L37">
        <f t="shared" si="4"/>
        <v>1.0245829864644036</v>
      </c>
      <c r="M37">
        <f t="shared" si="5"/>
        <v>2.9790567453812805E-3</v>
      </c>
      <c r="N37">
        <f t="shared" si="6"/>
        <v>3.911396779977184</v>
      </c>
      <c r="O37" s="164">
        <v>35.299999999999997</v>
      </c>
      <c r="P37" s="164">
        <v>2.21</v>
      </c>
      <c r="Q37" s="164">
        <v>53</v>
      </c>
      <c r="R37" s="164">
        <v>1.74</v>
      </c>
      <c r="S37" t="s">
        <v>498</v>
      </c>
    </row>
    <row r="38" spans="1:19" x14ac:dyDescent="0.2">
      <c r="A38" s="184" t="s">
        <v>433</v>
      </c>
      <c r="B38" s="143">
        <v>0</v>
      </c>
      <c r="C38" s="78">
        <v>13.561999999999999</v>
      </c>
      <c r="D38" s="115">
        <f t="shared" si="10"/>
        <v>6.7809999999999997</v>
      </c>
      <c r="E38" s="50">
        <f t="shared" si="1"/>
        <v>141.42135623730951</v>
      </c>
      <c r="F38">
        <v>0</v>
      </c>
      <c r="G38">
        <v>0</v>
      </c>
      <c r="H38" s="115">
        <f t="shared" si="8"/>
        <v>0</v>
      </c>
      <c r="I38">
        <f t="shared" si="9"/>
        <v>0</v>
      </c>
      <c r="J38">
        <v>1.6806722689075633</v>
      </c>
      <c r="K38" s="150">
        <v>1.8432671081677703</v>
      </c>
      <c r="L38">
        <f t="shared" si="4"/>
        <v>1.7619696885376668</v>
      </c>
      <c r="M38">
        <f t="shared" si="5"/>
        <v>6.5251924692444128</v>
      </c>
      <c r="N38">
        <f t="shared" si="6"/>
        <v>1.1947916457973917</v>
      </c>
      <c r="O38" s="164">
        <v>60</v>
      </c>
      <c r="P38" s="164">
        <v>0.68</v>
      </c>
      <c r="Q38" s="164">
        <v>45</v>
      </c>
      <c r="R38" s="164">
        <v>0.84</v>
      </c>
      <c r="S38" t="s">
        <v>498</v>
      </c>
    </row>
    <row r="39" spans="1:19" x14ac:dyDescent="0.2">
      <c r="A39" s="78" t="s">
        <v>434</v>
      </c>
      <c r="B39" s="143">
        <v>28.273</v>
      </c>
      <c r="C39" s="148">
        <v>30.794</v>
      </c>
      <c r="D39" s="177">
        <f t="shared" si="10"/>
        <v>29.5335</v>
      </c>
      <c r="E39" s="50">
        <f t="shared" si="1"/>
        <v>6.0359124227446355</v>
      </c>
      <c r="F39">
        <v>5.3789999999999996</v>
      </c>
      <c r="G39">
        <v>4.319</v>
      </c>
      <c r="H39" s="116">
        <f t="shared" si="8"/>
        <v>4.8490000000000002</v>
      </c>
      <c r="I39">
        <f t="shared" si="9"/>
        <v>0.74953318805773439</v>
      </c>
      <c r="J39" s="150">
        <v>1.8718487394957983</v>
      </c>
      <c r="K39" s="150">
        <v>1.944812362030905</v>
      </c>
      <c r="L39">
        <f t="shared" si="4"/>
        <v>1.9083305507633517</v>
      </c>
      <c r="M39">
        <f t="shared" si="5"/>
        <v>2.7035710482060762</v>
      </c>
      <c r="N39">
        <f t="shared" si="6"/>
        <v>5.6359680320969447</v>
      </c>
      <c r="O39" s="164">
        <v>61.8</v>
      </c>
      <c r="P39" s="164">
        <v>4.18</v>
      </c>
      <c r="Q39" s="164">
        <v>40</v>
      </c>
      <c r="R39" s="164">
        <v>3.17</v>
      </c>
      <c r="S39" t="s">
        <v>498</v>
      </c>
    </row>
    <row r="40" spans="1:19" x14ac:dyDescent="0.2">
      <c r="A40" s="78" t="s">
        <v>435</v>
      </c>
      <c r="B40" s="143">
        <v>9.66</v>
      </c>
      <c r="C40" s="143">
        <v>13.757999999999999</v>
      </c>
      <c r="D40" s="115">
        <f t="shared" si="10"/>
        <v>11.709</v>
      </c>
      <c r="E40" s="50">
        <f t="shared" si="1"/>
        <v>24.747831491181806</v>
      </c>
      <c r="H40" t="e">
        <f t="shared" si="8"/>
        <v>#DIV/0!</v>
      </c>
      <c r="I40" t="e">
        <f t="shared" si="9"/>
        <v>#DIV/0!</v>
      </c>
      <c r="J40" s="150">
        <v>1.1037527593818983</v>
      </c>
      <c r="K40" s="150">
        <v>1.0499219968798752</v>
      </c>
      <c r="L40">
        <f t="shared" si="4"/>
        <v>1.0768373781308869</v>
      </c>
      <c r="M40">
        <f t="shared" si="5"/>
        <v>3.5348046023153996</v>
      </c>
      <c r="N40">
        <f t="shared" si="6"/>
        <v>1.2608688860534554</v>
      </c>
      <c r="O40" s="164">
        <v>5.8</v>
      </c>
      <c r="P40" s="164">
        <v>3.5</v>
      </c>
      <c r="Q40" s="168">
        <v>6</v>
      </c>
      <c r="R40" s="164">
        <v>2.0499999999999998</v>
      </c>
      <c r="S40" t="s">
        <v>498</v>
      </c>
    </row>
    <row r="41" spans="1:19" x14ac:dyDescent="0.2">
      <c r="A41" s="78" t="s">
        <v>436</v>
      </c>
      <c r="B41" s="143">
        <v>21.309000000000001</v>
      </c>
      <c r="C41" s="143">
        <v>21.863</v>
      </c>
      <c r="D41" s="115">
        <f t="shared" si="10"/>
        <v>21.585999999999999</v>
      </c>
      <c r="E41" s="50">
        <f t="shared" si="1"/>
        <v>1.8147741905741972</v>
      </c>
      <c r="H41" t="e">
        <f t="shared" si="8"/>
        <v>#DIV/0!</v>
      </c>
      <c r="I41" t="e">
        <f t="shared" si="9"/>
        <v>#DIV/0!</v>
      </c>
      <c r="J41" s="150">
        <v>1.4621848739495797</v>
      </c>
      <c r="K41" s="150">
        <v>1.2847682119205297</v>
      </c>
      <c r="L41">
        <f t="shared" si="4"/>
        <v>1.3734765429350548</v>
      </c>
      <c r="M41">
        <f t="shared" si="5"/>
        <v>9.1339401070612389</v>
      </c>
      <c r="N41">
        <f t="shared" si="6"/>
        <v>2.9647864655796092</v>
      </c>
      <c r="O41" s="171">
        <v>58.4</v>
      </c>
      <c r="P41" s="171">
        <v>1.78</v>
      </c>
      <c r="Q41" s="171">
        <v>61</v>
      </c>
      <c r="R41" s="171">
        <v>1.5</v>
      </c>
      <c r="S41" t="s">
        <v>498</v>
      </c>
    </row>
    <row r="42" spans="1:19" x14ac:dyDescent="0.2">
      <c r="A42" s="78" t="s">
        <v>437</v>
      </c>
      <c r="B42" s="143">
        <v>15.866</v>
      </c>
      <c r="C42" s="143">
        <v>21.007000000000001</v>
      </c>
      <c r="D42" s="115">
        <f t="shared" si="10"/>
        <v>18.436500000000002</v>
      </c>
      <c r="E42" s="50">
        <f t="shared" si="1"/>
        <v>19.717603460960738</v>
      </c>
      <c r="F42">
        <v>3.9039999999999999</v>
      </c>
      <c r="G42">
        <v>0</v>
      </c>
      <c r="H42" s="115">
        <f t="shared" si="8"/>
        <v>1.952</v>
      </c>
      <c r="I42">
        <f t="shared" si="9"/>
        <v>2.7605448737522815</v>
      </c>
      <c r="J42" s="150">
        <v>1.6281512605042019</v>
      </c>
      <c r="K42" s="150">
        <v>1.7836644591611479</v>
      </c>
      <c r="L42">
        <f t="shared" si="4"/>
        <v>1.7059078598326749</v>
      </c>
      <c r="M42">
        <f t="shared" si="5"/>
        <v>6.4460947700377647</v>
      </c>
      <c r="N42">
        <f t="shared" si="6"/>
        <v>3.1450970257805113</v>
      </c>
      <c r="O42" s="171">
        <v>22</v>
      </c>
      <c r="P42" s="171">
        <v>2.44</v>
      </c>
      <c r="Q42" s="171">
        <v>15</v>
      </c>
      <c r="R42" s="171">
        <v>2.74</v>
      </c>
      <c r="S42" t="s">
        <v>498</v>
      </c>
    </row>
    <row r="43" spans="1:19" x14ac:dyDescent="0.2">
      <c r="A43" s="78" t="s">
        <v>438</v>
      </c>
      <c r="B43" s="143">
        <v>18.867999999999999</v>
      </c>
      <c r="C43" s="143">
        <v>26.298999999999999</v>
      </c>
      <c r="D43" s="115">
        <f t="shared" si="10"/>
        <v>22.583500000000001</v>
      </c>
      <c r="E43" s="50">
        <f t="shared" si="1"/>
        <v>23.267033413763265</v>
      </c>
      <c r="F43">
        <v>0</v>
      </c>
      <c r="G43">
        <v>0</v>
      </c>
      <c r="H43" s="115">
        <f t="shared" si="8"/>
        <v>0</v>
      </c>
      <c r="I43">
        <f t="shared" si="9"/>
        <v>0</v>
      </c>
      <c r="J43" s="150">
        <v>1.0756302521008405</v>
      </c>
      <c r="K43">
        <v>0.88079470198675502</v>
      </c>
      <c r="L43">
        <f t="shared" si="4"/>
        <v>0.97821247704379777</v>
      </c>
      <c r="M43">
        <f t="shared" si="5"/>
        <v>14.083805097050799</v>
      </c>
      <c r="N43">
        <f t="shared" si="6"/>
        <v>2.2091461475318606</v>
      </c>
      <c r="O43" s="171">
        <v>20.3</v>
      </c>
      <c r="P43" s="171">
        <v>1.08</v>
      </c>
      <c r="Q43" s="171">
        <v>29</v>
      </c>
      <c r="R43" s="171">
        <v>0.98</v>
      </c>
      <c r="S43" t="s">
        <v>498</v>
      </c>
    </row>
    <row r="44" spans="1:19" x14ac:dyDescent="0.2">
      <c r="A44" s="78" t="s">
        <v>439</v>
      </c>
      <c r="B44" s="143">
        <v>0</v>
      </c>
      <c r="C44" s="143">
        <v>0</v>
      </c>
      <c r="D44" s="115">
        <f t="shared" si="10"/>
        <v>0</v>
      </c>
      <c r="E44" s="50" t="e">
        <f t="shared" si="1"/>
        <v>#DIV/0!</v>
      </c>
      <c r="F44">
        <v>1.849</v>
      </c>
      <c r="G44">
        <v>0</v>
      </c>
      <c r="H44" s="115">
        <f t="shared" si="8"/>
        <v>0.92449999999999999</v>
      </c>
      <c r="I44">
        <f t="shared" si="9"/>
        <v>1.3074404384139264</v>
      </c>
      <c r="J44" s="150">
        <v>0.65768621236133118</v>
      </c>
      <c r="K44">
        <v>0.68486739469578783</v>
      </c>
      <c r="L44">
        <f t="shared" si="4"/>
        <v>0.67127680352855945</v>
      </c>
      <c r="M44">
        <f t="shared" si="5"/>
        <v>2.863200135671689</v>
      </c>
      <c r="N44">
        <f t="shared" si="6"/>
        <v>0</v>
      </c>
      <c r="O44" s="171">
        <v>5</v>
      </c>
      <c r="P44" s="171">
        <v>11.24</v>
      </c>
      <c r="Q44" s="173">
        <v>6</v>
      </c>
      <c r="R44" s="171">
        <v>5.4</v>
      </c>
      <c r="S44" t="s">
        <v>498</v>
      </c>
    </row>
    <row r="45" spans="1:19" x14ac:dyDescent="0.2">
      <c r="A45" s="153" t="s">
        <v>440</v>
      </c>
      <c r="B45" s="143">
        <v>56.268999999999998</v>
      </c>
      <c r="C45" s="143">
        <v>53.667999999999999</v>
      </c>
      <c r="D45" s="116">
        <f t="shared" si="10"/>
        <v>54.968499999999999</v>
      </c>
      <c r="E45" s="50">
        <f t="shared" si="1"/>
        <v>3.3458885322797776</v>
      </c>
      <c r="F45">
        <v>0</v>
      </c>
      <c r="G45">
        <v>0</v>
      </c>
      <c r="H45" s="115">
        <f t="shared" si="8"/>
        <v>0</v>
      </c>
      <c r="I45">
        <f t="shared" si="9"/>
        <v>0</v>
      </c>
      <c r="J45">
        <v>0.62815884476534289</v>
      </c>
      <c r="K45">
        <v>0.67607726597325402</v>
      </c>
      <c r="L45">
        <f t="shared" si="4"/>
        <v>0.65211805536929845</v>
      </c>
      <c r="M45">
        <f t="shared" si="5"/>
        <v>5.1959059101160499</v>
      </c>
      <c r="N45">
        <f t="shared" si="6"/>
        <v>3.584595132656728</v>
      </c>
      <c r="O45" s="171">
        <v>3.5</v>
      </c>
      <c r="P45" s="171">
        <v>2.2200000000000002</v>
      </c>
      <c r="Q45" s="155">
        <v>1</v>
      </c>
      <c r="R45" s="171">
        <v>1.52</v>
      </c>
      <c r="S45" t="s">
        <v>498</v>
      </c>
    </row>
    <row r="46" spans="1:19" x14ac:dyDescent="0.2">
      <c r="A46" s="153" t="s">
        <v>441</v>
      </c>
      <c r="B46" s="143">
        <v>42.756</v>
      </c>
      <c r="C46" s="143">
        <v>42.241999999999997</v>
      </c>
      <c r="D46" s="116">
        <f t="shared" si="10"/>
        <v>42.498999999999995</v>
      </c>
      <c r="E46" s="50">
        <f t="shared" si="1"/>
        <v>0.8552033825028531</v>
      </c>
      <c r="F46">
        <v>0</v>
      </c>
      <c r="G46">
        <v>0</v>
      </c>
      <c r="H46" s="115">
        <f t="shared" si="8"/>
        <v>0</v>
      </c>
      <c r="I46">
        <f t="shared" si="9"/>
        <v>0</v>
      </c>
      <c r="J46">
        <v>0.67082683307332291</v>
      </c>
      <c r="K46">
        <v>0.68053491827637447</v>
      </c>
      <c r="L46">
        <f t="shared" si="4"/>
        <v>0.67568087567484869</v>
      </c>
      <c r="M46">
        <f t="shared" si="5"/>
        <v>1.0159608073202215</v>
      </c>
      <c r="N46">
        <f t="shared" si="6"/>
        <v>2.8715761535305391</v>
      </c>
      <c r="O46" s="171">
        <v>6</v>
      </c>
      <c r="P46" s="171">
        <v>1.83</v>
      </c>
      <c r="Q46" s="173">
        <v>4</v>
      </c>
      <c r="R46" s="171">
        <v>1.36</v>
      </c>
      <c r="S46" t="s">
        <v>498</v>
      </c>
    </row>
    <row r="47" spans="1:19" x14ac:dyDescent="0.2">
      <c r="A47" s="78" t="s">
        <v>442</v>
      </c>
      <c r="B47" s="143">
        <v>14.898999999999999</v>
      </c>
      <c r="C47" s="143">
        <v>17.72</v>
      </c>
      <c r="D47" s="115">
        <f t="shared" si="10"/>
        <v>16.3095</v>
      </c>
      <c r="E47" s="50">
        <f t="shared" si="1"/>
        <v>12.230590942256049</v>
      </c>
      <c r="F47">
        <v>4.2370000000000001</v>
      </c>
      <c r="G47">
        <v>4.319</v>
      </c>
      <c r="H47" s="115">
        <f t="shared" si="8"/>
        <v>4.2780000000000005</v>
      </c>
      <c r="I47">
        <f t="shared" si="9"/>
        <v>5.7982756057296789E-2</v>
      </c>
      <c r="J47" s="150">
        <v>1.0602218700475436</v>
      </c>
      <c r="K47">
        <v>1.396484375</v>
      </c>
      <c r="L47">
        <f t="shared" si="4"/>
        <v>1.2283531225237718</v>
      </c>
      <c r="M47">
        <f t="shared" si="5"/>
        <v>19.357096355332107</v>
      </c>
      <c r="N47">
        <f t="shared" si="6"/>
        <v>2.0033825251801458</v>
      </c>
      <c r="O47" s="171">
        <v>45.9</v>
      </c>
      <c r="P47" s="155">
        <v>0.4</v>
      </c>
      <c r="Q47" s="171">
        <v>66</v>
      </c>
      <c r="R47" s="155">
        <v>0.36</v>
      </c>
      <c r="S47" t="s">
        <v>498</v>
      </c>
    </row>
    <row r="48" spans="1:19" x14ac:dyDescent="0.2">
      <c r="A48" s="185" t="s">
        <v>443</v>
      </c>
      <c r="B48" s="143">
        <v>0</v>
      </c>
      <c r="C48" s="143">
        <v>0</v>
      </c>
      <c r="D48" s="115">
        <f t="shared" si="10"/>
        <v>0</v>
      </c>
      <c r="E48" s="50" t="e">
        <f t="shared" si="1"/>
        <v>#DIV/0!</v>
      </c>
      <c r="F48">
        <v>0</v>
      </c>
      <c r="G48">
        <v>0</v>
      </c>
      <c r="H48" s="115">
        <f t="shared" si="8"/>
        <v>0</v>
      </c>
      <c r="I48">
        <f t="shared" si="9"/>
        <v>0</v>
      </c>
      <c r="J48" s="150">
        <v>0.456418383518225</v>
      </c>
      <c r="K48">
        <v>0.55000000000000004</v>
      </c>
      <c r="L48">
        <f t="shared" si="4"/>
        <v>0.5032091917591125</v>
      </c>
      <c r="M48">
        <f t="shared" si="5"/>
        <v>13.150037140088392</v>
      </c>
      <c r="N48">
        <f t="shared" si="6"/>
        <v>0</v>
      </c>
      <c r="O48" s="171">
        <v>20.7</v>
      </c>
      <c r="P48" s="171">
        <v>4.26</v>
      </c>
      <c r="Q48" s="155">
        <v>0</v>
      </c>
      <c r="R48" s="171">
        <v>3.64</v>
      </c>
      <c r="S48" t="s">
        <v>498</v>
      </c>
    </row>
    <row r="49" spans="1:19" x14ac:dyDescent="0.2">
      <c r="A49" s="78" t="s">
        <v>444</v>
      </c>
      <c r="B49" s="143">
        <v>28.19</v>
      </c>
      <c r="C49" s="143">
        <v>31.507999999999999</v>
      </c>
      <c r="D49" s="177">
        <f t="shared" si="10"/>
        <v>29.849</v>
      </c>
      <c r="E49" s="50">
        <f t="shared" si="1"/>
        <v>7.8601638245065599</v>
      </c>
      <c r="F49">
        <v>3.3809999999999998</v>
      </c>
      <c r="G49">
        <v>11.461</v>
      </c>
      <c r="H49" s="116">
        <f t="shared" si="8"/>
        <v>7.4210000000000003</v>
      </c>
      <c r="I49">
        <f t="shared" si="9"/>
        <v>5.7134227919873046</v>
      </c>
      <c r="J49" s="150">
        <v>1.3137876386687797</v>
      </c>
      <c r="K49" t="s">
        <v>101</v>
      </c>
      <c r="L49">
        <f t="shared" si="4"/>
        <v>1.3137876386687797</v>
      </c>
      <c r="M49" t="e">
        <f t="shared" si="5"/>
        <v>#DIV/0!</v>
      </c>
      <c r="N49">
        <f t="shared" si="6"/>
        <v>3.9215247226624408</v>
      </c>
      <c r="O49" s="171">
        <v>47.7</v>
      </c>
      <c r="P49" s="171">
        <v>6.46</v>
      </c>
      <c r="Q49" s="155">
        <v>2</v>
      </c>
      <c r="R49" s="171">
        <v>4.58</v>
      </c>
      <c r="S49" t="s">
        <v>498</v>
      </c>
    </row>
    <row r="50" spans="1:19" x14ac:dyDescent="0.2">
      <c r="A50" s="78" t="s">
        <v>445</v>
      </c>
      <c r="B50" s="143">
        <v>19.443000000000001</v>
      </c>
      <c r="C50" s="143">
        <v>20.088999999999999</v>
      </c>
      <c r="D50" s="115">
        <f t="shared" si="10"/>
        <v>19.765999999999998</v>
      </c>
      <c r="E50" s="50">
        <f t="shared" si="1"/>
        <v>2.3109935275043396</v>
      </c>
      <c r="F50">
        <v>0</v>
      </c>
      <c r="G50">
        <v>0</v>
      </c>
      <c r="H50" s="115">
        <f t="shared" si="8"/>
        <v>0</v>
      </c>
      <c r="I50">
        <f t="shared" si="9"/>
        <v>0</v>
      </c>
      <c r="J50" s="150">
        <v>1.3771790808240887</v>
      </c>
      <c r="K50" s="150">
        <v>1.3839999999999999</v>
      </c>
      <c r="L50">
        <f t="shared" si="4"/>
        <v>1.3805895404120443</v>
      </c>
      <c r="M50">
        <f t="shared" si="5"/>
        <v>0.34935207475008756</v>
      </c>
      <c r="N50">
        <f t="shared" si="6"/>
        <v>2.7288732855784463</v>
      </c>
      <c r="O50" s="173">
        <v>1.7</v>
      </c>
      <c r="P50" s="171">
        <v>4.75</v>
      </c>
      <c r="Q50" s="155">
        <v>1</v>
      </c>
      <c r="R50" s="171">
        <v>3.9</v>
      </c>
      <c r="S50" t="s">
        <v>498</v>
      </c>
    </row>
    <row r="51" spans="1:19" x14ac:dyDescent="0.2">
      <c r="A51" s="78" t="s">
        <v>446</v>
      </c>
      <c r="B51" s="143">
        <v>12.773999999999999</v>
      </c>
      <c r="C51" s="143">
        <v>17.55</v>
      </c>
      <c r="D51" s="115">
        <f t="shared" si="10"/>
        <v>15.161999999999999</v>
      </c>
      <c r="E51" s="50">
        <f t="shared" si="1"/>
        <v>22.273723697051551</v>
      </c>
      <c r="F51">
        <v>0</v>
      </c>
      <c r="G51">
        <v>3.7850000000000001</v>
      </c>
      <c r="H51" s="115">
        <f t="shared" si="8"/>
        <v>1.8925000000000001</v>
      </c>
      <c r="I51">
        <f t="shared" si="9"/>
        <v>2.6763991667910823</v>
      </c>
      <c r="J51" s="150">
        <v>1.1949286846275753</v>
      </c>
      <c r="K51" s="150">
        <v>1.1519999999999999</v>
      </c>
      <c r="L51">
        <f t="shared" si="4"/>
        <v>1.1734643423137876</v>
      </c>
      <c r="M51">
        <f t="shared" si="5"/>
        <v>2.5867990115254984</v>
      </c>
      <c r="N51">
        <f t="shared" si="6"/>
        <v>1.7792066358161649</v>
      </c>
      <c r="O51" s="173">
        <v>1.6</v>
      </c>
      <c r="P51" s="171">
        <v>4.62</v>
      </c>
      <c r="Q51" s="155">
        <v>1</v>
      </c>
      <c r="R51" s="171">
        <v>3.98</v>
      </c>
      <c r="S51" t="s">
        <v>498</v>
      </c>
    </row>
    <row r="52" spans="1:19" x14ac:dyDescent="0.2">
      <c r="A52" s="78" t="s">
        <v>447</v>
      </c>
      <c r="B52" s="143">
        <v>4.4290000000000003</v>
      </c>
      <c r="C52" s="148">
        <v>0</v>
      </c>
      <c r="D52" s="115">
        <f t="shared" si="10"/>
        <v>2.2145000000000001</v>
      </c>
      <c r="E52" s="50">
        <f t="shared" si="1"/>
        <v>141.42135623730951</v>
      </c>
      <c r="F52">
        <v>0</v>
      </c>
      <c r="G52">
        <v>0</v>
      </c>
      <c r="H52" s="115">
        <f t="shared" si="8"/>
        <v>0</v>
      </c>
      <c r="I52">
        <f t="shared" si="9"/>
        <v>0</v>
      </c>
      <c r="J52" s="150">
        <v>0.62282091917591131</v>
      </c>
      <c r="K52">
        <v>0.7109375</v>
      </c>
      <c r="L52">
        <f t="shared" si="4"/>
        <v>0.66687920958795566</v>
      </c>
      <c r="M52">
        <f t="shared" si="5"/>
        <v>9.3431960300852257</v>
      </c>
      <c r="N52">
        <f t="shared" si="6"/>
        <v>0.1476804009632528</v>
      </c>
      <c r="O52" s="171">
        <v>400.8</v>
      </c>
      <c r="P52" s="155">
        <v>0.36</v>
      </c>
      <c r="Q52" s="171">
        <v>94</v>
      </c>
      <c r="R52" s="155">
        <v>0.34</v>
      </c>
      <c r="S52" t="s">
        <v>498</v>
      </c>
    </row>
    <row r="53" spans="1:19" ht="17" thickBot="1" x14ac:dyDescent="0.25">
      <c r="A53" s="186" t="s">
        <v>385</v>
      </c>
      <c r="B53" s="161">
        <v>33.404000000000003</v>
      </c>
      <c r="C53" s="161">
        <v>41.274000000000001</v>
      </c>
      <c r="D53" s="161">
        <v>37.338999999999999</v>
      </c>
      <c r="E53" s="160">
        <v>14.903801301422632</v>
      </c>
      <c r="F53" s="161">
        <v>23.815999999999999</v>
      </c>
      <c r="G53" s="161">
        <v>25.21</v>
      </c>
      <c r="H53" s="158">
        <v>24.512999999999998</v>
      </c>
      <c r="I53" s="161">
        <v>4.0211596009221582</v>
      </c>
      <c r="J53" s="162">
        <v>5.6768292682926838</v>
      </c>
      <c r="K53" s="162">
        <v>5.0548387096774192</v>
      </c>
      <c r="L53" s="161">
        <v>5.3658339889850515</v>
      </c>
      <c r="M53" s="161">
        <v>8.1965588710666228</v>
      </c>
      <c r="N53">
        <f t="shared" si="6"/>
        <v>20.035487531471283</v>
      </c>
      <c r="O53" s="187">
        <v>53</v>
      </c>
      <c r="P53" s="187">
        <v>5.95</v>
      </c>
      <c r="Q53" s="187">
        <v>52</v>
      </c>
      <c r="R53" s="187">
        <v>3.67</v>
      </c>
      <c r="S53" t="s">
        <v>498</v>
      </c>
    </row>
    <row r="54" spans="1:19" x14ac:dyDescent="0.2">
      <c r="A54" s="78" t="s">
        <v>448</v>
      </c>
      <c r="B54" s="143">
        <v>0</v>
      </c>
      <c r="C54" s="148">
        <v>9.4380000000000006</v>
      </c>
      <c r="D54" s="115">
        <f>AVERAGE(B54:C54)</f>
        <v>4.7190000000000003</v>
      </c>
      <c r="E54" s="50">
        <f>STDEV(B54:C54)*100/D54</f>
        <v>141.42135623730951</v>
      </c>
      <c r="F54">
        <v>8.9559999999999995</v>
      </c>
      <c r="G54">
        <v>3.0019999999999998</v>
      </c>
      <c r="H54" s="116">
        <f>AVERAGE(F54:G54)</f>
        <v>5.9789999999999992</v>
      </c>
      <c r="I54">
        <f>STDEV(F54:G54)</f>
        <v>4.2101137751847046</v>
      </c>
      <c r="J54" s="150">
        <v>1.8088235294117647</v>
      </c>
      <c r="K54" s="150">
        <v>1.6467991169977925</v>
      </c>
      <c r="L54">
        <f>AVERAGE(J54:K54)</f>
        <v>1.7278113232047785</v>
      </c>
      <c r="M54">
        <f>STDEV(J54:K54)*100/AVERAGE(J54:K54)</f>
        <v>6.630849051456706</v>
      </c>
      <c r="N54">
        <f t="shared" si="6"/>
        <v>0.81535416342033495</v>
      </c>
      <c r="O54" s="164">
        <v>75.599999999999994</v>
      </c>
      <c r="P54" s="164">
        <v>1.99</v>
      </c>
      <c r="Q54" s="164">
        <v>123</v>
      </c>
      <c r="R54" s="164">
        <v>1.66</v>
      </c>
      <c r="S54" t="s">
        <v>498</v>
      </c>
    </row>
    <row r="55" spans="1:19" x14ac:dyDescent="0.2">
      <c r="A55" s="153" t="s">
        <v>449</v>
      </c>
      <c r="B55" s="143">
        <v>22.946999999999999</v>
      </c>
      <c r="C55" s="143">
        <v>23.774999999999999</v>
      </c>
      <c r="D55" s="115">
        <f>AVERAGE(B55:C55)</f>
        <v>23.360999999999997</v>
      </c>
      <c r="E55" s="50">
        <f>STDEV(B55:C55)*100/D55</f>
        <v>2.50624722752648</v>
      </c>
      <c r="F55">
        <v>9.8819999999999997</v>
      </c>
      <c r="G55">
        <v>9.6750000000000007</v>
      </c>
      <c r="H55" s="116">
        <f>AVERAGE(F55:G55)</f>
        <v>9.7785000000000011</v>
      </c>
      <c r="I55">
        <f>STDEV(F55:G55)</f>
        <v>0.1463711037056146</v>
      </c>
      <c r="J55">
        <v>1.3696498054474706</v>
      </c>
      <c r="K55" s="150">
        <v>1.1139455782312926</v>
      </c>
      <c r="L55">
        <f>AVERAGE(J55:K55)</f>
        <v>1.2417976918393816</v>
      </c>
      <c r="M55">
        <f>STDEV(J55:K55)*100/AVERAGE(J55:K55)</f>
        <v>14.560358279842173</v>
      </c>
      <c r="N55">
        <f t="shared" ref="N55:N105" si="11">L55*D55/10</f>
        <v>2.900963587905979</v>
      </c>
      <c r="O55" s="170">
        <v>141.80000000000001</v>
      </c>
      <c r="P55" s="170">
        <v>3.7</v>
      </c>
      <c r="Q55" s="170">
        <v>106</v>
      </c>
      <c r="R55" s="170">
        <v>2.5099999999999998</v>
      </c>
      <c r="S55" t="s">
        <v>498</v>
      </c>
    </row>
    <row r="56" spans="1:19" x14ac:dyDescent="0.2">
      <c r="A56" s="78" t="s">
        <v>450</v>
      </c>
      <c r="B56" s="143">
        <v>11.622999999999999</v>
      </c>
      <c r="C56" s="78">
        <v>11.897</v>
      </c>
      <c r="D56" s="115">
        <f>AVERAGE(B56:C56)</f>
        <v>11.76</v>
      </c>
      <c r="E56" s="50">
        <f>STDEV(B56:C56)*100/D56</f>
        <v>1.6475106976625398</v>
      </c>
      <c r="F56">
        <v>2.3570000000000002</v>
      </c>
      <c r="G56">
        <v>1.464</v>
      </c>
      <c r="H56" s="115">
        <f>AVERAGE(F56:G56)</f>
        <v>1.9105000000000001</v>
      </c>
      <c r="I56">
        <f>STDEV(F56:G56)</f>
        <v>0.63144635559958706</v>
      </c>
      <c r="J56" s="150">
        <v>1.5714285714285714</v>
      </c>
      <c r="K56" s="150">
        <v>1.7373068432671082</v>
      </c>
      <c r="L56">
        <f>AVERAGE(J56:K56)</f>
        <v>1.6543677073478398</v>
      </c>
      <c r="M56">
        <f>STDEV(J56:K56)*100/AVERAGE(J56:K56)</f>
        <v>7.0899383702654228</v>
      </c>
      <c r="N56">
        <f t="shared" si="11"/>
        <v>1.9455364238410595</v>
      </c>
      <c r="O56" s="171">
        <v>74.5</v>
      </c>
      <c r="P56" s="171">
        <v>1.83</v>
      </c>
      <c r="Q56" s="171">
        <v>62</v>
      </c>
      <c r="R56" s="171">
        <v>2.7</v>
      </c>
      <c r="S56" t="s">
        <v>498</v>
      </c>
    </row>
    <row r="57" spans="1:19" x14ac:dyDescent="0.2">
      <c r="A57" s="78" t="s">
        <v>451</v>
      </c>
      <c r="B57" s="143">
        <v>39.307000000000002</v>
      </c>
      <c r="C57" s="143">
        <v>37.319000000000003</v>
      </c>
      <c r="D57" s="116">
        <f>AVERAGE(B57:C57)</f>
        <v>38.313000000000002</v>
      </c>
      <c r="E57" s="50">
        <f>STDEV(B57:C57)*100/D57</f>
        <v>3.6690634536550424</v>
      </c>
      <c r="F57">
        <v>4.0919999999999996</v>
      </c>
      <c r="G57">
        <v>7.6719999999999997</v>
      </c>
      <c r="H57" s="116">
        <f>AVERAGE(F57:G57)</f>
        <v>5.8819999999999997</v>
      </c>
      <c r="I57">
        <f>STDEV(F57:G57)</f>
        <v>2.5314422766478391</v>
      </c>
      <c r="J57" s="150">
        <v>0.9461172741679873</v>
      </c>
      <c r="K57">
        <v>1.208984375</v>
      </c>
      <c r="L57">
        <f>AVERAGE(J57:K57)</f>
        <v>1.0775508245839935</v>
      </c>
      <c r="M57">
        <f>STDEV(J57:K57)*100/AVERAGE(J57:K57)</f>
        <v>17.249776558885355</v>
      </c>
      <c r="N57">
        <f t="shared" si="11"/>
        <v>4.1284204742286548</v>
      </c>
      <c r="O57" s="171">
        <v>259.2</v>
      </c>
      <c r="P57" s="171">
        <v>2.63</v>
      </c>
      <c r="Q57" s="171">
        <v>119</v>
      </c>
      <c r="R57" s="171">
        <v>2.62</v>
      </c>
      <c r="S57" t="s">
        <v>498</v>
      </c>
    </row>
    <row r="58" spans="1:19" x14ac:dyDescent="0.2">
      <c r="A58" s="78" t="s">
        <v>452</v>
      </c>
      <c r="B58" s="143">
        <v>14.11</v>
      </c>
      <c r="C58" s="143">
        <v>18.338000000000001</v>
      </c>
      <c r="D58" s="115">
        <f>AVERAGE(B58:C58)</f>
        <v>16.224</v>
      </c>
      <c r="E58" s="50">
        <f>STDEV(B58:C58)*100/D58</f>
        <v>18.427314292755945</v>
      </c>
      <c r="F58">
        <v>3.581</v>
      </c>
      <c r="G58">
        <v>0</v>
      </c>
      <c r="H58" s="115">
        <f>AVERAGE(F58:G58)</f>
        <v>1.7905</v>
      </c>
      <c r="I58">
        <f>STDEV(F58:G58)</f>
        <v>2.5321493834290267</v>
      </c>
      <c r="J58" s="150">
        <v>0.99683042789223453</v>
      </c>
      <c r="K58">
        <v>0.89153046062407126</v>
      </c>
      <c r="L58">
        <f>AVERAGE(J58:K58)</f>
        <v>0.94418044425815295</v>
      </c>
      <c r="M58">
        <f>STDEV(J58:K58)*100/AVERAGE(J58:K58)</f>
        <v>7.8860265923577755</v>
      </c>
      <c r="N58">
        <f t="shared" si="11"/>
        <v>1.5318383527644275</v>
      </c>
      <c r="O58" s="173">
        <v>2.4</v>
      </c>
      <c r="P58" s="171">
        <v>3.65</v>
      </c>
      <c r="Q58" s="155">
        <v>1</v>
      </c>
      <c r="R58" s="171">
        <v>3.05</v>
      </c>
      <c r="S58" t="s">
        <v>498</v>
      </c>
    </row>
    <row r="59" spans="1:19" x14ac:dyDescent="0.2">
      <c r="A59" s="188" t="s">
        <v>106</v>
      </c>
      <c r="B59" s="78">
        <v>28.963999999999999</v>
      </c>
      <c r="C59" s="78">
        <v>41.41</v>
      </c>
      <c r="D59" s="54">
        <v>35.186999999999998</v>
      </c>
      <c r="E59" s="50">
        <v>25.011086476959591</v>
      </c>
      <c r="F59" s="56">
        <v>2.8159999999999998</v>
      </c>
      <c r="G59" s="56">
        <v>0</v>
      </c>
      <c r="H59" s="148">
        <v>1.4079999999999999</v>
      </c>
      <c r="I59">
        <v>141.42135623730948</v>
      </c>
      <c r="J59">
        <v>1.5338645418326693</v>
      </c>
      <c r="K59">
        <v>1.4195121951219511</v>
      </c>
      <c r="L59">
        <v>1.4766883684773102</v>
      </c>
      <c r="M59">
        <v>5.4757199643362959</v>
      </c>
      <c r="N59">
        <f t="shared" si="11"/>
        <v>5.1960233621611112</v>
      </c>
      <c r="O59" s="75">
        <v>171.9</v>
      </c>
      <c r="P59" s="75">
        <v>5.58</v>
      </c>
      <c r="Q59" s="75">
        <v>112</v>
      </c>
      <c r="R59" s="75">
        <v>4.49</v>
      </c>
      <c r="S59" t="s">
        <v>498</v>
      </c>
    </row>
    <row r="60" spans="1:19" ht="17" thickBot="1" x14ac:dyDescent="0.25">
      <c r="A60" s="189" t="s">
        <v>108</v>
      </c>
      <c r="B60" s="144">
        <v>48.13</v>
      </c>
      <c r="C60" s="144">
        <v>48.463000000000001</v>
      </c>
      <c r="D60" s="190">
        <v>48.296500000000002</v>
      </c>
      <c r="E60" s="160">
        <v>0.4875437311919481</v>
      </c>
      <c r="F60" s="191">
        <v>9.7970000000000006</v>
      </c>
      <c r="G60" s="191">
        <v>17.141999999999999</v>
      </c>
      <c r="H60" s="158">
        <v>13.4695</v>
      </c>
      <c r="I60" s="161">
        <v>38.558961415161598</v>
      </c>
      <c r="J60" s="161">
        <v>0.7490974729241876</v>
      </c>
      <c r="K60" s="161">
        <v>0.67486818980667851</v>
      </c>
      <c r="L60" s="161">
        <v>0.71198283136543306</v>
      </c>
      <c r="M60" s="161">
        <v>7.3720920144023427</v>
      </c>
      <c r="N60">
        <f t="shared" si="11"/>
        <v>3.4386278815040638</v>
      </c>
      <c r="O60" s="192">
        <v>100.2</v>
      </c>
      <c r="P60" s="192">
        <v>7.48</v>
      </c>
      <c r="Q60" s="192">
        <v>97</v>
      </c>
      <c r="R60" s="192">
        <v>6.04</v>
      </c>
      <c r="S60" t="s">
        <v>498</v>
      </c>
    </row>
    <row r="61" spans="1:19" x14ac:dyDescent="0.2">
      <c r="A61" s="193" t="s">
        <v>453</v>
      </c>
      <c r="B61" s="78">
        <v>35.359000000000002</v>
      </c>
      <c r="C61" s="78">
        <v>32.887</v>
      </c>
      <c r="D61" s="177">
        <f>AVERAGE(B61:C61)</f>
        <v>34.123000000000005</v>
      </c>
      <c r="E61" s="50">
        <f>STDEV(B61:C61)*100/D61</f>
        <v>5.1225506640481377</v>
      </c>
      <c r="F61">
        <v>0</v>
      </c>
      <c r="G61">
        <v>0</v>
      </c>
      <c r="H61" s="149">
        <v>0</v>
      </c>
      <c r="I61">
        <v>0</v>
      </c>
      <c r="J61">
        <v>1.6576862123613312</v>
      </c>
      <c r="K61">
        <v>1.578125</v>
      </c>
      <c r="L61">
        <f>AVERAGE(J61:K61)</f>
        <v>1.6179056061806656</v>
      </c>
      <c r="M61">
        <f>STDEV(J61:K61)*100/AVERAGE(J61:K61)</f>
        <v>3.4772283726074242</v>
      </c>
      <c r="N61">
        <f t="shared" si="11"/>
        <v>5.520779299970286</v>
      </c>
      <c r="O61" s="194">
        <v>23.7</v>
      </c>
      <c r="P61" s="194"/>
      <c r="Q61" s="152">
        <v>0.25</v>
      </c>
      <c r="R61" s="152"/>
      <c r="S61" t="s">
        <v>497</v>
      </c>
    </row>
    <row r="62" spans="1:19" x14ac:dyDescent="0.2">
      <c r="A62" s="78" t="s">
        <v>454</v>
      </c>
      <c r="B62" s="143">
        <v>26.192</v>
      </c>
      <c r="C62" s="143">
        <v>27.04</v>
      </c>
      <c r="D62" s="115">
        <f>AVERAGE(B62:C62)</f>
        <v>26.616</v>
      </c>
      <c r="E62" s="50">
        <f>STDEV(B62:C62)*100/D62</f>
        <v>2.2528800362420784</v>
      </c>
      <c r="F62">
        <v>0</v>
      </c>
      <c r="G62">
        <v>0</v>
      </c>
      <c r="H62" s="115">
        <f>AVERAGE(F62:G62)</f>
        <v>0</v>
      </c>
      <c r="I62">
        <f>STDEV(F62:G62)</f>
        <v>0</v>
      </c>
      <c r="J62" s="150">
        <v>0.81754385964912291</v>
      </c>
      <c r="K62">
        <v>1.0070298769771528</v>
      </c>
      <c r="L62">
        <f>AVERAGE(J62:K62)</f>
        <v>0.91228686831313788</v>
      </c>
      <c r="M62">
        <f>STDEV(J62:K62)*100/AVERAGE(J62:K62)</f>
        <v>14.686920578000866</v>
      </c>
      <c r="N62">
        <f t="shared" si="11"/>
        <v>2.4281427287022477</v>
      </c>
      <c r="O62" s="164">
        <v>166</v>
      </c>
      <c r="P62" s="164">
        <v>0.78</v>
      </c>
      <c r="Q62" s="164">
        <v>182</v>
      </c>
      <c r="R62" s="168">
        <v>0.64</v>
      </c>
      <c r="S62" t="s">
        <v>497</v>
      </c>
    </row>
    <row r="63" spans="1:19" ht="17" thickBot="1" x14ac:dyDescent="0.25">
      <c r="A63" s="144" t="s">
        <v>455</v>
      </c>
      <c r="B63" s="157">
        <v>17.166</v>
      </c>
      <c r="C63" s="157">
        <v>19.873000000000001</v>
      </c>
      <c r="D63" s="159">
        <f>AVERAGE(B63:C63)</f>
        <v>18.519500000000001</v>
      </c>
      <c r="E63" s="160">
        <f>STDEV(B63:C63)*100/D63</f>
        <v>10.335797708750155</v>
      </c>
      <c r="F63" s="161">
        <v>4.0919999999999996</v>
      </c>
      <c r="G63" s="161">
        <v>2.44</v>
      </c>
      <c r="H63" s="159">
        <f>AVERAGE(F63:G63)</f>
        <v>3.266</v>
      </c>
      <c r="I63" s="161">
        <f>STDEV(F63:G63)</f>
        <v>1.1681404025201749</v>
      </c>
      <c r="J63" s="161">
        <v>0.7012302284710018</v>
      </c>
      <c r="K63" s="161">
        <v>0.83506686478454684</v>
      </c>
      <c r="L63" s="161">
        <f>AVERAGE(J63:K63)</f>
        <v>0.76814854662777432</v>
      </c>
      <c r="M63" s="161">
        <f>STDEV(J63:K63)*100/AVERAGE(J63:K63)</f>
        <v>12.320116144718043</v>
      </c>
      <c r="N63">
        <f t="shared" si="11"/>
        <v>1.4225727009273066</v>
      </c>
      <c r="O63" s="180">
        <v>413.9</v>
      </c>
      <c r="P63" s="163">
        <v>0.19</v>
      </c>
      <c r="Q63" s="180">
        <v>270</v>
      </c>
      <c r="R63" s="163">
        <v>0.11</v>
      </c>
      <c r="S63" t="s">
        <v>497</v>
      </c>
    </row>
    <row r="64" spans="1:19" x14ac:dyDescent="0.2">
      <c r="A64" s="183" t="s">
        <v>456</v>
      </c>
      <c r="B64" s="181" t="s">
        <v>457</v>
      </c>
      <c r="C64" s="78">
        <v>31.318000000000001</v>
      </c>
      <c r="D64" s="177">
        <f>AVERAGE(B64:C64)</f>
        <v>31.318000000000001</v>
      </c>
      <c r="E64" s="50" t="e">
        <f>STDEV(B64:C64)*100/D64</f>
        <v>#DIV/0!</v>
      </c>
      <c r="F64">
        <v>0</v>
      </c>
      <c r="G64">
        <v>0</v>
      </c>
      <c r="H64" s="115">
        <f>AVERAGE(F64:G64)</f>
        <v>0</v>
      </c>
      <c r="I64">
        <f>STDEV(F64:G64)</f>
        <v>0</v>
      </c>
      <c r="J64">
        <v>0.87192982456140355</v>
      </c>
      <c r="K64" s="150">
        <v>0.75395430579964851</v>
      </c>
      <c r="L64">
        <f>AVERAGE(J64:K64)</f>
        <v>0.81294206518052603</v>
      </c>
      <c r="M64">
        <f>STDEV(J64:K64)*100/AVERAGE(J64:K64)</f>
        <v>10.261652447756262</v>
      </c>
      <c r="N64">
        <f t="shared" si="11"/>
        <v>2.5459719597323716</v>
      </c>
      <c r="O64" s="164">
        <v>88.7</v>
      </c>
      <c r="P64" s="164">
        <v>4.1100000000000003</v>
      </c>
      <c r="Q64" s="164">
        <v>78</v>
      </c>
      <c r="R64" s="164">
        <v>4.09</v>
      </c>
    </row>
    <row r="65" spans="1:19" x14ac:dyDescent="0.2">
      <c r="A65" s="78" t="s">
        <v>458</v>
      </c>
      <c r="B65" s="143">
        <v>9.4510000000000005</v>
      </c>
      <c r="C65" s="143">
        <v>9.1069999999999993</v>
      </c>
      <c r="D65" s="115">
        <f>AVERAGE(B65:C65)</f>
        <v>9.2789999999999999</v>
      </c>
      <c r="E65" s="50">
        <f>STDEV(B65:C65)*100/D65</f>
        <v>2.6214541731670784</v>
      </c>
      <c r="F65">
        <v>0</v>
      </c>
      <c r="G65">
        <v>0</v>
      </c>
      <c r="H65" s="115">
        <f>AVERAGE(F65:G65)</f>
        <v>0</v>
      </c>
      <c r="I65">
        <f>STDEV(F65:G65)</f>
        <v>0</v>
      </c>
      <c r="J65" s="150">
        <v>0.89698890649762275</v>
      </c>
      <c r="K65">
        <v>0.8306092124814265</v>
      </c>
      <c r="L65">
        <f>AVERAGE(J65:K65)</f>
        <v>0.86379905948952462</v>
      </c>
      <c r="M65">
        <f>STDEV(J65:K65)*100/AVERAGE(J65:K65)</f>
        <v>5.4338484461512291</v>
      </c>
      <c r="N65">
        <f t="shared" si="11"/>
        <v>0.8015191473003298</v>
      </c>
      <c r="O65" s="173">
        <v>2.7</v>
      </c>
      <c r="P65" s="171">
        <v>2.5299999999999998</v>
      </c>
      <c r="Q65" s="155">
        <v>1</v>
      </c>
      <c r="R65" s="171">
        <v>2.17</v>
      </c>
    </row>
    <row r="66" spans="1:19" ht="17" x14ac:dyDescent="0.2">
      <c r="A66" s="195" t="s">
        <v>41</v>
      </c>
      <c r="B66">
        <v>109.64700000000001</v>
      </c>
      <c r="C66">
        <v>48.219000000000001</v>
      </c>
      <c r="D66">
        <v>78.933000000000007</v>
      </c>
      <c r="E66" s="50">
        <v>55.029145420454327</v>
      </c>
      <c r="F66" s="148"/>
      <c r="G66" s="148"/>
      <c r="H66" s="148">
        <v>0</v>
      </c>
      <c r="I66" t="e">
        <v>#DIV/0!</v>
      </c>
      <c r="J66" s="150">
        <v>0.92025862068965514</v>
      </c>
      <c r="K66" s="150">
        <v>0.94032258064516128</v>
      </c>
      <c r="L66">
        <v>0.93029060066740821</v>
      </c>
      <c r="M66">
        <v>1.5250462739079</v>
      </c>
      <c r="N66">
        <f t="shared" si="11"/>
        <v>7.3430627982480541</v>
      </c>
      <c r="O66" s="196">
        <v>603.5</v>
      </c>
      <c r="P66" s="196">
        <v>3.34</v>
      </c>
      <c r="Q66" s="196" t="s">
        <v>15</v>
      </c>
      <c r="R66" s="196">
        <v>1.94</v>
      </c>
    </row>
    <row r="67" spans="1:19" ht="17" thickBot="1" x14ac:dyDescent="0.25">
      <c r="A67" s="189" t="s">
        <v>105</v>
      </c>
      <c r="B67" s="144">
        <v>25.425999999999998</v>
      </c>
      <c r="C67" s="144">
        <v>26.17</v>
      </c>
      <c r="D67" s="190">
        <v>25.798000000000002</v>
      </c>
      <c r="E67" s="160">
        <v>2.0392567067322802</v>
      </c>
      <c r="F67" s="191">
        <v>0</v>
      </c>
      <c r="G67" s="191">
        <v>0</v>
      </c>
      <c r="H67" s="158">
        <v>0</v>
      </c>
      <c r="I67" s="161" t="e">
        <v>#DIV/0!</v>
      </c>
      <c r="J67" s="161">
        <v>1.1075514874141876</v>
      </c>
      <c r="K67" s="161">
        <v>1.3105691056910571</v>
      </c>
      <c r="L67" s="161">
        <v>1.2090602965526225</v>
      </c>
      <c r="M67" s="161">
        <v>11.873281671165056</v>
      </c>
      <c r="N67">
        <f t="shared" si="11"/>
        <v>3.119133753046456</v>
      </c>
      <c r="O67" s="197">
        <v>38.9</v>
      </c>
      <c r="P67" s="197">
        <v>0.44</v>
      </c>
      <c r="Q67" s="197">
        <v>69</v>
      </c>
      <c r="R67" s="197">
        <v>0.48</v>
      </c>
      <c r="S67" s="161"/>
    </row>
    <row r="68" spans="1:19" x14ac:dyDescent="0.2">
      <c r="A68" s="172" t="s">
        <v>459</v>
      </c>
      <c r="B68" s="143" t="s">
        <v>460</v>
      </c>
      <c r="C68" s="143" t="s">
        <v>461</v>
      </c>
      <c r="D68" s="198">
        <v>58.384999999999998</v>
      </c>
      <c r="E68" s="50" t="e">
        <f>STDEV(B68:C68)*100/D68</f>
        <v>#DIV/0!</v>
      </c>
      <c r="F68" s="140">
        <v>0</v>
      </c>
      <c r="G68" s="140">
        <v>0</v>
      </c>
      <c r="H68" s="140" t="s">
        <v>462</v>
      </c>
      <c r="I68" s="140" t="s">
        <v>462</v>
      </c>
      <c r="J68">
        <v>0.96513470681458002</v>
      </c>
      <c r="L68">
        <f>AVERAGE(J68:K68)</f>
        <v>0.96513470681458002</v>
      </c>
      <c r="M68" t="e">
        <f>STDEV(J68:K68)*100/AVERAGE(J68:K68)</f>
        <v>#DIV/0!</v>
      </c>
      <c r="N68">
        <f t="shared" si="11"/>
        <v>5.634938985736925</v>
      </c>
      <c r="O68" s="194">
        <v>88.7</v>
      </c>
      <c r="P68" s="194">
        <v>4.88</v>
      </c>
      <c r="Q68" s="199">
        <v>82</v>
      </c>
      <c r="R68" s="199">
        <v>2.87</v>
      </c>
    </row>
    <row r="69" spans="1:19" x14ac:dyDescent="0.2">
      <c r="A69" s="78" t="s">
        <v>463</v>
      </c>
      <c r="B69" s="143">
        <v>0</v>
      </c>
      <c r="C69" s="143">
        <v>0</v>
      </c>
      <c r="D69" s="115">
        <f>AVERAGE(B69:C69)</f>
        <v>0</v>
      </c>
      <c r="E69" s="50" t="e">
        <f>STDEV(B69:C69)*100/D69</f>
        <v>#DIV/0!</v>
      </c>
      <c r="F69">
        <v>0</v>
      </c>
      <c r="G69">
        <v>0</v>
      </c>
      <c r="H69" s="115">
        <f>AVERAGE(F69:G69)</f>
        <v>0</v>
      </c>
      <c r="I69">
        <f>STDEV(F69:G69)</f>
        <v>0</v>
      </c>
      <c r="J69" s="150">
        <v>0.44532488114104601</v>
      </c>
      <c r="K69">
        <v>0.46953937592867756</v>
      </c>
      <c r="L69">
        <f>AVERAGE(J69:K69)</f>
        <v>0.45743212853486181</v>
      </c>
      <c r="M69">
        <f>STDEV(J69:K69)*100/AVERAGE(J69:K69)</f>
        <v>3.7431199951307437</v>
      </c>
      <c r="N69">
        <f t="shared" si="11"/>
        <v>0</v>
      </c>
      <c r="O69" s="173">
        <v>1.9</v>
      </c>
      <c r="P69" s="171">
        <v>3.55</v>
      </c>
      <c r="Q69" s="200">
        <v>2</v>
      </c>
      <c r="R69" s="171">
        <v>3.07</v>
      </c>
    </row>
    <row r="70" spans="1:19" x14ac:dyDescent="0.2">
      <c r="A70" s="78" t="s">
        <v>464</v>
      </c>
      <c r="B70" s="78">
        <v>97.504999999999995</v>
      </c>
      <c r="C70" s="78">
        <v>88.209000000000003</v>
      </c>
      <c r="D70" s="198">
        <v>92.856999999999999</v>
      </c>
      <c r="E70" s="50">
        <f>STDEV(B70:C70)*100/D70</f>
        <v>7.0789112699205665</v>
      </c>
      <c r="F70" s="140">
        <v>0</v>
      </c>
      <c r="G70" s="140">
        <v>0</v>
      </c>
      <c r="H70" s="140">
        <v>0</v>
      </c>
      <c r="I70" s="140">
        <v>0</v>
      </c>
      <c r="J70" s="150">
        <v>0.78763866877971478</v>
      </c>
      <c r="K70">
        <v>0.96599999999999997</v>
      </c>
      <c r="L70">
        <f>AVERAGE(J70:K70)</f>
        <v>0.87681933438985737</v>
      </c>
      <c r="M70">
        <f>STDEV(J70:K70)*100/AVERAGE(J70:K70)</f>
        <v>14.3838647097222</v>
      </c>
      <c r="N70">
        <f t="shared" si="11"/>
        <v>8.1418812933438982</v>
      </c>
      <c r="O70" s="194">
        <v>155.4</v>
      </c>
      <c r="P70" s="194">
        <v>1.49</v>
      </c>
      <c r="Q70" s="199">
        <v>90</v>
      </c>
      <c r="R70" s="199">
        <v>1.48</v>
      </c>
    </row>
    <row r="71" spans="1:19" ht="17" thickBot="1" x14ac:dyDescent="0.25">
      <c r="A71" s="186" t="s">
        <v>42</v>
      </c>
      <c r="B71" s="161">
        <v>31.966000000000001</v>
      </c>
      <c r="C71" s="161">
        <v>15.231999999999999</v>
      </c>
      <c r="D71" s="161">
        <v>23.599</v>
      </c>
      <c r="E71" s="160">
        <v>50.140789340123227</v>
      </c>
      <c r="F71" s="161">
        <v>0</v>
      </c>
      <c r="G71" s="161">
        <v>0</v>
      </c>
      <c r="H71" s="158">
        <v>0</v>
      </c>
      <c r="I71" s="161" t="e">
        <v>#DIV/0!</v>
      </c>
      <c r="J71" s="162">
        <v>1.0129310344827585</v>
      </c>
      <c r="K71" s="162">
        <v>0.97419354838709671</v>
      </c>
      <c r="L71" s="161">
        <v>0.99356229143492758</v>
      </c>
      <c r="M71" s="161">
        <v>2.7569020423271566</v>
      </c>
      <c r="N71">
        <f t="shared" si="11"/>
        <v>2.3447076515572856</v>
      </c>
      <c r="O71" s="201">
        <v>92.3</v>
      </c>
      <c r="P71" s="201">
        <v>0.38</v>
      </c>
      <c r="Q71" s="201">
        <v>128</v>
      </c>
      <c r="R71" s="201">
        <v>0.48</v>
      </c>
      <c r="S71" s="161"/>
    </row>
    <row r="72" spans="1:19" x14ac:dyDescent="0.2">
      <c r="A72" s="78" t="s">
        <v>146</v>
      </c>
      <c r="B72" s="148">
        <v>36.152000000000001</v>
      </c>
      <c r="C72" s="202">
        <v>70.757000000000005</v>
      </c>
      <c r="D72" s="116">
        <v>53.454500000000003</v>
      </c>
      <c r="E72" s="50">
        <f t="shared" ref="E72:E77" si="12">STDEV(B72:C72)*100/D72</f>
        <v>45.776183788007515</v>
      </c>
      <c r="F72">
        <v>0</v>
      </c>
      <c r="G72">
        <v>0</v>
      </c>
      <c r="H72" s="115">
        <f>AVERAGE(F72:G72)</f>
        <v>0</v>
      </c>
      <c r="I72">
        <f>STDEV(F72:G72)</f>
        <v>0</v>
      </c>
      <c r="J72" s="29">
        <v>1.6292906178489701</v>
      </c>
      <c r="K72" s="150">
        <v>2.0856573705179282</v>
      </c>
      <c r="L72">
        <f t="shared" ref="L72:L77" si="13">AVERAGE(J72:K72)</f>
        <v>1.8574739941834491</v>
      </c>
      <c r="M72">
        <f t="shared" ref="M72:M77" si="14">STDEV(J72:K72)*100/AVERAGE(J72:K72)</f>
        <v>17.373057524940737</v>
      </c>
      <c r="N72">
        <f t="shared" si="11"/>
        <v>9.9290343622079185</v>
      </c>
      <c r="O72" s="164">
        <v>278.5</v>
      </c>
      <c r="P72" s="168">
        <v>0.57999999999999996</v>
      </c>
      <c r="Q72" s="164">
        <v>300</v>
      </c>
      <c r="R72" s="151">
        <v>0.51</v>
      </c>
    </row>
    <row r="73" spans="1:19" ht="17" thickBot="1" x14ac:dyDescent="0.25">
      <c r="A73" s="144" t="s">
        <v>465</v>
      </c>
      <c r="B73" s="157">
        <v>0</v>
      </c>
      <c r="C73" s="157">
        <v>7.7770000000000001</v>
      </c>
      <c r="D73" s="159">
        <f>AVERAGE(B73:C73)</f>
        <v>3.8885000000000001</v>
      </c>
      <c r="E73" s="160">
        <f t="shared" si="12"/>
        <v>141.42135623730951</v>
      </c>
      <c r="F73" s="161"/>
      <c r="G73" s="161"/>
      <c r="H73" s="161" t="e">
        <f>AVERAGE(F73:G73)</f>
        <v>#DIV/0!</v>
      </c>
      <c r="I73" s="161" t="e">
        <f>STDEV(F73:G73)</f>
        <v>#DIV/0!</v>
      </c>
      <c r="J73" s="161">
        <v>1.1386554621848741</v>
      </c>
      <c r="K73" s="162">
        <v>1.1501103752759383</v>
      </c>
      <c r="L73" s="161">
        <f t="shared" si="13"/>
        <v>1.1443829187304062</v>
      </c>
      <c r="M73" s="161">
        <f t="shared" si="14"/>
        <v>0.7077916484090927</v>
      </c>
      <c r="N73">
        <f t="shared" si="11"/>
        <v>0.44499329794831849</v>
      </c>
      <c r="O73" s="203">
        <v>6.2</v>
      </c>
      <c r="P73" s="203">
        <v>0.71</v>
      </c>
      <c r="Q73" s="204">
        <v>7</v>
      </c>
      <c r="R73" s="203">
        <v>11</v>
      </c>
      <c r="S73" s="161"/>
    </row>
    <row r="74" spans="1:19" x14ac:dyDescent="0.2">
      <c r="A74" s="78" t="s">
        <v>466</v>
      </c>
      <c r="B74" s="143">
        <v>70.984999999999999</v>
      </c>
      <c r="C74" s="148">
        <v>66.608999999999995</v>
      </c>
      <c r="D74" s="116">
        <f>AVERAGE(B74:C74)</f>
        <v>68.796999999999997</v>
      </c>
      <c r="E74" s="50">
        <f t="shared" si="12"/>
        <v>4.4977241369134342</v>
      </c>
      <c r="F74">
        <v>0</v>
      </c>
      <c r="G74">
        <v>0</v>
      </c>
      <c r="H74" s="115">
        <f>AVERAGE(F74:G74)</f>
        <v>0</v>
      </c>
      <c r="I74">
        <f>STDEV(F74:G74)</f>
        <v>0</v>
      </c>
      <c r="J74">
        <v>1.0072202166064983</v>
      </c>
      <c r="K74">
        <v>1.0093603744149766</v>
      </c>
      <c r="L74">
        <f t="shared" si="13"/>
        <v>1.0082902955107373</v>
      </c>
      <c r="M74">
        <f t="shared" si="14"/>
        <v>0.15008773821608623</v>
      </c>
      <c r="N74">
        <f t="shared" si="11"/>
        <v>6.9367347460252189</v>
      </c>
      <c r="O74" s="164">
        <v>35.799999999999997</v>
      </c>
      <c r="P74" s="164">
        <v>0.76</v>
      </c>
      <c r="Q74" s="164">
        <v>84</v>
      </c>
      <c r="R74" s="164">
        <v>0.82</v>
      </c>
    </row>
    <row r="75" spans="1:19" x14ac:dyDescent="0.2">
      <c r="A75" s="138" t="s">
        <v>467</v>
      </c>
      <c r="B75" s="78">
        <v>35.845999999999997</v>
      </c>
      <c r="C75" s="78">
        <v>38.728000000000002</v>
      </c>
      <c r="D75" s="116">
        <f>AVERAGE(B75:C75)</f>
        <v>37.286999999999999</v>
      </c>
      <c r="E75" s="50">
        <f t="shared" si="12"/>
        <v>5.4653947579039164</v>
      </c>
      <c r="F75" s="78">
        <v>15.513</v>
      </c>
      <c r="G75" s="78">
        <v>11.222</v>
      </c>
      <c r="H75" s="116">
        <f>AVERAGE(F75:G75)</f>
        <v>13.3675</v>
      </c>
      <c r="I75">
        <f>STDEV(F75:G75)</f>
        <v>3.034195198071477</v>
      </c>
      <c r="J75">
        <v>1.3991596638655464</v>
      </c>
      <c r="K75" s="150">
        <v>1.6361867704280155</v>
      </c>
      <c r="L75">
        <f t="shared" si="13"/>
        <v>1.5176732171467808</v>
      </c>
      <c r="M75">
        <f t="shared" si="14"/>
        <v>11.043449438373973</v>
      </c>
      <c r="N75">
        <f t="shared" si="11"/>
        <v>5.6589481247752014</v>
      </c>
      <c r="O75" s="205">
        <v>83.1</v>
      </c>
      <c r="P75" s="205">
        <v>0.46</v>
      </c>
      <c r="Q75" s="206">
        <v>189</v>
      </c>
      <c r="R75" s="206">
        <v>0.47</v>
      </c>
    </row>
    <row r="76" spans="1:19" x14ac:dyDescent="0.2">
      <c r="A76" s="78" t="s">
        <v>468</v>
      </c>
      <c r="B76" s="78">
        <v>35.683999999999997</v>
      </c>
      <c r="C76" s="78">
        <v>26.312000000000001</v>
      </c>
      <c r="D76" s="207">
        <f>AVERAGE(B76:C76)</f>
        <v>30.997999999999998</v>
      </c>
      <c r="E76" s="50">
        <f t="shared" si="12"/>
        <v>21.378813966321481</v>
      </c>
      <c r="F76" s="140">
        <v>0</v>
      </c>
      <c r="G76" s="140">
        <v>0</v>
      </c>
      <c r="H76" s="140">
        <v>0</v>
      </c>
      <c r="I76" s="140">
        <v>0</v>
      </c>
      <c r="J76">
        <v>1.3813229571984436</v>
      </c>
      <c r="K76" s="150">
        <v>1.1394557823129252</v>
      </c>
      <c r="L76">
        <f t="shared" si="13"/>
        <v>1.2603893697556843</v>
      </c>
      <c r="M76">
        <f t="shared" si="14"/>
        <v>13.569292443424413</v>
      </c>
      <c r="N76">
        <f t="shared" si="11"/>
        <v>3.9069549683686695</v>
      </c>
      <c r="O76" s="194">
        <v>14.3</v>
      </c>
      <c r="P76" s="194">
        <v>0.76</v>
      </c>
      <c r="Q76" s="199">
        <v>13</v>
      </c>
      <c r="R76" s="199">
        <v>0.63</v>
      </c>
    </row>
    <row r="77" spans="1:19" x14ac:dyDescent="0.2">
      <c r="A77" s="78" t="s">
        <v>469</v>
      </c>
      <c r="B77" s="78">
        <v>31.712</v>
      </c>
      <c r="C77" s="78">
        <v>38.094000000000001</v>
      </c>
      <c r="D77" s="208">
        <v>34.902999999999999</v>
      </c>
      <c r="E77" s="50">
        <f t="shared" si="12"/>
        <v>12.929420042782992</v>
      </c>
      <c r="F77" s="78">
        <v>10.089</v>
      </c>
      <c r="G77" s="78">
        <v>7.2519999999999998</v>
      </c>
      <c r="H77" s="198">
        <v>8.6709999999999994</v>
      </c>
      <c r="I77" s="140">
        <v>1.6990000000000001</v>
      </c>
      <c r="J77">
        <v>1.8171206225680934</v>
      </c>
      <c r="K77" s="150">
        <v>1.7840136054421769</v>
      </c>
      <c r="L77">
        <f t="shared" si="13"/>
        <v>1.8005671140051351</v>
      </c>
      <c r="M77">
        <f t="shared" si="14"/>
        <v>1.3001568301734476</v>
      </c>
      <c r="N77">
        <f t="shared" si="11"/>
        <v>6.2845193980121232</v>
      </c>
      <c r="O77" s="194">
        <v>33.700000000000003</v>
      </c>
      <c r="P77" s="194"/>
      <c r="Q77" s="199">
        <v>21</v>
      </c>
      <c r="R77" s="199"/>
    </row>
    <row r="78" spans="1:19" ht="17" thickBot="1" x14ac:dyDescent="0.25">
      <c r="A78" s="186" t="s">
        <v>38</v>
      </c>
      <c r="B78" s="161">
        <v>110.206</v>
      </c>
      <c r="C78" s="161">
        <v>110.898</v>
      </c>
      <c r="D78" s="161">
        <v>110.55199999999999</v>
      </c>
      <c r="E78" s="160">
        <v>0.44261333361774191</v>
      </c>
      <c r="F78" s="161">
        <v>38.042000000000002</v>
      </c>
      <c r="G78" s="161">
        <v>26.759</v>
      </c>
      <c r="H78" s="158">
        <v>32.400500000000001</v>
      </c>
      <c r="I78" s="161">
        <v>24.623958926954231</v>
      </c>
      <c r="J78" s="161">
        <v>5.180914512922465</v>
      </c>
      <c r="K78" s="162">
        <v>4.2828685258964141</v>
      </c>
      <c r="L78" s="161">
        <v>4.7318915194094391</v>
      </c>
      <c r="M78" s="161">
        <v>13.419885148227985</v>
      </c>
      <c r="N78">
        <f t="shared" si="11"/>
        <v>52.312007125375224</v>
      </c>
      <c r="O78" s="197">
        <v>30.5</v>
      </c>
      <c r="P78" s="197">
        <v>1.71</v>
      </c>
      <c r="Q78" s="197">
        <v>199</v>
      </c>
      <c r="R78" s="197">
        <v>2</v>
      </c>
      <c r="S78" s="161"/>
    </row>
    <row r="79" spans="1:19" x14ac:dyDescent="0.2">
      <c r="A79" s="78" t="s">
        <v>131</v>
      </c>
      <c r="B79" s="148">
        <v>18.463000000000001</v>
      </c>
      <c r="C79" s="148">
        <v>12.352</v>
      </c>
      <c r="D79" s="115">
        <v>15.407500000000001</v>
      </c>
      <c r="E79" s="50">
        <f>STDEV(B79:C79)*100/D79</f>
        <v>28.045624142988768</v>
      </c>
      <c r="F79">
        <v>0</v>
      </c>
      <c r="G79">
        <v>0</v>
      </c>
      <c r="H79" s="115">
        <f>AVERAGE(F79:G79)</f>
        <v>0</v>
      </c>
      <c r="I79">
        <f>STDEV(F79:G79)</f>
        <v>0</v>
      </c>
      <c r="J79">
        <v>1.3129032258064515</v>
      </c>
      <c r="K79">
        <v>1.46</v>
      </c>
      <c r="L79">
        <f>AVERAGE(J79:K79)</f>
        <v>1.3864516129032256</v>
      </c>
      <c r="M79">
        <f>STDEV(J79:K79)*100/AVERAGE(J79:K79)</f>
        <v>7.5021101028633321</v>
      </c>
      <c r="N79">
        <f t="shared" si="11"/>
        <v>2.136175322580645</v>
      </c>
      <c r="O79" s="164">
        <v>21.5</v>
      </c>
      <c r="P79" s="164">
        <v>0.77</v>
      </c>
      <c r="Q79" s="164">
        <v>48</v>
      </c>
      <c r="R79" s="164">
        <v>0.76</v>
      </c>
    </row>
    <row r="80" spans="1:19" ht="17" thickBot="1" x14ac:dyDescent="0.25">
      <c r="A80" s="186" t="s">
        <v>40</v>
      </c>
      <c r="B80" s="161">
        <v>46.704999999999998</v>
      </c>
      <c r="C80" s="161">
        <v>45.552</v>
      </c>
      <c r="D80" s="161">
        <v>46.128500000000003</v>
      </c>
      <c r="E80" s="160">
        <v>1.7674412103321986</v>
      </c>
      <c r="F80" s="161">
        <v>5.1120000000000001</v>
      </c>
      <c r="G80" s="161">
        <v>4.2850000000000001</v>
      </c>
      <c r="H80" s="158">
        <v>4.6985000000000001</v>
      </c>
      <c r="I80" s="161">
        <v>12.446042525088322</v>
      </c>
      <c r="J80" s="162">
        <v>1.3620689655172413</v>
      </c>
      <c r="K80" s="162">
        <v>1.7790322580645161</v>
      </c>
      <c r="L80" s="161">
        <v>1.5705506117908787</v>
      </c>
      <c r="M80" s="161">
        <v>18.772879361706664</v>
      </c>
      <c r="N80">
        <f t="shared" si="11"/>
        <v>7.2447143895995554</v>
      </c>
      <c r="O80" s="209">
        <v>105</v>
      </c>
      <c r="P80" s="209">
        <v>0.06</v>
      </c>
      <c r="Q80" s="209">
        <v>120</v>
      </c>
      <c r="R80" s="209">
        <v>0.09</v>
      </c>
      <c r="S80" s="161"/>
    </row>
    <row r="81" spans="1:19" x14ac:dyDescent="0.2">
      <c r="A81" s="78" t="s">
        <v>470</v>
      </c>
      <c r="B81" s="143">
        <v>1.5069999999999999</v>
      </c>
      <c r="C81" s="148">
        <v>17.385000000000002</v>
      </c>
      <c r="D81" s="115">
        <f>AVERAGE(B81:C81)</f>
        <v>9.4460000000000015</v>
      </c>
      <c r="E81" s="50">
        <f>STDEV(B81:C81)*100/D81</f>
        <v>118.85921524116027</v>
      </c>
      <c r="F81">
        <v>0</v>
      </c>
      <c r="G81">
        <v>0</v>
      </c>
      <c r="H81" s="115">
        <f>AVERAGE(F81:G81)</f>
        <v>0</v>
      </c>
      <c r="I81">
        <f>STDEV(F81:G81)</f>
        <v>0</v>
      </c>
      <c r="J81">
        <v>0.8646209386281587</v>
      </c>
      <c r="K81">
        <v>0.71528998242530761</v>
      </c>
      <c r="L81">
        <f>AVERAGE(J81:K81)</f>
        <v>0.78995546052673316</v>
      </c>
      <c r="M81">
        <f>STDEV(J81:K81)*100/AVERAGE(J81:K81)</f>
        <v>13.366947511407693</v>
      </c>
      <c r="N81">
        <f t="shared" si="11"/>
        <v>0.74619192801355227</v>
      </c>
      <c r="O81" s="164">
        <v>10.4</v>
      </c>
      <c r="P81" s="164">
        <v>2.66</v>
      </c>
      <c r="Q81" s="164">
        <v>16</v>
      </c>
      <c r="R81" s="164">
        <v>2.13</v>
      </c>
    </row>
    <row r="82" spans="1:19" x14ac:dyDescent="0.2">
      <c r="A82" s="78" t="s">
        <v>471</v>
      </c>
      <c r="B82" s="143">
        <v>15.161</v>
      </c>
      <c r="C82" s="148">
        <v>23.931999999999999</v>
      </c>
      <c r="D82" s="115">
        <f>AVERAGE(B82:C82)</f>
        <v>19.546499999999998</v>
      </c>
      <c r="E82" s="50">
        <f>STDEV(B82:C82)*100/D82</f>
        <v>31.729637417375017</v>
      </c>
      <c r="F82">
        <v>0</v>
      </c>
      <c r="G82">
        <v>0</v>
      </c>
      <c r="H82" s="115">
        <f>AVERAGE(F82:G82)</f>
        <v>0</v>
      </c>
      <c r="I82">
        <f>STDEV(F82:G82)</f>
        <v>0</v>
      </c>
      <c r="J82">
        <v>1.250996015936255</v>
      </c>
      <c r="K82">
        <v>1.1361867704280155</v>
      </c>
      <c r="L82">
        <f>AVERAGE(J82:K82)</f>
        <v>1.1935913931821354</v>
      </c>
      <c r="M82">
        <f>STDEV(J82:K82)*100/AVERAGE(J82:K82)</f>
        <v>6.8015232436750077</v>
      </c>
      <c r="N82">
        <f t="shared" si="11"/>
        <v>2.3330534166834607</v>
      </c>
      <c r="O82" s="164">
        <v>56.4</v>
      </c>
      <c r="P82" s="164">
        <v>2.66</v>
      </c>
      <c r="Q82" s="164">
        <v>105</v>
      </c>
      <c r="R82" s="164">
        <v>2.13</v>
      </c>
    </row>
    <row r="83" spans="1:19" x14ac:dyDescent="0.2">
      <c r="A83" s="210" t="s">
        <v>472</v>
      </c>
      <c r="B83" s="211">
        <v>0</v>
      </c>
      <c r="C83" s="211">
        <v>0</v>
      </c>
      <c r="D83" s="46">
        <f>AVERAGE(B83:C83)</f>
        <v>0</v>
      </c>
      <c r="E83" s="50" t="e">
        <f>STDEV(B83:C83)*100/D83</f>
        <v>#DIV/0!</v>
      </c>
      <c r="F83" s="46">
        <v>0</v>
      </c>
      <c r="G83" s="46">
        <v>0</v>
      </c>
      <c r="H83" s="46">
        <f>AVERAGE(F83:G83)</f>
        <v>0</v>
      </c>
      <c r="I83" s="46">
        <f>STDEV(F83:G83)</f>
        <v>0</v>
      </c>
      <c r="J83" s="212"/>
      <c r="K83" s="46"/>
      <c r="L83" s="46" t="e">
        <f>AVERAGE(J83:K83)</f>
        <v>#DIV/0!</v>
      </c>
      <c r="M83" s="46" t="e">
        <f>STDEV(J83:K83)*100/AVERAGE(J83:K83)</f>
        <v>#DIV/0!</v>
      </c>
      <c r="N83" t="e">
        <f t="shared" si="11"/>
        <v>#DIV/0!</v>
      </c>
      <c r="O83" s="155">
        <v>1.4</v>
      </c>
      <c r="P83" s="173">
        <v>0.59</v>
      </c>
      <c r="Q83" s="155">
        <v>0</v>
      </c>
      <c r="R83" s="155">
        <v>0.48</v>
      </c>
    </row>
    <row r="84" spans="1:19" x14ac:dyDescent="0.2">
      <c r="A84" s="57" t="s">
        <v>384</v>
      </c>
      <c r="B84">
        <v>39.459000000000003</v>
      </c>
      <c r="C84" s="213">
        <v>9.1219999999999999</v>
      </c>
      <c r="D84">
        <v>24.290500000000002</v>
      </c>
      <c r="E84" s="50">
        <v>88.312296662712981</v>
      </c>
      <c r="F84">
        <v>0</v>
      </c>
      <c r="G84">
        <v>0</v>
      </c>
      <c r="H84" s="148">
        <v>0</v>
      </c>
      <c r="I84" t="e">
        <v>#DIV/0!</v>
      </c>
      <c r="J84">
        <v>1.3836978131212723</v>
      </c>
      <c r="K84">
        <v>1.1733067729083664</v>
      </c>
      <c r="L84">
        <v>1.2785022930148193</v>
      </c>
      <c r="M84">
        <v>11.636188065382919</v>
      </c>
      <c r="N84">
        <f t="shared" si="11"/>
        <v>3.1055459948476472</v>
      </c>
      <c r="O84" s="214">
        <v>76.599999999999994</v>
      </c>
      <c r="P84" s="214">
        <v>2.95</v>
      </c>
      <c r="Q84" s="214">
        <v>98</v>
      </c>
      <c r="R84" s="214">
        <v>2.46</v>
      </c>
    </row>
    <row r="85" spans="1:19" x14ac:dyDescent="0.2">
      <c r="A85" s="57" t="s">
        <v>383</v>
      </c>
      <c r="B85">
        <v>126.215</v>
      </c>
      <c r="C85" s="78">
        <v>168.35</v>
      </c>
      <c r="D85">
        <v>147.2825</v>
      </c>
      <c r="E85" s="50">
        <v>20.229113591428181</v>
      </c>
      <c r="F85" s="215">
        <v>11.592000000000001</v>
      </c>
      <c r="G85" s="70">
        <v>17.010000000000002</v>
      </c>
      <c r="H85" s="148">
        <v>14.301000000000002</v>
      </c>
      <c r="I85">
        <v>26.789067481076263</v>
      </c>
      <c r="J85" s="150">
        <v>1.4375</v>
      </c>
      <c r="K85" s="150">
        <v>1.332258064516129</v>
      </c>
      <c r="L85">
        <v>1.3848790322580644</v>
      </c>
      <c r="M85">
        <v>5.3735585933815369</v>
      </c>
      <c r="N85">
        <f t="shared" si="11"/>
        <v>20.396844606854835</v>
      </c>
      <c r="O85" s="214">
        <v>101.4</v>
      </c>
      <c r="P85" s="214">
        <v>3.54</v>
      </c>
      <c r="Q85" s="214">
        <v>72</v>
      </c>
      <c r="R85" s="214">
        <v>3</v>
      </c>
    </row>
    <row r="86" spans="1:19" x14ac:dyDescent="0.2">
      <c r="A86" s="188" t="s">
        <v>70</v>
      </c>
      <c r="B86" s="78">
        <v>32.445999999999998</v>
      </c>
      <c r="C86" s="78">
        <v>16.149999999999999</v>
      </c>
      <c r="D86" s="54">
        <v>24.297999999999998</v>
      </c>
      <c r="E86" s="50">
        <v>47.423706091925176</v>
      </c>
      <c r="F86" s="56">
        <v>0</v>
      </c>
      <c r="G86" s="56">
        <v>0</v>
      </c>
      <c r="H86" s="148">
        <v>0</v>
      </c>
      <c r="I86" t="e">
        <v>#DIV/0!</v>
      </c>
      <c r="J86">
        <v>1.046875</v>
      </c>
      <c r="K86">
        <v>1.0040650406504066</v>
      </c>
      <c r="L86">
        <v>1.0254700203252032</v>
      </c>
      <c r="M86">
        <v>2.9519354011751764</v>
      </c>
      <c r="N86">
        <f t="shared" si="11"/>
        <v>2.4916870553861785</v>
      </c>
      <c r="O86" s="4" t="s">
        <v>37</v>
      </c>
      <c r="P86" s="4" t="s">
        <v>37</v>
      </c>
      <c r="Q86" s="4">
        <v>74</v>
      </c>
      <c r="R86" s="4" t="s">
        <v>71</v>
      </c>
    </row>
    <row r="87" spans="1:19" x14ac:dyDescent="0.2">
      <c r="A87" s="188" t="s">
        <v>473</v>
      </c>
      <c r="B87" s="78">
        <v>27.786000000000001</v>
      </c>
      <c r="C87" s="78">
        <v>11.683</v>
      </c>
      <c r="D87" s="54">
        <v>19.734500000000001</v>
      </c>
      <c r="E87" s="50">
        <v>57.698652093779799</v>
      </c>
      <c r="F87" s="56">
        <v>3.2010000000000001</v>
      </c>
      <c r="G87" s="56">
        <v>4.9779999999999998</v>
      </c>
      <c r="H87" s="148">
        <v>4.0895000000000001</v>
      </c>
      <c r="I87">
        <v>30.725730533524704</v>
      </c>
      <c r="J87">
        <v>0.83684210526315794</v>
      </c>
      <c r="K87">
        <v>0.96133567662565922</v>
      </c>
      <c r="L87">
        <v>0.89908889094440858</v>
      </c>
      <c r="M87">
        <v>9.7910506303874492</v>
      </c>
      <c r="N87">
        <f t="shared" si="11"/>
        <v>1.7743069718342432</v>
      </c>
      <c r="O87" s="4" t="s">
        <v>474</v>
      </c>
      <c r="P87" s="4" t="s">
        <v>475</v>
      </c>
      <c r="Q87" s="4">
        <v>98</v>
      </c>
      <c r="R87" s="4" t="s">
        <v>476</v>
      </c>
    </row>
    <row r="88" spans="1:19" x14ac:dyDescent="0.2">
      <c r="A88" s="216" t="s">
        <v>107</v>
      </c>
      <c r="B88" s="78">
        <v>588.76400000000001</v>
      </c>
      <c r="C88" s="78">
        <v>564.87599999999998</v>
      </c>
      <c r="D88" s="54">
        <v>576.81999999999994</v>
      </c>
      <c r="E88" s="50">
        <v>2.9283601104303374</v>
      </c>
      <c r="F88" s="56">
        <v>0</v>
      </c>
      <c r="G88" s="56">
        <v>0</v>
      </c>
      <c r="H88" s="148">
        <v>0</v>
      </c>
      <c r="I88" t="e">
        <v>#DIV/0!</v>
      </c>
      <c r="J88">
        <v>1.568359375</v>
      </c>
      <c r="K88">
        <v>1.0078003120124805</v>
      </c>
      <c r="L88">
        <v>1.2880798435062402</v>
      </c>
      <c r="M88">
        <v>30.772557826469292</v>
      </c>
      <c r="N88">
        <f t="shared" si="11"/>
        <v>74.299021533126933</v>
      </c>
      <c r="O88" s="57">
        <v>114.7</v>
      </c>
      <c r="P88" s="57">
        <v>2.17</v>
      </c>
      <c r="Q88" s="57">
        <v>95</v>
      </c>
      <c r="R88" s="57">
        <v>1.55</v>
      </c>
    </row>
    <row r="89" spans="1:19" x14ac:dyDescent="0.2">
      <c r="A89" s="188" t="s">
        <v>477</v>
      </c>
      <c r="B89" s="78">
        <v>120.85299999999999</v>
      </c>
      <c r="C89" s="78">
        <v>94.064999999999998</v>
      </c>
      <c r="D89" s="54">
        <v>107.459</v>
      </c>
      <c r="E89" s="50">
        <v>17.62716613259494</v>
      </c>
      <c r="F89" s="56">
        <v>4.3529999999999998</v>
      </c>
      <c r="G89" s="56">
        <v>1.1160000000000001</v>
      </c>
      <c r="H89" s="148">
        <v>2.7344999999999997</v>
      </c>
      <c r="I89">
        <v>83.704686439965442</v>
      </c>
      <c r="J89">
        <v>1.7390438247011952</v>
      </c>
      <c r="K89">
        <v>1.6146645865834632</v>
      </c>
      <c r="L89">
        <v>1.6768542056423292</v>
      </c>
      <c r="M89">
        <v>5.2449045609290197</v>
      </c>
      <c r="N89">
        <f t="shared" si="11"/>
        <v>18.019307608411907</v>
      </c>
      <c r="O89" s="75" t="s">
        <v>37</v>
      </c>
      <c r="P89" s="75"/>
      <c r="Q89" s="75">
        <v>105</v>
      </c>
      <c r="R89" s="75">
        <v>5.25</v>
      </c>
    </row>
    <row r="90" spans="1:19" x14ac:dyDescent="0.2">
      <c r="A90" s="70" t="s">
        <v>478</v>
      </c>
      <c r="B90" s="121">
        <v>34.338000000000001</v>
      </c>
      <c r="C90" s="121">
        <v>40.328000000000003</v>
      </c>
      <c r="D90" s="115">
        <v>37.332999999999998</v>
      </c>
      <c r="E90" s="16">
        <v>11.345377064011522</v>
      </c>
      <c r="J90" s="122">
        <v>0.74411302982731553</v>
      </c>
      <c r="K90" s="122">
        <v>0.81402002861230327</v>
      </c>
      <c r="L90">
        <v>0.77906652921980935</v>
      </c>
      <c r="M90">
        <v>6.3449925056808185</v>
      </c>
      <c r="N90">
        <f t="shared" si="11"/>
        <v>2.9084890735363143</v>
      </c>
      <c r="S90" s="168" t="s">
        <v>497</v>
      </c>
    </row>
    <row r="91" spans="1:19" x14ac:dyDescent="0.2">
      <c r="A91" s="120" t="s">
        <v>479</v>
      </c>
      <c r="B91" s="121">
        <v>4.0069999999999997</v>
      </c>
      <c r="C91" s="121">
        <v>13.544</v>
      </c>
      <c r="D91" s="115">
        <v>8.775500000000001</v>
      </c>
      <c r="E91" s="16">
        <v>76.84664545810611</v>
      </c>
      <c r="J91" s="126">
        <v>0.98525073746312686</v>
      </c>
      <c r="K91" s="126">
        <v>1.1559934318555007</v>
      </c>
      <c r="L91">
        <v>1.0706220846593137</v>
      </c>
      <c r="M91">
        <v>11.276931306841931</v>
      </c>
      <c r="N91">
        <f t="shared" si="11"/>
        <v>0.9395244103927809</v>
      </c>
      <c r="S91" s="168" t="s">
        <v>497</v>
      </c>
    </row>
    <row r="92" spans="1:19" x14ac:dyDescent="0.2">
      <c r="A92" s="120" t="s">
        <v>480</v>
      </c>
      <c r="B92" s="121">
        <v>22.013999999999999</v>
      </c>
      <c r="C92" s="121">
        <v>24.751999999999999</v>
      </c>
      <c r="D92" s="115">
        <v>23.382999999999999</v>
      </c>
      <c r="E92" s="16">
        <v>8.2797689213906125</v>
      </c>
      <c r="J92" s="126">
        <v>1.0796460176991149</v>
      </c>
      <c r="K92" s="126">
        <v>1.1559934318555007</v>
      </c>
      <c r="L92">
        <v>1.1178197247773078</v>
      </c>
      <c r="M92">
        <v>4.8295599978604118</v>
      </c>
      <c r="N92">
        <f t="shared" si="11"/>
        <v>2.6137978624467788</v>
      </c>
      <c r="S92" s="168" t="s">
        <v>497</v>
      </c>
    </row>
    <row r="93" spans="1:19" x14ac:dyDescent="0.2">
      <c r="A93" s="120" t="s">
        <v>481</v>
      </c>
      <c r="B93" s="121">
        <v>23.06</v>
      </c>
      <c r="C93" s="121">
        <v>25.582999999999998</v>
      </c>
      <c r="D93" s="115">
        <v>24.3215</v>
      </c>
      <c r="E93" s="16">
        <v>7.3351989348258098</v>
      </c>
      <c r="J93" s="122">
        <v>1.1076696165191739</v>
      </c>
      <c r="K93" s="122">
        <v>1.0311986863711002</v>
      </c>
      <c r="L93">
        <v>1.0694341514451371</v>
      </c>
      <c r="M93">
        <v>5.0562358793457438</v>
      </c>
      <c r="N93">
        <f t="shared" si="11"/>
        <v>2.6010242714372902</v>
      </c>
      <c r="S93" s="168" t="s">
        <v>497</v>
      </c>
    </row>
    <row r="94" spans="1:19" x14ac:dyDescent="0.2">
      <c r="A94" s="120" t="s">
        <v>482</v>
      </c>
      <c r="B94" s="121">
        <v>27.882000000000001</v>
      </c>
      <c r="C94" s="121">
        <v>30.219000000000001</v>
      </c>
      <c r="D94" s="115">
        <v>29.0505</v>
      </c>
      <c r="E94" s="16">
        <v>5.6883996751620858</v>
      </c>
      <c r="J94" s="126">
        <v>0.87168141592920345</v>
      </c>
      <c r="K94" s="126">
        <v>0.86042692939244669</v>
      </c>
      <c r="L94">
        <v>0.86605417266082507</v>
      </c>
      <c r="M94">
        <v>0.91889445257947688</v>
      </c>
      <c r="N94">
        <f t="shared" si="11"/>
        <v>2.5159306742883301</v>
      </c>
      <c r="S94" s="168" t="s">
        <v>497</v>
      </c>
    </row>
    <row r="95" spans="1:19" x14ac:dyDescent="0.2">
      <c r="A95" s="120" t="s">
        <v>483</v>
      </c>
      <c r="B95" s="121">
        <v>40.593000000000004</v>
      </c>
      <c r="C95" s="121">
        <v>43.44</v>
      </c>
      <c r="D95" s="115">
        <v>42.016500000000001</v>
      </c>
      <c r="E95" s="16">
        <v>4.7912915307988451</v>
      </c>
      <c r="J95" s="122">
        <v>0.77286135693215341</v>
      </c>
      <c r="K95" s="122">
        <v>1.0114942528735633</v>
      </c>
      <c r="L95">
        <v>0.89217780490285836</v>
      </c>
      <c r="M95">
        <v>18.913151392813159</v>
      </c>
      <c r="N95">
        <f t="shared" si="11"/>
        <v>3.748618873970095</v>
      </c>
      <c r="S95" s="168" t="s">
        <v>497</v>
      </c>
    </row>
    <row r="96" spans="1:19" x14ac:dyDescent="0.2">
      <c r="A96" s="70" t="s">
        <v>484</v>
      </c>
      <c r="B96" s="127">
        <v>39.497999999999998</v>
      </c>
      <c r="C96" s="128">
        <v>42.686</v>
      </c>
      <c r="D96" s="115">
        <v>41.091999999999999</v>
      </c>
      <c r="E96" s="16">
        <v>5.4858766144814437</v>
      </c>
      <c r="J96" s="122">
        <v>0.87610619469026541</v>
      </c>
      <c r="K96" s="122">
        <v>0.77339901477832507</v>
      </c>
      <c r="L96">
        <v>0.82475260473429524</v>
      </c>
      <c r="M96">
        <v>8.805664022810431</v>
      </c>
      <c r="N96">
        <f t="shared" si="11"/>
        <v>3.3890734033741658</v>
      </c>
      <c r="S96" s="168" t="s">
        <v>497</v>
      </c>
    </row>
    <row r="97" spans="1:19" x14ac:dyDescent="0.2">
      <c r="A97" s="70" t="s">
        <v>485</v>
      </c>
      <c r="B97" s="127">
        <v>45.307000000000002</v>
      </c>
      <c r="C97" s="128">
        <v>55.441000000000003</v>
      </c>
      <c r="D97" s="115">
        <v>50.374000000000002</v>
      </c>
      <c r="E97" s="16">
        <v>14.22523547970078</v>
      </c>
      <c r="J97" s="126">
        <v>2.0663716814159292</v>
      </c>
      <c r="K97" s="126">
        <v>2.5188834154351398</v>
      </c>
      <c r="L97">
        <v>2.2926275484255347</v>
      </c>
      <c r="M97">
        <v>13.956654926841905</v>
      </c>
      <c r="N97">
        <f t="shared" si="11"/>
        <v>11.548882012438789</v>
      </c>
      <c r="S97" s="168" t="s">
        <v>497</v>
      </c>
    </row>
    <row r="98" spans="1:19" x14ac:dyDescent="0.2">
      <c r="A98" s="70" t="s">
        <v>486</v>
      </c>
      <c r="B98" s="127">
        <v>41.408000000000001</v>
      </c>
      <c r="C98" s="128">
        <v>48.649000000000001</v>
      </c>
      <c r="D98" s="115">
        <v>45.028500000000001</v>
      </c>
      <c r="E98" s="16">
        <v>11.370932193103902</v>
      </c>
      <c r="J98" s="122">
        <v>4.9262536873156337</v>
      </c>
      <c r="K98" s="122">
        <v>5.208538587848933</v>
      </c>
      <c r="L98">
        <v>5.0673961375822838</v>
      </c>
      <c r="M98">
        <v>3.9390164489666328</v>
      </c>
      <c r="N98">
        <f t="shared" si="11"/>
        <v>22.817724698112386</v>
      </c>
      <c r="S98" s="168" t="s">
        <v>497</v>
      </c>
    </row>
    <row r="99" spans="1:19" x14ac:dyDescent="0.2">
      <c r="A99" s="70" t="s">
        <v>487</v>
      </c>
      <c r="B99" s="127">
        <v>19.268999999999998</v>
      </c>
      <c r="C99" s="128">
        <v>19.885999999999999</v>
      </c>
      <c r="D99" s="115">
        <v>19.577500000000001</v>
      </c>
      <c r="E99" s="16">
        <v>2.2285015144533289</v>
      </c>
      <c r="J99" s="126">
        <v>0.98672566371681414</v>
      </c>
      <c r="K99" s="126">
        <v>0.91625615763546808</v>
      </c>
      <c r="L99">
        <v>0.95149091067614111</v>
      </c>
      <c r="M99">
        <v>5.2369880844764989</v>
      </c>
      <c r="N99">
        <f t="shared" si="11"/>
        <v>1.8627813303762153</v>
      </c>
      <c r="S99" s="168" t="s">
        <v>497</v>
      </c>
    </row>
    <row r="100" spans="1:19" x14ac:dyDescent="0.2">
      <c r="A100" s="70" t="s">
        <v>488</v>
      </c>
      <c r="B100" s="127">
        <v>16.667999999999999</v>
      </c>
      <c r="C100" s="128">
        <v>16.548999999999999</v>
      </c>
      <c r="D100" s="115">
        <v>16.608499999999999</v>
      </c>
      <c r="E100" s="16">
        <v>0.50664242382634794</v>
      </c>
      <c r="J100" s="126">
        <v>0.79351032448377579</v>
      </c>
      <c r="K100" s="126">
        <v>0.84072249589490977</v>
      </c>
      <c r="L100">
        <v>0.81711641018934278</v>
      </c>
      <c r="M100">
        <v>4.0855924741027678</v>
      </c>
      <c r="N100">
        <f t="shared" si="11"/>
        <v>1.35710778986297</v>
      </c>
      <c r="S100" s="168" t="s">
        <v>497</v>
      </c>
    </row>
    <row r="101" spans="1:19" x14ac:dyDescent="0.2">
      <c r="A101" s="70" t="s">
        <v>489</v>
      </c>
      <c r="B101" s="127">
        <v>37.192999999999998</v>
      </c>
      <c r="C101" s="128">
        <v>38.591999999999999</v>
      </c>
      <c r="D101" s="115">
        <v>37.892499999999998</v>
      </c>
      <c r="E101" s="16">
        <v>2.6106548443095092</v>
      </c>
      <c r="J101" s="122">
        <v>0.76991150442477874</v>
      </c>
      <c r="K101" s="122">
        <v>0.87356321839080464</v>
      </c>
      <c r="L101">
        <v>0.82173736140779163</v>
      </c>
      <c r="M101">
        <v>8.9192524605940751</v>
      </c>
      <c r="N101">
        <f t="shared" si="11"/>
        <v>3.1137682967144746</v>
      </c>
      <c r="S101" s="168" t="s">
        <v>497</v>
      </c>
    </row>
    <row r="102" spans="1:19" x14ac:dyDescent="0.2">
      <c r="A102" s="70" t="s">
        <v>490</v>
      </c>
      <c r="B102" s="127">
        <v>22.178000000000001</v>
      </c>
      <c r="C102" s="128">
        <v>21.157</v>
      </c>
      <c r="D102" s="115">
        <v>21.6675</v>
      </c>
      <c r="E102" s="16">
        <v>3.3319765713232519</v>
      </c>
      <c r="J102" s="126">
        <v>0.93215339233038341</v>
      </c>
      <c r="K102" s="126">
        <v>1.134646962233169</v>
      </c>
      <c r="L102">
        <v>1.0334001772817762</v>
      </c>
      <c r="M102">
        <v>13.855675620412619</v>
      </c>
      <c r="N102">
        <f t="shared" si="11"/>
        <v>2.2391198341252889</v>
      </c>
      <c r="S102" s="168" t="s">
        <v>497</v>
      </c>
    </row>
    <row r="103" spans="1:19" x14ac:dyDescent="0.2">
      <c r="A103" s="70" t="s">
        <v>491</v>
      </c>
      <c r="B103" s="127">
        <v>20.611000000000001</v>
      </c>
      <c r="C103" s="128">
        <v>17.902000000000001</v>
      </c>
      <c r="D103" s="115">
        <v>19.256500000000003</v>
      </c>
      <c r="E103" s="16">
        <v>9.9475619673063989</v>
      </c>
      <c r="J103" s="122">
        <v>0.54867256637168138</v>
      </c>
      <c r="K103" s="122">
        <v>0.68801313628899829</v>
      </c>
      <c r="L103">
        <v>0.61834285133033984</v>
      </c>
      <c r="M103">
        <v>15.934309205799357</v>
      </c>
      <c r="N103">
        <f t="shared" si="11"/>
        <v>1.190711911664269</v>
      </c>
      <c r="S103" s="168" t="s">
        <v>497</v>
      </c>
    </row>
    <row r="104" spans="1:19" x14ac:dyDescent="0.2">
      <c r="A104" s="70" t="s">
        <v>492</v>
      </c>
      <c r="B104" s="127">
        <v>23.527000000000001</v>
      </c>
      <c r="C104" s="128">
        <v>23.475999999999999</v>
      </c>
      <c r="D104" s="115">
        <v>23.5015</v>
      </c>
      <c r="E104" s="16">
        <v>0.1534474218263315</v>
      </c>
      <c r="J104" s="126">
        <v>0.82300884955752218</v>
      </c>
      <c r="K104" s="126">
        <v>1.0771756978653531</v>
      </c>
      <c r="L104">
        <v>0.95009227371143767</v>
      </c>
      <c r="M104">
        <v>18.916383909660624</v>
      </c>
      <c r="N104">
        <f t="shared" si="11"/>
        <v>2.2328593570629351</v>
      </c>
      <c r="S104" s="168" t="s">
        <v>497</v>
      </c>
    </row>
    <row r="105" spans="1:19" x14ac:dyDescent="0.2">
      <c r="A105" s="70" t="s">
        <v>493</v>
      </c>
      <c r="B105" s="127">
        <v>22.067</v>
      </c>
      <c r="C105" s="128">
        <v>21.754999999999999</v>
      </c>
      <c r="D105" s="115">
        <v>21.911000000000001</v>
      </c>
      <c r="E105" s="16">
        <v>1.0068792648907108</v>
      </c>
      <c r="J105" s="122">
        <v>0.82448377581120946</v>
      </c>
      <c r="K105" s="122">
        <v>0.819376026272578</v>
      </c>
      <c r="L105">
        <v>0.82192990104189367</v>
      </c>
      <c r="M105">
        <v>0.43941999564567258</v>
      </c>
      <c r="N105">
        <f t="shared" si="11"/>
        <v>1.8009306061728931</v>
      </c>
      <c r="S105" s="168" t="s">
        <v>497</v>
      </c>
    </row>
  </sheetData>
  <conditionalFormatting sqref="D1:D105">
    <cfRule type="cellIs" dxfId="1" priority="2" operator="greaterThan">
      <formula>34.68</formula>
    </cfRule>
  </conditionalFormatting>
  <conditionalFormatting sqref="L1:L105">
    <cfRule type="cellIs" dxfId="0" priority="1" operator="greaterThan">
      <formula>1.468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E8C1-1C43-1043-A8EC-97F2F06AB951}">
  <dimension ref="Q1:X20"/>
  <sheetViews>
    <sheetView topLeftCell="M1" workbookViewId="0">
      <selection activeCell="Y36" sqref="Y36"/>
    </sheetView>
  </sheetViews>
  <sheetFormatPr baseColWidth="10" defaultRowHeight="16" x14ac:dyDescent="0.2"/>
  <sheetData>
    <row r="1" spans="17:24" s="219" customFormat="1" x14ac:dyDescent="0.2">
      <c r="Q1" s="232" t="s">
        <v>502</v>
      </c>
      <c r="R1" s="232"/>
      <c r="S1" s="232"/>
      <c r="T1" s="232"/>
      <c r="U1" s="232"/>
      <c r="V1" s="232"/>
      <c r="W1" s="232"/>
      <c r="X1" s="232"/>
    </row>
    <row r="2" spans="17:24" s="219" customFormat="1" x14ac:dyDescent="0.2">
      <c r="Q2" s="220"/>
      <c r="R2" s="220"/>
      <c r="S2" s="220"/>
      <c r="T2" s="220"/>
      <c r="U2" s="220"/>
      <c r="V2" s="220"/>
      <c r="W2" s="220"/>
      <c r="X2" s="220"/>
    </row>
    <row r="3" spans="17:24" x14ac:dyDescent="0.2">
      <c r="Q3" s="14"/>
      <c r="R3" s="230" t="s">
        <v>499</v>
      </c>
      <c r="S3" s="230"/>
      <c r="T3" s="218"/>
      <c r="U3" s="141"/>
      <c r="V3" s="231" t="s">
        <v>500</v>
      </c>
      <c r="W3" s="231"/>
      <c r="X3" s="78"/>
    </row>
    <row r="4" spans="17:24" x14ac:dyDescent="0.2">
      <c r="Q4" s="221" t="s">
        <v>501</v>
      </c>
      <c r="R4" s="222" t="s">
        <v>386</v>
      </c>
      <c r="S4" s="222" t="s">
        <v>387</v>
      </c>
      <c r="T4" s="217"/>
      <c r="U4" s="223" t="s">
        <v>501</v>
      </c>
      <c r="V4" s="222" t="s">
        <v>386</v>
      </c>
      <c r="W4" s="222" t="s">
        <v>387</v>
      </c>
      <c r="X4" s="137"/>
    </row>
    <row r="5" spans="17:24" x14ac:dyDescent="0.2">
      <c r="Q5" s="14">
        <v>1</v>
      </c>
      <c r="R5" s="141">
        <v>162.21700000000001</v>
      </c>
      <c r="S5" s="141">
        <v>4.8441423170000002</v>
      </c>
      <c r="T5" s="78"/>
      <c r="U5" s="139">
        <v>1</v>
      </c>
      <c r="V5" s="141">
        <v>465.108</v>
      </c>
      <c r="W5" s="141"/>
      <c r="X5" s="137"/>
    </row>
    <row r="6" spans="17:24" x14ac:dyDescent="0.2">
      <c r="Q6" s="14">
        <v>2</v>
      </c>
      <c r="R6" s="141">
        <v>19.66</v>
      </c>
      <c r="S6" s="141">
        <v>1.076730921</v>
      </c>
      <c r="T6" s="78"/>
      <c r="U6" s="139">
        <v>2</v>
      </c>
      <c r="V6" s="141">
        <v>185.27600000000001</v>
      </c>
      <c r="W6" s="141">
        <v>1.2598234150000001</v>
      </c>
      <c r="X6" s="137"/>
    </row>
    <row r="7" spans="17:24" x14ac:dyDescent="0.2">
      <c r="Q7" s="14">
        <v>3</v>
      </c>
      <c r="R7" s="141">
        <v>26.341000000000001</v>
      </c>
      <c r="S7" s="141">
        <v>0.92239173399999996</v>
      </c>
      <c r="T7" s="78"/>
      <c r="U7" s="139">
        <v>3</v>
      </c>
      <c r="V7" s="141">
        <v>755.18600000000004</v>
      </c>
      <c r="W7" s="141"/>
      <c r="X7" s="137"/>
    </row>
    <row r="8" spans="17:24" x14ac:dyDescent="0.2">
      <c r="Q8" s="14">
        <v>4</v>
      </c>
      <c r="R8" s="141">
        <v>57.93</v>
      </c>
      <c r="S8" s="141">
        <v>1.9302558400000001</v>
      </c>
      <c r="T8" s="78"/>
      <c r="U8" s="139">
        <v>4</v>
      </c>
      <c r="V8" s="141">
        <v>135.34100000000001</v>
      </c>
      <c r="W8" s="141">
        <v>1.1505700780000001</v>
      </c>
      <c r="X8" s="137"/>
    </row>
    <row r="9" spans="17:24" x14ac:dyDescent="0.2">
      <c r="Q9" s="14">
        <v>5</v>
      </c>
      <c r="R9" s="141">
        <v>40.014000000000003</v>
      </c>
      <c r="S9" s="141">
        <v>1.600866347</v>
      </c>
      <c r="T9" s="78"/>
      <c r="U9" s="139">
        <v>5</v>
      </c>
      <c r="V9" s="141">
        <v>302.02999999999997</v>
      </c>
      <c r="W9" s="141"/>
      <c r="X9" s="137"/>
    </row>
    <row r="10" spans="17:24" x14ac:dyDescent="0.2">
      <c r="Q10" s="14">
        <v>6</v>
      </c>
      <c r="R10" s="141">
        <v>80.597999999999999</v>
      </c>
      <c r="S10" s="141">
        <v>3.7540999149999998</v>
      </c>
      <c r="T10" s="78"/>
      <c r="U10" s="139">
        <v>6</v>
      </c>
      <c r="V10" s="141">
        <v>107.73399999999999</v>
      </c>
      <c r="W10" s="139">
        <v>0.78714187599999996</v>
      </c>
      <c r="X10" s="137"/>
    </row>
    <row r="11" spans="17:24" x14ac:dyDescent="0.2">
      <c r="Q11" s="14">
        <v>7</v>
      </c>
      <c r="R11" s="141">
        <v>21.152000000000001</v>
      </c>
      <c r="S11" s="141">
        <v>3.0311156829999999</v>
      </c>
      <c r="T11" s="78"/>
      <c r="U11" s="139">
        <v>7</v>
      </c>
      <c r="V11" s="141">
        <v>12.305</v>
      </c>
      <c r="W11" s="141">
        <v>1.3014071039999999</v>
      </c>
      <c r="X11" s="137"/>
    </row>
    <row r="12" spans="17:24" x14ac:dyDescent="0.2">
      <c r="Q12" s="14">
        <v>8</v>
      </c>
      <c r="R12" s="141">
        <v>4.5030000000000001</v>
      </c>
      <c r="S12" s="139">
        <v>2.2410617830000001</v>
      </c>
      <c r="T12" s="137"/>
      <c r="U12" s="139">
        <v>8</v>
      </c>
      <c r="V12" s="141">
        <v>79.363</v>
      </c>
      <c r="W12" s="139">
        <v>5.0776745439999997</v>
      </c>
      <c r="X12" s="137"/>
    </row>
    <row r="13" spans="17:24" x14ac:dyDescent="0.2">
      <c r="Q13" s="14">
        <v>9</v>
      </c>
      <c r="R13" s="141">
        <v>27.38</v>
      </c>
      <c r="S13" s="139">
        <v>1.682737835</v>
      </c>
      <c r="T13" s="137"/>
      <c r="U13" s="139">
        <v>9</v>
      </c>
      <c r="V13" s="141">
        <v>2058.2399999999998</v>
      </c>
      <c r="W13" s="141">
        <v>1.676140156</v>
      </c>
      <c r="X13" s="137"/>
    </row>
    <row r="14" spans="17:24" x14ac:dyDescent="0.2">
      <c r="Q14" s="14">
        <v>10</v>
      </c>
      <c r="R14" s="141">
        <v>44.298999999999999</v>
      </c>
      <c r="S14" s="139">
        <v>1.0494378550000001</v>
      </c>
      <c r="T14" s="137"/>
      <c r="U14" s="139">
        <v>10</v>
      </c>
      <c r="V14" s="141">
        <v>241.09</v>
      </c>
      <c r="W14" s="141">
        <v>2.309624967</v>
      </c>
      <c r="X14" s="137"/>
    </row>
    <row r="15" spans="17:24" x14ac:dyDescent="0.2">
      <c r="Q15" s="14">
        <v>11</v>
      </c>
      <c r="R15" s="141">
        <v>0</v>
      </c>
      <c r="S15" s="139">
        <v>2.304170525</v>
      </c>
      <c r="T15" s="137"/>
      <c r="U15" s="139">
        <v>11</v>
      </c>
      <c r="V15" s="141">
        <v>17.7685</v>
      </c>
      <c r="W15" s="139">
        <v>1.673877192</v>
      </c>
      <c r="X15" s="137"/>
    </row>
    <row r="16" spans="17:24" x14ac:dyDescent="0.2">
      <c r="Q16" s="14">
        <v>12</v>
      </c>
      <c r="R16" s="141">
        <v>13.496</v>
      </c>
      <c r="S16" s="139">
        <v>1.339213695</v>
      </c>
      <c r="T16" s="137"/>
      <c r="U16" s="137"/>
      <c r="V16" s="78"/>
      <c r="W16" s="78"/>
      <c r="X16" s="137"/>
    </row>
    <row r="17" spans="17:24" x14ac:dyDescent="0.2">
      <c r="Q17" s="14">
        <v>13</v>
      </c>
      <c r="R17" s="141">
        <v>139.673</v>
      </c>
      <c r="S17" s="141">
        <v>1.166019379</v>
      </c>
      <c r="T17" s="78"/>
      <c r="U17" s="137"/>
      <c r="V17" s="137"/>
      <c r="W17" s="137"/>
      <c r="X17" s="137"/>
    </row>
    <row r="18" spans="17:24" x14ac:dyDescent="0.2">
      <c r="Q18" s="14">
        <v>14</v>
      </c>
      <c r="R18" s="141">
        <v>32.957999999999998</v>
      </c>
      <c r="S18" s="139">
        <v>3.388684579</v>
      </c>
      <c r="T18" s="137"/>
      <c r="U18" s="137"/>
      <c r="V18" s="137"/>
      <c r="W18" s="137"/>
      <c r="X18" s="137"/>
    </row>
    <row r="19" spans="17:24" x14ac:dyDescent="0.2">
      <c r="Q19" s="14">
        <v>15</v>
      </c>
      <c r="R19" s="141">
        <v>28.582999999999998</v>
      </c>
      <c r="S19" s="141">
        <v>2.1802928260000001</v>
      </c>
      <c r="T19" s="78"/>
      <c r="U19" s="137"/>
      <c r="V19" s="137"/>
      <c r="W19" s="137"/>
      <c r="X19" s="137"/>
    </row>
    <row r="20" spans="17:24" x14ac:dyDescent="0.2">
      <c r="R20" s="78"/>
      <c r="S20" s="137"/>
      <c r="T20" s="137"/>
      <c r="U20" s="137"/>
      <c r="V20" s="137"/>
      <c r="W20" s="137"/>
      <c r="X20" s="137"/>
    </row>
  </sheetData>
  <mergeCells count="3">
    <mergeCell ref="R3:S3"/>
    <mergeCell ref="V3:W3"/>
    <mergeCell ref="Q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Legend</vt:lpstr>
      <vt:lpstr>Seronegative and past immunity</vt:lpstr>
      <vt:lpstr>Acute</vt:lpstr>
      <vt:lpstr>Congenital toxoplasmosis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Robert</dc:creator>
  <cp:lastModifiedBy>Mohamed-ali HAKIMI</cp:lastModifiedBy>
  <dcterms:created xsi:type="dcterms:W3CDTF">2024-11-18T08:24:51Z</dcterms:created>
  <dcterms:modified xsi:type="dcterms:W3CDTF">2025-05-07T05:29:49Z</dcterms:modified>
</cp:coreProperties>
</file>