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4"/>
  <workbookPr defaultThemeVersion="166925"/>
  <mc:AlternateContent xmlns:mc="http://schemas.openxmlformats.org/markup-compatibility/2006">
    <mc:Choice Requires="x15">
      <x15ac:absPath xmlns:x15ac="http://schemas.microsoft.com/office/spreadsheetml/2010/11/ac" url="/Users/diederic/Downloads/"/>
    </mc:Choice>
  </mc:AlternateContent>
  <xr:revisionPtr revIDLastSave="0" documentId="13_ncr:1_{21BC27DB-851F-B943-93B1-7A0A0768BE13}" xr6:coauthVersionLast="47" xr6:coauthVersionMax="47" xr10:uidLastSave="{00000000-0000-0000-0000-000000000000}"/>
  <bookViews>
    <workbookView xWindow="960" yWindow="760" windowWidth="20920" windowHeight="12440" tabRatio="406" activeTab="1" xr2:uid="{00000000-000D-0000-FFFF-FFFF00000000}"/>
  </bookViews>
  <sheets>
    <sheet name="RESULTS" sheetId="1" r:id="rId1"/>
    <sheet name="Legend" sheetId="2" r:id="rId2"/>
  </sheets>
  <definedNames>
    <definedName name="_xlnm.Print_Area" localSheetId="0">RESULTS!$A$5:$AU$345</definedName>
    <definedName name="_xlnm.Print_Titles" localSheetId="0">RESULTS!$A:$A,RESULTS!$1:$4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09" i="1" l="1"/>
  <c r="X209" i="1"/>
  <c r="AU175" i="1"/>
  <c r="AT175" i="1"/>
  <c r="AS175" i="1"/>
  <c r="AR175" i="1"/>
  <c r="AQ175" i="1"/>
  <c r="AK175" i="1"/>
  <c r="AJ175" i="1"/>
  <c r="AI175" i="1"/>
  <c r="AH175" i="1"/>
  <c r="AG175" i="1"/>
  <c r="AF175" i="1"/>
  <c r="AE175" i="1"/>
  <c r="AD175" i="1"/>
  <c r="AC175" i="1"/>
  <c r="AB175" i="1"/>
  <c r="AA175" i="1"/>
  <c r="Z175" i="1"/>
  <c r="Q175" i="1"/>
  <c r="P175" i="1"/>
  <c r="O175" i="1"/>
  <c r="N175" i="1"/>
  <c r="M175" i="1"/>
  <c r="AP175" i="1" s="1"/>
  <c r="L175" i="1"/>
  <c r="AO175" i="1" s="1"/>
  <c r="K175" i="1"/>
  <c r="AN175" i="1" s="1"/>
  <c r="J175" i="1"/>
  <c r="AM175" i="1" s="1"/>
  <c r="I175" i="1"/>
  <c r="AL175" i="1" s="1"/>
  <c r="AU152" i="1"/>
  <c r="AT152" i="1"/>
  <c r="AS152" i="1"/>
  <c r="AR152" i="1"/>
  <c r="AQ152" i="1"/>
  <c r="AK152" i="1"/>
  <c r="AJ152" i="1"/>
  <c r="AI152" i="1"/>
  <c r="AH152" i="1"/>
  <c r="AG152" i="1"/>
  <c r="AF152" i="1"/>
  <c r="AE152" i="1"/>
  <c r="AD152" i="1"/>
  <c r="AC152" i="1"/>
  <c r="AB152" i="1"/>
  <c r="AA152" i="1"/>
  <c r="Z152" i="1"/>
  <c r="Q152" i="1"/>
  <c r="P152" i="1"/>
  <c r="O152" i="1"/>
  <c r="N152" i="1"/>
  <c r="M152" i="1"/>
  <c r="AP152" i="1" s="1"/>
  <c r="L152" i="1"/>
  <c r="AO152" i="1" s="1"/>
  <c r="K152" i="1"/>
  <c r="AN152" i="1" s="1"/>
  <c r="J152" i="1"/>
  <c r="AM152" i="1" s="1"/>
  <c r="I152" i="1"/>
  <c r="AL152" i="1" s="1"/>
  <c r="AU195" i="1"/>
  <c r="AT195" i="1"/>
  <c r="AS195" i="1"/>
  <c r="AR195" i="1"/>
  <c r="AQ195" i="1"/>
  <c r="AK195" i="1"/>
  <c r="AJ195" i="1"/>
  <c r="AI195" i="1"/>
  <c r="AH195" i="1"/>
  <c r="AG195" i="1"/>
  <c r="AF195" i="1"/>
  <c r="AE195" i="1"/>
  <c r="AD195" i="1"/>
  <c r="AC195" i="1"/>
  <c r="AB195" i="1"/>
  <c r="AA195" i="1"/>
  <c r="Z195" i="1"/>
  <c r="Q195" i="1"/>
  <c r="P195" i="1"/>
  <c r="O195" i="1"/>
  <c r="N195" i="1"/>
  <c r="M195" i="1"/>
  <c r="AP195" i="1" s="1"/>
  <c r="L195" i="1"/>
  <c r="AO195" i="1" s="1"/>
  <c r="K195" i="1"/>
  <c r="AN195" i="1" s="1"/>
  <c r="J195" i="1"/>
  <c r="AM195" i="1" s="1"/>
  <c r="I195" i="1"/>
  <c r="AL195" i="1" s="1"/>
  <c r="AU194" i="1" l="1"/>
  <c r="AT194" i="1"/>
  <c r="AS194" i="1"/>
  <c r="AR194" i="1"/>
  <c r="AQ194" i="1"/>
  <c r="AK194" i="1"/>
  <c r="AJ194" i="1"/>
  <c r="AI194" i="1"/>
  <c r="AH194" i="1"/>
  <c r="AG194" i="1"/>
  <c r="AF194" i="1"/>
  <c r="AE194" i="1"/>
  <c r="AD194" i="1"/>
  <c r="AC194" i="1"/>
  <c r="AB194" i="1"/>
  <c r="AA194" i="1"/>
  <c r="Z194" i="1"/>
  <c r="Q194" i="1"/>
  <c r="P194" i="1"/>
  <c r="O194" i="1"/>
  <c r="N194" i="1"/>
  <c r="M194" i="1"/>
  <c r="AP194" i="1" s="1"/>
  <c r="L194" i="1"/>
  <c r="AO194" i="1" s="1"/>
  <c r="K194" i="1"/>
  <c r="AN194" i="1" s="1"/>
  <c r="J194" i="1"/>
  <c r="AM194" i="1" s="1"/>
  <c r="I194" i="1"/>
  <c r="AL194" i="1" s="1"/>
  <c r="I82" i="1" l="1"/>
  <c r="AL82" i="1" s="1"/>
  <c r="J82" i="1"/>
  <c r="AM82" i="1" s="1"/>
  <c r="K82" i="1"/>
  <c r="AN82" i="1" s="1"/>
  <c r="L82" i="1"/>
  <c r="AO82" i="1" s="1"/>
  <c r="M82" i="1"/>
  <c r="AP82" i="1" s="1"/>
  <c r="N82" i="1"/>
  <c r="O82" i="1"/>
  <c r="P82" i="1"/>
  <c r="Q82" i="1"/>
  <c r="T82" i="1"/>
  <c r="U82" i="1"/>
  <c r="Z82" i="1"/>
  <c r="AA82" i="1"/>
  <c r="AB82" i="1"/>
  <c r="AC82" i="1"/>
  <c r="AD82" i="1"/>
  <c r="AE82" i="1"/>
  <c r="AF82" i="1"/>
  <c r="AG82" i="1"/>
  <c r="AH82" i="1"/>
  <c r="AI82" i="1"/>
  <c r="AJ82" i="1"/>
  <c r="AK82" i="1"/>
  <c r="AQ82" i="1"/>
  <c r="AR82" i="1"/>
  <c r="AS82" i="1"/>
  <c r="AT82" i="1"/>
  <c r="AU82" i="1"/>
  <c r="AU131" i="1"/>
  <c r="AT131" i="1"/>
  <c r="AS131" i="1"/>
  <c r="AR131" i="1"/>
  <c r="AQ131" i="1"/>
  <c r="AK131" i="1"/>
  <c r="AJ131" i="1"/>
  <c r="AI131" i="1"/>
  <c r="AH131" i="1"/>
  <c r="AG131" i="1"/>
  <c r="AF131" i="1"/>
  <c r="AE131" i="1"/>
  <c r="AD131" i="1"/>
  <c r="AC131" i="1"/>
  <c r="AB131" i="1"/>
  <c r="AA131" i="1"/>
  <c r="Z131" i="1"/>
  <c r="Q131" i="1"/>
  <c r="P131" i="1"/>
  <c r="O131" i="1"/>
  <c r="N131" i="1"/>
  <c r="M131" i="1"/>
  <c r="AP131" i="1" s="1"/>
  <c r="L131" i="1"/>
  <c r="AO131" i="1" s="1"/>
  <c r="K131" i="1"/>
  <c r="AN131" i="1" s="1"/>
  <c r="J131" i="1"/>
  <c r="AM131" i="1" s="1"/>
  <c r="I131" i="1"/>
  <c r="AL131" i="1" s="1"/>
  <c r="AU32" i="1"/>
  <c r="AT32" i="1"/>
  <c r="AS32" i="1"/>
  <c r="AR32" i="1"/>
  <c r="AQ32" i="1"/>
  <c r="AK32" i="1"/>
  <c r="AJ32" i="1"/>
  <c r="AI32" i="1"/>
  <c r="AH32" i="1"/>
  <c r="AG32" i="1"/>
  <c r="AF32" i="1"/>
  <c r="AE32" i="1"/>
  <c r="AD32" i="1"/>
  <c r="AC32" i="1"/>
  <c r="AB32" i="1"/>
  <c r="AA32" i="1"/>
  <c r="Z32" i="1"/>
  <c r="Q32" i="1"/>
  <c r="P32" i="1"/>
  <c r="O32" i="1"/>
  <c r="N32" i="1"/>
  <c r="M32" i="1"/>
  <c r="AP32" i="1" s="1"/>
  <c r="L32" i="1"/>
  <c r="AO32" i="1" s="1"/>
  <c r="K32" i="1"/>
  <c r="AN32" i="1" s="1"/>
  <c r="J32" i="1"/>
  <c r="AM32" i="1" s="1"/>
  <c r="I32" i="1"/>
  <c r="AL32" i="1" s="1"/>
  <c r="AU151" i="1"/>
  <c r="AT151" i="1"/>
  <c r="AS151" i="1"/>
  <c r="AR151" i="1"/>
  <c r="AQ151" i="1"/>
  <c r="AK151" i="1"/>
  <c r="AJ151" i="1"/>
  <c r="AI151" i="1"/>
  <c r="AH151" i="1"/>
  <c r="AG151" i="1"/>
  <c r="AF151" i="1"/>
  <c r="AE151" i="1"/>
  <c r="AD151" i="1"/>
  <c r="AC151" i="1"/>
  <c r="AB151" i="1"/>
  <c r="AA151" i="1"/>
  <c r="Z151" i="1"/>
  <c r="Q151" i="1"/>
  <c r="P151" i="1"/>
  <c r="O151" i="1"/>
  <c r="N151" i="1"/>
  <c r="M151" i="1"/>
  <c r="AP151" i="1" s="1"/>
  <c r="L151" i="1"/>
  <c r="AO151" i="1" s="1"/>
  <c r="K151" i="1"/>
  <c r="AN151" i="1" s="1"/>
  <c r="J151" i="1"/>
  <c r="AM151" i="1" s="1"/>
  <c r="I151" i="1"/>
  <c r="AL151" i="1" s="1"/>
  <c r="AU57" i="1"/>
  <c r="AT57" i="1"/>
  <c r="AS57" i="1"/>
  <c r="AR57" i="1"/>
  <c r="AQ57" i="1"/>
  <c r="AK57" i="1"/>
  <c r="AJ57" i="1"/>
  <c r="AI57" i="1"/>
  <c r="AH57" i="1"/>
  <c r="AG57" i="1"/>
  <c r="AF57" i="1"/>
  <c r="AE57" i="1"/>
  <c r="AD57" i="1"/>
  <c r="AC57" i="1"/>
  <c r="AB57" i="1"/>
  <c r="AA57" i="1"/>
  <c r="Z57" i="1"/>
  <c r="U343" i="1"/>
  <c r="T343" i="1"/>
  <c r="U342" i="1"/>
  <c r="T342" i="1"/>
  <c r="U341" i="1"/>
  <c r="T341" i="1"/>
  <c r="U340" i="1"/>
  <c r="T340" i="1"/>
  <c r="U339" i="1"/>
  <c r="T339" i="1"/>
  <c r="U336" i="1"/>
  <c r="T336" i="1"/>
  <c r="U335" i="1"/>
  <c r="T335" i="1"/>
  <c r="U334" i="1"/>
  <c r="T334" i="1"/>
  <c r="U333" i="1"/>
  <c r="T333" i="1"/>
  <c r="U332" i="1"/>
  <c r="T332" i="1"/>
  <c r="U331" i="1"/>
  <c r="T331" i="1"/>
  <c r="U330" i="1"/>
  <c r="T330" i="1"/>
  <c r="U329" i="1"/>
  <c r="T329" i="1"/>
  <c r="U328" i="1"/>
  <c r="T328" i="1"/>
  <c r="U327" i="1"/>
  <c r="T327" i="1"/>
  <c r="U326" i="1"/>
  <c r="T326" i="1"/>
  <c r="U325" i="1"/>
  <c r="T325" i="1"/>
  <c r="U324" i="1"/>
  <c r="T324" i="1"/>
  <c r="U323" i="1"/>
  <c r="T323" i="1"/>
  <c r="U322" i="1"/>
  <c r="T322" i="1"/>
  <c r="U321" i="1"/>
  <c r="T321" i="1"/>
  <c r="U320" i="1"/>
  <c r="T320" i="1"/>
  <c r="U317" i="1"/>
  <c r="T317" i="1"/>
  <c r="U305" i="1"/>
  <c r="T305" i="1"/>
  <c r="U301" i="1"/>
  <c r="T301" i="1"/>
  <c r="U299" i="1"/>
  <c r="T299" i="1"/>
  <c r="U289" i="1"/>
  <c r="T289" i="1"/>
  <c r="U193" i="1" l="1"/>
  <c r="T193" i="1"/>
  <c r="U183" i="1"/>
  <c r="T183" i="1"/>
  <c r="U182" i="1"/>
  <c r="T182" i="1"/>
  <c r="U180" i="1"/>
  <c r="T180" i="1"/>
  <c r="U173" i="1"/>
  <c r="T173" i="1"/>
  <c r="U172" i="1"/>
  <c r="T172" i="1"/>
  <c r="U148" i="1"/>
  <c r="T148" i="1"/>
  <c r="U139" i="1"/>
  <c r="T139" i="1"/>
  <c r="U136" i="1"/>
  <c r="T136" i="1"/>
  <c r="U113" i="1"/>
  <c r="T113" i="1"/>
  <c r="U76" i="1"/>
  <c r="T76" i="1"/>
  <c r="U87" i="1"/>
  <c r="T87" i="1"/>
  <c r="U86" i="1"/>
  <c r="T86" i="1"/>
  <c r="U85" i="1"/>
  <c r="T85" i="1"/>
  <c r="U84" i="1"/>
  <c r="T84" i="1"/>
  <c r="U83" i="1"/>
  <c r="T83" i="1"/>
  <c r="U81" i="1"/>
  <c r="T81" i="1"/>
  <c r="U80" i="1"/>
  <c r="T80" i="1"/>
  <c r="U79" i="1"/>
  <c r="T79" i="1"/>
  <c r="U78" i="1"/>
  <c r="T78" i="1"/>
  <c r="U77" i="1"/>
  <c r="T77" i="1"/>
  <c r="U75" i="1"/>
  <c r="T75" i="1"/>
  <c r="U74" i="1"/>
  <c r="T74" i="1"/>
  <c r="U73" i="1"/>
  <c r="T73" i="1"/>
  <c r="U72" i="1"/>
  <c r="T72" i="1"/>
  <c r="U61" i="1"/>
  <c r="T61" i="1"/>
  <c r="U48" i="1"/>
  <c r="T48" i="1"/>
  <c r="U24" i="1"/>
  <c r="T24" i="1"/>
  <c r="I38" i="1" l="1"/>
  <c r="AL38" i="1" s="1"/>
  <c r="J38" i="1"/>
  <c r="AM38" i="1" s="1"/>
  <c r="K38" i="1"/>
  <c r="AN38" i="1" s="1"/>
  <c r="L38" i="1"/>
  <c r="AO38" i="1" s="1"/>
  <c r="M38" i="1"/>
  <c r="AP38" i="1" s="1"/>
  <c r="AE38" i="1"/>
  <c r="AK38" i="1"/>
  <c r="AQ38" i="1"/>
  <c r="AR38" i="1"/>
  <c r="AS38" i="1"/>
  <c r="AT38" i="1"/>
  <c r="AU38" i="1"/>
  <c r="Q38" i="1"/>
  <c r="AD38" i="1"/>
  <c r="AJ38" i="1"/>
  <c r="P38" i="1"/>
  <c r="AC38" i="1"/>
  <c r="AI38" i="1"/>
  <c r="O38" i="1"/>
  <c r="AB38" i="1"/>
  <c r="AH38" i="1"/>
  <c r="N38" i="1"/>
  <c r="AA38" i="1"/>
  <c r="AG38" i="1"/>
  <c r="Z38" i="1"/>
  <c r="AF38" i="1"/>
  <c r="I189" i="1"/>
  <c r="AL189" i="1" s="1"/>
  <c r="J189" i="1"/>
  <c r="AM189" i="1" s="1"/>
  <c r="K189" i="1"/>
  <c r="AN189" i="1" s="1"/>
  <c r="L189" i="1"/>
  <c r="AO189" i="1" s="1"/>
  <c r="M189" i="1"/>
  <c r="AP189" i="1" s="1"/>
  <c r="N189" i="1"/>
  <c r="O189" i="1"/>
  <c r="P189" i="1"/>
  <c r="Q189" i="1"/>
  <c r="Z189" i="1"/>
  <c r="AA189" i="1"/>
  <c r="AB189" i="1"/>
  <c r="AC189" i="1"/>
  <c r="AD189" i="1"/>
  <c r="AE189" i="1"/>
  <c r="AF189" i="1"/>
  <c r="AG189" i="1"/>
  <c r="AH189" i="1"/>
  <c r="AI189" i="1"/>
  <c r="AJ189" i="1"/>
  <c r="AK189" i="1"/>
  <c r="AQ189" i="1"/>
  <c r="AR189" i="1"/>
  <c r="AS189" i="1"/>
  <c r="AT189" i="1"/>
  <c r="AU189" i="1"/>
  <c r="AU68" i="1"/>
  <c r="AT68" i="1"/>
  <c r="AS68" i="1"/>
  <c r="AR68" i="1"/>
  <c r="AQ68" i="1"/>
  <c r="AK68" i="1"/>
  <c r="AJ68" i="1"/>
  <c r="AI68" i="1"/>
  <c r="AH68" i="1"/>
  <c r="AG68" i="1"/>
  <c r="AF68" i="1"/>
  <c r="AE68" i="1"/>
  <c r="AD68" i="1"/>
  <c r="AC68" i="1"/>
  <c r="AB68" i="1"/>
  <c r="AA68" i="1"/>
  <c r="Z68" i="1"/>
  <c r="Q68" i="1"/>
  <c r="P68" i="1"/>
  <c r="O68" i="1"/>
  <c r="N68" i="1"/>
  <c r="M68" i="1"/>
  <c r="AP68" i="1" s="1"/>
  <c r="L68" i="1"/>
  <c r="AO68" i="1" s="1"/>
  <c r="K68" i="1"/>
  <c r="AN68" i="1" s="1"/>
  <c r="J68" i="1"/>
  <c r="AM68" i="1" s="1"/>
  <c r="I68" i="1"/>
  <c r="AL68" i="1" s="1"/>
  <c r="I43" i="1" l="1"/>
  <c r="AL43" i="1" s="1"/>
  <c r="J43" i="1"/>
  <c r="AM43" i="1" s="1"/>
  <c r="K43" i="1"/>
  <c r="AN43" i="1" s="1"/>
  <c r="L43" i="1"/>
  <c r="AO43" i="1" s="1"/>
  <c r="M43" i="1"/>
  <c r="AP43" i="1" s="1"/>
  <c r="AE43" i="1"/>
  <c r="AK43" i="1"/>
  <c r="AQ43" i="1"/>
  <c r="AR43" i="1"/>
  <c r="AS43" i="1"/>
  <c r="AT43" i="1"/>
  <c r="AU43" i="1"/>
  <c r="Q43" i="1"/>
  <c r="AD43" i="1"/>
  <c r="AJ43" i="1"/>
  <c r="P43" i="1"/>
  <c r="AC43" i="1"/>
  <c r="AI43" i="1"/>
  <c r="O43" i="1"/>
  <c r="AB43" i="1"/>
  <c r="AH43" i="1"/>
  <c r="N43" i="1"/>
  <c r="AA43" i="1"/>
  <c r="AG43" i="1"/>
  <c r="Z43" i="1"/>
  <c r="AF43" i="1"/>
  <c r="X81" i="1"/>
  <c r="W81" i="1"/>
  <c r="AU81" i="1"/>
  <c r="AT81" i="1"/>
  <c r="AS81" i="1"/>
  <c r="AR81" i="1"/>
  <c r="AQ81" i="1"/>
  <c r="AK81" i="1"/>
  <c r="AJ81" i="1"/>
  <c r="AI81" i="1"/>
  <c r="AH81" i="1"/>
  <c r="AG81" i="1"/>
  <c r="AF81" i="1"/>
  <c r="AE81" i="1"/>
  <c r="AD81" i="1"/>
  <c r="AC81" i="1"/>
  <c r="AB81" i="1"/>
  <c r="AA81" i="1"/>
  <c r="Z81" i="1"/>
  <c r="Q81" i="1"/>
  <c r="P81" i="1"/>
  <c r="O81" i="1"/>
  <c r="N81" i="1"/>
  <c r="M81" i="1"/>
  <c r="AP81" i="1" s="1"/>
  <c r="L81" i="1"/>
  <c r="AO81" i="1" s="1"/>
  <c r="K81" i="1"/>
  <c r="AN81" i="1" s="1"/>
  <c r="J81" i="1"/>
  <c r="AM81" i="1" s="1"/>
  <c r="I81" i="1"/>
  <c r="AL81" i="1" s="1"/>
  <c r="AU209" i="1"/>
  <c r="AT209" i="1"/>
  <c r="AS209" i="1"/>
  <c r="AR209" i="1"/>
  <c r="AQ209" i="1"/>
  <c r="AK209" i="1"/>
  <c r="AJ209" i="1"/>
  <c r="AI209" i="1"/>
  <c r="AH209" i="1"/>
  <c r="AG209" i="1"/>
  <c r="AF209" i="1"/>
  <c r="AE209" i="1"/>
  <c r="AD209" i="1"/>
  <c r="AC209" i="1"/>
  <c r="AB209" i="1"/>
  <c r="AA209" i="1"/>
  <c r="Z209" i="1"/>
  <c r="Q209" i="1"/>
  <c r="P209" i="1"/>
  <c r="O209" i="1"/>
  <c r="N209" i="1"/>
  <c r="M209" i="1"/>
  <c r="AP209" i="1" s="1"/>
  <c r="L209" i="1"/>
  <c r="AO209" i="1" s="1"/>
  <c r="K209" i="1"/>
  <c r="AN209" i="1" s="1"/>
  <c r="J209" i="1"/>
  <c r="AM209" i="1" s="1"/>
  <c r="I209" i="1"/>
  <c r="AL209" i="1" s="1"/>
  <c r="AU125" i="1"/>
  <c r="AT125" i="1"/>
  <c r="AS125" i="1"/>
  <c r="AR125" i="1"/>
  <c r="AQ125" i="1"/>
  <c r="AK125" i="1"/>
  <c r="AJ125" i="1"/>
  <c r="AI125" i="1"/>
  <c r="AH125" i="1"/>
  <c r="AG125" i="1"/>
  <c r="AF125" i="1"/>
  <c r="AE125" i="1"/>
  <c r="AD125" i="1"/>
  <c r="AC125" i="1"/>
  <c r="AB125" i="1"/>
  <c r="AA125" i="1"/>
  <c r="Z125" i="1"/>
  <c r="Q125" i="1"/>
  <c r="P125" i="1"/>
  <c r="O125" i="1"/>
  <c r="N125" i="1"/>
  <c r="M125" i="1"/>
  <c r="AP125" i="1" s="1"/>
  <c r="L125" i="1"/>
  <c r="AO125" i="1" s="1"/>
  <c r="K125" i="1"/>
  <c r="AN125" i="1" s="1"/>
  <c r="J125" i="1"/>
  <c r="AM125" i="1" s="1"/>
  <c r="I125" i="1"/>
  <c r="AL125" i="1" s="1"/>
  <c r="AU183" i="1"/>
  <c r="AT183" i="1"/>
  <c r="AS183" i="1"/>
  <c r="AR183" i="1"/>
  <c r="AQ183" i="1"/>
  <c r="AK183" i="1"/>
  <c r="AJ183" i="1"/>
  <c r="AI183" i="1"/>
  <c r="AH183" i="1"/>
  <c r="AG183" i="1"/>
  <c r="AF183" i="1"/>
  <c r="AE183" i="1"/>
  <c r="AD183" i="1"/>
  <c r="AC183" i="1"/>
  <c r="AB183" i="1"/>
  <c r="AA183" i="1"/>
  <c r="Z183" i="1"/>
  <c r="Q183" i="1"/>
  <c r="P183" i="1"/>
  <c r="O183" i="1"/>
  <c r="N183" i="1"/>
  <c r="M183" i="1"/>
  <c r="AP183" i="1" s="1"/>
  <c r="L183" i="1"/>
  <c r="AO183" i="1" s="1"/>
  <c r="K183" i="1"/>
  <c r="AN183" i="1" s="1"/>
  <c r="J183" i="1"/>
  <c r="AM183" i="1" s="1"/>
  <c r="I183" i="1"/>
  <c r="AL183" i="1" s="1"/>
  <c r="AU144" i="1" l="1"/>
  <c r="AT144" i="1"/>
  <c r="AS144" i="1"/>
  <c r="AR144" i="1"/>
  <c r="AQ144" i="1"/>
  <c r="AK144" i="1"/>
  <c r="AJ144" i="1"/>
  <c r="AI144" i="1"/>
  <c r="AH144" i="1"/>
  <c r="AG144" i="1"/>
  <c r="AF144" i="1"/>
  <c r="AE144" i="1"/>
  <c r="AD144" i="1"/>
  <c r="AC144" i="1"/>
  <c r="AB144" i="1"/>
  <c r="AA144" i="1"/>
  <c r="Z144" i="1"/>
  <c r="Q144" i="1"/>
  <c r="P144" i="1"/>
  <c r="O144" i="1"/>
  <c r="N144" i="1"/>
  <c r="M144" i="1"/>
  <c r="AP144" i="1" s="1"/>
  <c r="L144" i="1"/>
  <c r="AO144" i="1" s="1"/>
  <c r="K144" i="1"/>
  <c r="AN144" i="1" s="1"/>
  <c r="J144" i="1"/>
  <c r="AM144" i="1" s="1"/>
  <c r="I144" i="1"/>
  <c r="AL144" i="1" s="1"/>
  <c r="I76" i="1"/>
  <c r="AL76" i="1" s="1"/>
  <c r="J76" i="1"/>
  <c r="AM76" i="1" s="1"/>
  <c r="K76" i="1"/>
  <c r="AN76" i="1" s="1"/>
  <c r="L76" i="1"/>
  <c r="AO76" i="1" s="1"/>
  <c r="M76" i="1"/>
  <c r="AP76" i="1" s="1"/>
  <c r="AE76" i="1"/>
  <c r="AK76" i="1"/>
  <c r="AQ76" i="1"/>
  <c r="AR76" i="1"/>
  <c r="AS76" i="1"/>
  <c r="AT76" i="1"/>
  <c r="AU76" i="1"/>
  <c r="Q76" i="1"/>
  <c r="AD76" i="1"/>
  <c r="AJ76" i="1"/>
  <c r="P76" i="1"/>
  <c r="AC76" i="1"/>
  <c r="AI76" i="1"/>
  <c r="O76" i="1"/>
  <c r="AB76" i="1"/>
  <c r="AH76" i="1"/>
  <c r="N76" i="1"/>
  <c r="AA76" i="1"/>
  <c r="AG76" i="1"/>
  <c r="Z76" i="1"/>
  <c r="AF76" i="1"/>
  <c r="I12" i="1" l="1"/>
  <c r="AL12" i="1" s="1"/>
  <c r="J12" i="1"/>
  <c r="AM12" i="1" s="1"/>
  <c r="K12" i="1"/>
  <c r="AN12" i="1" s="1"/>
  <c r="L12" i="1"/>
  <c r="AO12" i="1" s="1"/>
  <c r="M12" i="1"/>
  <c r="AP12" i="1" s="1"/>
  <c r="AE12" i="1"/>
  <c r="AK12" i="1"/>
  <c r="AQ12" i="1"/>
  <c r="AR12" i="1"/>
  <c r="AS12" i="1"/>
  <c r="AT12" i="1"/>
  <c r="AU12" i="1"/>
  <c r="Q12" i="1"/>
  <c r="AD12" i="1"/>
  <c r="AJ12" i="1"/>
  <c r="P12" i="1"/>
  <c r="AC12" i="1"/>
  <c r="AI12" i="1"/>
  <c r="O12" i="1"/>
  <c r="AB12" i="1"/>
  <c r="AH12" i="1"/>
  <c r="N12" i="1"/>
  <c r="AA12" i="1"/>
  <c r="AG12" i="1"/>
  <c r="Z12" i="1"/>
  <c r="AF12" i="1"/>
  <c r="AU36" i="1"/>
  <c r="AT36" i="1"/>
  <c r="AS36" i="1"/>
  <c r="AR36" i="1"/>
  <c r="AQ36" i="1"/>
  <c r="AK36" i="1"/>
  <c r="AJ36" i="1"/>
  <c r="AI36" i="1"/>
  <c r="AH36" i="1"/>
  <c r="AG36" i="1"/>
  <c r="AF36" i="1"/>
  <c r="AE36" i="1"/>
  <c r="AD36" i="1"/>
  <c r="AC36" i="1"/>
  <c r="AB36" i="1"/>
  <c r="AA36" i="1"/>
  <c r="Z36" i="1"/>
  <c r="Q36" i="1"/>
  <c r="P36" i="1"/>
  <c r="O36" i="1"/>
  <c r="N36" i="1"/>
  <c r="M36" i="1"/>
  <c r="AP36" i="1" s="1"/>
  <c r="L36" i="1"/>
  <c r="AO36" i="1" s="1"/>
  <c r="K36" i="1"/>
  <c r="AN36" i="1" s="1"/>
  <c r="J36" i="1"/>
  <c r="AM36" i="1" s="1"/>
  <c r="I36" i="1"/>
  <c r="AL36" i="1" s="1"/>
  <c r="AU136" i="1" l="1"/>
  <c r="AT136" i="1"/>
  <c r="AS136" i="1"/>
  <c r="AR136" i="1"/>
  <c r="AQ136" i="1"/>
  <c r="AK136" i="1"/>
  <c r="AJ136" i="1"/>
  <c r="AI136" i="1"/>
  <c r="AH136" i="1"/>
  <c r="AG136" i="1"/>
  <c r="AF136" i="1"/>
  <c r="AE136" i="1"/>
  <c r="AD136" i="1"/>
  <c r="AC136" i="1"/>
  <c r="AB136" i="1"/>
  <c r="AA136" i="1"/>
  <c r="Z136" i="1"/>
  <c r="Q136" i="1"/>
  <c r="P136" i="1"/>
  <c r="O136" i="1"/>
  <c r="N136" i="1"/>
  <c r="M136" i="1"/>
  <c r="AP136" i="1" s="1"/>
  <c r="L136" i="1"/>
  <c r="AO136" i="1" s="1"/>
  <c r="K136" i="1"/>
  <c r="AN136" i="1" s="1"/>
  <c r="J136" i="1"/>
  <c r="AM136" i="1" s="1"/>
  <c r="I136" i="1"/>
  <c r="AL136" i="1" s="1"/>
  <c r="AU139" i="1"/>
  <c r="AT139" i="1"/>
  <c r="AS139" i="1"/>
  <c r="AR139" i="1"/>
  <c r="AQ139" i="1"/>
  <c r="AK139" i="1"/>
  <c r="AJ139" i="1"/>
  <c r="AI139" i="1"/>
  <c r="AH139" i="1"/>
  <c r="AG139" i="1"/>
  <c r="AF139" i="1"/>
  <c r="AE139" i="1"/>
  <c r="AD139" i="1"/>
  <c r="AC139" i="1"/>
  <c r="AB139" i="1"/>
  <c r="AA139" i="1"/>
  <c r="Z139" i="1"/>
  <c r="Q139" i="1"/>
  <c r="P139" i="1"/>
  <c r="O139" i="1"/>
  <c r="N139" i="1"/>
  <c r="M139" i="1"/>
  <c r="AP139" i="1" s="1"/>
  <c r="L139" i="1"/>
  <c r="AO139" i="1" s="1"/>
  <c r="K139" i="1"/>
  <c r="AN139" i="1" s="1"/>
  <c r="J139" i="1"/>
  <c r="AM139" i="1" s="1"/>
  <c r="I139" i="1"/>
  <c r="AL139" i="1" s="1"/>
  <c r="AU174" i="1" l="1"/>
  <c r="AT174" i="1"/>
  <c r="AS174" i="1"/>
  <c r="AR174" i="1"/>
  <c r="AQ174" i="1"/>
  <c r="AK174" i="1"/>
  <c r="AJ174" i="1"/>
  <c r="AI174" i="1"/>
  <c r="AH174" i="1"/>
  <c r="AG174" i="1"/>
  <c r="AF174" i="1"/>
  <c r="AE174" i="1"/>
  <c r="AD174" i="1"/>
  <c r="AC174" i="1"/>
  <c r="AB174" i="1"/>
  <c r="AA174" i="1"/>
  <c r="Z174" i="1"/>
  <c r="Q174" i="1"/>
  <c r="P174" i="1"/>
  <c r="O174" i="1"/>
  <c r="N174" i="1"/>
  <c r="M174" i="1"/>
  <c r="AP174" i="1" s="1"/>
  <c r="L174" i="1"/>
  <c r="AO174" i="1" s="1"/>
  <c r="K174" i="1"/>
  <c r="AN174" i="1" s="1"/>
  <c r="J174" i="1"/>
  <c r="AM174" i="1" s="1"/>
  <c r="I174" i="1"/>
  <c r="AL174" i="1" s="1"/>
  <c r="AU86" i="1"/>
  <c r="AT86" i="1"/>
  <c r="AS86" i="1"/>
  <c r="AR86" i="1"/>
  <c r="AQ86" i="1"/>
  <c r="AK86" i="1"/>
  <c r="AJ86" i="1"/>
  <c r="AI86" i="1"/>
  <c r="AH86" i="1"/>
  <c r="AG86" i="1"/>
  <c r="AF86" i="1"/>
  <c r="AE86" i="1"/>
  <c r="AD86" i="1"/>
  <c r="AC86" i="1"/>
  <c r="AB86" i="1"/>
  <c r="AA86" i="1"/>
  <c r="Z86" i="1"/>
  <c r="Q86" i="1"/>
  <c r="P86" i="1"/>
  <c r="O86" i="1"/>
  <c r="N86" i="1"/>
  <c r="M86" i="1"/>
  <c r="AP86" i="1" s="1"/>
  <c r="L86" i="1"/>
  <c r="AO86" i="1" s="1"/>
  <c r="K86" i="1"/>
  <c r="AN86" i="1" s="1"/>
  <c r="J86" i="1"/>
  <c r="AM86" i="1" s="1"/>
  <c r="I86" i="1"/>
  <c r="AL86" i="1" s="1"/>
  <c r="AU187" i="1" l="1"/>
  <c r="AT187" i="1"/>
  <c r="AS187" i="1"/>
  <c r="AR187" i="1"/>
  <c r="AQ187" i="1"/>
  <c r="AK187" i="1"/>
  <c r="AJ187" i="1"/>
  <c r="AI187" i="1"/>
  <c r="AH187" i="1"/>
  <c r="AG187" i="1"/>
  <c r="AF187" i="1"/>
  <c r="AE187" i="1"/>
  <c r="AD187" i="1"/>
  <c r="AC187" i="1"/>
  <c r="AB187" i="1"/>
  <c r="AA187" i="1"/>
  <c r="Z187" i="1"/>
  <c r="Q187" i="1"/>
  <c r="P187" i="1"/>
  <c r="O187" i="1"/>
  <c r="N187" i="1"/>
  <c r="M187" i="1"/>
  <c r="AP187" i="1" s="1"/>
  <c r="L187" i="1"/>
  <c r="AO187" i="1" s="1"/>
  <c r="K187" i="1"/>
  <c r="AN187" i="1" s="1"/>
  <c r="J187" i="1"/>
  <c r="AM187" i="1" s="1"/>
  <c r="I187" i="1"/>
  <c r="AL187" i="1" s="1"/>
  <c r="X233" i="1"/>
  <c r="W233" i="1"/>
  <c r="AU233" i="1"/>
  <c r="AT233" i="1"/>
  <c r="AS233" i="1"/>
  <c r="AR233" i="1"/>
  <c r="AQ233" i="1"/>
  <c r="AK233" i="1"/>
  <c r="AJ233" i="1"/>
  <c r="AI233" i="1"/>
  <c r="AH233" i="1"/>
  <c r="AG233" i="1"/>
  <c r="AF233" i="1"/>
  <c r="AE233" i="1"/>
  <c r="AD233" i="1"/>
  <c r="AC233" i="1"/>
  <c r="AB233" i="1"/>
  <c r="AA233" i="1"/>
  <c r="Z233" i="1"/>
  <c r="Q233" i="1"/>
  <c r="P233" i="1"/>
  <c r="O233" i="1"/>
  <c r="N233" i="1"/>
  <c r="M233" i="1"/>
  <c r="AP233" i="1" s="1"/>
  <c r="L233" i="1"/>
  <c r="AO233" i="1" s="1"/>
  <c r="K233" i="1"/>
  <c r="AN233" i="1" s="1"/>
  <c r="J233" i="1"/>
  <c r="AM233" i="1" s="1"/>
  <c r="I233" i="1"/>
  <c r="AL233" i="1" s="1"/>
  <c r="AU143" i="1" l="1"/>
  <c r="AT143" i="1"/>
  <c r="AS143" i="1"/>
  <c r="AR143" i="1"/>
  <c r="AQ143" i="1"/>
  <c r="AK143" i="1"/>
  <c r="AJ143" i="1"/>
  <c r="AI143" i="1"/>
  <c r="AH143" i="1"/>
  <c r="AG143" i="1"/>
  <c r="AF143" i="1"/>
  <c r="AE143" i="1"/>
  <c r="AD143" i="1"/>
  <c r="AC143" i="1"/>
  <c r="AB143" i="1"/>
  <c r="AA143" i="1"/>
  <c r="Z143" i="1"/>
  <c r="Q143" i="1"/>
  <c r="P143" i="1"/>
  <c r="O143" i="1"/>
  <c r="N143" i="1"/>
  <c r="M143" i="1"/>
  <c r="AP143" i="1" s="1"/>
  <c r="L143" i="1"/>
  <c r="AO143" i="1" s="1"/>
  <c r="K143" i="1"/>
  <c r="AN143" i="1" s="1"/>
  <c r="J143" i="1"/>
  <c r="AM143" i="1" s="1"/>
  <c r="I143" i="1"/>
  <c r="AL143" i="1" s="1"/>
  <c r="I57" i="1" l="1"/>
  <c r="AL57" i="1" s="1"/>
  <c r="J57" i="1"/>
  <c r="AM57" i="1" s="1"/>
  <c r="K57" i="1"/>
  <c r="L57" i="1"/>
  <c r="AO57" i="1" s="1"/>
  <c r="M57" i="1"/>
  <c r="AP57" i="1" s="1"/>
  <c r="Q57" i="1"/>
  <c r="P57" i="1"/>
  <c r="O57" i="1"/>
  <c r="N57" i="1"/>
  <c r="AH94" i="1"/>
  <c r="AF11" i="1"/>
  <c r="AU179" i="1"/>
  <c r="AT179" i="1"/>
  <c r="AS179" i="1"/>
  <c r="AR179" i="1"/>
  <c r="AQ179" i="1"/>
  <c r="AK179" i="1"/>
  <c r="AJ179" i="1"/>
  <c r="AI179" i="1"/>
  <c r="AH179" i="1"/>
  <c r="AG179" i="1"/>
  <c r="AF179" i="1"/>
  <c r="AE179" i="1"/>
  <c r="AD179" i="1"/>
  <c r="AC179" i="1"/>
  <c r="AB179" i="1"/>
  <c r="AA179" i="1"/>
  <c r="Z179" i="1"/>
  <c r="AU186" i="1"/>
  <c r="AT186" i="1"/>
  <c r="AS186" i="1"/>
  <c r="AR186" i="1"/>
  <c r="AQ186" i="1"/>
  <c r="AK186" i="1"/>
  <c r="AJ186" i="1"/>
  <c r="AI186" i="1"/>
  <c r="AH186" i="1"/>
  <c r="AG186" i="1"/>
  <c r="AF186" i="1"/>
  <c r="AE186" i="1"/>
  <c r="AD186" i="1"/>
  <c r="AC186" i="1"/>
  <c r="AB186" i="1"/>
  <c r="AA186" i="1"/>
  <c r="Z186" i="1"/>
  <c r="Q179" i="1"/>
  <c r="P179" i="1"/>
  <c r="O179" i="1"/>
  <c r="N179" i="1"/>
  <c r="M179" i="1"/>
  <c r="AP179" i="1" s="1"/>
  <c r="L179" i="1"/>
  <c r="AO179" i="1" s="1"/>
  <c r="K179" i="1"/>
  <c r="AN179" i="1" s="1"/>
  <c r="J179" i="1"/>
  <c r="AM179" i="1" s="1"/>
  <c r="I179" i="1"/>
  <c r="AL179" i="1" s="1"/>
  <c r="Q186" i="1"/>
  <c r="P186" i="1"/>
  <c r="O186" i="1"/>
  <c r="N186" i="1"/>
  <c r="M186" i="1"/>
  <c r="AP186" i="1" s="1"/>
  <c r="L186" i="1"/>
  <c r="AO186" i="1" s="1"/>
  <c r="K186" i="1"/>
  <c r="AN186" i="1" s="1"/>
  <c r="J186" i="1"/>
  <c r="AM186" i="1" s="1"/>
  <c r="I186" i="1"/>
  <c r="AL186" i="1" s="1"/>
  <c r="AN57" i="1" l="1"/>
  <c r="I208" i="1" l="1"/>
  <c r="AL208" i="1" s="1"/>
  <c r="J208" i="1"/>
  <c r="AM208" i="1" s="1"/>
  <c r="K208" i="1"/>
  <c r="AN208" i="1" s="1"/>
  <c r="L208" i="1"/>
  <c r="AO208" i="1" s="1"/>
  <c r="M208" i="1"/>
  <c r="AP208" i="1" s="1"/>
  <c r="N208" i="1"/>
  <c r="O208" i="1"/>
  <c r="P208" i="1"/>
  <c r="Q208" i="1"/>
  <c r="W208" i="1"/>
  <c r="X208" i="1"/>
  <c r="Z208" i="1"/>
  <c r="AA208" i="1"/>
  <c r="AB208" i="1"/>
  <c r="AC208" i="1"/>
  <c r="AD208" i="1"/>
  <c r="AE208" i="1"/>
  <c r="AF208" i="1"/>
  <c r="AG208" i="1"/>
  <c r="AH208" i="1"/>
  <c r="AI208" i="1"/>
  <c r="AJ208" i="1"/>
  <c r="AK208" i="1"/>
  <c r="AQ208" i="1"/>
  <c r="AR208" i="1"/>
  <c r="AS208" i="1"/>
  <c r="AT208" i="1"/>
  <c r="AU208" i="1"/>
  <c r="AU153" i="1" l="1"/>
  <c r="AT153" i="1"/>
  <c r="AS153" i="1"/>
  <c r="AR153" i="1"/>
  <c r="AQ153" i="1"/>
  <c r="AK153" i="1"/>
  <c r="AJ153" i="1"/>
  <c r="AI153" i="1"/>
  <c r="AH153" i="1"/>
  <c r="AG153" i="1"/>
  <c r="AF153" i="1"/>
  <c r="AE153" i="1"/>
  <c r="AD153" i="1"/>
  <c r="AC153" i="1"/>
  <c r="AB153" i="1"/>
  <c r="AA153" i="1"/>
  <c r="Z153" i="1"/>
  <c r="Q153" i="1"/>
  <c r="P153" i="1"/>
  <c r="O153" i="1"/>
  <c r="N153" i="1"/>
  <c r="M153" i="1"/>
  <c r="AP153" i="1" s="1"/>
  <c r="L153" i="1"/>
  <c r="AO153" i="1" s="1"/>
  <c r="K153" i="1"/>
  <c r="AN153" i="1" s="1"/>
  <c r="J153" i="1"/>
  <c r="AM153" i="1" s="1"/>
  <c r="I153" i="1"/>
  <c r="AL153" i="1" s="1"/>
  <c r="AU222" i="1"/>
  <c r="AT222" i="1"/>
  <c r="AS222" i="1"/>
  <c r="AR222" i="1"/>
  <c r="AQ222" i="1"/>
  <c r="AK222" i="1"/>
  <c r="AJ222" i="1"/>
  <c r="AI222" i="1"/>
  <c r="AH222" i="1"/>
  <c r="AG222" i="1"/>
  <c r="AF222" i="1"/>
  <c r="AE222" i="1"/>
  <c r="AD222" i="1"/>
  <c r="AC222" i="1"/>
  <c r="AB222" i="1"/>
  <c r="AA222" i="1"/>
  <c r="Z222" i="1"/>
  <c r="Q222" i="1"/>
  <c r="P222" i="1"/>
  <c r="O222" i="1"/>
  <c r="N222" i="1"/>
  <c r="M222" i="1"/>
  <c r="AP222" i="1" s="1"/>
  <c r="L222" i="1"/>
  <c r="AO222" i="1" s="1"/>
  <c r="K222" i="1"/>
  <c r="AN222" i="1" s="1"/>
  <c r="J222" i="1"/>
  <c r="AM222" i="1" s="1"/>
  <c r="I222" i="1"/>
  <c r="AL222" i="1" s="1"/>
  <c r="AU122" i="1"/>
  <c r="AT122" i="1"/>
  <c r="AS122" i="1"/>
  <c r="AR122" i="1"/>
  <c r="AQ122" i="1"/>
  <c r="AK122" i="1"/>
  <c r="AJ122" i="1"/>
  <c r="AI122" i="1"/>
  <c r="AH122" i="1"/>
  <c r="AG122" i="1"/>
  <c r="AF122" i="1"/>
  <c r="AE122" i="1"/>
  <c r="AD122" i="1"/>
  <c r="AC122" i="1"/>
  <c r="AB122" i="1"/>
  <c r="AA122" i="1"/>
  <c r="Z122" i="1"/>
  <c r="Q122" i="1"/>
  <c r="P122" i="1"/>
  <c r="O122" i="1"/>
  <c r="N122" i="1"/>
  <c r="M122" i="1"/>
  <c r="AP122" i="1" s="1"/>
  <c r="L122" i="1"/>
  <c r="AO122" i="1" s="1"/>
  <c r="K122" i="1"/>
  <c r="AN122" i="1" s="1"/>
  <c r="J122" i="1"/>
  <c r="AM122" i="1" s="1"/>
  <c r="I122" i="1"/>
  <c r="AL122" i="1" s="1"/>
  <c r="AU212" i="1"/>
  <c r="AT212" i="1"/>
  <c r="AS212" i="1"/>
  <c r="AR212" i="1"/>
  <c r="AQ212" i="1"/>
  <c r="AK212" i="1"/>
  <c r="AJ212" i="1"/>
  <c r="AI212" i="1"/>
  <c r="AH212" i="1"/>
  <c r="AG212" i="1"/>
  <c r="AF212" i="1"/>
  <c r="AE212" i="1"/>
  <c r="AD212" i="1"/>
  <c r="AC212" i="1"/>
  <c r="AB212" i="1"/>
  <c r="AA212" i="1"/>
  <c r="Z212" i="1"/>
  <c r="AU141" i="1"/>
  <c r="AT141" i="1"/>
  <c r="AS141" i="1"/>
  <c r="AR141" i="1"/>
  <c r="AQ141" i="1"/>
  <c r="AK141" i="1"/>
  <c r="AJ141" i="1"/>
  <c r="AI141" i="1"/>
  <c r="AH141" i="1"/>
  <c r="AG141" i="1"/>
  <c r="AF141" i="1"/>
  <c r="AE141" i="1"/>
  <c r="AD141" i="1"/>
  <c r="AC141" i="1"/>
  <c r="AB141" i="1"/>
  <c r="AA141" i="1"/>
  <c r="Z141" i="1"/>
  <c r="AU102" i="1"/>
  <c r="AT102" i="1"/>
  <c r="AS102" i="1"/>
  <c r="AR102" i="1"/>
  <c r="AQ102" i="1"/>
  <c r="AK102" i="1"/>
  <c r="AJ102" i="1"/>
  <c r="AI102" i="1"/>
  <c r="AH102" i="1"/>
  <c r="AG102" i="1"/>
  <c r="AF102" i="1"/>
  <c r="AE102" i="1"/>
  <c r="AD102" i="1"/>
  <c r="AC102" i="1"/>
  <c r="AB102" i="1"/>
  <c r="AA102" i="1"/>
  <c r="Z102" i="1"/>
  <c r="AU101" i="1"/>
  <c r="AT101" i="1"/>
  <c r="AS101" i="1"/>
  <c r="AR101" i="1"/>
  <c r="AQ101" i="1"/>
  <c r="AK101" i="1"/>
  <c r="AJ101" i="1"/>
  <c r="AI101" i="1"/>
  <c r="AH101" i="1"/>
  <c r="AG101" i="1"/>
  <c r="AF101" i="1"/>
  <c r="AE101" i="1"/>
  <c r="AD101" i="1"/>
  <c r="AC101" i="1"/>
  <c r="AB101" i="1"/>
  <c r="AA101" i="1"/>
  <c r="Z101" i="1"/>
  <c r="I102" i="1"/>
  <c r="AL102" i="1" s="1"/>
  <c r="J102" i="1"/>
  <c r="AM102" i="1" s="1"/>
  <c r="K102" i="1"/>
  <c r="AN102" i="1" s="1"/>
  <c r="L102" i="1"/>
  <c r="AO102" i="1" s="1"/>
  <c r="M102" i="1"/>
  <c r="AP102" i="1" s="1"/>
  <c r="Q102" i="1"/>
  <c r="P102" i="1"/>
  <c r="O102" i="1"/>
  <c r="N102" i="1"/>
  <c r="Q101" i="1"/>
  <c r="P101" i="1"/>
  <c r="O101" i="1"/>
  <c r="N101" i="1"/>
  <c r="M101" i="1"/>
  <c r="AP101" i="1" s="1"/>
  <c r="L101" i="1"/>
  <c r="AO101" i="1" s="1"/>
  <c r="K101" i="1"/>
  <c r="AN101" i="1" s="1"/>
  <c r="J101" i="1"/>
  <c r="AM101" i="1" s="1"/>
  <c r="I101" i="1"/>
  <c r="AL101" i="1" s="1"/>
  <c r="Q212" i="1"/>
  <c r="P212" i="1"/>
  <c r="O212" i="1"/>
  <c r="N212" i="1"/>
  <c r="M212" i="1"/>
  <c r="AP212" i="1" s="1"/>
  <c r="L212" i="1"/>
  <c r="AO212" i="1" s="1"/>
  <c r="K212" i="1"/>
  <c r="AN212" i="1" s="1"/>
  <c r="J212" i="1"/>
  <c r="AM212" i="1" s="1"/>
  <c r="I212" i="1"/>
  <c r="AL212" i="1" s="1"/>
  <c r="Q141" i="1"/>
  <c r="P141" i="1"/>
  <c r="O141" i="1"/>
  <c r="N141" i="1"/>
  <c r="M141" i="1"/>
  <c r="AP141" i="1" s="1"/>
  <c r="L141" i="1"/>
  <c r="AO141" i="1" s="1"/>
  <c r="K141" i="1"/>
  <c r="AN141" i="1" s="1"/>
  <c r="J141" i="1"/>
  <c r="AM141" i="1" s="1"/>
  <c r="I141" i="1"/>
  <c r="AL141" i="1" s="1"/>
  <c r="I302" i="1"/>
  <c r="AL302" i="1" s="1"/>
  <c r="J302" i="1"/>
  <c r="AM302" i="1" s="1"/>
  <c r="K302" i="1"/>
  <c r="AN302" i="1" s="1"/>
  <c r="L302" i="1"/>
  <c r="AO302" i="1" s="1"/>
  <c r="M302" i="1"/>
  <c r="AP302" i="1" s="1"/>
  <c r="AE302" i="1"/>
  <c r="AK302" i="1"/>
  <c r="AQ302" i="1"/>
  <c r="AR302" i="1"/>
  <c r="AS302" i="1"/>
  <c r="AT302" i="1"/>
  <c r="AU302" i="1"/>
  <c r="Q302" i="1"/>
  <c r="AD302" i="1"/>
  <c r="AJ302" i="1"/>
  <c r="P302" i="1"/>
  <c r="AC302" i="1"/>
  <c r="AI302" i="1"/>
  <c r="O302" i="1"/>
  <c r="AB302" i="1"/>
  <c r="AH302" i="1"/>
  <c r="N302" i="1"/>
  <c r="AA302" i="1"/>
  <c r="AG302" i="1"/>
  <c r="Z302" i="1"/>
  <c r="AF302" i="1"/>
  <c r="X223" i="1"/>
  <c r="W223" i="1"/>
  <c r="AU223" i="1" l="1"/>
  <c r="AT223" i="1"/>
  <c r="AS223" i="1"/>
  <c r="AR223" i="1"/>
  <c r="AQ223" i="1"/>
  <c r="AK223" i="1"/>
  <c r="AJ223" i="1"/>
  <c r="AI223" i="1"/>
  <c r="AH223" i="1"/>
  <c r="AG223" i="1"/>
  <c r="AF223" i="1"/>
  <c r="AE223" i="1"/>
  <c r="AD223" i="1"/>
  <c r="AC223" i="1"/>
  <c r="AB223" i="1"/>
  <c r="AA223" i="1"/>
  <c r="Z223" i="1"/>
  <c r="Q223" i="1"/>
  <c r="P223" i="1"/>
  <c r="O223" i="1"/>
  <c r="N223" i="1"/>
  <c r="M223" i="1"/>
  <c r="AP223" i="1" s="1"/>
  <c r="L223" i="1"/>
  <c r="AO223" i="1" s="1"/>
  <c r="K223" i="1"/>
  <c r="AN223" i="1" s="1"/>
  <c r="J223" i="1"/>
  <c r="AM223" i="1" s="1"/>
  <c r="I223" i="1"/>
  <c r="AL223" i="1" s="1"/>
  <c r="AU274" i="1" l="1"/>
  <c r="AT274" i="1"/>
  <c r="AS274" i="1"/>
  <c r="AR274" i="1"/>
  <c r="AQ274" i="1"/>
  <c r="AK274" i="1"/>
  <c r="AJ274" i="1"/>
  <c r="AI274" i="1"/>
  <c r="AH274" i="1"/>
  <c r="AG274" i="1"/>
  <c r="AF274" i="1"/>
  <c r="AE274" i="1"/>
  <c r="AD274" i="1"/>
  <c r="AC274" i="1"/>
  <c r="AB274" i="1"/>
  <c r="AA274" i="1"/>
  <c r="Z274" i="1"/>
  <c r="Q274" i="1"/>
  <c r="P274" i="1"/>
  <c r="O274" i="1"/>
  <c r="N274" i="1"/>
  <c r="M274" i="1"/>
  <c r="AP274" i="1" s="1"/>
  <c r="L274" i="1"/>
  <c r="AO274" i="1" s="1"/>
  <c r="K274" i="1"/>
  <c r="AN274" i="1" s="1"/>
  <c r="J274" i="1"/>
  <c r="AM274" i="1" s="1"/>
  <c r="I274" i="1"/>
  <c r="AL274" i="1" s="1"/>
  <c r="AU273" i="1"/>
  <c r="AT273" i="1"/>
  <c r="AS273" i="1"/>
  <c r="AR273" i="1"/>
  <c r="AQ273" i="1"/>
  <c r="AK273" i="1"/>
  <c r="AJ273" i="1"/>
  <c r="AI273" i="1"/>
  <c r="AH273" i="1"/>
  <c r="AG273" i="1"/>
  <c r="AF273" i="1"/>
  <c r="AE273" i="1"/>
  <c r="AD273" i="1"/>
  <c r="AC273" i="1"/>
  <c r="AB273" i="1"/>
  <c r="AA273" i="1"/>
  <c r="Z273" i="1"/>
  <c r="Q273" i="1"/>
  <c r="P273" i="1"/>
  <c r="O273" i="1"/>
  <c r="N273" i="1"/>
  <c r="M273" i="1"/>
  <c r="AP273" i="1" s="1"/>
  <c r="L273" i="1"/>
  <c r="AO273" i="1" s="1"/>
  <c r="K273" i="1"/>
  <c r="AN273" i="1" s="1"/>
  <c r="J273" i="1"/>
  <c r="AM273" i="1" s="1"/>
  <c r="I273" i="1"/>
  <c r="AL273" i="1" s="1"/>
  <c r="AU271" i="1"/>
  <c r="AT271" i="1"/>
  <c r="AS271" i="1"/>
  <c r="AR271" i="1"/>
  <c r="AQ271" i="1"/>
  <c r="AK271" i="1"/>
  <c r="AJ271" i="1"/>
  <c r="AI271" i="1"/>
  <c r="AH271" i="1"/>
  <c r="AG271" i="1"/>
  <c r="AF271" i="1"/>
  <c r="AE271" i="1"/>
  <c r="AD271" i="1"/>
  <c r="AC271" i="1"/>
  <c r="AB271" i="1"/>
  <c r="AA271" i="1"/>
  <c r="Z271" i="1"/>
  <c r="Q271" i="1"/>
  <c r="P271" i="1"/>
  <c r="O271" i="1"/>
  <c r="N271" i="1"/>
  <c r="M271" i="1"/>
  <c r="AP271" i="1" s="1"/>
  <c r="L271" i="1"/>
  <c r="AO271" i="1" s="1"/>
  <c r="K271" i="1"/>
  <c r="AN271" i="1" s="1"/>
  <c r="J271" i="1"/>
  <c r="AM271" i="1" s="1"/>
  <c r="I271" i="1"/>
  <c r="AL271" i="1" s="1"/>
  <c r="AU270" i="1"/>
  <c r="AT270" i="1"/>
  <c r="AS270" i="1"/>
  <c r="AR270" i="1"/>
  <c r="AQ270" i="1"/>
  <c r="AK270" i="1"/>
  <c r="AJ270" i="1"/>
  <c r="AI270" i="1"/>
  <c r="AH270" i="1"/>
  <c r="AG270" i="1"/>
  <c r="AF270" i="1"/>
  <c r="AE270" i="1"/>
  <c r="AD270" i="1"/>
  <c r="AC270" i="1"/>
  <c r="AB270" i="1"/>
  <c r="AA270" i="1"/>
  <c r="Z270" i="1"/>
  <c r="Q270" i="1"/>
  <c r="P270" i="1"/>
  <c r="O270" i="1"/>
  <c r="N270" i="1"/>
  <c r="M270" i="1"/>
  <c r="AP270" i="1" s="1"/>
  <c r="L270" i="1"/>
  <c r="AO270" i="1" s="1"/>
  <c r="K270" i="1"/>
  <c r="AN270" i="1" s="1"/>
  <c r="J270" i="1"/>
  <c r="AM270" i="1" s="1"/>
  <c r="I270" i="1"/>
  <c r="AL270" i="1" s="1"/>
  <c r="AU282" i="1"/>
  <c r="AT282" i="1"/>
  <c r="AS282" i="1"/>
  <c r="AR282" i="1"/>
  <c r="AQ282" i="1"/>
  <c r="AK282" i="1"/>
  <c r="AJ282" i="1"/>
  <c r="AI282" i="1"/>
  <c r="AH282" i="1"/>
  <c r="AG282" i="1"/>
  <c r="AF282" i="1"/>
  <c r="AE282" i="1"/>
  <c r="AD282" i="1"/>
  <c r="AC282" i="1"/>
  <c r="AB282" i="1"/>
  <c r="AA282" i="1"/>
  <c r="Z282" i="1"/>
  <c r="Q282" i="1"/>
  <c r="P282" i="1"/>
  <c r="O282" i="1"/>
  <c r="N282" i="1"/>
  <c r="M282" i="1"/>
  <c r="AP282" i="1" s="1"/>
  <c r="L282" i="1"/>
  <c r="AO282" i="1" s="1"/>
  <c r="K282" i="1"/>
  <c r="AN282" i="1" s="1"/>
  <c r="J282" i="1"/>
  <c r="AM282" i="1" s="1"/>
  <c r="I282" i="1"/>
  <c r="AL282" i="1" s="1"/>
  <c r="AU281" i="1"/>
  <c r="AT281" i="1"/>
  <c r="AS281" i="1"/>
  <c r="AR281" i="1"/>
  <c r="AQ281" i="1"/>
  <c r="AK281" i="1"/>
  <c r="AJ281" i="1"/>
  <c r="AI281" i="1"/>
  <c r="AH281" i="1"/>
  <c r="AG281" i="1"/>
  <c r="AF281" i="1"/>
  <c r="AE281" i="1"/>
  <c r="AD281" i="1"/>
  <c r="AC281" i="1"/>
  <c r="AB281" i="1"/>
  <c r="AA281" i="1"/>
  <c r="Z281" i="1"/>
  <c r="Q281" i="1"/>
  <c r="P281" i="1"/>
  <c r="O281" i="1"/>
  <c r="N281" i="1"/>
  <c r="M281" i="1"/>
  <c r="AP281" i="1" s="1"/>
  <c r="L281" i="1"/>
  <c r="AO281" i="1" s="1"/>
  <c r="K281" i="1"/>
  <c r="AN281" i="1" s="1"/>
  <c r="J281" i="1"/>
  <c r="AM281" i="1" s="1"/>
  <c r="I281" i="1"/>
  <c r="AL281" i="1" s="1"/>
  <c r="AU332" i="1" l="1"/>
  <c r="AT332" i="1"/>
  <c r="AS332" i="1"/>
  <c r="AR332" i="1"/>
  <c r="AQ332" i="1"/>
  <c r="AK332" i="1"/>
  <c r="AJ332" i="1"/>
  <c r="AI332" i="1"/>
  <c r="AH332" i="1"/>
  <c r="AG332" i="1"/>
  <c r="AF332" i="1"/>
  <c r="AE332" i="1"/>
  <c r="AD332" i="1"/>
  <c r="AC332" i="1"/>
  <c r="AB332" i="1"/>
  <c r="AA332" i="1"/>
  <c r="Z332" i="1"/>
  <c r="Q332" i="1"/>
  <c r="P332" i="1"/>
  <c r="O332" i="1"/>
  <c r="N332" i="1"/>
  <c r="M332" i="1"/>
  <c r="AP332" i="1" s="1"/>
  <c r="L332" i="1"/>
  <c r="AO332" i="1" s="1"/>
  <c r="K332" i="1"/>
  <c r="AN332" i="1" s="1"/>
  <c r="J332" i="1"/>
  <c r="AM332" i="1" s="1"/>
  <c r="I332" i="1"/>
  <c r="AL332" i="1" s="1"/>
  <c r="AU225" i="1" l="1"/>
  <c r="AT225" i="1"/>
  <c r="AS225" i="1"/>
  <c r="AR225" i="1"/>
  <c r="AQ225" i="1"/>
  <c r="AK225" i="1"/>
  <c r="AJ225" i="1"/>
  <c r="AI225" i="1"/>
  <c r="AH225" i="1"/>
  <c r="AG225" i="1"/>
  <c r="AF225" i="1"/>
  <c r="AE225" i="1"/>
  <c r="AD225" i="1"/>
  <c r="AC225" i="1"/>
  <c r="AB225" i="1"/>
  <c r="AA225" i="1"/>
  <c r="Z225" i="1"/>
  <c r="Q225" i="1"/>
  <c r="P225" i="1"/>
  <c r="O225" i="1"/>
  <c r="N225" i="1"/>
  <c r="M225" i="1"/>
  <c r="AP225" i="1" s="1"/>
  <c r="L225" i="1"/>
  <c r="AO225" i="1" s="1"/>
  <c r="K225" i="1"/>
  <c r="AN225" i="1" s="1"/>
  <c r="J225" i="1"/>
  <c r="AM225" i="1" s="1"/>
  <c r="I225" i="1"/>
  <c r="AL225" i="1" s="1"/>
  <c r="AU221" i="1"/>
  <c r="AT221" i="1"/>
  <c r="AS221" i="1"/>
  <c r="AR221" i="1"/>
  <c r="AQ221" i="1"/>
  <c r="AK221" i="1"/>
  <c r="AJ221" i="1"/>
  <c r="AI221" i="1"/>
  <c r="AH221" i="1"/>
  <c r="AG221" i="1"/>
  <c r="AF221" i="1"/>
  <c r="AE221" i="1"/>
  <c r="AD221" i="1"/>
  <c r="AC221" i="1"/>
  <c r="AB221" i="1"/>
  <c r="AA221" i="1"/>
  <c r="Z221" i="1"/>
  <c r="AU220" i="1"/>
  <c r="AT220" i="1"/>
  <c r="AS220" i="1"/>
  <c r="AR220" i="1"/>
  <c r="AQ220" i="1"/>
  <c r="AK220" i="1"/>
  <c r="AJ220" i="1"/>
  <c r="AI220" i="1"/>
  <c r="AH220" i="1"/>
  <c r="AG220" i="1"/>
  <c r="AF220" i="1"/>
  <c r="AE220" i="1"/>
  <c r="AD220" i="1"/>
  <c r="AC220" i="1"/>
  <c r="AB220" i="1"/>
  <c r="AA220" i="1"/>
  <c r="Z220" i="1"/>
  <c r="Q221" i="1"/>
  <c r="P221" i="1"/>
  <c r="O221" i="1"/>
  <c r="N221" i="1"/>
  <c r="M221" i="1"/>
  <c r="AP221" i="1" s="1"/>
  <c r="L221" i="1"/>
  <c r="AO221" i="1" s="1"/>
  <c r="K221" i="1"/>
  <c r="AN221" i="1" s="1"/>
  <c r="J221" i="1"/>
  <c r="AM221" i="1" s="1"/>
  <c r="I221" i="1"/>
  <c r="AL221" i="1" s="1"/>
  <c r="Q220" i="1"/>
  <c r="P220" i="1"/>
  <c r="O220" i="1"/>
  <c r="N220" i="1"/>
  <c r="M220" i="1"/>
  <c r="AP220" i="1" s="1"/>
  <c r="L220" i="1"/>
  <c r="AO220" i="1" s="1"/>
  <c r="K220" i="1"/>
  <c r="AN220" i="1" s="1"/>
  <c r="J220" i="1"/>
  <c r="AM220" i="1" s="1"/>
  <c r="I220" i="1"/>
  <c r="AL220" i="1" s="1"/>
  <c r="Q219" i="1"/>
  <c r="P219" i="1"/>
  <c r="O219" i="1"/>
  <c r="N219" i="1"/>
  <c r="M219" i="1"/>
  <c r="L219" i="1"/>
  <c r="K219" i="1"/>
  <c r="J219" i="1"/>
  <c r="I219" i="1"/>
  <c r="AU214" i="1"/>
  <c r="AT214" i="1"/>
  <c r="AS214" i="1"/>
  <c r="AR214" i="1"/>
  <c r="AQ214" i="1"/>
  <c r="AK214" i="1"/>
  <c r="AJ214" i="1"/>
  <c r="AI214" i="1"/>
  <c r="AH214" i="1"/>
  <c r="AG214" i="1"/>
  <c r="AF214" i="1"/>
  <c r="AE214" i="1"/>
  <c r="AD214" i="1"/>
  <c r="AC214" i="1"/>
  <c r="AB214" i="1"/>
  <c r="AA214" i="1"/>
  <c r="Z214" i="1"/>
  <c r="Q214" i="1"/>
  <c r="P214" i="1"/>
  <c r="O214" i="1"/>
  <c r="N214" i="1"/>
  <c r="M214" i="1"/>
  <c r="AP214" i="1" s="1"/>
  <c r="L214" i="1"/>
  <c r="AO214" i="1" s="1"/>
  <c r="K214" i="1"/>
  <c r="AN214" i="1" s="1"/>
  <c r="J214" i="1"/>
  <c r="AM214" i="1" s="1"/>
  <c r="I214" i="1"/>
  <c r="AL214" i="1" s="1"/>
  <c r="AU197" i="1" l="1"/>
  <c r="AT197" i="1"/>
  <c r="AS197" i="1"/>
  <c r="AR197" i="1"/>
  <c r="AQ197" i="1"/>
  <c r="AK197" i="1"/>
  <c r="AJ197" i="1"/>
  <c r="AI197" i="1"/>
  <c r="AH197" i="1"/>
  <c r="AG197" i="1"/>
  <c r="AF197" i="1"/>
  <c r="AE197" i="1"/>
  <c r="AD197" i="1"/>
  <c r="AC197" i="1"/>
  <c r="AB197" i="1"/>
  <c r="AA197" i="1"/>
  <c r="Z197" i="1"/>
  <c r="Q197" i="1"/>
  <c r="P197" i="1"/>
  <c r="O197" i="1"/>
  <c r="N197" i="1"/>
  <c r="M197" i="1"/>
  <c r="AP197" i="1" s="1"/>
  <c r="L197" i="1"/>
  <c r="AO197" i="1" s="1"/>
  <c r="K197" i="1"/>
  <c r="AN197" i="1" s="1"/>
  <c r="J197" i="1"/>
  <c r="AM197" i="1" s="1"/>
  <c r="I197" i="1"/>
  <c r="AL197" i="1" s="1"/>
  <c r="AU190" i="1"/>
  <c r="AT190" i="1"/>
  <c r="AS190" i="1"/>
  <c r="AR190" i="1"/>
  <c r="AQ190" i="1"/>
  <c r="AK190" i="1"/>
  <c r="AJ190" i="1"/>
  <c r="AI190" i="1"/>
  <c r="AH190" i="1"/>
  <c r="AG190" i="1"/>
  <c r="AF190" i="1"/>
  <c r="AE190" i="1"/>
  <c r="AD190" i="1"/>
  <c r="AC190" i="1"/>
  <c r="AB190" i="1"/>
  <c r="AA190" i="1"/>
  <c r="Z190" i="1"/>
  <c r="Q190" i="1"/>
  <c r="P190" i="1"/>
  <c r="O190" i="1"/>
  <c r="N190" i="1"/>
  <c r="M190" i="1"/>
  <c r="AP190" i="1" s="1"/>
  <c r="L190" i="1"/>
  <c r="AO190" i="1" s="1"/>
  <c r="K190" i="1"/>
  <c r="AN190" i="1" s="1"/>
  <c r="J190" i="1"/>
  <c r="AM190" i="1" s="1"/>
  <c r="I190" i="1"/>
  <c r="AL190" i="1" s="1"/>
  <c r="AU176" i="1"/>
  <c r="AT176" i="1"/>
  <c r="AS176" i="1"/>
  <c r="AR176" i="1"/>
  <c r="AQ176" i="1"/>
  <c r="AK176" i="1"/>
  <c r="AJ176" i="1"/>
  <c r="AI176" i="1"/>
  <c r="AH176" i="1"/>
  <c r="AG176" i="1"/>
  <c r="AF176" i="1"/>
  <c r="AE176" i="1"/>
  <c r="AD176" i="1"/>
  <c r="AC176" i="1"/>
  <c r="AB176" i="1"/>
  <c r="AA176" i="1"/>
  <c r="Z176" i="1"/>
  <c r="Q176" i="1"/>
  <c r="P176" i="1"/>
  <c r="O176" i="1"/>
  <c r="N176" i="1"/>
  <c r="M176" i="1"/>
  <c r="AP176" i="1" s="1"/>
  <c r="L176" i="1"/>
  <c r="AO176" i="1" s="1"/>
  <c r="K176" i="1"/>
  <c r="AN176" i="1" s="1"/>
  <c r="J176" i="1"/>
  <c r="AM176" i="1" s="1"/>
  <c r="I176" i="1"/>
  <c r="AL176" i="1" s="1"/>
  <c r="AU173" i="1"/>
  <c r="AT173" i="1"/>
  <c r="AS173" i="1"/>
  <c r="AR173" i="1"/>
  <c r="AQ173" i="1"/>
  <c r="AK173" i="1"/>
  <c r="AJ173" i="1"/>
  <c r="AI173" i="1"/>
  <c r="AH173" i="1"/>
  <c r="AG173" i="1"/>
  <c r="AF173" i="1"/>
  <c r="AE173" i="1"/>
  <c r="AD173" i="1"/>
  <c r="AC173" i="1"/>
  <c r="AB173" i="1"/>
  <c r="AA173" i="1"/>
  <c r="Z173" i="1"/>
  <c r="Q173" i="1"/>
  <c r="P173" i="1"/>
  <c r="O173" i="1"/>
  <c r="N173" i="1"/>
  <c r="M173" i="1"/>
  <c r="AP173" i="1" s="1"/>
  <c r="L173" i="1"/>
  <c r="AO173" i="1" s="1"/>
  <c r="K173" i="1"/>
  <c r="AN173" i="1" s="1"/>
  <c r="J173" i="1"/>
  <c r="AM173" i="1" s="1"/>
  <c r="I173" i="1"/>
  <c r="AL173" i="1" s="1"/>
  <c r="AU170" i="1"/>
  <c r="AT170" i="1"/>
  <c r="AS170" i="1"/>
  <c r="AR170" i="1"/>
  <c r="AQ170" i="1"/>
  <c r="AK170" i="1"/>
  <c r="AJ170" i="1"/>
  <c r="AI170" i="1"/>
  <c r="AH170" i="1"/>
  <c r="AG170" i="1"/>
  <c r="AF170" i="1"/>
  <c r="AE170" i="1"/>
  <c r="AD170" i="1"/>
  <c r="AC170" i="1"/>
  <c r="AB170" i="1"/>
  <c r="AA170" i="1"/>
  <c r="Z170" i="1"/>
  <c r="Q170" i="1"/>
  <c r="P170" i="1"/>
  <c r="O170" i="1"/>
  <c r="N170" i="1"/>
  <c r="M170" i="1"/>
  <c r="AP170" i="1" s="1"/>
  <c r="L170" i="1"/>
  <c r="AO170" i="1" s="1"/>
  <c r="K170" i="1"/>
  <c r="AN170" i="1" s="1"/>
  <c r="J170" i="1"/>
  <c r="AM170" i="1" s="1"/>
  <c r="I170" i="1"/>
  <c r="AL170" i="1" s="1"/>
  <c r="AU169" i="1"/>
  <c r="AT169" i="1"/>
  <c r="AS169" i="1"/>
  <c r="AR169" i="1"/>
  <c r="AQ169" i="1"/>
  <c r="AK169" i="1"/>
  <c r="AJ169" i="1"/>
  <c r="AI169" i="1"/>
  <c r="AH169" i="1"/>
  <c r="AG169" i="1"/>
  <c r="AF169" i="1"/>
  <c r="AE169" i="1"/>
  <c r="AD169" i="1"/>
  <c r="AC169" i="1"/>
  <c r="AB169" i="1"/>
  <c r="AA169" i="1"/>
  <c r="Z169" i="1"/>
  <c r="Q169" i="1"/>
  <c r="P169" i="1"/>
  <c r="O169" i="1"/>
  <c r="N169" i="1"/>
  <c r="M169" i="1"/>
  <c r="AP169" i="1" s="1"/>
  <c r="L169" i="1"/>
  <c r="AO169" i="1" s="1"/>
  <c r="K169" i="1"/>
  <c r="AN169" i="1" s="1"/>
  <c r="J169" i="1"/>
  <c r="AM169" i="1" s="1"/>
  <c r="I169" i="1"/>
  <c r="AL169" i="1" s="1"/>
  <c r="AU168" i="1"/>
  <c r="AT168" i="1"/>
  <c r="AS168" i="1"/>
  <c r="AR168" i="1"/>
  <c r="AQ168" i="1"/>
  <c r="AK168" i="1"/>
  <c r="AJ168" i="1"/>
  <c r="AI168" i="1"/>
  <c r="AH168" i="1"/>
  <c r="AG168" i="1"/>
  <c r="AF168" i="1"/>
  <c r="AE168" i="1"/>
  <c r="AD168" i="1"/>
  <c r="AC168" i="1"/>
  <c r="AB168" i="1"/>
  <c r="AA168" i="1"/>
  <c r="Z168" i="1"/>
  <c r="Q168" i="1"/>
  <c r="P168" i="1"/>
  <c r="O168" i="1"/>
  <c r="N168" i="1"/>
  <c r="M168" i="1"/>
  <c r="AP168" i="1" s="1"/>
  <c r="L168" i="1"/>
  <c r="AO168" i="1" s="1"/>
  <c r="K168" i="1"/>
  <c r="AN168" i="1" s="1"/>
  <c r="J168" i="1"/>
  <c r="AM168" i="1" s="1"/>
  <c r="I168" i="1"/>
  <c r="AL168" i="1" s="1"/>
  <c r="AU127" i="1"/>
  <c r="AT127" i="1"/>
  <c r="AS127" i="1"/>
  <c r="AR127" i="1"/>
  <c r="AQ127" i="1"/>
  <c r="AK127" i="1"/>
  <c r="AJ127" i="1"/>
  <c r="AI127" i="1"/>
  <c r="AH127" i="1"/>
  <c r="AG127" i="1"/>
  <c r="AF127" i="1"/>
  <c r="AE127" i="1"/>
  <c r="AD127" i="1"/>
  <c r="AC127" i="1"/>
  <c r="AB127" i="1"/>
  <c r="AA127" i="1"/>
  <c r="Z127" i="1"/>
  <c r="Q127" i="1"/>
  <c r="P127" i="1"/>
  <c r="O127" i="1"/>
  <c r="N127" i="1"/>
  <c r="M127" i="1"/>
  <c r="AP127" i="1" s="1"/>
  <c r="L127" i="1"/>
  <c r="AO127" i="1" s="1"/>
  <c r="K127" i="1"/>
  <c r="AN127" i="1" s="1"/>
  <c r="J127" i="1"/>
  <c r="AM127" i="1" s="1"/>
  <c r="I127" i="1"/>
  <c r="AL127" i="1" s="1"/>
  <c r="AU166" i="1"/>
  <c r="AT166" i="1"/>
  <c r="AS166" i="1"/>
  <c r="AR166" i="1"/>
  <c r="AQ166" i="1"/>
  <c r="AK166" i="1"/>
  <c r="AJ166" i="1"/>
  <c r="AI166" i="1"/>
  <c r="AH166" i="1"/>
  <c r="AG166" i="1"/>
  <c r="AF166" i="1"/>
  <c r="AE166" i="1"/>
  <c r="AD166" i="1"/>
  <c r="AC166" i="1"/>
  <c r="AB166" i="1"/>
  <c r="AA166" i="1"/>
  <c r="Z166" i="1"/>
  <c r="Q166" i="1"/>
  <c r="P166" i="1"/>
  <c r="O166" i="1"/>
  <c r="N166" i="1"/>
  <c r="M166" i="1"/>
  <c r="AP166" i="1" s="1"/>
  <c r="L166" i="1"/>
  <c r="AO166" i="1" s="1"/>
  <c r="K166" i="1"/>
  <c r="AN166" i="1" s="1"/>
  <c r="J166" i="1"/>
  <c r="AM166" i="1" s="1"/>
  <c r="I166" i="1"/>
  <c r="AL166" i="1" s="1"/>
  <c r="AU165" i="1"/>
  <c r="AT165" i="1"/>
  <c r="AS165" i="1"/>
  <c r="AR165" i="1"/>
  <c r="AQ165" i="1"/>
  <c r="AK165" i="1"/>
  <c r="AJ165" i="1"/>
  <c r="AI165" i="1"/>
  <c r="AH165" i="1"/>
  <c r="AG165" i="1"/>
  <c r="AF165" i="1"/>
  <c r="AE165" i="1"/>
  <c r="AD165" i="1"/>
  <c r="AC165" i="1"/>
  <c r="AB165" i="1"/>
  <c r="AA165" i="1"/>
  <c r="Z165" i="1"/>
  <c r="Q165" i="1"/>
  <c r="P165" i="1"/>
  <c r="O165" i="1"/>
  <c r="N165" i="1"/>
  <c r="M165" i="1"/>
  <c r="AP165" i="1" s="1"/>
  <c r="L165" i="1"/>
  <c r="AO165" i="1" s="1"/>
  <c r="K165" i="1"/>
  <c r="AN165" i="1" s="1"/>
  <c r="J165" i="1"/>
  <c r="AM165" i="1" s="1"/>
  <c r="I165" i="1"/>
  <c r="AL165" i="1" s="1"/>
  <c r="AU138" i="1"/>
  <c r="AT138" i="1"/>
  <c r="AS138" i="1"/>
  <c r="AR138" i="1"/>
  <c r="AQ138" i="1"/>
  <c r="AK138" i="1"/>
  <c r="AJ138" i="1"/>
  <c r="AI138" i="1"/>
  <c r="AH138" i="1"/>
  <c r="AG138" i="1"/>
  <c r="AF138" i="1"/>
  <c r="AE138" i="1"/>
  <c r="AD138" i="1"/>
  <c r="AC138" i="1"/>
  <c r="AB138" i="1"/>
  <c r="AA138" i="1"/>
  <c r="Z138" i="1"/>
  <c r="Q138" i="1"/>
  <c r="P138" i="1"/>
  <c r="O138" i="1"/>
  <c r="N138" i="1"/>
  <c r="M138" i="1"/>
  <c r="AP138" i="1" s="1"/>
  <c r="L138" i="1"/>
  <c r="AO138" i="1" s="1"/>
  <c r="K138" i="1"/>
  <c r="AN138" i="1" s="1"/>
  <c r="J138" i="1"/>
  <c r="AM138" i="1" s="1"/>
  <c r="I138" i="1"/>
  <c r="AL138" i="1" s="1"/>
  <c r="AU137" i="1"/>
  <c r="AT137" i="1"/>
  <c r="AS137" i="1"/>
  <c r="AR137" i="1"/>
  <c r="AQ137" i="1"/>
  <c r="AK137" i="1"/>
  <c r="AJ137" i="1"/>
  <c r="AI137" i="1"/>
  <c r="AH137" i="1"/>
  <c r="AG137" i="1"/>
  <c r="AF137" i="1"/>
  <c r="AE137" i="1"/>
  <c r="AD137" i="1"/>
  <c r="AC137" i="1"/>
  <c r="AB137" i="1"/>
  <c r="AA137" i="1"/>
  <c r="Z137" i="1"/>
  <c r="Q137" i="1"/>
  <c r="P137" i="1"/>
  <c r="O137" i="1"/>
  <c r="N137" i="1"/>
  <c r="M137" i="1"/>
  <c r="AP137" i="1" s="1"/>
  <c r="L137" i="1"/>
  <c r="AO137" i="1" s="1"/>
  <c r="K137" i="1"/>
  <c r="AN137" i="1" s="1"/>
  <c r="J137" i="1"/>
  <c r="AM137" i="1" s="1"/>
  <c r="I137" i="1"/>
  <c r="AL137" i="1" s="1"/>
  <c r="AU132" i="1"/>
  <c r="AT132" i="1"/>
  <c r="AS132" i="1"/>
  <c r="AR132" i="1"/>
  <c r="AQ132" i="1"/>
  <c r="AK132" i="1"/>
  <c r="AJ132" i="1"/>
  <c r="AI132" i="1"/>
  <c r="AH132" i="1"/>
  <c r="AG132" i="1"/>
  <c r="AF132" i="1"/>
  <c r="AE132" i="1"/>
  <c r="AD132" i="1"/>
  <c r="AC132" i="1"/>
  <c r="AB132" i="1"/>
  <c r="AA132" i="1"/>
  <c r="Z132" i="1"/>
  <c r="Q132" i="1"/>
  <c r="P132" i="1"/>
  <c r="O132" i="1"/>
  <c r="N132" i="1"/>
  <c r="M132" i="1"/>
  <c r="AP132" i="1" s="1"/>
  <c r="L132" i="1"/>
  <c r="AO132" i="1" s="1"/>
  <c r="K132" i="1"/>
  <c r="AN132" i="1" s="1"/>
  <c r="J132" i="1"/>
  <c r="AM132" i="1" s="1"/>
  <c r="I132" i="1"/>
  <c r="AL132" i="1" s="1"/>
  <c r="AU118" i="1"/>
  <c r="AT118" i="1"/>
  <c r="AS118" i="1"/>
  <c r="AR118" i="1"/>
  <c r="AQ118" i="1"/>
  <c r="AK118" i="1"/>
  <c r="AJ118" i="1"/>
  <c r="AI118" i="1"/>
  <c r="AH118" i="1"/>
  <c r="AG118" i="1"/>
  <c r="AF118" i="1"/>
  <c r="AE118" i="1"/>
  <c r="AD118" i="1"/>
  <c r="AC118" i="1"/>
  <c r="AB118" i="1"/>
  <c r="AA118" i="1"/>
  <c r="Z118" i="1"/>
  <c r="Q118" i="1"/>
  <c r="P118" i="1"/>
  <c r="O118" i="1"/>
  <c r="N118" i="1"/>
  <c r="M118" i="1"/>
  <c r="AP118" i="1" s="1"/>
  <c r="L118" i="1"/>
  <c r="AO118" i="1" s="1"/>
  <c r="K118" i="1"/>
  <c r="AN118" i="1" s="1"/>
  <c r="J118" i="1"/>
  <c r="AM118" i="1" s="1"/>
  <c r="I118" i="1"/>
  <c r="AL118" i="1" s="1"/>
  <c r="AU117" i="1"/>
  <c r="AT117" i="1"/>
  <c r="AS117" i="1"/>
  <c r="AR117" i="1"/>
  <c r="AQ117" i="1"/>
  <c r="AK117" i="1"/>
  <c r="AJ117" i="1"/>
  <c r="AI117" i="1"/>
  <c r="AH117" i="1"/>
  <c r="AG117" i="1"/>
  <c r="AF117" i="1"/>
  <c r="AE117" i="1"/>
  <c r="AD117" i="1"/>
  <c r="AC117" i="1"/>
  <c r="AB117" i="1"/>
  <c r="AA117" i="1"/>
  <c r="Z117" i="1"/>
  <c r="Q117" i="1"/>
  <c r="P117" i="1"/>
  <c r="O117" i="1"/>
  <c r="N117" i="1"/>
  <c r="M117" i="1"/>
  <c r="AP117" i="1" s="1"/>
  <c r="L117" i="1"/>
  <c r="AO117" i="1" s="1"/>
  <c r="K117" i="1"/>
  <c r="AN117" i="1" s="1"/>
  <c r="J117" i="1"/>
  <c r="AM117" i="1" s="1"/>
  <c r="I117" i="1"/>
  <c r="AL117" i="1" s="1"/>
  <c r="AU113" i="1"/>
  <c r="AT113" i="1"/>
  <c r="AS113" i="1"/>
  <c r="AR113" i="1"/>
  <c r="AQ113" i="1"/>
  <c r="AK113" i="1"/>
  <c r="AJ113" i="1"/>
  <c r="AI113" i="1"/>
  <c r="AH113" i="1"/>
  <c r="AG113" i="1"/>
  <c r="AF113" i="1"/>
  <c r="AE113" i="1"/>
  <c r="AD113" i="1"/>
  <c r="AC113" i="1"/>
  <c r="AB113" i="1"/>
  <c r="AA113" i="1"/>
  <c r="Z113" i="1"/>
  <c r="Q113" i="1"/>
  <c r="P113" i="1"/>
  <c r="O113" i="1"/>
  <c r="N113" i="1"/>
  <c r="M113" i="1"/>
  <c r="AP113" i="1" s="1"/>
  <c r="L113" i="1"/>
  <c r="AO113" i="1" s="1"/>
  <c r="K113" i="1"/>
  <c r="AN113" i="1" s="1"/>
  <c r="J113" i="1"/>
  <c r="AM113" i="1" s="1"/>
  <c r="I113" i="1"/>
  <c r="AL113" i="1" s="1"/>
  <c r="AU112" i="1"/>
  <c r="AT112" i="1"/>
  <c r="AS112" i="1"/>
  <c r="AR112" i="1"/>
  <c r="AQ112" i="1"/>
  <c r="AK112" i="1"/>
  <c r="AJ112" i="1"/>
  <c r="AI112" i="1"/>
  <c r="AH112" i="1"/>
  <c r="AG112" i="1"/>
  <c r="AF112" i="1"/>
  <c r="AE112" i="1"/>
  <c r="AD112" i="1"/>
  <c r="AC112" i="1"/>
  <c r="AB112" i="1"/>
  <c r="AA112" i="1"/>
  <c r="Z112" i="1"/>
  <c r="Q112" i="1"/>
  <c r="P112" i="1"/>
  <c r="O112" i="1"/>
  <c r="N112" i="1"/>
  <c r="M112" i="1"/>
  <c r="AP112" i="1" s="1"/>
  <c r="L112" i="1"/>
  <c r="AO112" i="1" s="1"/>
  <c r="K112" i="1"/>
  <c r="AN112" i="1" s="1"/>
  <c r="J112" i="1"/>
  <c r="AM112" i="1" s="1"/>
  <c r="I112" i="1"/>
  <c r="AL112" i="1" s="1"/>
  <c r="AU111" i="1"/>
  <c r="AT111" i="1"/>
  <c r="AS111" i="1"/>
  <c r="AR111" i="1"/>
  <c r="AQ111" i="1"/>
  <c r="AK111" i="1"/>
  <c r="AJ111" i="1"/>
  <c r="AI111" i="1"/>
  <c r="AH111" i="1"/>
  <c r="AG111" i="1"/>
  <c r="AF111" i="1"/>
  <c r="AE111" i="1"/>
  <c r="AD111" i="1"/>
  <c r="AC111" i="1"/>
  <c r="AB111" i="1"/>
  <c r="AA111" i="1"/>
  <c r="Z111" i="1"/>
  <c r="Q111" i="1"/>
  <c r="P111" i="1"/>
  <c r="O111" i="1"/>
  <c r="N111" i="1"/>
  <c r="M111" i="1"/>
  <c r="AP111" i="1" s="1"/>
  <c r="L111" i="1"/>
  <c r="AO111" i="1" s="1"/>
  <c r="K111" i="1"/>
  <c r="AN111" i="1" s="1"/>
  <c r="J111" i="1"/>
  <c r="AM111" i="1" s="1"/>
  <c r="I111" i="1"/>
  <c r="AL111" i="1" s="1"/>
  <c r="AU96" i="1" l="1"/>
  <c r="AT96" i="1"/>
  <c r="AS96" i="1"/>
  <c r="AR96" i="1"/>
  <c r="AQ96" i="1"/>
  <c r="AK96" i="1"/>
  <c r="AJ96" i="1"/>
  <c r="AI96" i="1"/>
  <c r="AH96" i="1"/>
  <c r="AG96" i="1"/>
  <c r="AF96" i="1"/>
  <c r="AE96" i="1"/>
  <c r="AD96" i="1"/>
  <c r="AC96" i="1"/>
  <c r="AB96" i="1"/>
  <c r="AA96" i="1"/>
  <c r="Z96" i="1"/>
  <c r="Q96" i="1"/>
  <c r="P96" i="1"/>
  <c r="O96" i="1"/>
  <c r="N96" i="1"/>
  <c r="M96" i="1"/>
  <c r="AP96" i="1" s="1"/>
  <c r="L96" i="1"/>
  <c r="AO96" i="1" s="1"/>
  <c r="K96" i="1"/>
  <c r="AN96" i="1" s="1"/>
  <c r="J96" i="1"/>
  <c r="AM96" i="1" s="1"/>
  <c r="I96" i="1"/>
  <c r="AL96" i="1" s="1"/>
  <c r="AU94" i="1"/>
  <c r="AT94" i="1"/>
  <c r="AS94" i="1"/>
  <c r="AR94" i="1"/>
  <c r="AQ94" i="1"/>
  <c r="AK94" i="1"/>
  <c r="AJ94" i="1"/>
  <c r="AI94" i="1"/>
  <c r="AG94" i="1"/>
  <c r="AF94" i="1"/>
  <c r="AE94" i="1"/>
  <c r="AD94" i="1"/>
  <c r="AC94" i="1"/>
  <c r="AB94" i="1"/>
  <c r="AA94" i="1"/>
  <c r="Z94" i="1"/>
  <c r="Q94" i="1"/>
  <c r="P94" i="1"/>
  <c r="O94" i="1"/>
  <c r="N94" i="1"/>
  <c r="M94" i="1"/>
  <c r="AP94" i="1" s="1"/>
  <c r="L94" i="1"/>
  <c r="AO94" i="1" s="1"/>
  <c r="K94" i="1"/>
  <c r="AN94" i="1" s="1"/>
  <c r="J94" i="1"/>
  <c r="AM94" i="1" s="1"/>
  <c r="I94" i="1"/>
  <c r="AL94" i="1" s="1"/>
  <c r="AU93" i="1"/>
  <c r="AT93" i="1"/>
  <c r="AS93" i="1"/>
  <c r="AR93" i="1"/>
  <c r="AQ93" i="1"/>
  <c r="AK93" i="1"/>
  <c r="AJ93" i="1"/>
  <c r="AI93" i="1"/>
  <c r="AH93" i="1"/>
  <c r="AG93" i="1"/>
  <c r="AF93" i="1"/>
  <c r="AE93" i="1"/>
  <c r="AD93" i="1"/>
  <c r="AC93" i="1"/>
  <c r="AB93" i="1"/>
  <c r="AA93" i="1"/>
  <c r="Z93" i="1"/>
  <c r="Q93" i="1"/>
  <c r="P93" i="1"/>
  <c r="O93" i="1"/>
  <c r="N93" i="1"/>
  <c r="M93" i="1"/>
  <c r="AP93" i="1" s="1"/>
  <c r="L93" i="1"/>
  <c r="AO93" i="1" s="1"/>
  <c r="K93" i="1"/>
  <c r="AN93" i="1" s="1"/>
  <c r="J93" i="1"/>
  <c r="AM93" i="1" s="1"/>
  <c r="I93" i="1"/>
  <c r="AL93" i="1" s="1"/>
  <c r="AU92" i="1"/>
  <c r="AT92" i="1"/>
  <c r="AS92" i="1"/>
  <c r="AR92" i="1"/>
  <c r="AQ92" i="1"/>
  <c r="AK92" i="1"/>
  <c r="AJ92" i="1"/>
  <c r="AI92" i="1"/>
  <c r="AH92" i="1"/>
  <c r="AG92" i="1"/>
  <c r="AF92" i="1"/>
  <c r="AE92" i="1"/>
  <c r="AD92" i="1"/>
  <c r="AC92" i="1"/>
  <c r="AB92" i="1"/>
  <c r="AA92" i="1"/>
  <c r="Z92" i="1"/>
  <c r="Q92" i="1"/>
  <c r="P92" i="1"/>
  <c r="O92" i="1"/>
  <c r="N92" i="1"/>
  <c r="M92" i="1"/>
  <c r="AP92" i="1" s="1"/>
  <c r="L92" i="1"/>
  <c r="AO92" i="1" s="1"/>
  <c r="K92" i="1"/>
  <c r="AN92" i="1" s="1"/>
  <c r="J92" i="1"/>
  <c r="AM92" i="1" s="1"/>
  <c r="I92" i="1"/>
  <c r="AL92" i="1" s="1"/>
  <c r="AU91" i="1"/>
  <c r="AT91" i="1"/>
  <c r="AS91" i="1"/>
  <c r="AR91" i="1"/>
  <c r="AQ91" i="1"/>
  <c r="AK91" i="1"/>
  <c r="AJ91" i="1"/>
  <c r="AI91" i="1"/>
  <c r="AH91" i="1"/>
  <c r="AG91" i="1"/>
  <c r="AF91" i="1"/>
  <c r="AE91" i="1"/>
  <c r="AD91" i="1"/>
  <c r="AC91" i="1"/>
  <c r="AB91" i="1"/>
  <c r="AA91" i="1"/>
  <c r="Z91" i="1"/>
  <c r="Q91" i="1"/>
  <c r="P91" i="1"/>
  <c r="O91" i="1"/>
  <c r="N91" i="1"/>
  <c r="M91" i="1"/>
  <c r="AP91" i="1" s="1"/>
  <c r="L91" i="1"/>
  <c r="AO91" i="1" s="1"/>
  <c r="K91" i="1"/>
  <c r="AN91" i="1" s="1"/>
  <c r="J91" i="1"/>
  <c r="AM91" i="1" s="1"/>
  <c r="I91" i="1"/>
  <c r="AL91" i="1" s="1"/>
  <c r="AU90" i="1"/>
  <c r="AT90" i="1"/>
  <c r="AS90" i="1"/>
  <c r="AR90" i="1"/>
  <c r="AQ90" i="1"/>
  <c r="AK90" i="1"/>
  <c r="AJ90" i="1"/>
  <c r="AI90" i="1"/>
  <c r="AH90" i="1"/>
  <c r="AG90" i="1"/>
  <c r="AF90" i="1"/>
  <c r="AE90" i="1"/>
  <c r="AD90" i="1"/>
  <c r="AC90" i="1"/>
  <c r="AB90" i="1"/>
  <c r="AA90" i="1"/>
  <c r="Z90" i="1"/>
  <c r="Q90" i="1"/>
  <c r="P90" i="1"/>
  <c r="O90" i="1"/>
  <c r="N90" i="1"/>
  <c r="M90" i="1"/>
  <c r="AP90" i="1" s="1"/>
  <c r="L90" i="1"/>
  <c r="AO90" i="1" s="1"/>
  <c r="K90" i="1"/>
  <c r="AN90" i="1" s="1"/>
  <c r="J90" i="1"/>
  <c r="AM90" i="1" s="1"/>
  <c r="I90" i="1"/>
  <c r="AL90" i="1" s="1"/>
  <c r="AU89" i="1"/>
  <c r="AT89" i="1"/>
  <c r="AS89" i="1"/>
  <c r="AR89" i="1"/>
  <c r="AQ89" i="1"/>
  <c r="AK89" i="1"/>
  <c r="AJ89" i="1"/>
  <c r="AI89" i="1"/>
  <c r="AH89" i="1"/>
  <c r="AG89" i="1"/>
  <c r="AF89" i="1"/>
  <c r="AE89" i="1"/>
  <c r="AD89" i="1"/>
  <c r="AC89" i="1"/>
  <c r="AB89" i="1"/>
  <c r="AA89" i="1"/>
  <c r="Z89" i="1"/>
  <c r="Q89" i="1"/>
  <c r="P89" i="1"/>
  <c r="O89" i="1"/>
  <c r="N89" i="1"/>
  <c r="M89" i="1"/>
  <c r="AP89" i="1" s="1"/>
  <c r="L89" i="1"/>
  <c r="AO89" i="1" s="1"/>
  <c r="K89" i="1"/>
  <c r="AN89" i="1" s="1"/>
  <c r="J89" i="1"/>
  <c r="AM89" i="1" s="1"/>
  <c r="I89" i="1"/>
  <c r="AL89" i="1" s="1"/>
  <c r="Q87" i="1"/>
  <c r="P87" i="1"/>
  <c r="O87" i="1"/>
  <c r="N87" i="1"/>
  <c r="M87" i="1"/>
  <c r="L87" i="1"/>
  <c r="K87" i="1"/>
  <c r="J87" i="1"/>
  <c r="I87" i="1"/>
  <c r="Q85" i="1"/>
  <c r="P85" i="1"/>
  <c r="O85" i="1"/>
  <c r="N85" i="1"/>
  <c r="M85" i="1"/>
  <c r="L85" i="1"/>
  <c r="K85" i="1"/>
  <c r="J85" i="1"/>
  <c r="I85" i="1"/>
  <c r="Q84" i="1"/>
  <c r="P84" i="1"/>
  <c r="O84" i="1"/>
  <c r="N84" i="1"/>
  <c r="M84" i="1"/>
  <c r="L84" i="1"/>
  <c r="K84" i="1"/>
  <c r="J84" i="1"/>
  <c r="I84" i="1"/>
  <c r="Q83" i="1"/>
  <c r="P83" i="1"/>
  <c r="O83" i="1"/>
  <c r="N83" i="1"/>
  <c r="M83" i="1"/>
  <c r="L83" i="1"/>
  <c r="K83" i="1"/>
  <c r="J83" i="1"/>
  <c r="I83" i="1"/>
  <c r="Q80" i="1"/>
  <c r="P80" i="1"/>
  <c r="O80" i="1"/>
  <c r="N80" i="1"/>
  <c r="M80" i="1"/>
  <c r="L80" i="1"/>
  <c r="K80" i="1"/>
  <c r="J80" i="1"/>
  <c r="I80" i="1"/>
  <c r="Q79" i="1"/>
  <c r="P79" i="1"/>
  <c r="O79" i="1"/>
  <c r="N79" i="1"/>
  <c r="M79" i="1"/>
  <c r="L79" i="1"/>
  <c r="K79" i="1"/>
  <c r="J79" i="1"/>
  <c r="I79" i="1"/>
  <c r="Q78" i="1"/>
  <c r="P78" i="1"/>
  <c r="O78" i="1"/>
  <c r="N78" i="1"/>
  <c r="M78" i="1"/>
  <c r="L78" i="1"/>
  <c r="K78" i="1"/>
  <c r="J78" i="1"/>
  <c r="I78" i="1"/>
  <c r="Q77" i="1"/>
  <c r="P77" i="1"/>
  <c r="O77" i="1"/>
  <c r="N77" i="1"/>
  <c r="M77" i="1"/>
  <c r="L77" i="1"/>
  <c r="K77" i="1"/>
  <c r="J77" i="1"/>
  <c r="I77" i="1"/>
  <c r="Q75" i="1"/>
  <c r="P75" i="1"/>
  <c r="O75" i="1"/>
  <c r="N75" i="1"/>
  <c r="M75" i="1"/>
  <c r="L75" i="1"/>
  <c r="K75" i="1"/>
  <c r="J75" i="1"/>
  <c r="I75" i="1"/>
  <c r="Q73" i="1"/>
  <c r="P73" i="1"/>
  <c r="O73" i="1"/>
  <c r="N73" i="1"/>
  <c r="M73" i="1"/>
  <c r="L73" i="1"/>
  <c r="K73" i="1"/>
  <c r="J73" i="1"/>
  <c r="I73" i="1"/>
  <c r="Q72" i="1"/>
  <c r="P72" i="1"/>
  <c r="O72" i="1"/>
  <c r="N72" i="1"/>
  <c r="M72" i="1"/>
  <c r="L72" i="1"/>
  <c r="K72" i="1"/>
  <c r="J72" i="1"/>
  <c r="I72" i="1"/>
  <c r="X207" i="1"/>
  <c r="AU54" i="1"/>
  <c r="AT54" i="1"/>
  <c r="AS54" i="1"/>
  <c r="AR54" i="1"/>
  <c r="AQ54" i="1"/>
  <c r="AK54" i="1"/>
  <c r="AJ54" i="1"/>
  <c r="AI54" i="1"/>
  <c r="AH54" i="1"/>
  <c r="AG54" i="1"/>
  <c r="AF54" i="1"/>
  <c r="AE54" i="1"/>
  <c r="AD54" i="1"/>
  <c r="AC54" i="1"/>
  <c r="AB54" i="1"/>
  <c r="AA54" i="1"/>
  <c r="Z54" i="1"/>
  <c r="Q54" i="1"/>
  <c r="P54" i="1"/>
  <c r="O54" i="1"/>
  <c r="N54" i="1"/>
  <c r="M54" i="1"/>
  <c r="AP54" i="1" s="1"/>
  <c r="L54" i="1"/>
  <c r="AO54" i="1" s="1"/>
  <c r="K54" i="1"/>
  <c r="AN54" i="1" s="1"/>
  <c r="J54" i="1"/>
  <c r="AM54" i="1" s="1"/>
  <c r="I54" i="1"/>
  <c r="AL54" i="1" s="1"/>
  <c r="AU47" i="1"/>
  <c r="AT47" i="1"/>
  <c r="AS47" i="1"/>
  <c r="AR47" i="1"/>
  <c r="AQ47" i="1"/>
  <c r="AL47" i="1"/>
  <c r="AK47" i="1"/>
  <c r="AJ47" i="1"/>
  <c r="AI47" i="1"/>
  <c r="AH47" i="1"/>
  <c r="AG47" i="1"/>
  <c r="AF47" i="1"/>
  <c r="AE47" i="1"/>
  <c r="AD47" i="1"/>
  <c r="AC47" i="1"/>
  <c r="AB47" i="1"/>
  <c r="AA47" i="1"/>
  <c r="Z47" i="1"/>
  <c r="Q47" i="1"/>
  <c r="P47" i="1"/>
  <c r="O47" i="1"/>
  <c r="N47" i="1"/>
  <c r="M47" i="1"/>
  <c r="AP47" i="1" s="1"/>
  <c r="L47" i="1"/>
  <c r="AO47" i="1" s="1"/>
  <c r="K47" i="1"/>
  <c r="AN47" i="1" s="1"/>
  <c r="J47" i="1"/>
  <c r="AM47" i="1" s="1"/>
  <c r="AU24" i="1"/>
  <c r="AT24" i="1"/>
  <c r="AS24" i="1"/>
  <c r="AR24" i="1"/>
  <c r="AQ24" i="1"/>
  <c r="AK24" i="1"/>
  <c r="AJ24" i="1"/>
  <c r="AI24" i="1"/>
  <c r="AH24" i="1"/>
  <c r="AG24" i="1"/>
  <c r="AF24" i="1"/>
  <c r="AE24" i="1"/>
  <c r="AD24" i="1"/>
  <c r="AC24" i="1"/>
  <c r="AB24" i="1"/>
  <c r="AA24" i="1"/>
  <c r="Z24" i="1"/>
  <c r="Q24" i="1"/>
  <c r="P24" i="1"/>
  <c r="O24" i="1"/>
  <c r="N24" i="1"/>
  <c r="M24" i="1"/>
  <c r="AP24" i="1" s="1"/>
  <c r="L24" i="1"/>
  <c r="AO24" i="1" s="1"/>
  <c r="K24" i="1"/>
  <c r="AN24" i="1" s="1"/>
  <c r="J24" i="1"/>
  <c r="AM24" i="1" s="1"/>
  <c r="I24" i="1"/>
  <c r="AL24" i="1" s="1"/>
  <c r="AU45" i="1"/>
  <c r="AT45" i="1"/>
  <c r="AS45" i="1"/>
  <c r="AR45" i="1"/>
  <c r="AQ45" i="1"/>
  <c r="AK45" i="1"/>
  <c r="AJ45" i="1"/>
  <c r="AI45" i="1"/>
  <c r="AH45" i="1"/>
  <c r="AG45" i="1"/>
  <c r="AF45" i="1"/>
  <c r="AE45" i="1"/>
  <c r="AD45" i="1"/>
  <c r="AC45" i="1"/>
  <c r="AB45" i="1"/>
  <c r="AA45" i="1"/>
  <c r="Z45" i="1"/>
  <c r="Q45" i="1"/>
  <c r="P45" i="1"/>
  <c r="O45" i="1"/>
  <c r="N45" i="1"/>
  <c r="M45" i="1"/>
  <c r="AP45" i="1" s="1"/>
  <c r="L45" i="1"/>
  <c r="AO45" i="1" s="1"/>
  <c r="K45" i="1"/>
  <c r="AN45" i="1" s="1"/>
  <c r="J45" i="1"/>
  <c r="AM45" i="1" s="1"/>
  <c r="I45" i="1"/>
  <c r="AL45" i="1" s="1"/>
  <c r="AU44" i="1"/>
  <c r="AT44" i="1"/>
  <c r="AS44" i="1"/>
  <c r="AR44" i="1"/>
  <c r="AQ44" i="1"/>
  <c r="AK44" i="1"/>
  <c r="AJ44" i="1"/>
  <c r="AI44" i="1"/>
  <c r="AH44" i="1"/>
  <c r="AG44" i="1"/>
  <c r="AF44" i="1"/>
  <c r="AE44" i="1"/>
  <c r="AD44" i="1"/>
  <c r="AC44" i="1"/>
  <c r="AB44" i="1"/>
  <c r="AA44" i="1"/>
  <c r="Z44" i="1"/>
  <c r="Q44" i="1"/>
  <c r="P44" i="1"/>
  <c r="O44" i="1"/>
  <c r="N44" i="1"/>
  <c r="M44" i="1"/>
  <c r="AP44" i="1" s="1"/>
  <c r="L44" i="1"/>
  <c r="AO44" i="1" s="1"/>
  <c r="K44" i="1"/>
  <c r="AN44" i="1" s="1"/>
  <c r="J44" i="1"/>
  <c r="AM44" i="1" s="1"/>
  <c r="I44" i="1"/>
  <c r="AL44" i="1" s="1"/>
  <c r="AU42" i="1"/>
  <c r="AT42" i="1"/>
  <c r="AS42" i="1"/>
  <c r="AR42" i="1"/>
  <c r="AQ42" i="1"/>
  <c r="AK42" i="1"/>
  <c r="AJ42" i="1"/>
  <c r="AI42" i="1"/>
  <c r="AH42" i="1"/>
  <c r="AG42" i="1"/>
  <c r="AF42" i="1"/>
  <c r="AE42" i="1"/>
  <c r="AD42" i="1"/>
  <c r="AC42" i="1"/>
  <c r="AB42" i="1"/>
  <c r="AA42" i="1"/>
  <c r="Z42" i="1"/>
  <c r="Q42" i="1"/>
  <c r="P42" i="1"/>
  <c r="O42" i="1"/>
  <c r="N42" i="1"/>
  <c r="M42" i="1"/>
  <c r="AP42" i="1" s="1"/>
  <c r="L42" i="1"/>
  <c r="AO42" i="1" s="1"/>
  <c r="K42" i="1"/>
  <c r="AN42" i="1" s="1"/>
  <c r="J42" i="1"/>
  <c r="AM42" i="1" s="1"/>
  <c r="I42" i="1"/>
  <c r="AL42" i="1" s="1"/>
  <c r="AU41" i="1"/>
  <c r="AT41" i="1"/>
  <c r="AS41" i="1"/>
  <c r="AR41" i="1"/>
  <c r="AQ41" i="1"/>
  <c r="AK41" i="1"/>
  <c r="AJ41" i="1"/>
  <c r="AI41" i="1"/>
  <c r="AH41" i="1"/>
  <c r="AG41" i="1"/>
  <c r="AF41" i="1"/>
  <c r="AE41" i="1"/>
  <c r="AD41" i="1"/>
  <c r="AC41" i="1"/>
  <c r="AB41" i="1"/>
  <c r="AA41" i="1"/>
  <c r="Z41" i="1"/>
  <c r="Q41" i="1"/>
  <c r="P41" i="1"/>
  <c r="O41" i="1"/>
  <c r="N41" i="1"/>
  <c r="M41" i="1"/>
  <c r="AP41" i="1" s="1"/>
  <c r="L41" i="1"/>
  <c r="AO41" i="1" s="1"/>
  <c r="K41" i="1"/>
  <c r="AN41" i="1" s="1"/>
  <c r="J41" i="1"/>
  <c r="AM41" i="1" s="1"/>
  <c r="I41" i="1"/>
  <c r="AL41" i="1" s="1"/>
  <c r="AU40" i="1"/>
  <c r="AT40" i="1"/>
  <c r="AS40" i="1"/>
  <c r="AR40" i="1"/>
  <c r="AQ40" i="1"/>
  <c r="AK40" i="1"/>
  <c r="AJ40" i="1"/>
  <c r="AI40" i="1"/>
  <c r="AH40" i="1"/>
  <c r="AG40" i="1"/>
  <c r="AF40" i="1"/>
  <c r="AE40" i="1"/>
  <c r="AD40" i="1"/>
  <c r="AC40" i="1"/>
  <c r="AB40" i="1"/>
  <c r="AA40" i="1"/>
  <c r="Z40" i="1"/>
  <c r="Q40" i="1"/>
  <c r="P40" i="1"/>
  <c r="O40" i="1"/>
  <c r="N40" i="1"/>
  <c r="M40" i="1"/>
  <c r="AP40" i="1" s="1"/>
  <c r="L40" i="1"/>
  <c r="AO40" i="1" s="1"/>
  <c r="K40" i="1"/>
  <c r="AN40" i="1" s="1"/>
  <c r="J40" i="1"/>
  <c r="AM40" i="1" s="1"/>
  <c r="I40" i="1"/>
  <c r="AL40" i="1" s="1"/>
  <c r="AU39" i="1"/>
  <c r="AT39" i="1"/>
  <c r="AS39" i="1"/>
  <c r="AR39" i="1"/>
  <c r="AK39" i="1"/>
  <c r="AJ39" i="1"/>
  <c r="AI39" i="1"/>
  <c r="AH39" i="1"/>
  <c r="AG39" i="1"/>
  <c r="AE39" i="1"/>
  <c r="AD39" i="1"/>
  <c r="AC39" i="1"/>
  <c r="AB39" i="1"/>
  <c r="AA39" i="1"/>
  <c r="Z39" i="1"/>
  <c r="Q39" i="1"/>
  <c r="P39" i="1"/>
  <c r="O39" i="1"/>
  <c r="N39" i="1"/>
  <c r="M39" i="1"/>
  <c r="AP39" i="1" s="1"/>
  <c r="L39" i="1"/>
  <c r="AO39" i="1" s="1"/>
  <c r="K39" i="1"/>
  <c r="AN39" i="1" s="1"/>
  <c r="J39" i="1"/>
  <c r="AM39" i="1" s="1"/>
  <c r="I39" i="1"/>
  <c r="AL39" i="1" s="1"/>
  <c r="AU37" i="1"/>
  <c r="AT37" i="1"/>
  <c r="AS37" i="1"/>
  <c r="AR37" i="1"/>
  <c r="AQ37" i="1"/>
  <c r="AK37" i="1"/>
  <c r="AJ37" i="1"/>
  <c r="AI37" i="1"/>
  <c r="AH37" i="1"/>
  <c r="AG37" i="1"/>
  <c r="AF37" i="1"/>
  <c r="AE37" i="1"/>
  <c r="AD37" i="1"/>
  <c r="AC37" i="1"/>
  <c r="AB37" i="1"/>
  <c r="AA37" i="1"/>
  <c r="Z37" i="1"/>
  <c r="Q37" i="1"/>
  <c r="P37" i="1"/>
  <c r="O37" i="1"/>
  <c r="N37" i="1"/>
  <c r="M37" i="1"/>
  <c r="AP37" i="1" s="1"/>
  <c r="L37" i="1"/>
  <c r="AO37" i="1" s="1"/>
  <c r="K37" i="1"/>
  <c r="AN37" i="1" s="1"/>
  <c r="J37" i="1"/>
  <c r="AM37" i="1" s="1"/>
  <c r="I37" i="1"/>
  <c r="AL37" i="1" s="1"/>
  <c r="AU35" i="1"/>
  <c r="AT35" i="1"/>
  <c r="AS35" i="1"/>
  <c r="AR35" i="1"/>
  <c r="AQ35" i="1"/>
  <c r="AK35" i="1"/>
  <c r="AJ35" i="1"/>
  <c r="AI35" i="1"/>
  <c r="AH35" i="1"/>
  <c r="AG35" i="1"/>
  <c r="AF35" i="1"/>
  <c r="AE35" i="1"/>
  <c r="AD35" i="1"/>
  <c r="AC35" i="1"/>
  <c r="AB35" i="1"/>
  <c r="AA35" i="1"/>
  <c r="Z35" i="1"/>
  <c r="Q35" i="1"/>
  <c r="P35" i="1"/>
  <c r="O35" i="1"/>
  <c r="N35" i="1"/>
  <c r="M35" i="1"/>
  <c r="AP35" i="1" s="1"/>
  <c r="L35" i="1"/>
  <c r="AO35" i="1" s="1"/>
  <c r="K35" i="1"/>
  <c r="AN35" i="1" s="1"/>
  <c r="J35" i="1"/>
  <c r="AM35" i="1" s="1"/>
  <c r="I35" i="1"/>
  <c r="AL35" i="1" s="1"/>
  <c r="AU34" i="1"/>
  <c r="AT34" i="1"/>
  <c r="AS34" i="1"/>
  <c r="AR34" i="1"/>
  <c r="AQ34" i="1"/>
  <c r="AK34" i="1"/>
  <c r="AJ34" i="1"/>
  <c r="AI34" i="1"/>
  <c r="AH34" i="1"/>
  <c r="AG34" i="1"/>
  <c r="AF34" i="1"/>
  <c r="AE34" i="1"/>
  <c r="AD34" i="1"/>
  <c r="AC34" i="1"/>
  <c r="AB34" i="1"/>
  <c r="AA34" i="1"/>
  <c r="Z34" i="1"/>
  <c r="Q34" i="1"/>
  <c r="P34" i="1"/>
  <c r="O34" i="1"/>
  <c r="N34" i="1"/>
  <c r="M34" i="1"/>
  <c r="AP34" i="1" s="1"/>
  <c r="L34" i="1"/>
  <c r="AO34" i="1" s="1"/>
  <c r="K34" i="1"/>
  <c r="AN34" i="1" s="1"/>
  <c r="J34" i="1"/>
  <c r="AM34" i="1" s="1"/>
  <c r="I34" i="1"/>
  <c r="AL34" i="1" s="1"/>
  <c r="AU33" i="1"/>
  <c r="AT33" i="1"/>
  <c r="AS33" i="1"/>
  <c r="AR33" i="1"/>
  <c r="AQ33" i="1"/>
  <c r="AK33" i="1"/>
  <c r="AJ33" i="1"/>
  <c r="AI33" i="1"/>
  <c r="AH33" i="1"/>
  <c r="AG33" i="1"/>
  <c r="AF33" i="1"/>
  <c r="AE33" i="1"/>
  <c r="AD33" i="1"/>
  <c r="AC33" i="1"/>
  <c r="AB33" i="1"/>
  <c r="AA33" i="1"/>
  <c r="Z33" i="1"/>
  <c r="Q33" i="1"/>
  <c r="P33" i="1"/>
  <c r="O33" i="1"/>
  <c r="N33" i="1"/>
  <c r="M33" i="1"/>
  <c r="AP33" i="1" s="1"/>
  <c r="L33" i="1"/>
  <c r="AO33" i="1" s="1"/>
  <c r="K33" i="1"/>
  <c r="AN33" i="1" s="1"/>
  <c r="J33" i="1"/>
  <c r="AM33" i="1" s="1"/>
  <c r="I33" i="1"/>
  <c r="AL33" i="1" s="1"/>
  <c r="AU31" i="1"/>
  <c r="AT31" i="1"/>
  <c r="AS31" i="1"/>
  <c r="AR31" i="1"/>
  <c r="AQ31" i="1"/>
  <c r="AK31" i="1"/>
  <c r="AJ31" i="1"/>
  <c r="AI31" i="1"/>
  <c r="AH31" i="1"/>
  <c r="AG31" i="1"/>
  <c r="AF31" i="1"/>
  <c r="AE31" i="1"/>
  <c r="AD31" i="1"/>
  <c r="AC31" i="1"/>
  <c r="AB31" i="1"/>
  <c r="AA31" i="1"/>
  <c r="Z31" i="1"/>
  <c r="Q31" i="1"/>
  <c r="P31" i="1"/>
  <c r="O31" i="1"/>
  <c r="N31" i="1"/>
  <c r="M31" i="1"/>
  <c r="AP31" i="1" s="1"/>
  <c r="L31" i="1"/>
  <c r="AO31" i="1" s="1"/>
  <c r="K31" i="1"/>
  <c r="AN31" i="1" s="1"/>
  <c r="J31" i="1"/>
  <c r="AM31" i="1" s="1"/>
  <c r="I31" i="1"/>
  <c r="AL31" i="1" s="1"/>
  <c r="AU30" i="1"/>
  <c r="AT30" i="1"/>
  <c r="AS30" i="1"/>
  <c r="AR30" i="1"/>
  <c r="AQ30" i="1"/>
  <c r="AK30" i="1"/>
  <c r="AJ30" i="1"/>
  <c r="AI30" i="1"/>
  <c r="AH30" i="1"/>
  <c r="AG30" i="1"/>
  <c r="AF30" i="1"/>
  <c r="AE30" i="1"/>
  <c r="AD30" i="1"/>
  <c r="AC30" i="1"/>
  <c r="AB30" i="1"/>
  <c r="AA30" i="1"/>
  <c r="Z30" i="1"/>
  <c r="Q30" i="1"/>
  <c r="P30" i="1"/>
  <c r="O30" i="1"/>
  <c r="N30" i="1"/>
  <c r="M30" i="1"/>
  <c r="AP30" i="1" s="1"/>
  <c r="L30" i="1"/>
  <c r="AO30" i="1" s="1"/>
  <c r="K30" i="1"/>
  <c r="AN30" i="1" s="1"/>
  <c r="J30" i="1"/>
  <c r="AM30" i="1" s="1"/>
  <c r="I30" i="1"/>
  <c r="AL30" i="1" s="1"/>
  <c r="AU29" i="1"/>
  <c r="AT29" i="1"/>
  <c r="AS29" i="1"/>
  <c r="AR29" i="1"/>
  <c r="AQ29" i="1"/>
  <c r="AK29" i="1"/>
  <c r="AJ29" i="1"/>
  <c r="AI29" i="1"/>
  <c r="AH29" i="1"/>
  <c r="AG29" i="1"/>
  <c r="AF29" i="1"/>
  <c r="AE29" i="1"/>
  <c r="AD29" i="1"/>
  <c r="AC29" i="1"/>
  <c r="AB29" i="1"/>
  <c r="AA29" i="1"/>
  <c r="Z29" i="1"/>
  <c r="Q29" i="1"/>
  <c r="P29" i="1"/>
  <c r="O29" i="1"/>
  <c r="N29" i="1"/>
  <c r="M29" i="1"/>
  <c r="AP29" i="1" s="1"/>
  <c r="L29" i="1"/>
  <c r="AO29" i="1" s="1"/>
  <c r="K29" i="1"/>
  <c r="AN29" i="1" s="1"/>
  <c r="J29" i="1"/>
  <c r="AM29" i="1" s="1"/>
  <c r="I29" i="1"/>
  <c r="AL29" i="1" s="1"/>
  <c r="AU28" i="1"/>
  <c r="AT28" i="1"/>
  <c r="AS28" i="1"/>
  <c r="AR28" i="1"/>
  <c r="AQ28" i="1"/>
  <c r="AK28" i="1"/>
  <c r="AJ28" i="1"/>
  <c r="AI28" i="1"/>
  <c r="AH28" i="1"/>
  <c r="AG28" i="1"/>
  <c r="AF28" i="1"/>
  <c r="AE28" i="1"/>
  <c r="AD28" i="1"/>
  <c r="AC28" i="1"/>
  <c r="AB28" i="1"/>
  <c r="AA28" i="1"/>
  <c r="Z28" i="1"/>
  <c r="Q28" i="1"/>
  <c r="P28" i="1"/>
  <c r="O28" i="1"/>
  <c r="N28" i="1"/>
  <c r="M28" i="1"/>
  <c r="AP28" i="1" s="1"/>
  <c r="L28" i="1"/>
  <c r="AO28" i="1" s="1"/>
  <c r="K28" i="1"/>
  <c r="AN28" i="1" s="1"/>
  <c r="J28" i="1"/>
  <c r="AM28" i="1" s="1"/>
  <c r="I28" i="1"/>
  <c r="AL28" i="1" s="1"/>
  <c r="AU27" i="1"/>
  <c r="AT27" i="1"/>
  <c r="AS27" i="1"/>
  <c r="AR27" i="1"/>
  <c r="AQ27" i="1"/>
  <c r="AK27" i="1"/>
  <c r="AJ27" i="1"/>
  <c r="AI27" i="1"/>
  <c r="AH27" i="1"/>
  <c r="AG27" i="1"/>
  <c r="AF27" i="1"/>
  <c r="AE27" i="1"/>
  <c r="AD27" i="1"/>
  <c r="AC27" i="1"/>
  <c r="AB27" i="1"/>
  <c r="AA27" i="1"/>
  <c r="Z27" i="1"/>
  <c r="Q27" i="1"/>
  <c r="P27" i="1"/>
  <c r="O27" i="1"/>
  <c r="N27" i="1"/>
  <c r="M27" i="1"/>
  <c r="AP27" i="1" s="1"/>
  <c r="L27" i="1"/>
  <c r="AO27" i="1" s="1"/>
  <c r="K27" i="1"/>
  <c r="AN27" i="1" s="1"/>
  <c r="J27" i="1"/>
  <c r="AM27" i="1" s="1"/>
  <c r="I27" i="1"/>
  <c r="AL27" i="1" s="1"/>
  <c r="AU26" i="1"/>
  <c r="AT26" i="1"/>
  <c r="AS26" i="1"/>
  <c r="AR26" i="1"/>
  <c r="AQ26" i="1"/>
  <c r="AK26" i="1"/>
  <c r="AJ26" i="1"/>
  <c r="AI26" i="1"/>
  <c r="AH26" i="1"/>
  <c r="AG26" i="1"/>
  <c r="AF26" i="1"/>
  <c r="AE26" i="1"/>
  <c r="AD26" i="1"/>
  <c r="AC26" i="1"/>
  <c r="AB26" i="1"/>
  <c r="AA26" i="1"/>
  <c r="Z26" i="1"/>
  <c r="Q26" i="1"/>
  <c r="P26" i="1"/>
  <c r="O26" i="1"/>
  <c r="N26" i="1"/>
  <c r="M26" i="1"/>
  <c r="AP26" i="1" s="1"/>
  <c r="L26" i="1"/>
  <c r="AO26" i="1" s="1"/>
  <c r="K26" i="1"/>
  <c r="AN26" i="1" s="1"/>
  <c r="J26" i="1"/>
  <c r="AM26" i="1" s="1"/>
  <c r="I26" i="1"/>
  <c r="AL26" i="1" s="1"/>
  <c r="AU25" i="1"/>
  <c r="AT25" i="1"/>
  <c r="AS25" i="1"/>
  <c r="AR25" i="1"/>
  <c r="AQ25" i="1"/>
  <c r="AK25" i="1"/>
  <c r="AJ25" i="1"/>
  <c r="AI25" i="1"/>
  <c r="AH25" i="1"/>
  <c r="AG25" i="1"/>
  <c r="AF25" i="1"/>
  <c r="AE25" i="1"/>
  <c r="AD25" i="1"/>
  <c r="AC25" i="1"/>
  <c r="AB25" i="1"/>
  <c r="AA25" i="1"/>
  <c r="Z25" i="1"/>
  <c r="Q25" i="1"/>
  <c r="P25" i="1"/>
  <c r="O25" i="1"/>
  <c r="N25" i="1"/>
  <c r="M25" i="1"/>
  <c r="AP25" i="1" s="1"/>
  <c r="L25" i="1"/>
  <c r="AO25" i="1" s="1"/>
  <c r="K25" i="1"/>
  <c r="AN25" i="1" s="1"/>
  <c r="J25" i="1"/>
  <c r="AM25" i="1" s="1"/>
  <c r="I25" i="1"/>
  <c r="AL25" i="1" s="1"/>
  <c r="AU22" i="1"/>
  <c r="AT22" i="1"/>
  <c r="AS22" i="1"/>
  <c r="AR22" i="1"/>
  <c r="AQ22" i="1"/>
  <c r="AK22" i="1"/>
  <c r="AJ22" i="1"/>
  <c r="AI22" i="1"/>
  <c r="AH22" i="1"/>
  <c r="AG22" i="1"/>
  <c r="AF22" i="1"/>
  <c r="AE22" i="1"/>
  <c r="AD22" i="1"/>
  <c r="AC22" i="1"/>
  <c r="AB22" i="1"/>
  <c r="AA22" i="1"/>
  <c r="Z22" i="1"/>
  <c r="Q22" i="1"/>
  <c r="P22" i="1"/>
  <c r="O22" i="1"/>
  <c r="N22" i="1"/>
  <c r="M22" i="1"/>
  <c r="AP22" i="1" s="1"/>
  <c r="L22" i="1"/>
  <c r="AO22" i="1" s="1"/>
  <c r="K22" i="1"/>
  <c r="AN22" i="1" s="1"/>
  <c r="J22" i="1"/>
  <c r="AM22" i="1" s="1"/>
  <c r="I22" i="1"/>
  <c r="AL22" i="1" s="1"/>
  <c r="AU21" i="1"/>
  <c r="AT21" i="1"/>
  <c r="AS21" i="1"/>
  <c r="AR21" i="1"/>
  <c r="AQ21" i="1"/>
  <c r="AK21" i="1"/>
  <c r="AJ21" i="1"/>
  <c r="AI21" i="1"/>
  <c r="AH21" i="1"/>
  <c r="AG21" i="1"/>
  <c r="AF21" i="1"/>
  <c r="AE21" i="1"/>
  <c r="AD21" i="1"/>
  <c r="AC21" i="1"/>
  <c r="AB21" i="1"/>
  <c r="AA21" i="1"/>
  <c r="Z21" i="1"/>
  <c r="Q21" i="1"/>
  <c r="P21" i="1"/>
  <c r="O21" i="1"/>
  <c r="N21" i="1"/>
  <c r="M21" i="1"/>
  <c r="AP21" i="1" s="1"/>
  <c r="L21" i="1"/>
  <c r="AO21" i="1" s="1"/>
  <c r="K21" i="1"/>
  <c r="AN21" i="1" s="1"/>
  <c r="J21" i="1"/>
  <c r="AM21" i="1" s="1"/>
  <c r="I21" i="1"/>
  <c r="AL21" i="1" s="1"/>
  <c r="AU20" i="1"/>
  <c r="AT20" i="1"/>
  <c r="AS20" i="1"/>
  <c r="AR20" i="1"/>
  <c r="AQ20" i="1"/>
  <c r="AK20" i="1"/>
  <c r="AJ20" i="1"/>
  <c r="AI20" i="1"/>
  <c r="AH20" i="1"/>
  <c r="AG20" i="1"/>
  <c r="AF20" i="1"/>
  <c r="AE20" i="1"/>
  <c r="AD20" i="1"/>
  <c r="AC20" i="1"/>
  <c r="AB20" i="1"/>
  <c r="AA20" i="1"/>
  <c r="Z20" i="1"/>
  <c r="Q20" i="1"/>
  <c r="P20" i="1"/>
  <c r="O20" i="1"/>
  <c r="N20" i="1"/>
  <c r="M20" i="1"/>
  <c r="AP20" i="1" s="1"/>
  <c r="L20" i="1"/>
  <c r="AO20" i="1" s="1"/>
  <c r="K20" i="1"/>
  <c r="AN20" i="1" s="1"/>
  <c r="J20" i="1"/>
  <c r="AM20" i="1" s="1"/>
  <c r="I20" i="1"/>
  <c r="AL20" i="1" s="1"/>
  <c r="AU19" i="1"/>
  <c r="AT19" i="1"/>
  <c r="AS19" i="1"/>
  <c r="AR19" i="1"/>
  <c r="AQ19" i="1"/>
  <c r="AK19" i="1"/>
  <c r="AJ19" i="1"/>
  <c r="AI19" i="1"/>
  <c r="AH19" i="1"/>
  <c r="AG19" i="1"/>
  <c r="AF19" i="1"/>
  <c r="AE19" i="1"/>
  <c r="AD19" i="1"/>
  <c r="AC19" i="1"/>
  <c r="AB19" i="1"/>
  <c r="AA19" i="1"/>
  <c r="Z19" i="1"/>
  <c r="Q19" i="1"/>
  <c r="P19" i="1"/>
  <c r="O19" i="1"/>
  <c r="N19" i="1"/>
  <c r="M19" i="1"/>
  <c r="AP19" i="1" s="1"/>
  <c r="L19" i="1"/>
  <c r="AO19" i="1" s="1"/>
  <c r="K19" i="1"/>
  <c r="AN19" i="1" s="1"/>
  <c r="J19" i="1"/>
  <c r="AM19" i="1" s="1"/>
  <c r="I19" i="1"/>
  <c r="AL19" i="1" s="1"/>
  <c r="AU18" i="1"/>
  <c r="AT18" i="1"/>
  <c r="AS18" i="1"/>
  <c r="AR18" i="1"/>
  <c r="AQ18" i="1"/>
  <c r="AK18" i="1"/>
  <c r="AJ18" i="1"/>
  <c r="AI18" i="1"/>
  <c r="AH18" i="1"/>
  <c r="AG18" i="1"/>
  <c r="AF18" i="1"/>
  <c r="AE18" i="1"/>
  <c r="AD18" i="1"/>
  <c r="AC18" i="1"/>
  <c r="AB18" i="1"/>
  <c r="AA18" i="1"/>
  <c r="Z18" i="1"/>
  <c r="Q18" i="1"/>
  <c r="P18" i="1"/>
  <c r="O18" i="1"/>
  <c r="N18" i="1"/>
  <c r="M18" i="1"/>
  <c r="AP18" i="1" s="1"/>
  <c r="L18" i="1"/>
  <c r="AO18" i="1" s="1"/>
  <c r="K18" i="1"/>
  <c r="AN18" i="1" s="1"/>
  <c r="J18" i="1"/>
  <c r="AM18" i="1" s="1"/>
  <c r="I18" i="1"/>
  <c r="AL18" i="1" s="1"/>
  <c r="AU17" i="1"/>
  <c r="AT17" i="1"/>
  <c r="AS17" i="1"/>
  <c r="AR17" i="1"/>
  <c r="AQ17" i="1"/>
  <c r="AK17" i="1"/>
  <c r="AJ17" i="1"/>
  <c r="AI17" i="1"/>
  <c r="AH17" i="1"/>
  <c r="AG17" i="1"/>
  <c r="AF17" i="1"/>
  <c r="AE17" i="1"/>
  <c r="AD17" i="1"/>
  <c r="AC17" i="1"/>
  <c r="AB17" i="1"/>
  <c r="AA17" i="1"/>
  <c r="Z17" i="1"/>
  <c r="Q17" i="1"/>
  <c r="P17" i="1"/>
  <c r="O17" i="1"/>
  <c r="N17" i="1"/>
  <c r="M17" i="1"/>
  <c r="AP17" i="1" s="1"/>
  <c r="L17" i="1"/>
  <c r="AO17" i="1" s="1"/>
  <c r="K17" i="1"/>
  <c r="AN17" i="1" s="1"/>
  <c r="J17" i="1"/>
  <c r="AM17" i="1" s="1"/>
  <c r="I17" i="1"/>
  <c r="AL17" i="1" s="1"/>
  <c r="AU16" i="1"/>
  <c r="AT16" i="1"/>
  <c r="AS16" i="1"/>
  <c r="AR16" i="1"/>
  <c r="AQ16" i="1"/>
  <c r="AK16" i="1"/>
  <c r="AJ16" i="1"/>
  <c r="AI16" i="1"/>
  <c r="AH16" i="1"/>
  <c r="AG16" i="1"/>
  <c r="AF16" i="1"/>
  <c r="AE16" i="1"/>
  <c r="AD16" i="1"/>
  <c r="AC16" i="1"/>
  <c r="AB16" i="1"/>
  <c r="AA16" i="1"/>
  <c r="Z16" i="1"/>
  <c r="Q16" i="1"/>
  <c r="P16" i="1"/>
  <c r="O16" i="1"/>
  <c r="N16" i="1"/>
  <c r="M16" i="1"/>
  <c r="AP16" i="1" s="1"/>
  <c r="L16" i="1"/>
  <c r="AO16" i="1" s="1"/>
  <c r="K16" i="1"/>
  <c r="AN16" i="1" s="1"/>
  <c r="J16" i="1"/>
  <c r="AM16" i="1" s="1"/>
  <c r="I16" i="1"/>
  <c r="AL16" i="1" s="1"/>
  <c r="AU11" i="1"/>
  <c r="AT11" i="1"/>
  <c r="AS11" i="1"/>
  <c r="AR11" i="1"/>
  <c r="AQ11" i="1"/>
  <c r="AK11" i="1"/>
  <c r="AJ11" i="1"/>
  <c r="AI11" i="1"/>
  <c r="AH11" i="1"/>
  <c r="AG11" i="1"/>
  <c r="AE11" i="1"/>
  <c r="AD11" i="1"/>
  <c r="AC11" i="1"/>
  <c r="AB11" i="1"/>
  <c r="AA11" i="1"/>
  <c r="Z11" i="1"/>
  <c r="Q11" i="1"/>
  <c r="P11" i="1"/>
  <c r="O11" i="1"/>
  <c r="N11" i="1"/>
  <c r="M11" i="1"/>
  <c r="AP11" i="1" s="1"/>
  <c r="L11" i="1"/>
  <c r="AO11" i="1" s="1"/>
  <c r="K11" i="1"/>
  <c r="AN11" i="1" s="1"/>
  <c r="J11" i="1"/>
  <c r="AM11" i="1" s="1"/>
  <c r="I11" i="1"/>
  <c r="AL11" i="1" s="1"/>
  <c r="AU10" i="1"/>
  <c r="AT10" i="1"/>
  <c r="AS10" i="1"/>
  <c r="AR10" i="1"/>
  <c r="AQ10" i="1"/>
  <c r="AK10" i="1"/>
  <c r="AJ10" i="1"/>
  <c r="AI10" i="1"/>
  <c r="AH10" i="1"/>
  <c r="AG10" i="1"/>
  <c r="AF10" i="1"/>
  <c r="AE10" i="1"/>
  <c r="AD10" i="1"/>
  <c r="AC10" i="1"/>
  <c r="AB10" i="1"/>
  <c r="AA10" i="1"/>
  <c r="Z10" i="1"/>
  <c r="Q10" i="1"/>
  <c r="P10" i="1"/>
  <c r="O10" i="1"/>
  <c r="N10" i="1"/>
  <c r="M10" i="1"/>
  <c r="AP10" i="1" s="1"/>
  <c r="L10" i="1"/>
  <c r="AO10" i="1" s="1"/>
  <c r="K10" i="1"/>
  <c r="AN10" i="1" s="1"/>
  <c r="J10" i="1"/>
  <c r="AM10" i="1" s="1"/>
  <c r="I10" i="1"/>
  <c r="AL10" i="1" s="1"/>
  <c r="AU9" i="1"/>
  <c r="AT9" i="1"/>
  <c r="AS9" i="1"/>
  <c r="AR9" i="1"/>
  <c r="AQ9" i="1"/>
  <c r="AK9" i="1"/>
  <c r="AJ9" i="1"/>
  <c r="AI9" i="1"/>
  <c r="AH9" i="1"/>
  <c r="AG9" i="1"/>
  <c r="AF9" i="1"/>
  <c r="AE9" i="1"/>
  <c r="AD9" i="1"/>
  <c r="AC9" i="1"/>
  <c r="AB9" i="1"/>
  <c r="AA9" i="1"/>
  <c r="Z9" i="1"/>
  <c r="Q9" i="1"/>
  <c r="P9" i="1"/>
  <c r="O9" i="1"/>
  <c r="N9" i="1"/>
  <c r="M9" i="1"/>
  <c r="AP9" i="1" s="1"/>
  <c r="L9" i="1"/>
  <c r="AO9" i="1" s="1"/>
  <c r="K9" i="1"/>
  <c r="AN9" i="1" s="1"/>
  <c r="J9" i="1"/>
  <c r="AM9" i="1" s="1"/>
  <c r="I9" i="1"/>
  <c r="AL9" i="1" s="1"/>
  <c r="AU8" i="1"/>
  <c r="AT8" i="1"/>
  <c r="AS8" i="1"/>
  <c r="AR8" i="1"/>
  <c r="AQ8" i="1"/>
  <c r="AK8" i="1"/>
  <c r="AJ8" i="1"/>
  <c r="AI8" i="1"/>
  <c r="AH8" i="1"/>
  <c r="AG8" i="1"/>
  <c r="AF8" i="1"/>
  <c r="AE8" i="1"/>
  <c r="AD8" i="1"/>
  <c r="AC8" i="1"/>
  <c r="AB8" i="1"/>
  <c r="AA8" i="1"/>
  <c r="Z8" i="1"/>
  <c r="Q8" i="1"/>
  <c r="P8" i="1"/>
  <c r="O8" i="1"/>
  <c r="N8" i="1"/>
  <c r="M8" i="1"/>
  <c r="AP8" i="1" s="1"/>
  <c r="L8" i="1"/>
  <c r="AO8" i="1" s="1"/>
  <c r="K8" i="1"/>
  <c r="AN8" i="1" s="1"/>
  <c r="J8" i="1"/>
  <c r="AM8" i="1" s="1"/>
  <c r="I8" i="1"/>
  <c r="AL8" i="1" s="1"/>
  <c r="AU7" i="1"/>
  <c r="AT7" i="1"/>
  <c r="AS7" i="1"/>
  <c r="AR7" i="1"/>
  <c r="AQ7" i="1"/>
  <c r="AK7" i="1"/>
  <c r="AJ7" i="1"/>
  <c r="AI7" i="1"/>
  <c r="AH7" i="1"/>
  <c r="AG7" i="1"/>
  <c r="AF7" i="1"/>
  <c r="AE7" i="1"/>
  <c r="AD7" i="1"/>
  <c r="AC7" i="1"/>
  <c r="AB7" i="1"/>
  <c r="AA7" i="1"/>
  <c r="Z7" i="1"/>
  <c r="Q7" i="1"/>
  <c r="P7" i="1"/>
  <c r="O7" i="1"/>
  <c r="N7" i="1"/>
  <c r="M7" i="1"/>
  <c r="AP7" i="1" s="1"/>
  <c r="L7" i="1"/>
  <c r="AO7" i="1" s="1"/>
  <c r="K7" i="1"/>
  <c r="AN7" i="1" s="1"/>
  <c r="J7" i="1"/>
  <c r="AM7" i="1" s="1"/>
  <c r="I7" i="1"/>
  <c r="AL7" i="1" s="1"/>
  <c r="AU6" i="1"/>
  <c r="AT6" i="1"/>
  <c r="AS6" i="1"/>
  <c r="AR6" i="1"/>
  <c r="AQ6" i="1"/>
  <c r="AK6" i="1"/>
  <c r="AJ6" i="1"/>
  <c r="AI6" i="1"/>
  <c r="AH6" i="1"/>
  <c r="AG6" i="1"/>
  <c r="AF6" i="1"/>
  <c r="AE6" i="1"/>
  <c r="AD6" i="1"/>
  <c r="AC6" i="1"/>
  <c r="AB6" i="1"/>
  <c r="AA6" i="1"/>
  <c r="Z6" i="1"/>
  <c r="Q6" i="1"/>
  <c r="P6" i="1"/>
  <c r="O6" i="1"/>
  <c r="N6" i="1"/>
  <c r="M6" i="1"/>
  <c r="AP6" i="1" s="1"/>
  <c r="L6" i="1"/>
  <c r="AO6" i="1" s="1"/>
  <c r="K6" i="1"/>
  <c r="AN6" i="1" s="1"/>
  <c r="J6" i="1"/>
  <c r="AM6" i="1" s="1"/>
  <c r="I6" i="1"/>
  <c r="AL6" i="1" s="1"/>
  <c r="AU70" i="1"/>
  <c r="AT70" i="1"/>
  <c r="AS70" i="1"/>
  <c r="AR70" i="1"/>
  <c r="AQ70" i="1"/>
  <c r="AK70" i="1"/>
  <c r="AJ70" i="1"/>
  <c r="AI70" i="1"/>
  <c r="AH70" i="1"/>
  <c r="AG70" i="1"/>
  <c r="AF70" i="1"/>
  <c r="AE70" i="1"/>
  <c r="AD70" i="1"/>
  <c r="AC70" i="1"/>
  <c r="AB70" i="1"/>
  <c r="AA70" i="1"/>
  <c r="Z70" i="1"/>
  <c r="Q70" i="1"/>
  <c r="P70" i="1"/>
  <c r="O70" i="1"/>
  <c r="N70" i="1"/>
  <c r="M70" i="1"/>
  <c r="AP70" i="1" s="1"/>
  <c r="L70" i="1"/>
  <c r="AO70" i="1" s="1"/>
  <c r="K70" i="1"/>
  <c r="AN70" i="1" s="1"/>
  <c r="J70" i="1"/>
  <c r="AM70" i="1" s="1"/>
  <c r="I70" i="1"/>
  <c r="AL70" i="1" s="1"/>
  <c r="AU69" i="1"/>
  <c r="AT69" i="1"/>
  <c r="AS69" i="1"/>
  <c r="AR69" i="1"/>
  <c r="AQ69" i="1"/>
  <c r="AK69" i="1"/>
  <c r="AJ69" i="1"/>
  <c r="AI69" i="1"/>
  <c r="AH69" i="1"/>
  <c r="AG69" i="1"/>
  <c r="AF69" i="1"/>
  <c r="AE69" i="1"/>
  <c r="AD69" i="1"/>
  <c r="AC69" i="1"/>
  <c r="AB69" i="1"/>
  <c r="AA69" i="1"/>
  <c r="Z69" i="1"/>
  <c r="Q69" i="1"/>
  <c r="P69" i="1"/>
  <c r="O69" i="1"/>
  <c r="N69" i="1"/>
  <c r="M69" i="1"/>
  <c r="AP69" i="1" s="1"/>
  <c r="L69" i="1"/>
  <c r="AO69" i="1" s="1"/>
  <c r="K69" i="1"/>
  <c r="AN69" i="1" s="1"/>
  <c r="J69" i="1"/>
  <c r="AM69" i="1" s="1"/>
  <c r="I69" i="1"/>
  <c r="AL69" i="1" s="1"/>
  <c r="AU67" i="1"/>
  <c r="AT67" i="1"/>
  <c r="AS67" i="1"/>
  <c r="AR67" i="1"/>
  <c r="AQ67" i="1"/>
  <c r="AK67" i="1"/>
  <c r="AJ67" i="1"/>
  <c r="AI67" i="1"/>
  <c r="AH67" i="1"/>
  <c r="AG67" i="1"/>
  <c r="AF67" i="1"/>
  <c r="AE67" i="1"/>
  <c r="AD67" i="1"/>
  <c r="AC67" i="1"/>
  <c r="AB67" i="1"/>
  <c r="AA67" i="1"/>
  <c r="Z67" i="1"/>
  <c r="Q67" i="1"/>
  <c r="P67" i="1"/>
  <c r="O67" i="1"/>
  <c r="N67" i="1"/>
  <c r="M67" i="1"/>
  <c r="AP67" i="1" s="1"/>
  <c r="L67" i="1"/>
  <c r="AO67" i="1" s="1"/>
  <c r="K67" i="1"/>
  <c r="AN67" i="1" s="1"/>
  <c r="J67" i="1"/>
  <c r="AM67" i="1" s="1"/>
  <c r="I67" i="1"/>
  <c r="AL67" i="1" s="1"/>
  <c r="AU66" i="1"/>
  <c r="AT66" i="1"/>
  <c r="AS66" i="1"/>
  <c r="AR66" i="1"/>
  <c r="AQ66" i="1"/>
  <c r="AK66" i="1"/>
  <c r="AJ66" i="1"/>
  <c r="AI66" i="1"/>
  <c r="AH66" i="1"/>
  <c r="AG66" i="1"/>
  <c r="AF66" i="1"/>
  <c r="AE66" i="1"/>
  <c r="AD66" i="1"/>
  <c r="AC66" i="1"/>
  <c r="AB66" i="1"/>
  <c r="AA66" i="1"/>
  <c r="Z66" i="1"/>
  <c r="Q66" i="1"/>
  <c r="P66" i="1"/>
  <c r="O66" i="1"/>
  <c r="N66" i="1"/>
  <c r="M66" i="1"/>
  <c r="AP66" i="1" s="1"/>
  <c r="L66" i="1"/>
  <c r="AO66" i="1" s="1"/>
  <c r="K66" i="1"/>
  <c r="AN66" i="1" s="1"/>
  <c r="J66" i="1"/>
  <c r="AM66" i="1" s="1"/>
  <c r="I66" i="1"/>
  <c r="AL66" i="1" s="1"/>
  <c r="AU65" i="1"/>
  <c r="AT65" i="1"/>
  <c r="AS65" i="1"/>
  <c r="AR65" i="1"/>
  <c r="AQ65" i="1"/>
  <c r="AK65" i="1"/>
  <c r="AJ65" i="1"/>
  <c r="AI65" i="1"/>
  <c r="AH65" i="1"/>
  <c r="AG65" i="1"/>
  <c r="AF65" i="1"/>
  <c r="AE65" i="1"/>
  <c r="AD65" i="1"/>
  <c r="AC65" i="1"/>
  <c r="AB65" i="1"/>
  <c r="AA65" i="1"/>
  <c r="Z65" i="1"/>
  <c r="Q65" i="1"/>
  <c r="P65" i="1"/>
  <c r="O65" i="1"/>
  <c r="N65" i="1"/>
  <c r="M65" i="1"/>
  <c r="AP65" i="1" s="1"/>
  <c r="L65" i="1"/>
  <c r="AO65" i="1" s="1"/>
  <c r="K65" i="1"/>
  <c r="AN65" i="1" s="1"/>
  <c r="J65" i="1"/>
  <c r="AM65" i="1" s="1"/>
  <c r="I65" i="1"/>
  <c r="AL65" i="1" s="1"/>
  <c r="AU64" i="1"/>
  <c r="AT64" i="1"/>
  <c r="AS64" i="1"/>
  <c r="AR64" i="1"/>
  <c r="AQ64" i="1"/>
  <c r="AK64" i="1"/>
  <c r="AJ64" i="1"/>
  <c r="AI64" i="1"/>
  <c r="AH64" i="1"/>
  <c r="AG64" i="1"/>
  <c r="AF64" i="1"/>
  <c r="AE64" i="1"/>
  <c r="AD64" i="1"/>
  <c r="AC64" i="1"/>
  <c r="AB64" i="1"/>
  <c r="AA64" i="1"/>
  <c r="Z64" i="1"/>
  <c r="Q64" i="1"/>
  <c r="P64" i="1"/>
  <c r="O64" i="1"/>
  <c r="N64" i="1"/>
  <c r="M64" i="1"/>
  <c r="AP64" i="1" s="1"/>
  <c r="L64" i="1"/>
  <c r="AO64" i="1" s="1"/>
  <c r="K64" i="1"/>
  <c r="AN64" i="1" s="1"/>
  <c r="J64" i="1"/>
  <c r="AM64" i="1" s="1"/>
  <c r="I64" i="1"/>
  <c r="AL64" i="1" s="1"/>
  <c r="AU63" i="1"/>
  <c r="AT63" i="1"/>
  <c r="AS63" i="1"/>
  <c r="AR63" i="1"/>
  <c r="AQ63" i="1"/>
  <c r="AK63" i="1"/>
  <c r="AJ63" i="1"/>
  <c r="AI63" i="1"/>
  <c r="AH63" i="1"/>
  <c r="AG63" i="1"/>
  <c r="AF63" i="1"/>
  <c r="AE63" i="1"/>
  <c r="AD63" i="1"/>
  <c r="AC63" i="1"/>
  <c r="AB63" i="1"/>
  <c r="AA63" i="1"/>
  <c r="Z63" i="1"/>
  <c r="Q63" i="1"/>
  <c r="P63" i="1"/>
  <c r="O63" i="1"/>
  <c r="N63" i="1"/>
  <c r="M63" i="1"/>
  <c r="AP63" i="1" s="1"/>
  <c r="L63" i="1"/>
  <c r="AO63" i="1" s="1"/>
  <c r="K63" i="1"/>
  <c r="AN63" i="1" s="1"/>
  <c r="J63" i="1"/>
  <c r="AM63" i="1" s="1"/>
  <c r="I63" i="1"/>
  <c r="AL63" i="1" s="1"/>
  <c r="AU62" i="1"/>
  <c r="AT62" i="1"/>
  <c r="AS62" i="1"/>
  <c r="AR62" i="1"/>
  <c r="AQ62" i="1"/>
  <c r="AK62" i="1"/>
  <c r="AJ62" i="1"/>
  <c r="AI62" i="1"/>
  <c r="AH62" i="1"/>
  <c r="AG62" i="1"/>
  <c r="AF62" i="1"/>
  <c r="AE62" i="1"/>
  <c r="AD62" i="1"/>
  <c r="AC62" i="1"/>
  <c r="AB62" i="1"/>
  <c r="AA62" i="1"/>
  <c r="Z62" i="1"/>
  <c r="Q62" i="1"/>
  <c r="P62" i="1"/>
  <c r="O62" i="1"/>
  <c r="N62" i="1"/>
  <c r="M62" i="1"/>
  <c r="AP62" i="1" s="1"/>
  <c r="L62" i="1"/>
  <c r="AO62" i="1" s="1"/>
  <c r="K62" i="1"/>
  <c r="AN62" i="1" s="1"/>
  <c r="J62" i="1"/>
  <c r="AM62" i="1" s="1"/>
  <c r="I62" i="1"/>
  <c r="AL62" i="1" s="1"/>
  <c r="AU61" i="1"/>
  <c r="AT61" i="1"/>
  <c r="AS61" i="1"/>
  <c r="AR61" i="1"/>
  <c r="AQ61" i="1"/>
  <c r="AK61" i="1"/>
  <c r="AJ61" i="1"/>
  <c r="AI61" i="1"/>
  <c r="AH61" i="1"/>
  <c r="AG61" i="1"/>
  <c r="AF61" i="1"/>
  <c r="AE61" i="1"/>
  <c r="AD61" i="1"/>
  <c r="AC61" i="1"/>
  <c r="AB61" i="1"/>
  <c r="AA61" i="1"/>
  <c r="Z61" i="1"/>
  <c r="Q61" i="1"/>
  <c r="P61" i="1"/>
  <c r="O61" i="1"/>
  <c r="N61" i="1"/>
  <c r="M61" i="1"/>
  <c r="AP61" i="1" s="1"/>
  <c r="L61" i="1"/>
  <c r="AO61" i="1" s="1"/>
  <c r="K61" i="1"/>
  <c r="AN61" i="1" s="1"/>
  <c r="J61" i="1"/>
  <c r="AM61" i="1" s="1"/>
  <c r="I61" i="1"/>
  <c r="AL61" i="1" s="1"/>
  <c r="AU60" i="1"/>
  <c r="AT60" i="1"/>
  <c r="AS60" i="1"/>
  <c r="AR60" i="1"/>
  <c r="AQ60" i="1"/>
  <c r="AK60" i="1"/>
  <c r="AJ60" i="1"/>
  <c r="AI60" i="1"/>
  <c r="AH60" i="1"/>
  <c r="AG60" i="1"/>
  <c r="AF60" i="1"/>
  <c r="AE60" i="1"/>
  <c r="AD60" i="1"/>
  <c r="AC60" i="1"/>
  <c r="AB60" i="1"/>
  <c r="AA60" i="1"/>
  <c r="Z60" i="1"/>
  <c r="Q60" i="1"/>
  <c r="P60" i="1"/>
  <c r="O60" i="1"/>
  <c r="N60" i="1"/>
  <c r="M60" i="1"/>
  <c r="AP60" i="1" s="1"/>
  <c r="L60" i="1"/>
  <c r="AO60" i="1" s="1"/>
  <c r="K60" i="1"/>
  <c r="AN60" i="1" s="1"/>
  <c r="J60" i="1"/>
  <c r="AM60" i="1" s="1"/>
  <c r="I60" i="1"/>
  <c r="AL60" i="1" s="1"/>
  <c r="AU59" i="1"/>
  <c r="AT59" i="1"/>
  <c r="AS59" i="1"/>
  <c r="AR59" i="1"/>
  <c r="AQ59" i="1"/>
  <c r="AK59" i="1"/>
  <c r="AJ59" i="1"/>
  <c r="AI59" i="1"/>
  <c r="AH59" i="1"/>
  <c r="AG59" i="1"/>
  <c r="AF59" i="1"/>
  <c r="AE59" i="1"/>
  <c r="AD59" i="1"/>
  <c r="AC59" i="1"/>
  <c r="AB59" i="1"/>
  <c r="AA59" i="1"/>
  <c r="Z59" i="1"/>
  <c r="Q59" i="1"/>
  <c r="P59" i="1"/>
  <c r="O59" i="1"/>
  <c r="N59" i="1"/>
  <c r="M59" i="1"/>
  <c r="AP59" i="1" s="1"/>
  <c r="L59" i="1"/>
  <c r="AO59" i="1" s="1"/>
  <c r="K59" i="1"/>
  <c r="AN59" i="1" s="1"/>
  <c r="J59" i="1"/>
  <c r="AM59" i="1" s="1"/>
  <c r="I59" i="1"/>
  <c r="AL59" i="1" s="1"/>
  <c r="AU339" i="1" l="1"/>
  <c r="AT339" i="1"/>
  <c r="AS339" i="1"/>
  <c r="AR339" i="1"/>
  <c r="AQ339" i="1"/>
  <c r="AK339" i="1"/>
  <c r="AJ339" i="1"/>
  <c r="AI339" i="1"/>
  <c r="AH339" i="1"/>
  <c r="AG339" i="1"/>
  <c r="AF339" i="1"/>
  <c r="AE339" i="1"/>
  <c r="AD339" i="1"/>
  <c r="AC339" i="1"/>
  <c r="AB339" i="1"/>
  <c r="AA339" i="1"/>
  <c r="Z339" i="1"/>
  <c r="Q339" i="1"/>
  <c r="P339" i="1"/>
  <c r="O339" i="1"/>
  <c r="N339" i="1"/>
  <c r="M339" i="1"/>
  <c r="AP339" i="1" s="1"/>
  <c r="L339" i="1"/>
  <c r="AO339" i="1" s="1"/>
  <c r="K339" i="1"/>
  <c r="AN339" i="1" s="1"/>
  <c r="J339" i="1"/>
  <c r="AM339" i="1" s="1"/>
  <c r="I339" i="1"/>
  <c r="AL339" i="1" s="1"/>
  <c r="AU130" i="1"/>
  <c r="AT130" i="1"/>
  <c r="AS130" i="1"/>
  <c r="AR130" i="1"/>
  <c r="AQ130" i="1"/>
  <c r="AK130" i="1"/>
  <c r="AJ130" i="1"/>
  <c r="AI130" i="1"/>
  <c r="AH130" i="1"/>
  <c r="AG130" i="1"/>
  <c r="AF130" i="1"/>
  <c r="AE130" i="1"/>
  <c r="AD130" i="1"/>
  <c r="AC130" i="1"/>
  <c r="AB130" i="1"/>
  <c r="AA130" i="1"/>
  <c r="Z130" i="1"/>
  <c r="Q130" i="1"/>
  <c r="P130" i="1"/>
  <c r="O130" i="1"/>
  <c r="N130" i="1"/>
  <c r="M130" i="1"/>
  <c r="AP130" i="1" s="1"/>
  <c r="L130" i="1"/>
  <c r="AO130" i="1" s="1"/>
  <c r="K130" i="1"/>
  <c r="AN130" i="1" s="1"/>
  <c r="J130" i="1"/>
  <c r="AM130" i="1" s="1"/>
  <c r="I130" i="1"/>
  <c r="AL130" i="1" s="1"/>
  <c r="AU51" i="1"/>
  <c r="AT51" i="1"/>
  <c r="AS51" i="1"/>
  <c r="AR51" i="1"/>
  <c r="AQ51" i="1"/>
  <c r="AK51" i="1"/>
  <c r="AJ51" i="1"/>
  <c r="AI51" i="1"/>
  <c r="AH51" i="1"/>
  <c r="AG51" i="1"/>
  <c r="AF51" i="1"/>
  <c r="AE51" i="1"/>
  <c r="AD51" i="1"/>
  <c r="AC51" i="1"/>
  <c r="AB51" i="1"/>
  <c r="AA51" i="1"/>
  <c r="Z51" i="1"/>
  <c r="Q51" i="1"/>
  <c r="P51" i="1"/>
  <c r="O51" i="1"/>
  <c r="N51" i="1"/>
  <c r="M51" i="1"/>
  <c r="AP51" i="1" s="1"/>
  <c r="L51" i="1"/>
  <c r="AO51" i="1" s="1"/>
  <c r="K51" i="1"/>
  <c r="AN51" i="1" s="1"/>
  <c r="J51" i="1"/>
  <c r="AM51" i="1" s="1"/>
  <c r="I51" i="1"/>
  <c r="AL51" i="1" s="1"/>
  <c r="AU163" i="1"/>
  <c r="AT163" i="1"/>
  <c r="AS163" i="1"/>
  <c r="AR163" i="1"/>
  <c r="AQ163" i="1"/>
  <c r="AK163" i="1"/>
  <c r="AJ163" i="1"/>
  <c r="AI163" i="1"/>
  <c r="AH163" i="1"/>
  <c r="AG163" i="1"/>
  <c r="AF163" i="1"/>
  <c r="AE163" i="1"/>
  <c r="AD163" i="1"/>
  <c r="AC163" i="1"/>
  <c r="AB163" i="1"/>
  <c r="AA163" i="1"/>
  <c r="Z163" i="1"/>
  <c r="Q163" i="1"/>
  <c r="P163" i="1"/>
  <c r="O163" i="1"/>
  <c r="N163" i="1"/>
  <c r="M163" i="1"/>
  <c r="AP163" i="1" s="1"/>
  <c r="L163" i="1"/>
  <c r="AO163" i="1" s="1"/>
  <c r="K163" i="1"/>
  <c r="AN163" i="1" s="1"/>
  <c r="J163" i="1"/>
  <c r="AM163" i="1" s="1"/>
  <c r="I163" i="1"/>
  <c r="AL163" i="1" s="1"/>
  <c r="AU135" i="1"/>
  <c r="AT135" i="1"/>
  <c r="AS135" i="1"/>
  <c r="AR135" i="1"/>
  <c r="AQ135" i="1"/>
  <c r="AK135" i="1"/>
  <c r="AJ135" i="1"/>
  <c r="AI135" i="1"/>
  <c r="AH135" i="1"/>
  <c r="AG135" i="1"/>
  <c r="AF135" i="1"/>
  <c r="AE135" i="1"/>
  <c r="AD135" i="1"/>
  <c r="AC135" i="1"/>
  <c r="AB135" i="1"/>
  <c r="AA135" i="1"/>
  <c r="Z135" i="1"/>
  <c r="Q135" i="1"/>
  <c r="P135" i="1"/>
  <c r="O135" i="1"/>
  <c r="N135" i="1"/>
  <c r="M135" i="1"/>
  <c r="AP135" i="1" s="1"/>
  <c r="L135" i="1"/>
  <c r="AO135" i="1" s="1"/>
  <c r="K135" i="1"/>
  <c r="AN135" i="1" s="1"/>
  <c r="J135" i="1"/>
  <c r="AM135" i="1" s="1"/>
  <c r="I135" i="1"/>
  <c r="AL135" i="1" s="1"/>
  <c r="AU192" i="1"/>
  <c r="AT192" i="1"/>
  <c r="AS192" i="1"/>
  <c r="AR192" i="1"/>
  <c r="AQ192" i="1"/>
  <c r="AK192" i="1"/>
  <c r="AJ192" i="1"/>
  <c r="AI192" i="1"/>
  <c r="AH192" i="1"/>
  <c r="AG192" i="1"/>
  <c r="AF192" i="1"/>
  <c r="AE192" i="1"/>
  <c r="AD192" i="1"/>
  <c r="AC192" i="1"/>
  <c r="AB192" i="1"/>
  <c r="AA192" i="1"/>
  <c r="Z192" i="1"/>
  <c r="Q192" i="1"/>
  <c r="P192" i="1"/>
  <c r="O192" i="1"/>
  <c r="N192" i="1"/>
  <c r="M192" i="1"/>
  <c r="AP192" i="1" s="1"/>
  <c r="L192" i="1"/>
  <c r="AO192" i="1" s="1"/>
  <c r="K192" i="1"/>
  <c r="AN192" i="1" s="1"/>
  <c r="J192" i="1"/>
  <c r="AM192" i="1" s="1"/>
  <c r="I192" i="1"/>
  <c r="AL192" i="1" s="1"/>
  <c r="AJ318" i="1" l="1"/>
  <c r="AI318" i="1"/>
  <c r="AH318" i="1"/>
  <c r="AG318" i="1"/>
  <c r="AF318" i="1"/>
  <c r="AD318" i="1"/>
  <c r="AC318" i="1"/>
  <c r="AB318" i="1"/>
  <c r="AA318" i="1"/>
  <c r="Z318" i="1"/>
  <c r="Q318" i="1"/>
  <c r="P318" i="1"/>
  <c r="O318" i="1"/>
  <c r="N318" i="1"/>
  <c r="AU296" i="1" l="1"/>
  <c r="AT296" i="1"/>
  <c r="AS296" i="1"/>
  <c r="AR296" i="1"/>
  <c r="AQ296" i="1"/>
  <c r="AK296" i="1"/>
  <c r="AJ296" i="1"/>
  <c r="AI296" i="1"/>
  <c r="AH296" i="1"/>
  <c r="AG296" i="1"/>
  <c r="AF296" i="1"/>
  <c r="AE296" i="1"/>
  <c r="AD296" i="1"/>
  <c r="AC296" i="1"/>
  <c r="AB296" i="1"/>
  <c r="AA296" i="1"/>
  <c r="Z296" i="1"/>
  <c r="Q296" i="1"/>
  <c r="P296" i="1"/>
  <c r="O296" i="1"/>
  <c r="N296" i="1"/>
  <c r="M296" i="1"/>
  <c r="AP296" i="1" s="1"/>
  <c r="L296" i="1"/>
  <c r="AO296" i="1" s="1"/>
  <c r="K296" i="1"/>
  <c r="AN296" i="1" s="1"/>
  <c r="J296" i="1"/>
  <c r="AM296" i="1" s="1"/>
  <c r="I296" i="1"/>
  <c r="AL296" i="1" s="1"/>
  <c r="AU158" i="1"/>
  <c r="AT158" i="1"/>
  <c r="AS158" i="1"/>
  <c r="AR158" i="1"/>
  <c r="AQ158" i="1"/>
  <c r="AK158" i="1"/>
  <c r="AJ158" i="1"/>
  <c r="AI158" i="1"/>
  <c r="AH158" i="1"/>
  <c r="AG158" i="1"/>
  <c r="AF158" i="1"/>
  <c r="AE158" i="1"/>
  <c r="AD158" i="1"/>
  <c r="AC158" i="1"/>
  <c r="AB158" i="1"/>
  <c r="AA158" i="1"/>
  <c r="Z158" i="1"/>
  <c r="Q158" i="1"/>
  <c r="P158" i="1"/>
  <c r="O158" i="1"/>
  <c r="N158" i="1"/>
  <c r="M158" i="1"/>
  <c r="AP158" i="1" s="1"/>
  <c r="L158" i="1"/>
  <c r="AO158" i="1" s="1"/>
  <c r="K158" i="1"/>
  <c r="AN158" i="1" s="1"/>
  <c r="J158" i="1"/>
  <c r="AM158" i="1" s="1"/>
  <c r="I158" i="1"/>
  <c r="AL158" i="1" s="1"/>
  <c r="AU242" i="1" l="1"/>
  <c r="AT242" i="1"/>
  <c r="AS242" i="1"/>
  <c r="AR242" i="1"/>
  <c r="AQ242" i="1"/>
  <c r="AK242" i="1"/>
  <c r="AJ242" i="1"/>
  <c r="AI242" i="1"/>
  <c r="AH242" i="1"/>
  <c r="AG242" i="1"/>
  <c r="AF242" i="1"/>
  <c r="AE242" i="1"/>
  <c r="AD242" i="1"/>
  <c r="AC242" i="1"/>
  <c r="AB242" i="1"/>
  <c r="AA242" i="1"/>
  <c r="Z242" i="1"/>
  <c r="Q242" i="1"/>
  <c r="P242" i="1"/>
  <c r="O242" i="1"/>
  <c r="N242" i="1"/>
  <c r="M242" i="1"/>
  <c r="AP242" i="1" s="1"/>
  <c r="L242" i="1"/>
  <c r="AO242" i="1" s="1"/>
  <c r="K242" i="1"/>
  <c r="AN242" i="1" s="1"/>
  <c r="J242" i="1"/>
  <c r="AM242" i="1" s="1"/>
  <c r="I242" i="1"/>
  <c r="AL242" i="1" s="1"/>
  <c r="I50" i="1"/>
  <c r="J50" i="1"/>
  <c r="K50" i="1"/>
  <c r="L50" i="1"/>
  <c r="M50" i="1"/>
  <c r="N50" i="1"/>
  <c r="O50" i="1"/>
  <c r="P50" i="1"/>
  <c r="Q50" i="1"/>
  <c r="AU207" i="1"/>
  <c r="AT207" i="1"/>
  <c r="AS207" i="1"/>
  <c r="AR207" i="1"/>
  <c r="AQ207" i="1"/>
  <c r="AK207" i="1"/>
  <c r="AJ207" i="1"/>
  <c r="AI207" i="1"/>
  <c r="AH207" i="1"/>
  <c r="AG207" i="1"/>
  <c r="AF207" i="1"/>
  <c r="AE207" i="1"/>
  <c r="AD207" i="1"/>
  <c r="AC207" i="1"/>
  <c r="AB207" i="1"/>
  <c r="AA207" i="1"/>
  <c r="Z207" i="1"/>
  <c r="Q207" i="1"/>
  <c r="P207" i="1"/>
  <c r="O207" i="1"/>
  <c r="N207" i="1"/>
  <c r="M207" i="1"/>
  <c r="AP207" i="1" s="1"/>
  <c r="L207" i="1"/>
  <c r="AO207" i="1" s="1"/>
  <c r="K207" i="1"/>
  <c r="AN207" i="1" s="1"/>
  <c r="J207" i="1"/>
  <c r="AM207" i="1" s="1"/>
  <c r="I207" i="1"/>
  <c r="AL207" i="1" s="1"/>
  <c r="W207" i="1"/>
  <c r="AU172" i="1"/>
  <c r="AT172" i="1"/>
  <c r="AS172" i="1"/>
  <c r="AR172" i="1"/>
  <c r="AQ172" i="1"/>
  <c r="AK172" i="1"/>
  <c r="AJ172" i="1"/>
  <c r="AI172" i="1"/>
  <c r="AH172" i="1"/>
  <c r="AG172" i="1"/>
  <c r="AF172" i="1"/>
  <c r="AE172" i="1"/>
  <c r="AD172" i="1"/>
  <c r="AC172" i="1"/>
  <c r="AB172" i="1"/>
  <c r="AA172" i="1"/>
  <c r="Z172" i="1"/>
  <c r="Q172" i="1"/>
  <c r="P172" i="1"/>
  <c r="O172" i="1"/>
  <c r="N172" i="1"/>
  <c r="M172" i="1"/>
  <c r="AP172" i="1" s="1"/>
  <c r="L172" i="1"/>
  <c r="AO172" i="1" s="1"/>
  <c r="K172" i="1"/>
  <c r="AN172" i="1" s="1"/>
  <c r="J172" i="1"/>
  <c r="AM172" i="1" s="1"/>
  <c r="I172" i="1"/>
  <c r="AL172" i="1" s="1"/>
  <c r="AU157" i="1"/>
  <c r="AT157" i="1"/>
  <c r="AS157" i="1"/>
  <c r="AR157" i="1"/>
  <c r="AQ157" i="1"/>
  <c r="AK157" i="1"/>
  <c r="AJ157" i="1"/>
  <c r="AI157" i="1"/>
  <c r="AH157" i="1"/>
  <c r="AG157" i="1"/>
  <c r="AF157" i="1"/>
  <c r="AE157" i="1"/>
  <c r="AD157" i="1"/>
  <c r="AC157" i="1"/>
  <c r="AB157" i="1"/>
  <c r="AA157" i="1"/>
  <c r="Z157" i="1"/>
  <c r="Q157" i="1"/>
  <c r="P157" i="1"/>
  <c r="O157" i="1"/>
  <c r="N157" i="1"/>
  <c r="M157" i="1"/>
  <c r="AP157" i="1" s="1"/>
  <c r="L157" i="1"/>
  <c r="AO157" i="1" s="1"/>
  <c r="K157" i="1"/>
  <c r="AN157" i="1" s="1"/>
  <c r="J157" i="1"/>
  <c r="AM157" i="1" s="1"/>
  <c r="I157" i="1"/>
  <c r="AL157" i="1" s="1"/>
  <c r="AU206" i="1"/>
  <c r="AT206" i="1"/>
  <c r="AS206" i="1"/>
  <c r="AR206" i="1"/>
  <c r="AQ206" i="1"/>
  <c r="AK206" i="1"/>
  <c r="AJ206" i="1"/>
  <c r="AI206" i="1"/>
  <c r="AH206" i="1"/>
  <c r="AG206" i="1"/>
  <c r="AF206" i="1"/>
  <c r="AE206" i="1"/>
  <c r="AD206" i="1"/>
  <c r="AC206" i="1"/>
  <c r="AB206" i="1"/>
  <c r="AA206" i="1"/>
  <c r="Z206" i="1"/>
  <c r="Q206" i="1"/>
  <c r="P206" i="1"/>
  <c r="O206" i="1"/>
  <c r="N206" i="1"/>
  <c r="M206" i="1"/>
  <c r="AP206" i="1" s="1"/>
  <c r="L206" i="1"/>
  <c r="AO206" i="1" s="1"/>
  <c r="K206" i="1"/>
  <c r="AN206" i="1" s="1"/>
  <c r="J206" i="1"/>
  <c r="AM206" i="1" s="1"/>
  <c r="I206" i="1"/>
  <c r="AL206" i="1" s="1"/>
  <c r="AU120" i="1"/>
  <c r="AT120" i="1"/>
  <c r="AS120" i="1"/>
  <c r="AR120" i="1"/>
  <c r="AQ120" i="1"/>
  <c r="AK120" i="1"/>
  <c r="AJ120" i="1"/>
  <c r="AI120" i="1"/>
  <c r="AH120" i="1"/>
  <c r="AG120" i="1"/>
  <c r="AF120" i="1"/>
  <c r="AE120" i="1"/>
  <c r="AD120" i="1"/>
  <c r="AC120" i="1"/>
  <c r="AB120" i="1"/>
  <c r="AA120" i="1"/>
  <c r="Z120" i="1"/>
  <c r="Q120" i="1"/>
  <c r="P120" i="1"/>
  <c r="O120" i="1"/>
  <c r="N120" i="1"/>
  <c r="M120" i="1"/>
  <c r="AP120" i="1" s="1"/>
  <c r="L120" i="1"/>
  <c r="AO120" i="1" s="1"/>
  <c r="K120" i="1"/>
  <c r="AN120" i="1" s="1"/>
  <c r="J120" i="1"/>
  <c r="AM120" i="1" s="1"/>
  <c r="I120" i="1"/>
  <c r="AL120" i="1" s="1"/>
  <c r="AU56" i="1"/>
  <c r="AT56" i="1"/>
  <c r="AS56" i="1"/>
  <c r="AR56" i="1"/>
  <c r="AQ56" i="1"/>
  <c r="AK56" i="1"/>
  <c r="AJ56" i="1"/>
  <c r="AI56" i="1"/>
  <c r="AH56" i="1"/>
  <c r="AG56" i="1"/>
  <c r="AF56" i="1"/>
  <c r="AE56" i="1"/>
  <c r="AD56" i="1"/>
  <c r="AC56" i="1"/>
  <c r="AB56" i="1"/>
  <c r="AA56" i="1"/>
  <c r="Z56" i="1"/>
  <c r="Q56" i="1"/>
  <c r="P56" i="1"/>
  <c r="O56" i="1"/>
  <c r="N56" i="1"/>
  <c r="M56" i="1"/>
  <c r="AP56" i="1" s="1"/>
  <c r="L56" i="1"/>
  <c r="AO56" i="1" s="1"/>
  <c r="K56" i="1"/>
  <c r="AN56" i="1" s="1"/>
  <c r="J56" i="1"/>
  <c r="AM56" i="1" s="1"/>
  <c r="I56" i="1"/>
  <c r="AL56" i="1" s="1"/>
  <c r="X206" i="1" l="1"/>
  <c r="W206" i="1"/>
  <c r="AU162" i="1" l="1"/>
  <c r="AT162" i="1"/>
  <c r="AS162" i="1"/>
  <c r="AR162" i="1"/>
  <c r="AQ162" i="1"/>
  <c r="AK162" i="1"/>
  <c r="AJ162" i="1"/>
  <c r="AI162" i="1"/>
  <c r="AH162" i="1"/>
  <c r="AG162" i="1"/>
  <c r="AF162" i="1"/>
  <c r="AE162" i="1"/>
  <c r="AD162" i="1"/>
  <c r="AC162" i="1"/>
  <c r="AB162" i="1"/>
  <c r="AA162" i="1"/>
  <c r="Z162" i="1"/>
  <c r="Q162" i="1"/>
  <c r="P162" i="1"/>
  <c r="O162" i="1"/>
  <c r="N162" i="1"/>
  <c r="M162" i="1"/>
  <c r="AP162" i="1" s="1"/>
  <c r="L162" i="1"/>
  <c r="AO162" i="1" s="1"/>
  <c r="K162" i="1"/>
  <c r="AN162" i="1" s="1"/>
  <c r="J162" i="1"/>
  <c r="AM162" i="1" s="1"/>
  <c r="I162" i="1"/>
  <c r="AL162" i="1" s="1"/>
  <c r="AU150" i="1" l="1"/>
  <c r="AT150" i="1"/>
  <c r="AS150" i="1"/>
  <c r="AR150" i="1"/>
  <c r="AQ150" i="1"/>
  <c r="AK150" i="1"/>
  <c r="AJ150" i="1"/>
  <c r="AI150" i="1"/>
  <c r="AH150" i="1"/>
  <c r="AG150" i="1"/>
  <c r="AF150" i="1"/>
  <c r="AE150" i="1"/>
  <c r="AD150" i="1"/>
  <c r="AC150" i="1"/>
  <c r="AB150" i="1"/>
  <c r="AA150" i="1"/>
  <c r="Z150" i="1"/>
  <c r="Q150" i="1"/>
  <c r="P150" i="1"/>
  <c r="O150" i="1"/>
  <c r="N150" i="1"/>
  <c r="M150" i="1"/>
  <c r="AP150" i="1" s="1"/>
  <c r="L150" i="1"/>
  <c r="AO150" i="1" s="1"/>
  <c r="K150" i="1"/>
  <c r="AN150" i="1" s="1"/>
  <c r="J150" i="1"/>
  <c r="AM150" i="1" s="1"/>
  <c r="I150" i="1"/>
  <c r="AL150" i="1" s="1"/>
  <c r="I160" i="1"/>
  <c r="AL160" i="1" s="1"/>
  <c r="J160" i="1"/>
  <c r="AM160" i="1" s="1"/>
  <c r="K160" i="1"/>
  <c r="AN160" i="1" s="1"/>
  <c r="L160" i="1"/>
  <c r="AO160" i="1" s="1"/>
  <c r="M160" i="1"/>
  <c r="AP160" i="1" s="1"/>
  <c r="N160" i="1"/>
  <c r="O160" i="1"/>
  <c r="P160" i="1"/>
  <c r="Q160" i="1"/>
  <c r="Z160" i="1"/>
  <c r="AA160" i="1"/>
  <c r="AB160" i="1"/>
  <c r="AC160" i="1"/>
  <c r="AD160" i="1"/>
  <c r="AE160" i="1"/>
  <c r="AF160" i="1"/>
  <c r="AG160" i="1"/>
  <c r="AH160" i="1"/>
  <c r="AI160" i="1"/>
  <c r="AJ160" i="1"/>
  <c r="AK160" i="1"/>
  <c r="AQ160" i="1"/>
  <c r="AR160" i="1"/>
  <c r="AS160" i="1"/>
  <c r="AT160" i="1"/>
  <c r="AU160" i="1"/>
  <c r="I121" i="1"/>
  <c r="AL121" i="1" s="1"/>
  <c r="J121" i="1"/>
  <c r="AM121" i="1" s="1"/>
  <c r="K121" i="1"/>
  <c r="AN121" i="1" s="1"/>
  <c r="L121" i="1"/>
  <c r="AO121" i="1" s="1"/>
  <c r="M121" i="1"/>
  <c r="AP121" i="1" s="1"/>
  <c r="N121" i="1"/>
  <c r="O121" i="1"/>
  <c r="P121" i="1"/>
  <c r="Q121" i="1"/>
  <c r="Z121" i="1"/>
  <c r="AA121" i="1"/>
  <c r="AB121" i="1"/>
  <c r="AC121" i="1"/>
  <c r="AD121" i="1"/>
  <c r="AE121" i="1"/>
  <c r="AF121" i="1"/>
  <c r="AG121" i="1"/>
  <c r="AH121" i="1"/>
  <c r="AI121" i="1"/>
  <c r="AJ121" i="1"/>
  <c r="AK121" i="1"/>
  <c r="AQ121" i="1"/>
  <c r="AR121" i="1"/>
  <c r="AS121" i="1"/>
  <c r="AT121" i="1"/>
  <c r="AU121" i="1"/>
  <c r="AU124" i="1"/>
  <c r="AT124" i="1"/>
  <c r="AS124" i="1"/>
  <c r="AR124" i="1"/>
  <c r="AQ124" i="1"/>
  <c r="AK124" i="1"/>
  <c r="AJ124" i="1"/>
  <c r="AI124" i="1"/>
  <c r="AH124" i="1"/>
  <c r="AG124" i="1"/>
  <c r="AF124" i="1"/>
  <c r="AE124" i="1"/>
  <c r="AD124" i="1"/>
  <c r="AC124" i="1"/>
  <c r="AB124" i="1"/>
  <c r="AA124" i="1"/>
  <c r="Z124" i="1"/>
  <c r="I262" i="1" l="1"/>
  <c r="AL262" i="1" s="1"/>
  <c r="J262" i="1"/>
  <c r="AM262" i="1" s="1"/>
  <c r="K262" i="1"/>
  <c r="AN262" i="1" s="1"/>
  <c r="L262" i="1"/>
  <c r="AO262" i="1" s="1"/>
  <c r="M262" i="1"/>
  <c r="AP262" i="1" s="1"/>
  <c r="N262" i="1"/>
  <c r="O262" i="1"/>
  <c r="P262" i="1"/>
  <c r="Q262" i="1"/>
  <c r="Z262" i="1"/>
  <c r="AA262" i="1"/>
  <c r="AB262" i="1"/>
  <c r="AC262" i="1"/>
  <c r="AD262" i="1"/>
  <c r="AE262" i="1"/>
  <c r="AF262" i="1"/>
  <c r="AG262" i="1"/>
  <c r="AH262" i="1"/>
  <c r="AI262" i="1"/>
  <c r="AJ262" i="1"/>
  <c r="AK262" i="1"/>
  <c r="AQ262" i="1"/>
  <c r="AR262" i="1"/>
  <c r="AS262" i="1"/>
  <c r="AT262" i="1"/>
  <c r="AU262" i="1"/>
  <c r="AU159" i="1"/>
  <c r="AT159" i="1"/>
  <c r="AS159" i="1"/>
  <c r="AR159" i="1"/>
  <c r="AQ159" i="1"/>
  <c r="AK159" i="1"/>
  <c r="AJ159" i="1"/>
  <c r="AI159" i="1"/>
  <c r="AH159" i="1"/>
  <c r="AG159" i="1"/>
  <c r="AF159" i="1"/>
  <c r="AE159" i="1"/>
  <c r="AD159" i="1"/>
  <c r="AC159" i="1"/>
  <c r="AB159" i="1"/>
  <c r="AA159" i="1"/>
  <c r="Z159" i="1"/>
  <c r="Q159" i="1"/>
  <c r="P159" i="1"/>
  <c r="O159" i="1"/>
  <c r="N159" i="1"/>
  <c r="M159" i="1"/>
  <c r="AP159" i="1" s="1"/>
  <c r="L159" i="1"/>
  <c r="AO159" i="1" s="1"/>
  <c r="K159" i="1"/>
  <c r="AN159" i="1" s="1"/>
  <c r="J159" i="1"/>
  <c r="AM159" i="1" s="1"/>
  <c r="I159" i="1"/>
  <c r="AL159" i="1" s="1"/>
  <c r="AU14" i="1"/>
  <c r="AT14" i="1"/>
  <c r="AS14" i="1"/>
  <c r="AR14" i="1"/>
  <c r="AQ14" i="1"/>
  <c r="AK14" i="1"/>
  <c r="AJ14" i="1"/>
  <c r="AI14" i="1"/>
  <c r="AH14" i="1"/>
  <c r="AG14" i="1"/>
  <c r="AF14" i="1"/>
  <c r="AE14" i="1"/>
  <c r="AD14" i="1"/>
  <c r="AC14" i="1"/>
  <c r="AB14" i="1"/>
  <c r="AA14" i="1"/>
  <c r="Z14" i="1"/>
  <c r="Q14" i="1"/>
  <c r="P14" i="1"/>
  <c r="O14" i="1"/>
  <c r="N14" i="1"/>
  <c r="M14" i="1"/>
  <c r="AP14" i="1" s="1"/>
  <c r="L14" i="1"/>
  <c r="AO14" i="1" s="1"/>
  <c r="K14" i="1"/>
  <c r="AN14" i="1" s="1"/>
  <c r="J14" i="1"/>
  <c r="AM14" i="1" s="1"/>
  <c r="I14" i="1"/>
  <c r="AL14" i="1" s="1"/>
  <c r="I99" i="1"/>
  <c r="AL99" i="1" s="1"/>
  <c r="J99" i="1"/>
  <c r="AM99" i="1" s="1"/>
  <c r="K99" i="1"/>
  <c r="AN99" i="1" s="1"/>
  <c r="L99" i="1"/>
  <c r="AO99" i="1" s="1"/>
  <c r="M99" i="1"/>
  <c r="AP99" i="1" s="1"/>
  <c r="N99" i="1"/>
  <c r="O99" i="1"/>
  <c r="P99" i="1"/>
  <c r="Q99" i="1"/>
  <c r="Z99" i="1"/>
  <c r="AA99" i="1"/>
  <c r="AB99" i="1"/>
  <c r="AC99" i="1"/>
  <c r="AD99" i="1"/>
  <c r="AE99" i="1"/>
  <c r="AF99" i="1"/>
  <c r="AG99" i="1"/>
  <c r="AH99" i="1"/>
  <c r="AI99" i="1"/>
  <c r="AJ99" i="1"/>
  <c r="AK99" i="1"/>
  <c r="AQ99" i="1"/>
  <c r="AR99" i="1"/>
  <c r="AS99" i="1"/>
  <c r="AT99" i="1"/>
  <c r="AU99" i="1"/>
  <c r="I216" i="1"/>
  <c r="AL216" i="1" s="1"/>
  <c r="J216" i="1"/>
  <c r="AM216" i="1" s="1"/>
  <c r="K216" i="1"/>
  <c r="AN216" i="1" s="1"/>
  <c r="L216" i="1"/>
  <c r="AO216" i="1" s="1"/>
  <c r="M216" i="1"/>
  <c r="AP216" i="1" s="1"/>
  <c r="N216" i="1"/>
  <c r="O216" i="1"/>
  <c r="P216" i="1"/>
  <c r="Q216" i="1"/>
  <c r="Z216" i="1"/>
  <c r="AA216" i="1"/>
  <c r="AB216" i="1"/>
  <c r="AC216" i="1"/>
  <c r="AD216" i="1"/>
  <c r="AE216" i="1"/>
  <c r="AF216" i="1"/>
  <c r="AG216" i="1"/>
  <c r="AH216" i="1"/>
  <c r="AI216" i="1"/>
  <c r="AJ216" i="1"/>
  <c r="AK216" i="1"/>
  <c r="AQ216" i="1"/>
  <c r="AR216" i="1"/>
  <c r="AS216" i="1"/>
  <c r="AT216" i="1"/>
  <c r="AU216" i="1"/>
  <c r="X221" i="1" l="1"/>
  <c r="W221" i="1"/>
  <c r="AU104" i="1" l="1"/>
  <c r="AT104" i="1"/>
  <c r="AS104" i="1"/>
  <c r="AR104" i="1"/>
  <c r="AQ104" i="1"/>
  <c r="AK104" i="1"/>
  <c r="AJ104" i="1"/>
  <c r="AI104" i="1"/>
  <c r="AH104" i="1"/>
  <c r="AG104" i="1"/>
  <c r="AF104" i="1"/>
  <c r="AE104" i="1"/>
  <c r="AD104" i="1"/>
  <c r="AC104" i="1"/>
  <c r="AB104" i="1"/>
  <c r="AA104" i="1"/>
  <c r="Z104" i="1"/>
  <c r="Q104" i="1"/>
  <c r="P104" i="1"/>
  <c r="O104" i="1"/>
  <c r="N104" i="1"/>
  <c r="M104" i="1"/>
  <c r="AP104" i="1" s="1"/>
  <c r="L104" i="1"/>
  <c r="AO104" i="1" s="1"/>
  <c r="K104" i="1"/>
  <c r="AN104" i="1" s="1"/>
  <c r="J104" i="1"/>
  <c r="AM104" i="1" s="1"/>
  <c r="I104" i="1"/>
  <c r="AL104" i="1" s="1"/>
  <c r="AU142" i="1" l="1"/>
  <c r="AT142" i="1"/>
  <c r="AS142" i="1"/>
  <c r="AR142" i="1"/>
  <c r="AQ142" i="1"/>
  <c r="AK142" i="1"/>
  <c r="AJ142" i="1"/>
  <c r="AI142" i="1"/>
  <c r="AH142" i="1"/>
  <c r="AG142" i="1"/>
  <c r="AF142" i="1"/>
  <c r="AE142" i="1"/>
  <c r="AD142" i="1"/>
  <c r="AC142" i="1"/>
  <c r="AB142" i="1"/>
  <c r="AA142" i="1"/>
  <c r="Z142" i="1"/>
  <c r="Q142" i="1"/>
  <c r="P142" i="1"/>
  <c r="O142" i="1"/>
  <c r="N142" i="1"/>
  <c r="M142" i="1"/>
  <c r="AP142" i="1" s="1"/>
  <c r="L142" i="1"/>
  <c r="AO142" i="1" s="1"/>
  <c r="K142" i="1"/>
  <c r="AN142" i="1" s="1"/>
  <c r="J142" i="1"/>
  <c r="AM142" i="1" s="1"/>
  <c r="I142" i="1"/>
  <c r="AL142" i="1" s="1"/>
  <c r="AU148" i="1"/>
  <c r="AT148" i="1"/>
  <c r="AS148" i="1"/>
  <c r="AR148" i="1"/>
  <c r="AQ148" i="1"/>
  <c r="AK148" i="1"/>
  <c r="AJ148" i="1"/>
  <c r="AI148" i="1"/>
  <c r="AH148" i="1"/>
  <c r="AG148" i="1"/>
  <c r="AF148" i="1"/>
  <c r="AE148" i="1"/>
  <c r="AD148" i="1"/>
  <c r="AC148" i="1"/>
  <c r="AB148" i="1"/>
  <c r="AA148" i="1"/>
  <c r="Z148" i="1"/>
  <c r="Q148" i="1"/>
  <c r="P148" i="1"/>
  <c r="O148" i="1"/>
  <c r="N148" i="1"/>
  <c r="M148" i="1"/>
  <c r="AP148" i="1" s="1"/>
  <c r="L148" i="1"/>
  <c r="AO148" i="1" s="1"/>
  <c r="K148" i="1"/>
  <c r="AN148" i="1" s="1"/>
  <c r="J148" i="1"/>
  <c r="AM148" i="1" s="1"/>
  <c r="I148" i="1"/>
  <c r="AL148" i="1" s="1"/>
  <c r="AU156" i="1"/>
  <c r="AT156" i="1"/>
  <c r="AS156" i="1"/>
  <c r="AR156" i="1"/>
  <c r="AQ156" i="1"/>
  <c r="AK156" i="1"/>
  <c r="AJ156" i="1"/>
  <c r="AI156" i="1"/>
  <c r="AH156" i="1"/>
  <c r="AG156" i="1"/>
  <c r="AF156" i="1"/>
  <c r="AE156" i="1"/>
  <c r="AD156" i="1"/>
  <c r="AC156" i="1"/>
  <c r="AB156" i="1"/>
  <c r="AA156" i="1"/>
  <c r="Z156" i="1"/>
  <c r="Q156" i="1"/>
  <c r="P156" i="1"/>
  <c r="O156" i="1"/>
  <c r="N156" i="1"/>
  <c r="M156" i="1"/>
  <c r="AP156" i="1" s="1"/>
  <c r="L156" i="1"/>
  <c r="AO156" i="1" s="1"/>
  <c r="K156" i="1"/>
  <c r="AN156" i="1" s="1"/>
  <c r="J156" i="1"/>
  <c r="AM156" i="1" s="1"/>
  <c r="I156" i="1"/>
  <c r="AL156" i="1" s="1"/>
  <c r="AU228" i="1"/>
  <c r="AT228" i="1"/>
  <c r="AS228" i="1"/>
  <c r="AR228" i="1"/>
  <c r="AQ228" i="1"/>
  <c r="AK228" i="1"/>
  <c r="AJ228" i="1"/>
  <c r="AI228" i="1"/>
  <c r="AH228" i="1"/>
  <c r="AG228" i="1"/>
  <c r="AF228" i="1"/>
  <c r="AE228" i="1"/>
  <c r="AD228" i="1"/>
  <c r="AC228" i="1"/>
  <c r="AB228" i="1"/>
  <c r="AA228" i="1"/>
  <c r="Z228" i="1"/>
  <c r="Q228" i="1"/>
  <c r="P228" i="1"/>
  <c r="O228" i="1"/>
  <c r="N228" i="1"/>
  <c r="M228" i="1"/>
  <c r="AP228" i="1" s="1"/>
  <c r="L228" i="1"/>
  <c r="AO228" i="1" s="1"/>
  <c r="K228" i="1"/>
  <c r="AN228" i="1" s="1"/>
  <c r="J228" i="1"/>
  <c r="AM228" i="1" s="1"/>
  <c r="I228" i="1"/>
  <c r="AL228" i="1" s="1"/>
  <c r="AU227" i="1"/>
  <c r="AT227" i="1"/>
  <c r="AS227" i="1"/>
  <c r="AR227" i="1"/>
  <c r="AQ227" i="1"/>
  <c r="AK227" i="1"/>
  <c r="AJ227" i="1"/>
  <c r="AI227" i="1"/>
  <c r="AH227" i="1"/>
  <c r="AG227" i="1"/>
  <c r="AF227" i="1"/>
  <c r="AE227" i="1"/>
  <c r="AD227" i="1"/>
  <c r="AC227" i="1"/>
  <c r="AB227" i="1"/>
  <c r="AA227" i="1"/>
  <c r="Z227" i="1"/>
  <c r="Q227" i="1"/>
  <c r="P227" i="1"/>
  <c r="O227" i="1"/>
  <c r="N227" i="1"/>
  <c r="M227" i="1"/>
  <c r="AP227" i="1" s="1"/>
  <c r="L227" i="1"/>
  <c r="AO227" i="1" s="1"/>
  <c r="K227" i="1"/>
  <c r="AN227" i="1" s="1"/>
  <c r="J227" i="1"/>
  <c r="AM227" i="1" s="1"/>
  <c r="I227" i="1"/>
  <c r="AL227" i="1" s="1"/>
  <c r="AU116" i="1"/>
  <c r="AT116" i="1"/>
  <c r="AS116" i="1"/>
  <c r="AR116" i="1"/>
  <c r="AQ116" i="1"/>
  <c r="AK116" i="1"/>
  <c r="AJ116" i="1"/>
  <c r="AI116" i="1"/>
  <c r="AH116" i="1"/>
  <c r="AG116" i="1"/>
  <c r="AF116" i="1"/>
  <c r="AE116" i="1"/>
  <c r="AD116" i="1"/>
  <c r="AC116" i="1"/>
  <c r="AB116" i="1"/>
  <c r="AA116" i="1"/>
  <c r="Z116" i="1"/>
  <c r="Q116" i="1"/>
  <c r="P116" i="1"/>
  <c r="O116" i="1"/>
  <c r="N116" i="1"/>
  <c r="M116" i="1"/>
  <c r="AP116" i="1" s="1"/>
  <c r="L116" i="1"/>
  <c r="AO116" i="1" s="1"/>
  <c r="K116" i="1"/>
  <c r="AN116" i="1" s="1"/>
  <c r="J116" i="1"/>
  <c r="AM116" i="1" s="1"/>
  <c r="I116" i="1"/>
  <c r="AL116" i="1" s="1"/>
  <c r="AU78" i="1"/>
  <c r="AT78" i="1"/>
  <c r="AS78" i="1"/>
  <c r="AR78" i="1"/>
  <c r="AQ78" i="1"/>
  <c r="AK78" i="1"/>
  <c r="AJ78" i="1"/>
  <c r="AI78" i="1"/>
  <c r="AH78" i="1"/>
  <c r="AG78" i="1"/>
  <c r="AF78" i="1"/>
  <c r="AE78" i="1"/>
  <c r="AD78" i="1"/>
  <c r="AC78" i="1"/>
  <c r="AB78" i="1"/>
  <c r="AA78" i="1"/>
  <c r="Z78" i="1"/>
  <c r="AP78" i="1"/>
  <c r="AO78" i="1"/>
  <c r="AN78" i="1"/>
  <c r="AM78" i="1"/>
  <c r="AL78" i="1"/>
  <c r="Q103" i="1"/>
  <c r="P103" i="1"/>
  <c r="O103" i="1"/>
  <c r="N103" i="1"/>
  <c r="M103" i="1"/>
  <c r="L103" i="1"/>
  <c r="K103" i="1"/>
  <c r="J103" i="1"/>
  <c r="I103" i="1"/>
  <c r="Q100" i="1"/>
  <c r="P100" i="1"/>
  <c r="O100" i="1"/>
  <c r="N100" i="1"/>
  <c r="M100" i="1"/>
  <c r="L100" i="1"/>
  <c r="K100" i="1"/>
  <c r="J100" i="1"/>
  <c r="I100" i="1"/>
  <c r="Q98" i="1"/>
  <c r="P98" i="1"/>
  <c r="O98" i="1"/>
  <c r="N98" i="1"/>
  <c r="M98" i="1"/>
  <c r="L98" i="1"/>
  <c r="K98" i="1"/>
  <c r="J98" i="1"/>
  <c r="I98" i="1"/>
  <c r="Q97" i="1"/>
  <c r="P97" i="1"/>
  <c r="O97" i="1"/>
  <c r="N97" i="1"/>
  <c r="M97" i="1"/>
  <c r="L97" i="1"/>
  <c r="K97" i="1"/>
  <c r="J97" i="1"/>
  <c r="I97" i="1"/>
  <c r="AU193" i="1" l="1"/>
  <c r="AT193" i="1"/>
  <c r="AS193" i="1"/>
  <c r="AR193" i="1"/>
  <c r="AQ193" i="1"/>
  <c r="AK193" i="1"/>
  <c r="AJ193" i="1"/>
  <c r="AI193" i="1"/>
  <c r="AH193" i="1"/>
  <c r="AG193" i="1"/>
  <c r="AF193" i="1"/>
  <c r="AE193" i="1"/>
  <c r="AD193" i="1"/>
  <c r="AC193" i="1"/>
  <c r="AB193" i="1"/>
  <c r="AA193" i="1"/>
  <c r="Z193" i="1"/>
  <c r="Q193" i="1"/>
  <c r="P193" i="1"/>
  <c r="O193" i="1"/>
  <c r="N193" i="1"/>
  <c r="M193" i="1"/>
  <c r="AP193" i="1" s="1"/>
  <c r="L193" i="1"/>
  <c r="AO193" i="1" s="1"/>
  <c r="K193" i="1"/>
  <c r="AN193" i="1" s="1"/>
  <c r="J193" i="1"/>
  <c r="AM193" i="1" s="1"/>
  <c r="I193" i="1"/>
  <c r="AL193" i="1" s="1"/>
  <c r="AU161" i="1" l="1"/>
  <c r="AT161" i="1"/>
  <c r="AS161" i="1"/>
  <c r="AR161" i="1"/>
  <c r="AQ161" i="1"/>
  <c r="AK161" i="1"/>
  <c r="AJ161" i="1"/>
  <c r="AI161" i="1"/>
  <c r="AH161" i="1"/>
  <c r="AG161" i="1"/>
  <c r="AF161" i="1"/>
  <c r="AE161" i="1"/>
  <c r="AD161" i="1"/>
  <c r="AC161" i="1"/>
  <c r="AB161" i="1"/>
  <c r="AA161" i="1"/>
  <c r="Z161" i="1"/>
  <c r="Q161" i="1"/>
  <c r="P161" i="1"/>
  <c r="O161" i="1"/>
  <c r="N161" i="1"/>
  <c r="M161" i="1"/>
  <c r="AP161" i="1" s="1"/>
  <c r="L161" i="1"/>
  <c r="AO161" i="1" s="1"/>
  <c r="K161" i="1"/>
  <c r="AN161" i="1" s="1"/>
  <c r="J161" i="1"/>
  <c r="AM161" i="1" s="1"/>
  <c r="I161" i="1"/>
  <c r="AL161" i="1" s="1"/>
  <c r="I333" i="1"/>
  <c r="AL333" i="1" s="1"/>
  <c r="J333" i="1"/>
  <c r="AM333" i="1" s="1"/>
  <c r="K333" i="1"/>
  <c r="AN333" i="1" s="1"/>
  <c r="L333" i="1"/>
  <c r="AO333" i="1" s="1"/>
  <c r="M333" i="1"/>
  <c r="AP333" i="1" s="1"/>
  <c r="N333" i="1"/>
  <c r="O333" i="1"/>
  <c r="P333" i="1"/>
  <c r="Q333" i="1"/>
  <c r="Z333" i="1"/>
  <c r="AA333" i="1"/>
  <c r="AB333" i="1"/>
  <c r="AC333" i="1"/>
  <c r="AD333" i="1"/>
  <c r="AE333" i="1"/>
  <c r="AF333" i="1"/>
  <c r="AG333" i="1"/>
  <c r="AH333" i="1"/>
  <c r="AI333" i="1"/>
  <c r="AJ333" i="1"/>
  <c r="AK333" i="1"/>
  <c r="AQ333" i="1"/>
  <c r="AR333" i="1"/>
  <c r="AS333" i="1"/>
  <c r="AT333" i="1"/>
  <c r="AU333" i="1"/>
  <c r="I245" i="1"/>
  <c r="AL245" i="1" s="1"/>
  <c r="J245" i="1"/>
  <c r="AM245" i="1" s="1"/>
  <c r="K245" i="1"/>
  <c r="AN245" i="1" s="1"/>
  <c r="L245" i="1"/>
  <c r="AO245" i="1" s="1"/>
  <c r="M245" i="1"/>
  <c r="AP245" i="1" s="1"/>
  <c r="N245" i="1"/>
  <c r="O245" i="1"/>
  <c r="P245" i="1"/>
  <c r="Q245" i="1"/>
  <c r="Z245" i="1"/>
  <c r="AA245" i="1"/>
  <c r="AB245" i="1"/>
  <c r="AC245" i="1"/>
  <c r="AD245" i="1"/>
  <c r="AE245" i="1"/>
  <c r="AF245" i="1"/>
  <c r="AG245" i="1"/>
  <c r="AH245" i="1"/>
  <c r="AI245" i="1"/>
  <c r="AJ245" i="1"/>
  <c r="AK245" i="1"/>
  <c r="AQ245" i="1"/>
  <c r="AR245" i="1"/>
  <c r="AS245" i="1"/>
  <c r="AT245" i="1"/>
  <c r="AU245" i="1"/>
  <c r="I95" i="1"/>
  <c r="AL95" i="1" s="1"/>
  <c r="J95" i="1"/>
  <c r="AM95" i="1" s="1"/>
  <c r="K95" i="1"/>
  <c r="AN95" i="1" s="1"/>
  <c r="L95" i="1"/>
  <c r="AO95" i="1" s="1"/>
  <c r="M95" i="1"/>
  <c r="AP95" i="1" s="1"/>
  <c r="N95" i="1"/>
  <c r="O95" i="1"/>
  <c r="P95" i="1"/>
  <c r="Q95" i="1"/>
  <c r="Z95" i="1"/>
  <c r="AA95" i="1"/>
  <c r="AB95" i="1"/>
  <c r="AC95" i="1"/>
  <c r="AD95" i="1"/>
  <c r="AE95" i="1"/>
  <c r="AF95" i="1"/>
  <c r="AG95" i="1"/>
  <c r="AH95" i="1"/>
  <c r="AI95" i="1"/>
  <c r="AJ95" i="1"/>
  <c r="AK95" i="1"/>
  <c r="AQ95" i="1"/>
  <c r="AR95" i="1"/>
  <c r="AS95" i="1"/>
  <c r="AT95" i="1"/>
  <c r="AU95" i="1"/>
  <c r="AU205" i="1"/>
  <c r="AT205" i="1"/>
  <c r="AS205" i="1"/>
  <c r="AR205" i="1"/>
  <c r="AQ205" i="1"/>
  <c r="AK205" i="1"/>
  <c r="AJ205" i="1"/>
  <c r="AI205" i="1"/>
  <c r="AH205" i="1"/>
  <c r="AG205" i="1"/>
  <c r="AF205" i="1"/>
  <c r="AE205" i="1"/>
  <c r="AD205" i="1"/>
  <c r="AC205" i="1"/>
  <c r="AB205" i="1"/>
  <c r="AA205" i="1"/>
  <c r="Z205" i="1"/>
  <c r="Q205" i="1"/>
  <c r="P205" i="1"/>
  <c r="O205" i="1"/>
  <c r="N205" i="1"/>
  <c r="M205" i="1"/>
  <c r="AP205" i="1" s="1"/>
  <c r="L205" i="1"/>
  <c r="AO205" i="1" s="1"/>
  <c r="K205" i="1"/>
  <c r="AN205" i="1" s="1"/>
  <c r="J205" i="1"/>
  <c r="AM205" i="1" s="1"/>
  <c r="I205" i="1"/>
  <c r="AL205" i="1" s="1"/>
  <c r="X205" i="1"/>
  <c r="W205" i="1"/>
  <c r="AU250" i="1" l="1"/>
  <c r="AT250" i="1"/>
  <c r="AS250" i="1"/>
  <c r="AR250" i="1"/>
  <c r="AQ250" i="1"/>
  <c r="AK250" i="1"/>
  <c r="AJ250" i="1"/>
  <c r="AI250" i="1"/>
  <c r="AH250" i="1"/>
  <c r="AG250" i="1"/>
  <c r="AF250" i="1"/>
  <c r="AE250" i="1"/>
  <c r="AD250" i="1"/>
  <c r="AC250" i="1"/>
  <c r="AB250" i="1"/>
  <c r="AA250" i="1"/>
  <c r="Z250" i="1"/>
  <c r="Q250" i="1"/>
  <c r="P250" i="1"/>
  <c r="O250" i="1"/>
  <c r="N250" i="1"/>
  <c r="M250" i="1"/>
  <c r="AP250" i="1" s="1"/>
  <c r="L250" i="1"/>
  <c r="AO250" i="1" s="1"/>
  <c r="K250" i="1"/>
  <c r="AN250" i="1" s="1"/>
  <c r="J250" i="1"/>
  <c r="AM250" i="1" s="1"/>
  <c r="I250" i="1"/>
  <c r="AL250" i="1" s="1"/>
  <c r="AU256" i="1"/>
  <c r="AT256" i="1"/>
  <c r="AS256" i="1"/>
  <c r="AR256" i="1"/>
  <c r="AQ256" i="1"/>
  <c r="AK256" i="1"/>
  <c r="AJ256" i="1"/>
  <c r="AI256" i="1"/>
  <c r="AH256" i="1"/>
  <c r="AG256" i="1"/>
  <c r="AF256" i="1"/>
  <c r="AE256" i="1"/>
  <c r="AD256" i="1"/>
  <c r="AC256" i="1"/>
  <c r="AB256" i="1"/>
  <c r="AA256" i="1"/>
  <c r="Z256" i="1"/>
  <c r="Q256" i="1"/>
  <c r="P256" i="1"/>
  <c r="O256" i="1"/>
  <c r="N256" i="1"/>
  <c r="M256" i="1"/>
  <c r="AP256" i="1" s="1"/>
  <c r="L256" i="1"/>
  <c r="AO256" i="1" s="1"/>
  <c r="K256" i="1"/>
  <c r="AN256" i="1" s="1"/>
  <c r="J256" i="1"/>
  <c r="AM256" i="1" s="1"/>
  <c r="I256" i="1"/>
  <c r="AL256" i="1" s="1"/>
  <c r="AU337" i="1"/>
  <c r="AT337" i="1"/>
  <c r="AS337" i="1"/>
  <c r="AR337" i="1"/>
  <c r="AQ337" i="1"/>
  <c r="AK337" i="1"/>
  <c r="AJ337" i="1"/>
  <c r="AI337" i="1"/>
  <c r="AH337" i="1"/>
  <c r="AG337" i="1"/>
  <c r="AF337" i="1"/>
  <c r="AE337" i="1"/>
  <c r="AD337" i="1"/>
  <c r="AC337" i="1"/>
  <c r="AB337" i="1"/>
  <c r="AA337" i="1"/>
  <c r="Z337" i="1"/>
  <c r="Q337" i="1"/>
  <c r="P337" i="1"/>
  <c r="O337" i="1"/>
  <c r="N337" i="1"/>
  <c r="M337" i="1"/>
  <c r="AP337" i="1" s="1"/>
  <c r="L337" i="1"/>
  <c r="AO337" i="1" s="1"/>
  <c r="K337" i="1"/>
  <c r="AN337" i="1" s="1"/>
  <c r="J337" i="1"/>
  <c r="AM337" i="1" s="1"/>
  <c r="I337" i="1"/>
  <c r="AL337" i="1" s="1"/>
  <c r="Q331" i="1"/>
  <c r="Q330" i="1"/>
  <c r="P330" i="1"/>
  <c r="P331" i="1"/>
  <c r="O331" i="1"/>
  <c r="O330" i="1"/>
  <c r="N331" i="1"/>
  <c r="N330" i="1"/>
  <c r="I330" i="1"/>
  <c r="AL330" i="1" s="1"/>
  <c r="J330" i="1"/>
  <c r="AM330" i="1" s="1"/>
  <c r="K330" i="1"/>
  <c r="L330" i="1"/>
  <c r="AO330" i="1" s="1"/>
  <c r="M330" i="1"/>
  <c r="AP330" i="1" s="1"/>
  <c r="Z330" i="1"/>
  <c r="AA330" i="1"/>
  <c r="AB330" i="1"/>
  <c r="AC330" i="1"/>
  <c r="AD330" i="1"/>
  <c r="AE330" i="1"/>
  <c r="AF330" i="1"/>
  <c r="AG330" i="1"/>
  <c r="AH330" i="1"/>
  <c r="AI330" i="1"/>
  <c r="AJ330" i="1"/>
  <c r="AK330" i="1"/>
  <c r="AQ330" i="1"/>
  <c r="AR330" i="1"/>
  <c r="AS330" i="1"/>
  <c r="AT330" i="1"/>
  <c r="AU330" i="1"/>
  <c r="I255" i="1"/>
  <c r="AL255" i="1" s="1"/>
  <c r="J255" i="1"/>
  <c r="AM255" i="1" s="1"/>
  <c r="K255" i="1"/>
  <c r="AN255" i="1" s="1"/>
  <c r="L255" i="1"/>
  <c r="AO255" i="1" s="1"/>
  <c r="M255" i="1"/>
  <c r="AP255" i="1" s="1"/>
  <c r="N255" i="1"/>
  <c r="O255" i="1"/>
  <c r="P255" i="1"/>
  <c r="Q255" i="1"/>
  <c r="Z255" i="1"/>
  <c r="AA255" i="1"/>
  <c r="AB255" i="1"/>
  <c r="AC255" i="1"/>
  <c r="AD255" i="1"/>
  <c r="AE255" i="1"/>
  <c r="AF255" i="1"/>
  <c r="AG255" i="1"/>
  <c r="AH255" i="1"/>
  <c r="AI255" i="1"/>
  <c r="AJ255" i="1"/>
  <c r="AK255" i="1"/>
  <c r="AQ255" i="1"/>
  <c r="AR255" i="1"/>
  <c r="AS255" i="1"/>
  <c r="AT255" i="1"/>
  <c r="AU255" i="1"/>
  <c r="I241" i="1"/>
  <c r="AL241" i="1" s="1"/>
  <c r="J241" i="1"/>
  <c r="AM241" i="1" s="1"/>
  <c r="K241" i="1"/>
  <c r="AN241" i="1" s="1"/>
  <c r="L241" i="1"/>
  <c r="AO241" i="1" s="1"/>
  <c r="M241" i="1"/>
  <c r="AP241" i="1" s="1"/>
  <c r="N241" i="1"/>
  <c r="O241" i="1"/>
  <c r="P241" i="1"/>
  <c r="Q241" i="1"/>
  <c r="Z241" i="1"/>
  <c r="AA241" i="1"/>
  <c r="AB241" i="1"/>
  <c r="AC241" i="1"/>
  <c r="AD241" i="1"/>
  <c r="AE241" i="1"/>
  <c r="AF241" i="1"/>
  <c r="AG241" i="1"/>
  <c r="AH241" i="1"/>
  <c r="AI241" i="1"/>
  <c r="AJ241" i="1"/>
  <c r="AK241" i="1"/>
  <c r="AQ241" i="1"/>
  <c r="AR241" i="1"/>
  <c r="AS241" i="1"/>
  <c r="AT241" i="1"/>
  <c r="AU241" i="1"/>
  <c r="J240" i="1"/>
  <c r="K240" i="1"/>
  <c r="L240" i="1"/>
  <c r="M240" i="1"/>
  <c r="N240" i="1"/>
  <c r="O240" i="1"/>
  <c r="P240" i="1"/>
  <c r="Q240" i="1"/>
  <c r="Z240" i="1"/>
  <c r="AA240" i="1"/>
  <c r="AB240" i="1"/>
  <c r="AC240" i="1"/>
  <c r="I334" i="1"/>
  <c r="AL334" i="1" s="1"/>
  <c r="J334" i="1"/>
  <c r="AM334" i="1" s="1"/>
  <c r="K334" i="1"/>
  <c r="AN334" i="1" s="1"/>
  <c r="L334" i="1"/>
  <c r="AO334" i="1" s="1"/>
  <c r="M334" i="1"/>
  <c r="AP334" i="1" s="1"/>
  <c r="N334" i="1"/>
  <c r="O334" i="1"/>
  <c r="P334" i="1"/>
  <c r="Q334" i="1"/>
  <c r="Z334" i="1"/>
  <c r="AA334" i="1"/>
  <c r="AB334" i="1"/>
  <c r="AC334" i="1"/>
  <c r="AD334" i="1"/>
  <c r="AE334" i="1"/>
  <c r="AF334" i="1"/>
  <c r="AG334" i="1"/>
  <c r="AH334" i="1"/>
  <c r="AI334" i="1"/>
  <c r="AJ334" i="1"/>
  <c r="AK334" i="1"/>
  <c r="AQ334" i="1"/>
  <c r="AR334" i="1"/>
  <c r="AS334" i="1"/>
  <c r="AT334" i="1"/>
  <c r="AU334" i="1"/>
  <c r="AN330" i="1" l="1"/>
  <c r="I307" i="1" l="1"/>
  <c r="AL307" i="1" s="1"/>
  <c r="J307" i="1"/>
  <c r="AM307" i="1" s="1"/>
  <c r="K307" i="1"/>
  <c r="AN307" i="1" s="1"/>
  <c r="L307" i="1"/>
  <c r="AO307" i="1" s="1"/>
  <c r="M307" i="1"/>
  <c r="AP307" i="1" s="1"/>
  <c r="AE307" i="1"/>
  <c r="AK307" i="1"/>
  <c r="AQ307" i="1"/>
  <c r="AR307" i="1"/>
  <c r="AS307" i="1"/>
  <c r="AT307" i="1"/>
  <c r="AU307" i="1"/>
  <c r="Q307" i="1"/>
  <c r="AD307" i="1"/>
  <c r="AJ307" i="1"/>
  <c r="P307" i="1"/>
  <c r="AC307" i="1"/>
  <c r="AI307" i="1"/>
  <c r="O307" i="1"/>
  <c r="AB307" i="1"/>
  <c r="AH307" i="1"/>
  <c r="N307" i="1"/>
  <c r="AA307" i="1"/>
  <c r="AG307" i="1"/>
  <c r="Z307" i="1"/>
  <c r="AF307" i="1"/>
  <c r="AU133" i="1" l="1"/>
  <c r="AT133" i="1"/>
  <c r="AS133" i="1"/>
  <c r="AR133" i="1"/>
  <c r="AQ133" i="1"/>
  <c r="AK133" i="1"/>
  <c r="AJ133" i="1"/>
  <c r="AI133" i="1"/>
  <c r="AH133" i="1"/>
  <c r="AG133" i="1"/>
  <c r="AF133" i="1"/>
  <c r="AE133" i="1"/>
  <c r="AD133" i="1"/>
  <c r="AC133" i="1"/>
  <c r="AB133" i="1"/>
  <c r="AA133" i="1"/>
  <c r="Z133" i="1"/>
  <c r="Q133" i="1"/>
  <c r="P133" i="1"/>
  <c r="O133" i="1"/>
  <c r="N133" i="1"/>
  <c r="M133" i="1"/>
  <c r="AP133" i="1" s="1"/>
  <c r="L133" i="1"/>
  <c r="AO133" i="1" s="1"/>
  <c r="K133" i="1"/>
  <c r="AN133" i="1" s="1"/>
  <c r="J133" i="1"/>
  <c r="AM133" i="1" s="1"/>
  <c r="I133" i="1"/>
  <c r="AL133" i="1" s="1"/>
  <c r="I164" i="1"/>
  <c r="AL164" i="1" s="1"/>
  <c r="J164" i="1"/>
  <c r="AM164" i="1" s="1"/>
  <c r="K164" i="1"/>
  <c r="AN164" i="1" s="1"/>
  <c r="L164" i="1"/>
  <c r="AO164" i="1" s="1"/>
  <c r="M164" i="1"/>
  <c r="AP164" i="1" s="1"/>
  <c r="N164" i="1"/>
  <c r="O164" i="1"/>
  <c r="P164" i="1"/>
  <c r="Q164" i="1"/>
  <c r="Z164" i="1"/>
  <c r="AA164" i="1"/>
  <c r="AB164" i="1"/>
  <c r="AC164" i="1"/>
  <c r="AD164" i="1"/>
  <c r="AE164" i="1"/>
  <c r="AF164" i="1"/>
  <c r="AG164" i="1"/>
  <c r="AH164" i="1"/>
  <c r="AI164" i="1"/>
  <c r="AJ164" i="1"/>
  <c r="AK164" i="1"/>
  <c r="AQ164" i="1"/>
  <c r="AR164" i="1"/>
  <c r="AS164" i="1"/>
  <c r="AT164" i="1"/>
  <c r="AU164" i="1"/>
  <c r="X232" i="1" l="1"/>
  <c r="W232" i="1"/>
  <c r="X231" i="1"/>
  <c r="W231" i="1"/>
  <c r="X220" i="1"/>
  <c r="W220" i="1"/>
  <c r="X225" i="1"/>
  <c r="X222" i="1"/>
  <c r="X219" i="1"/>
  <c r="X217" i="1"/>
  <c r="X216" i="1"/>
  <c r="X215" i="1"/>
  <c r="X214" i="1"/>
  <c r="X204" i="1"/>
  <c r="X203" i="1"/>
  <c r="X202" i="1"/>
  <c r="X201" i="1"/>
  <c r="X200" i="1"/>
  <c r="X199" i="1"/>
  <c r="W219" i="1"/>
  <c r="W225" i="1"/>
  <c r="W222" i="1"/>
  <c r="W217" i="1"/>
  <c r="W216" i="1"/>
  <c r="W215" i="1"/>
  <c r="W204" i="1"/>
  <c r="W203" i="1"/>
  <c r="W200" i="1"/>
  <c r="W199" i="1"/>
  <c r="W202" i="1"/>
  <c r="W201" i="1"/>
  <c r="AU191" i="1"/>
  <c r="AT191" i="1"/>
  <c r="AS191" i="1"/>
  <c r="AR191" i="1"/>
  <c r="AQ191" i="1"/>
  <c r="AK191" i="1"/>
  <c r="AJ191" i="1"/>
  <c r="AI191" i="1"/>
  <c r="AH191" i="1"/>
  <c r="AG191" i="1"/>
  <c r="AF191" i="1"/>
  <c r="AE191" i="1"/>
  <c r="AD191" i="1"/>
  <c r="AC191" i="1"/>
  <c r="AB191" i="1"/>
  <c r="AA191" i="1"/>
  <c r="Z191" i="1"/>
  <c r="Q191" i="1"/>
  <c r="P191" i="1"/>
  <c r="O191" i="1"/>
  <c r="N191" i="1"/>
  <c r="M191" i="1"/>
  <c r="AP191" i="1" s="1"/>
  <c r="L191" i="1"/>
  <c r="AO191" i="1" s="1"/>
  <c r="K191" i="1"/>
  <c r="AN191" i="1" s="1"/>
  <c r="J191" i="1"/>
  <c r="AM191" i="1" s="1"/>
  <c r="I191" i="1"/>
  <c r="AL191" i="1" s="1"/>
  <c r="AU181" i="1"/>
  <c r="AT181" i="1"/>
  <c r="AS181" i="1"/>
  <c r="AR181" i="1"/>
  <c r="AQ181" i="1"/>
  <c r="AK181" i="1"/>
  <c r="AJ181" i="1"/>
  <c r="AI181" i="1"/>
  <c r="AH181" i="1"/>
  <c r="AG181" i="1"/>
  <c r="AF181" i="1"/>
  <c r="AE181" i="1"/>
  <c r="AD181" i="1"/>
  <c r="AC181" i="1"/>
  <c r="AB181" i="1"/>
  <c r="AA181" i="1"/>
  <c r="Z181" i="1"/>
  <c r="Q181" i="1"/>
  <c r="P181" i="1"/>
  <c r="O181" i="1"/>
  <c r="N181" i="1"/>
  <c r="M181" i="1"/>
  <c r="AP181" i="1" s="1"/>
  <c r="L181" i="1"/>
  <c r="AO181" i="1" s="1"/>
  <c r="K181" i="1"/>
  <c r="AN181" i="1" s="1"/>
  <c r="J181" i="1"/>
  <c r="AM181" i="1" s="1"/>
  <c r="I181" i="1"/>
  <c r="AL181" i="1" s="1"/>
  <c r="AU128" i="1"/>
  <c r="AT128" i="1"/>
  <c r="AS128" i="1"/>
  <c r="AR128" i="1"/>
  <c r="AQ128" i="1"/>
  <c r="AK128" i="1"/>
  <c r="AJ128" i="1"/>
  <c r="AI128" i="1"/>
  <c r="AH128" i="1"/>
  <c r="AG128" i="1"/>
  <c r="AF128" i="1"/>
  <c r="AE128" i="1"/>
  <c r="AD128" i="1"/>
  <c r="AC128" i="1"/>
  <c r="AB128" i="1"/>
  <c r="AA128" i="1"/>
  <c r="Z128" i="1"/>
  <c r="Q128" i="1"/>
  <c r="P128" i="1"/>
  <c r="O128" i="1"/>
  <c r="N128" i="1"/>
  <c r="M128" i="1"/>
  <c r="AP128" i="1" s="1"/>
  <c r="L128" i="1"/>
  <c r="AO128" i="1" s="1"/>
  <c r="K128" i="1"/>
  <c r="AN128" i="1" s="1"/>
  <c r="J128" i="1"/>
  <c r="AM128" i="1" s="1"/>
  <c r="I128" i="1"/>
  <c r="AL128" i="1" s="1"/>
  <c r="Z331" i="1"/>
  <c r="AA331" i="1"/>
  <c r="AB331" i="1"/>
  <c r="AC331" i="1"/>
  <c r="AD331" i="1"/>
  <c r="AE331" i="1"/>
  <c r="AF331" i="1"/>
  <c r="AG331" i="1"/>
  <c r="AH331" i="1"/>
  <c r="AI331" i="1"/>
  <c r="AJ331" i="1"/>
  <c r="AK331" i="1"/>
  <c r="AQ331" i="1"/>
  <c r="AR331" i="1"/>
  <c r="AS331" i="1"/>
  <c r="AT331" i="1"/>
  <c r="AU331" i="1"/>
  <c r="I331" i="1"/>
  <c r="J331" i="1"/>
  <c r="K331" i="1"/>
  <c r="L331" i="1"/>
  <c r="AO331" i="1" s="1"/>
  <c r="M331" i="1"/>
  <c r="AP331" i="1" s="1"/>
  <c r="AU180" i="1"/>
  <c r="AT180" i="1"/>
  <c r="AS180" i="1"/>
  <c r="AR180" i="1"/>
  <c r="AQ180" i="1"/>
  <c r="AK180" i="1"/>
  <c r="AJ180" i="1"/>
  <c r="AI180" i="1"/>
  <c r="AH180" i="1"/>
  <c r="AG180" i="1"/>
  <c r="AF180" i="1"/>
  <c r="AE180" i="1"/>
  <c r="AD180" i="1"/>
  <c r="AC180" i="1"/>
  <c r="AB180" i="1"/>
  <c r="AA180" i="1"/>
  <c r="Z180" i="1"/>
  <c r="Q180" i="1"/>
  <c r="P180" i="1"/>
  <c r="O180" i="1"/>
  <c r="N180" i="1"/>
  <c r="M180" i="1"/>
  <c r="AP180" i="1" s="1"/>
  <c r="L180" i="1"/>
  <c r="AO180" i="1" s="1"/>
  <c r="K180" i="1"/>
  <c r="AN180" i="1" s="1"/>
  <c r="J180" i="1"/>
  <c r="AM180" i="1" s="1"/>
  <c r="I180" i="1"/>
  <c r="AL180" i="1" s="1"/>
  <c r="AU263" i="1"/>
  <c r="AT263" i="1"/>
  <c r="AS263" i="1"/>
  <c r="AR263" i="1"/>
  <c r="AQ263" i="1"/>
  <c r="AK263" i="1"/>
  <c r="AJ263" i="1"/>
  <c r="AI263" i="1"/>
  <c r="AH263" i="1"/>
  <c r="AG263" i="1"/>
  <c r="AF263" i="1"/>
  <c r="AE263" i="1"/>
  <c r="AD263" i="1"/>
  <c r="AC263" i="1"/>
  <c r="AB263" i="1"/>
  <c r="AA263" i="1"/>
  <c r="Z263" i="1"/>
  <c r="Q263" i="1"/>
  <c r="P263" i="1"/>
  <c r="O263" i="1"/>
  <c r="N263" i="1"/>
  <c r="M263" i="1"/>
  <c r="AP263" i="1" s="1"/>
  <c r="L263" i="1"/>
  <c r="AO263" i="1" s="1"/>
  <c r="K263" i="1"/>
  <c r="AN263" i="1" s="1"/>
  <c r="J263" i="1"/>
  <c r="AM263" i="1" s="1"/>
  <c r="I263" i="1"/>
  <c r="AL263" i="1" s="1"/>
  <c r="AU261" i="1"/>
  <c r="AT261" i="1"/>
  <c r="AS261" i="1"/>
  <c r="AR261" i="1"/>
  <c r="AQ261" i="1"/>
  <c r="AK261" i="1"/>
  <c r="AJ261" i="1"/>
  <c r="AI261" i="1"/>
  <c r="AH261" i="1"/>
  <c r="AG261" i="1"/>
  <c r="AF261" i="1"/>
  <c r="AE261" i="1"/>
  <c r="AD261" i="1"/>
  <c r="AC261" i="1"/>
  <c r="AB261" i="1"/>
  <c r="AA261" i="1"/>
  <c r="Z261" i="1"/>
  <c r="Q261" i="1"/>
  <c r="P261" i="1"/>
  <c r="O261" i="1"/>
  <c r="N261" i="1"/>
  <c r="M261" i="1"/>
  <c r="AP261" i="1" s="1"/>
  <c r="L261" i="1"/>
  <c r="AO261" i="1" s="1"/>
  <c r="K261" i="1"/>
  <c r="AN261" i="1" s="1"/>
  <c r="J261" i="1"/>
  <c r="AM261" i="1" s="1"/>
  <c r="I261" i="1"/>
  <c r="AL261" i="1" s="1"/>
  <c r="I204" i="1"/>
  <c r="AL204" i="1" s="1"/>
  <c r="J204" i="1"/>
  <c r="AM204" i="1" s="1"/>
  <c r="K204" i="1"/>
  <c r="AN204" i="1" s="1"/>
  <c r="L204" i="1"/>
  <c r="AO204" i="1" s="1"/>
  <c r="M204" i="1"/>
  <c r="AP204" i="1" s="1"/>
  <c r="N204" i="1"/>
  <c r="O204" i="1"/>
  <c r="P204" i="1"/>
  <c r="Q204" i="1"/>
  <c r="Z204" i="1"/>
  <c r="AA204" i="1"/>
  <c r="AB204" i="1"/>
  <c r="AC204" i="1"/>
  <c r="AD204" i="1"/>
  <c r="AE204" i="1"/>
  <c r="AF204" i="1"/>
  <c r="AG204" i="1"/>
  <c r="AH204" i="1"/>
  <c r="AI204" i="1"/>
  <c r="AJ204" i="1"/>
  <c r="AK204" i="1"/>
  <c r="AQ204" i="1"/>
  <c r="AR204" i="1"/>
  <c r="AS204" i="1"/>
  <c r="AT204" i="1"/>
  <c r="AU204" i="1"/>
  <c r="I200" i="1"/>
  <c r="AL200" i="1" s="1"/>
  <c r="J200" i="1"/>
  <c r="AM200" i="1" s="1"/>
  <c r="K200" i="1"/>
  <c r="AN200" i="1" s="1"/>
  <c r="L200" i="1"/>
  <c r="AO200" i="1" s="1"/>
  <c r="M200" i="1"/>
  <c r="AP200" i="1" s="1"/>
  <c r="N200" i="1"/>
  <c r="O200" i="1"/>
  <c r="P200" i="1"/>
  <c r="Q200" i="1"/>
  <c r="Z200" i="1"/>
  <c r="AA200" i="1"/>
  <c r="AB200" i="1"/>
  <c r="AC200" i="1"/>
  <c r="AD200" i="1"/>
  <c r="AE200" i="1"/>
  <c r="AF200" i="1"/>
  <c r="AG200" i="1"/>
  <c r="AH200" i="1"/>
  <c r="AI200" i="1"/>
  <c r="AJ200" i="1"/>
  <c r="AK200" i="1"/>
  <c r="AQ200" i="1"/>
  <c r="AR200" i="1"/>
  <c r="AS200" i="1"/>
  <c r="AT200" i="1"/>
  <c r="AU200" i="1"/>
  <c r="I249" i="1"/>
  <c r="AL249" i="1" s="1"/>
  <c r="J249" i="1"/>
  <c r="AM249" i="1" s="1"/>
  <c r="K249" i="1"/>
  <c r="AN249" i="1" s="1"/>
  <c r="L249" i="1"/>
  <c r="AO249" i="1" s="1"/>
  <c r="M249" i="1"/>
  <c r="AP249" i="1" s="1"/>
  <c r="N249" i="1"/>
  <c r="O249" i="1"/>
  <c r="P249" i="1"/>
  <c r="Q249" i="1"/>
  <c r="Z249" i="1"/>
  <c r="AA249" i="1"/>
  <c r="AB249" i="1"/>
  <c r="AC249" i="1"/>
  <c r="AD249" i="1"/>
  <c r="AE249" i="1"/>
  <c r="AF249" i="1"/>
  <c r="AG249" i="1"/>
  <c r="AH249" i="1"/>
  <c r="AI249" i="1"/>
  <c r="AJ249" i="1"/>
  <c r="AK249" i="1"/>
  <c r="AQ249" i="1"/>
  <c r="AR249" i="1"/>
  <c r="AS249" i="1"/>
  <c r="AT249" i="1"/>
  <c r="AU249" i="1"/>
  <c r="I202" i="1"/>
  <c r="AL202" i="1" s="1"/>
  <c r="J202" i="1"/>
  <c r="AM202" i="1" s="1"/>
  <c r="K202" i="1"/>
  <c r="AN202" i="1" s="1"/>
  <c r="L202" i="1"/>
  <c r="AO202" i="1" s="1"/>
  <c r="M202" i="1"/>
  <c r="AP202" i="1" s="1"/>
  <c r="N202" i="1"/>
  <c r="O202" i="1"/>
  <c r="P202" i="1"/>
  <c r="Q202" i="1"/>
  <c r="Z202" i="1"/>
  <c r="AA202" i="1"/>
  <c r="AB202" i="1"/>
  <c r="AC202" i="1"/>
  <c r="AD202" i="1"/>
  <c r="AE202" i="1"/>
  <c r="AF202" i="1"/>
  <c r="AG202" i="1"/>
  <c r="AH202" i="1"/>
  <c r="AI202" i="1"/>
  <c r="AJ202" i="1"/>
  <c r="AK202" i="1"/>
  <c r="AQ202" i="1"/>
  <c r="AR202" i="1"/>
  <c r="AS202" i="1"/>
  <c r="AT202" i="1"/>
  <c r="AU202" i="1"/>
  <c r="I260" i="1"/>
  <c r="AL260" i="1" s="1"/>
  <c r="J260" i="1"/>
  <c r="AM260" i="1" s="1"/>
  <c r="K260" i="1"/>
  <c r="AN260" i="1" s="1"/>
  <c r="L260" i="1"/>
  <c r="AO260" i="1" s="1"/>
  <c r="M260" i="1"/>
  <c r="AP260" i="1" s="1"/>
  <c r="N260" i="1"/>
  <c r="O260" i="1"/>
  <c r="P260" i="1"/>
  <c r="Q260" i="1"/>
  <c r="Z260" i="1"/>
  <c r="AA260" i="1"/>
  <c r="AB260" i="1"/>
  <c r="AC260" i="1"/>
  <c r="AD260" i="1"/>
  <c r="AE260" i="1"/>
  <c r="AF260" i="1"/>
  <c r="AG260" i="1"/>
  <c r="AH260" i="1"/>
  <c r="AI260" i="1"/>
  <c r="AJ260" i="1"/>
  <c r="AK260" i="1"/>
  <c r="AQ260" i="1"/>
  <c r="AR260" i="1"/>
  <c r="AS260" i="1"/>
  <c r="AT260" i="1"/>
  <c r="AU260" i="1"/>
  <c r="I293" i="1"/>
  <c r="AL293" i="1" s="1"/>
  <c r="J293" i="1"/>
  <c r="AM293" i="1" s="1"/>
  <c r="K293" i="1"/>
  <c r="AN293" i="1" s="1"/>
  <c r="L293" i="1"/>
  <c r="AO293" i="1" s="1"/>
  <c r="M293" i="1"/>
  <c r="AP293" i="1" s="1"/>
  <c r="N293" i="1"/>
  <c r="O293" i="1"/>
  <c r="P293" i="1"/>
  <c r="Q293" i="1"/>
  <c r="Z293" i="1"/>
  <c r="AA293" i="1"/>
  <c r="AB293" i="1"/>
  <c r="AC293" i="1"/>
  <c r="AD293" i="1"/>
  <c r="AE293" i="1"/>
  <c r="AF293" i="1"/>
  <c r="AG293" i="1"/>
  <c r="AH293" i="1"/>
  <c r="AI293" i="1"/>
  <c r="AJ293" i="1"/>
  <c r="AK293" i="1"/>
  <c r="AQ293" i="1"/>
  <c r="AR293" i="1"/>
  <c r="AS293" i="1"/>
  <c r="AT293" i="1"/>
  <c r="AU293" i="1"/>
  <c r="I336" i="1"/>
  <c r="AL336" i="1" s="1"/>
  <c r="J336" i="1"/>
  <c r="AM336" i="1" s="1"/>
  <c r="K336" i="1"/>
  <c r="AN336" i="1" s="1"/>
  <c r="L336" i="1"/>
  <c r="AO336" i="1" s="1"/>
  <c r="M336" i="1"/>
  <c r="AP336" i="1" s="1"/>
  <c r="N336" i="1"/>
  <c r="O336" i="1"/>
  <c r="P336" i="1"/>
  <c r="Q336" i="1"/>
  <c r="Z336" i="1"/>
  <c r="AA336" i="1"/>
  <c r="AB336" i="1"/>
  <c r="AC336" i="1"/>
  <c r="AD336" i="1"/>
  <c r="AE336" i="1"/>
  <c r="AF336" i="1"/>
  <c r="AG336" i="1"/>
  <c r="AH336" i="1"/>
  <c r="AI336" i="1"/>
  <c r="AJ336" i="1"/>
  <c r="AK336" i="1"/>
  <c r="AQ336" i="1"/>
  <c r="AR336" i="1"/>
  <c r="AS336" i="1"/>
  <c r="AT336" i="1"/>
  <c r="AU336" i="1"/>
  <c r="AU264" i="1"/>
  <c r="AT264" i="1"/>
  <c r="AS264" i="1"/>
  <c r="AR264" i="1"/>
  <c r="AQ264" i="1"/>
  <c r="AK264" i="1"/>
  <c r="AJ264" i="1"/>
  <c r="AI264" i="1"/>
  <c r="AH264" i="1"/>
  <c r="AG264" i="1"/>
  <c r="AF264" i="1"/>
  <c r="AE264" i="1"/>
  <c r="AD264" i="1"/>
  <c r="AC264" i="1"/>
  <c r="AB264" i="1"/>
  <c r="AA264" i="1"/>
  <c r="Z264" i="1"/>
  <c r="Q264" i="1"/>
  <c r="P264" i="1"/>
  <c r="O264" i="1"/>
  <c r="N264" i="1"/>
  <c r="M264" i="1"/>
  <c r="AP264" i="1" s="1"/>
  <c r="L264" i="1"/>
  <c r="AO264" i="1" s="1"/>
  <c r="K264" i="1"/>
  <c r="AN264" i="1" s="1"/>
  <c r="J264" i="1"/>
  <c r="AM264" i="1" s="1"/>
  <c r="I264" i="1"/>
  <c r="AL264" i="1" s="1"/>
  <c r="AU134" i="1"/>
  <c r="AT134" i="1"/>
  <c r="AS134" i="1"/>
  <c r="AR134" i="1"/>
  <c r="AQ134" i="1"/>
  <c r="AK134" i="1"/>
  <c r="AJ134" i="1"/>
  <c r="AI134" i="1"/>
  <c r="AH134" i="1"/>
  <c r="AG134" i="1"/>
  <c r="AF134" i="1"/>
  <c r="AE134" i="1"/>
  <c r="AD134" i="1"/>
  <c r="AC134" i="1"/>
  <c r="AB134" i="1"/>
  <c r="AA134" i="1"/>
  <c r="Z134" i="1"/>
  <c r="Q134" i="1"/>
  <c r="P134" i="1"/>
  <c r="O134" i="1"/>
  <c r="N134" i="1"/>
  <c r="M134" i="1"/>
  <c r="AP134" i="1" s="1"/>
  <c r="L134" i="1"/>
  <c r="AO134" i="1" s="1"/>
  <c r="K134" i="1"/>
  <c r="AN134" i="1" s="1"/>
  <c r="J134" i="1"/>
  <c r="AM134" i="1" s="1"/>
  <c r="I134" i="1"/>
  <c r="AL134" i="1" s="1"/>
  <c r="AU129" i="1"/>
  <c r="AT129" i="1"/>
  <c r="AS129" i="1"/>
  <c r="AR129" i="1"/>
  <c r="AQ129" i="1"/>
  <c r="AK129" i="1"/>
  <c r="AJ129" i="1"/>
  <c r="AI129" i="1"/>
  <c r="AH129" i="1"/>
  <c r="AG129" i="1"/>
  <c r="AF129" i="1"/>
  <c r="AE129" i="1"/>
  <c r="AD129" i="1"/>
  <c r="AC129" i="1"/>
  <c r="AB129" i="1"/>
  <c r="AA129" i="1"/>
  <c r="Z129" i="1"/>
  <c r="Q129" i="1"/>
  <c r="P129" i="1"/>
  <c r="O129" i="1"/>
  <c r="N129" i="1"/>
  <c r="M129" i="1"/>
  <c r="AP129" i="1" s="1"/>
  <c r="L129" i="1"/>
  <c r="AO129" i="1" s="1"/>
  <c r="K129" i="1"/>
  <c r="AN129" i="1" s="1"/>
  <c r="J129" i="1"/>
  <c r="AM129" i="1" s="1"/>
  <c r="I129" i="1"/>
  <c r="AL129" i="1" s="1"/>
  <c r="AU119" i="1"/>
  <c r="AT119" i="1"/>
  <c r="AS119" i="1"/>
  <c r="AR119" i="1"/>
  <c r="AQ119" i="1"/>
  <c r="AK119" i="1"/>
  <c r="AJ119" i="1"/>
  <c r="AI119" i="1"/>
  <c r="AH119" i="1"/>
  <c r="AG119" i="1"/>
  <c r="AF119" i="1"/>
  <c r="AE119" i="1"/>
  <c r="AD119" i="1"/>
  <c r="AC119" i="1"/>
  <c r="AB119" i="1"/>
  <c r="AA119" i="1"/>
  <c r="Z119" i="1"/>
  <c r="Q119" i="1"/>
  <c r="P119" i="1"/>
  <c r="O119" i="1"/>
  <c r="N119" i="1"/>
  <c r="M119" i="1"/>
  <c r="AP119" i="1" s="1"/>
  <c r="L119" i="1"/>
  <c r="AO119" i="1" s="1"/>
  <c r="K119" i="1"/>
  <c r="AN119" i="1" s="1"/>
  <c r="J119" i="1"/>
  <c r="AM119" i="1" s="1"/>
  <c r="I119" i="1"/>
  <c r="AL119" i="1" s="1"/>
  <c r="AU75" i="1"/>
  <c r="AT75" i="1"/>
  <c r="AS75" i="1"/>
  <c r="AR75" i="1"/>
  <c r="AQ75" i="1"/>
  <c r="AK75" i="1"/>
  <c r="AJ75" i="1"/>
  <c r="AI75" i="1"/>
  <c r="AH75" i="1"/>
  <c r="AG75" i="1"/>
  <c r="AF75" i="1"/>
  <c r="AE75" i="1"/>
  <c r="AD75" i="1"/>
  <c r="AC75" i="1"/>
  <c r="AB75" i="1"/>
  <c r="AA75" i="1"/>
  <c r="Z75" i="1"/>
  <c r="AP75" i="1"/>
  <c r="AO75" i="1"/>
  <c r="AN75" i="1"/>
  <c r="AM75" i="1"/>
  <c r="AL75" i="1"/>
  <c r="AU115" i="1"/>
  <c r="AT115" i="1"/>
  <c r="AS115" i="1"/>
  <c r="AR115" i="1"/>
  <c r="AQ115" i="1"/>
  <c r="AK115" i="1"/>
  <c r="AJ115" i="1"/>
  <c r="AI115" i="1"/>
  <c r="AH115" i="1"/>
  <c r="AG115" i="1"/>
  <c r="AF115" i="1"/>
  <c r="AE115" i="1"/>
  <c r="AD115" i="1"/>
  <c r="AC115" i="1"/>
  <c r="AB115" i="1"/>
  <c r="AA115" i="1"/>
  <c r="Z115" i="1"/>
  <c r="Q115" i="1"/>
  <c r="P115" i="1"/>
  <c r="O115" i="1"/>
  <c r="N115" i="1"/>
  <c r="M115" i="1"/>
  <c r="AP115" i="1" s="1"/>
  <c r="L115" i="1"/>
  <c r="AO115" i="1" s="1"/>
  <c r="K115" i="1"/>
  <c r="AN115" i="1" s="1"/>
  <c r="J115" i="1"/>
  <c r="AM115" i="1" s="1"/>
  <c r="I115" i="1"/>
  <c r="AL115" i="1" s="1"/>
  <c r="AU145" i="1"/>
  <c r="AT145" i="1"/>
  <c r="AS145" i="1"/>
  <c r="AR145" i="1"/>
  <c r="AQ145" i="1"/>
  <c r="AK145" i="1"/>
  <c r="AJ145" i="1"/>
  <c r="AI145" i="1"/>
  <c r="AH145" i="1"/>
  <c r="AG145" i="1"/>
  <c r="AF145" i="1"/>
  <c r="AE145" i="1"/>
  <c r="AD145" i="1"/>
  <c r="AC145" i="1"/>
  <c r="AB145" i="1"/>
  <c r="AA145" i="1"/>
  <c r="Z145" i="1"/>
  <c r="Q145" i="1"/>
  <c r="P145" i="1"/>
  <c r="O145" i="1"/>
  <c r="N145" i="1"/>
  <c r="M145" i="1"/>
  <c r="AP145" i="1" s="1"/>
  <c r="L145" i="1"/>
  <c r="AO145" i="1" s="1"/>
  <c r="K145" i="1"/>
  <c r="AN145" i="1" s="1"/>
  <c r="J145" i="1"/>
  <c r="AM145" i="1" s="1"/>
  <c r="I145" i="1"/>
  <c r="AL145" i="1" s="1"/>
  <c r="I326" i="1"/>
  <c r="AL326" i="1" s="1"/>
  <c r="J326" i="1"/>
  <c r="AM326" i="1" s="1"/>
  <c r="K326" i="1"/>
  <c r="AN326" i="1" s="1"/>
  <c r="L326" i="1"/>
  <c r="AO326" i="1" s="1"/>
  <c r="M326" i="1"/>
  <c r="AP326" i="1" s="1"/>
  <c r="N326" i="1"/>
  <c r="O326" i="1"/>
  <c r="P326" i="1"/>
  <c r="Q326" i="1"/>
  <c r="Z326" i="1"/>
  <c r="AA326" i="1"/>
  <c r="AB326" i="1"/>
  <c r="AC326" i="1"/>
  <c r="AD326" i="1"/>
  <c r="AE326" i="1"/>
  <c r="AF326" i="1"/>
  <c r="AG326" i="1"/>
  <c r="AH326" i="1"/>
  <c r="AI326" i="1"/>
  <c r="AJ326" i="1"/>
  <c r="AK326" i="1"/>
  <c r="AQ326" i="1"/>
  <c r="AR326" i="1"/>
  <c r="AS326" i="1"/>
  <c r="AT326" i="1"/>
  <c r="AU326" i="1"/>
  <c r="AL331" i="1" l="1"/>
  <c r="AN331" i="1"/>
  <c r="AM331" i="1"/>
  <c r="I178" i="1"/>
  <c r="AL178" i="1" s="1"/>
  <c r="J178" i="1"/>
  <c r="AM178" i="1" s="1"/>
  <c r="K178" i="1"/>
  <c r="AN178" i="1" s="1"/>
  <c r="L178" i="1"/>
  <c r="AO178" i="1" s="1"/>
  <c r="M178" i="1"/>
  <c r="AP178" i="1" s="1"/>
  <c r="N178" i="1"/>
  <c r="O178" i="1"/>
  <c r="P178" i="1"/>
  <c r="Q178" i="1"/>
  <c r="Z178" i="1"/>
  <c r="AA178" i="1"/>
  <c r="AB178" i="1"/>
  <c r="AC178" i="1"/>
  <c r="AD178" i="1"/>
  <c r="AE178" i="1"/>
  <c r="AF178" i="1"/>
  <c r="AG178" i="1"/>
  <c r="AH178" i="1"/>
  <c r="AI178" i="1"/>
  <c r="AJ178" i="1"/>
  <c r="AK178" i="1"/>
  <c r="AQ178" i="1"/>
  <c r="AR178" i="1"/>
  <c r="AS178" i="1"/>
  <c r="AT178" i="1"/>
  <c r="AU178" i="1"/>
  <c r="I203" i="1"/>
  <c r="AL203" i="1" s="1"/>
  <c r="J203" i="1"/>
  <c r="AM203" i="1" s="1"/>
  <c r="K203" i="1"/>
  <c r="AN203" i="1" s="1"/>
  <c r="L203" i="1"/>
  <c r="AO203" i="1" s="1"/>
  <c r="M203" i="1"/>
  <c r="AP203" i="1" s="1"/>
  <c r="N203" i="1"/>
  <c r="O203" i="1"/>
  <c r="P203" i="1"/>
  <c r="Q203" i="1"/>
  <c r="Z203" i="1"/>
  <c r="AA203" i="1"/>
  <c r="AB203" i="1"/>
  <c r="AC203" i="1"/>
  <c r="AD203" i="1"/>
  <c r="AE203" i="1"/>
  <c r="AF203" i="1"/>
  <c r="AG203" i="1"/>
  <c r="AH203" i="1"/>
  <c r="AI203" i="1"/>
  <c r="AJ203" i="1"/>
  <c r="AK203" i="1"/>
  <c r="AQ203" i="1"/>
  <c r="AR203" i="1"/>
  <c r="AS203" i="1"/>
  <c r="AT203" i="1"/>
  <c r="AU203" i="1"/>
  <c r="AL50" i="1"/>
  <c r="AM50" i="1"/>
  <c r="AN50" i="1"/>
  <c r="AO50" i="1"/>
  <c r="AP50" i="1"/>
  <c r="Z50" i="1"/>
  <c r="AA50" i="1"/>
  <c r="AB50" i="1"/>
  <c r="AC50" i="1"/>
  <c r="AD50" i="1"/>
  <c r="AE50" i="1"/>
  <c r="AF50" i="1"/>
  <c r="AG50" i="1"/>
  <c r="AH50" i="1"/>
  <c r="AI50" i="1"/>
  <c r="AJ50" i="1"/>
  <c r="AK50" i="1"/>
  <c r="AQ50" i="1"/>
  <c r="AR50" i="1"/>
  <c r="AS50" i="1"/>
  <c r="AT50" i="1"/>
  <c r="AU50" i="1"/>
  <c r="AU254" i="1"/>
  <c r="AT254" i="1"/>
  <c r="AS254" i="1"/>
  <c r="AR254" i="1"/>
  <c r="AQ254" i="1"/>
  <c r="AK254" i="1"/>
  <c r="AJ254" i="1"/>
  <c r="AI254" i="1"/>
  <c r="AH254" i="1"/>
  <c r="AG254" i="1"/>
  <c r="AF254" i="1"/>
  <c r="AE254" i="1"/>
  <c r="AD254" i="1"/>
  <c r="AC254" i="1"/>
  <c r="AB254" i="1"/>
  <c r="AA254" i="1"/>
  <c r="Z254" i="1"/>
  <c r="Q254" i="1"/>
  <c r="P254" i="1"/>
  <c r="O254" i="1"/>
  <c r="N254" i="1"/>
  <c r="M254" i="1"/>
  <c r="AP254" i="1" s="1"/>
  <c r="L254" i="1"/>
  <c r="AO254" i="1" s="1"/>
  <c r="K254" i="1"/>
  <c r="AN254" i="1" s="1"/>
  <c r="J254" i="1"/>
  <c r="AM254" i="1" s="1"/>
  <c r="I254" i="1"/>
  <c r="AL254" i="1" s="1"/>
  <c r="AU309" i="1"/>
  <c r="AT309" i="1"/>
  <c r="AS309" i="1"/>
  <c r="AR309" i="1"/>
  <c r="AQ309" i="1"/>
  <c r="AK309" i="1"/>
  <c r="AJ309" i="1"/>
  <c r="AI309" i="1"/>
  <c r="AH309" i="1"/>
  <c r="AG309" i="1"/>
  <c r="AF309" i="1"/>
  <c r="AE309" i="1"/>
  <c r="AD309" i="1"/>
  <c r="AC309" i="1"/>
  <c r="AB309" i="1"/>
  <c r="AA309" i="1"/>
  <c r="Z309" i="1"/>
  <c r="Q309" i="1"/>
  <c r="P309" i="1"/>
  <c r="O309" i="1"/>
  <c r="N309" i="1"/>
  <c r="M309" i="1"/>
  <c r="AP309" i="1" s="1"/>
  <c r="L309" i="1"/>
  <c r="AO309" i="1" s="1"/>
  <c r="K309" i="1"/>
  <c r="AN309" i="1" s="1"/>
  <c r="J309" i="1"/>
  <c r="AM309" i="1" s="1"/>
  <c r="I309" i="1"/>
  <c r="AL309" i="1" s="1"/>
  <c r="Q236" i="1"/>
  <c r="P236" i="1"/>
  <c r="O236" i="1"/>
  <c r="N236" i="1"/>
  <c r="M236" i="1"/>
  <c r="AP236" i="1" s="1"/>
  <c r="L236" i="1"/>
  <c r="AO236" i="1" s="1"/>
  <c r="K236" i="1"/>
  <c r="AN236" i="1" s="1"/>
  <c r="J236" i="1"/>
  <c r="AM236" i="1" s="1"/>
  <c r="I236" i="1"/>
  <c r="AL236" i="1" s="1"/>
  <c r="AU236" i="1"/>
  <c r="AT236" i="1"/>
  <c r="AS236" i="1"/>
  <c r="AR236" i="1"/>
  <c r="AQ236" i="1"/>
  <c r="AK236" i="1"/>
  <c r="AJ236" i="1"/>
  <c r="AI236" i="1"/>
  <c r="AH236" i="1"/>
  <c r="AG236" i="1"/>
  <c r="AF236" i="1"/>
  <c r="AE236" i="1"/>
  <c r="AD236" i="1"/>
  <c r="AC236" i="1"/>
  <c r="AB236" i="1"/>
  <c r="AA236" i="1"/>
  <c r="Z236" i="1"/>
  <c r="AU328" i="1"/>
  <c r="AT328" i="1"/>
  <c r="AS328" i="1"/>
  <c r="AR328" i="1"/>
  <c r="AQ328" i="1"/>
  <c r="AK328" i="1"/>
  <c r="AJ328" i="1"/>
  <c r="AI328" i="1"/>
  <c r="AH328" i="1"/>
  <c r="AG328" i="1"/>
  <c r="AF328" i="1"/>
  <c r="AE328" i="1"/>
  <c r="AD328" i="1"/>
  <c r="AC328" i="1"/>
  <c r="AB328" i="1"/>
  <c r="AA328" i="1"/>
  <c r="Z328" i="1"/>
  <c r="Q328" i="1"/>
  <c r="P328" i="1"/>
  <c r="O328" i="1"/>
  <c r="N328" i="1"/>
  <c r="M328" i="1"/>
  <c r="AP328" i="1" s="1"/>
  <c r="L328" i="1"/>
  <c r="AO328" i="1" s="1"/>
  <c r="K328" i="1"/>
  <c r="AN328" i="1" s="1"/>
  <c r="J328" i="1"/>
  <c r="AM328" i="1" s="1"/>
  <c r="I328" i="1"/>
  <c r="AL328" i="1" s="1"/>
  <c r="AU285" i="1"/>
  <c r="AT285" i="1"/>
  <c r="AS285" i="1"/>
  <c r="AR285" i="1"/>
  <c r="AQ285" i="1"/>
  <c r="AK285" i="1"/>
  <c r="AJ285" i="1"/>
  <c r="AI285" i="1"/>
  <c r="AH285" i="1"/>
  <c r="AG285" i="1"/>
  <c r="AF285" i="1"/>
  <c r="AE285" i="1"/>
  <c r="AD285" i="1"/>
  <c r="AC285" i="1"/>
  <c r="AB285" i="1"/>
  <c r="AA285" i="1"/>
  <c r="Z285" i="1"/>
  <c r="Q285" i="1"/>
  <c r="P285" i="1"/>
  <c r="O285" i="1"/>
  <c r="N285" i="1"/>
  <c r="M285" i="1"/>
  <c r="AP285" i="1" s="1"/>
  <c r="L285" i="1"/>
  <c r="AO285" i="1" s="1"/>
  <c r="K285" i="1"/>
  <c r="AN285" i="1" s="1"/>
  <c r="J285" i="1"/>
  <c r="AM285" i="1" s="1"/>
  <c r="I285" i="1"/>
  <c r="AL285" i="1" s="1"/>
  <c r="I292" i="1"/>
  <c r="AL292" i="1" s="1"/>
  <c r="J292" i="1"/>
  <c r="AM292" i="1" s="1"/>
  <c r="K292" i="1"/>
  <c r="AN292" i="1" s="1"/>
  <c r="L292" i="1"/>
  <c r="AO292" i="1" s="1"/>
  <c r="M292" i="1"/>
  <c r="AP292" i="1" s="1"/>
  <c r="N292" i="1"/>
  <c r="O292" i="1"/>
  <c r="P292" i="1"/>
  <c r="Q292" i="1"/>
  <c r="Z292" i="1"/>
  <c r="AA292" i="1"/>
  <c r="AB292" i="1"/>
  <c r="AC292" i="1"/>
  <c r="AD292" i="1"/>
  <c r="AE292" i="1"/>
  <c r="AF292" i="1"/>
  <c r="AG292" i="1"/>
  <c r="AH292" i="1"/>
  <c r="AI292" i="1"/>
  <c r="AJ292" i="1"/>
  <c r="AK292" i="1"/>
  <c r="AQ292" i="1"/>
  <c r="AR292" i="1"/>
  <c r="AS292" i="1"/>
  <c r="AT292" i="1"/>
  <c r="AU292" i="1"/>
  <c r="AU154" i="1"/>
  <c r="AT154" i="1"/>
  <c r="AS154" i="1"/>
  <c r="AR154" i="1"/>
  <c r="AQ154" i="1"/>
  <c r="AK154" i="1"/>
  <c r="AJ154" i="1"/>
  <c r="AI154" i="1"/>
  <c r="AH154" i="1"/>
  <c r="AG154" i="1"/>
  <c r="AF154" i="1"/>
  <c r="AE154" i="1"/>
  <c r="AD154" i="1"/>
  <c r="AC154" i="1"/>
  <c r="AB154" i="1"/>
  <c r="AA154" i="1"/>
  <c r="Z154" i="1"/>
  <c r="Q154" i="1"/>
  <c r="P154" i="1"/>
  <c r="O154" i="1"/>
  <c r="N154" i="1"/>
  <c r="M154" i="1"/>
  <c r="AP154" i="1" s="1"/>
  <c r="L154" i="1"/>
  <c r="AO154" i="1" s="1"/>
  <c r="K154" i="1"/>
  <c r="AN154" i="1" s="1"/>
  <c r="J154" i="1"/>
  <c r="AM154" i="1" s="1"/>
  <c r="I154" i="1"/>
  <c r="AL154" i="1" s="1"/>
  <c r="AU287" i="1"/>
  <c r="AT287" i="1"/>
  <c r="AS287" i="1"/>
  <c r="AR287" i="1"/>
  <c r="AQ287" i="1"/>
  <c r="AK287" i="1"/>
  <c r="AJ287" i="1"/>
  <c r="AI287" i="1"/>
  <c r="AH287" i="1"/>
  <c r="AG287" i="1"/>
  <c r="AF287" i="1"/>
  <c r="AE287" i="1"/>
  <c r="AD287" i="1"/>
  <c r="AC287" i="1"/>
  <c r="AB287" i="1"/>
  <c r="AA287" i="1"/>
  <c r="Z287" i="1"/>
  <c r="AU286" i="1"/>
  <c r="AT286" i="1"/>
  <c r="AS286" i="1"/>
  <c r="AR286" i="1"/>
  <c r="AQ286" i="1"/>
  <c r="AK286" i="1"/>
  <c r="AJ286" i="1"/>
  <c r="AI286" i="1"/>
  <c r="AH286" i="1"/>
  <c r="AG286" i="1"/>
  <c r="AF286" i="1"/>
  <c r="AE286" i="1"/>
  <c r="AD286" i="1"/>
  <c r="AC286" i="1"/>
  <c r="AB286" i="1"/>
  <c r="AA286" i="1"/>
  <c r="Z286" i="1"/>
  <c r="AU147" i="1" l="1"/>
  <c r="AT147" i="1"/>
  <c r="AS147" i="1"/>
  <c r="AR147" i="1"/>
  <c r="AQ147" i="1"/>
  <c r="AK147" i="1"/>
  <c r="AJ147" i="1"/>
  <c r="AI147" i="1"/>
  <c r="AH147" i="1"/>
  <c r="AG147" i="1"/>
  <c r="AF147" i="1"/>
  <c r="AE147" i="1"/>
  <c r="AD147" i="1"/>
  <c r="AC147" i="1"/>
  <c r="AB147" i="1"/>
  <c r="AA147" i="1"/>
  <c r="Z147" i="1"/>
  <c r="AU149" i="1"/>
  <c r="AT149" i="1"/>
  <c r="AS149" i="1"/>
  <c r="AR149" i="1"/>
  <c r="AQ149" i="1"/>
  <c r="AK149" i="1"/>
  <c r="AJ149" i="1"/>
  <c r="AI149" i="1"/>
  <c r="AH149" i="1"/>
  <c r="AG149" i="1"/>
  <c r="AF149" i="1"/>
  <c r="AE149" i="1"/>
  <c r="AD149" i="1"/>
  <c r="AC149" i="1"/>
  <c r="AB149" i="1"/>
  <c r="AA149" i="1"/>
  <c r="Z149" i="1"/>
  <c r="AU146" i="1"/>
  <c r="AT146" i="1"/>
  <c r="AS146" i="1"/>
  <c r="AR146" i="1"/>
  <c r="AQ146" i="1"/>
  <c r="AK146" i="1"/>
  <c r="AJ146" i="1"/>
  <c r="AI146" i="1"/>
  <c r="AH146" i="1"/>
  <c r="AG146" i="1"/>
  <c r="AF146" i="1"/>
  <c r="AE146" i="1"/>
  <c r="AD146" i="1"/>
  <c r="AC146" i="1"/>
  <c r="AB146" i="1"/>
  <c r="AA146" i="1"/>
  <c r="Z146" i="1"/>
  <c r="AU55" i="1"/>
  <c r="AT55" i="1"/>
  <c r="AS55" i="1"/>
  <c r="AR55" i="1"/>
  <c r="AQ55" i="1"/>
  <c r="AK55" i="1"/>
  <c r="AJ55" i="1"/>
  <c r="AI55" i="1"/>
  <c r="AH55" i="1"/>
  <c r="AG55" i="1"/>
  <c r="AF55" i="1"/>
  <c r="AE55" i="1"/>
  <c r="AD55" i="1"/>
  <c r="AC55" i="1"/>
  <c r="AB55" i="1"/>
  <c r="AA55" i="1"/>
  <c r="Z55" i="1"/>
  <c r="AU338" i="1"/>
  <c r="AT338" i="1"/>
  <c r="AS338" i="1"/>
  <c r="AR338" i="1"/>
  <c r="AQ338" i="1"/>
  <c r="AK338" i="1"/>
  <c r="AJ338" i="1"/>
  <c r="AI338" i="1"/>
  <c r="AH338" i="1"/>
  <c r="AG338" i="1"/>
  <c r="AF338" i="1"/>
  <c r="AE338" i="1"/>
  <c r="AD338" i="1"/>
  <c r="AC338" i="1"/>
  <c r="AB338" i="1"/>
  <c r="AA338" i="1"/>
  <c r="Z338" i="1"/>
  <c r="AU312" i="1"/>
  <c r="AT312" i="1"/>
  <c r="AS312" i="1"/>
  <c r="AR312" i="1"/>
  <c r="AQ312" i="1"/>
  <c r="AK312" i="1"/>
  <c r="AJ312" i="1"/>
  <c r="AI312" i="1"/>
  <c r="AH312" i="1"/>
  <c r="AG312" i="1"/>
  <c r="AF312" i="1"/>
  <c r="AE312" i="1"/>
  <c r="AD312" i="1"/>
  <c r="AC312" i="1"/>
  <c r="AB312" i="1"/>
  <c r="AA312" i="1"/>
  <c r="Z312" i="1"/>
  <c r="AU284" i="1"/>
  <c r="AT284" i="1"/>
  <c r="AS284" i="1"/>
  <c r="AR284" i="1"/>
  <c r="AQ284" i="1"/>
  <c r="AK284" i="1"/>
  <c r="AJ284" i="1"/>
  <c r="AI284" i="1"/>
  <c r="AH284" i="1"/>
  <c r="AG284" i="1"/>
  <c r="AF284" i="1"/>
  <c r="AE284" i="1"/>
  <c r="AD284" i="1"/>
  <c r="AC284" i="1"/>
  <c r="AB284" i="1"/>
  <c r="AA284" i="1"/>
  <c r="Z284" i="1"/>
  <c r="AU258" i="1"/>
  <c r="AT258" i="1"/>
  <c r="AS258" i="1"/>
  <c r="AR258" i="1"/>
  <c r="AQ258" i="1"/>
  <c r="AK258" i="1"/>
  <c r="AJ258" i="1"/>
  <c r="AI258" i="1"/>
  <c r="AH258" i="1"/>
  <c r="AG258" i="1"/>
  <c r="AF258" i="1"/>
  <c r="AE258" i="1"/>
  <c r="AD258" i="1"/>
  <c r="AC258" i="1"/>
  <c r="AB258" i="1"/>
  <c r="AA258" i="1"/>
  <c r="Z258" i="1"/>
  <c r="AU243" i="1"/>
  <c r="AT243" i="1"/>
  <c r="AS243" i="1"/>
  <c r="AR243" i="1"/>
  <c r="AQ243" i="1"/>
  <c r="AK243" i="1"/>
  <c r="AJ243" i="1"/>
  <c r="AI243" i="1"/>
  <c r="AH243" i="1"/>
  <c r="AG243" i="1"/>
  <c r="AF243" i="1"/>
  <c r="AE243" i="1"/>
  <c r="AD243" i="1"/>
  <c r="AC243" i="1"/>
  <c r="AB243" i="1"/>
  <c r="AA243" i="1"/>
  <c r="Z243" i="1"/>
  <c r="AU184" i="1"/>
  <c r="AT184" i="1"/>
  <c r="AS184" i="1"/>
  <c r="AR184" i="1"/>
  <c r="AQ184" i="1"/>
  <c r="AK184" i="1"/>
  <c r="AJ184" i="1"/>
  <c r="AI184" i="1"/>
  <c r="AH184" i="1"/>
  <c r="AG184" i="1"/>
  <c r="AF184" i="1"/>
  <c r="AE184" i="1"/>
  <c r="AD184" i="1"/>
  <c r="AC184" i="1"/>
  <c r="AB184" i="1"/>
  <c r="AA184" i="1"/>
  <c r="Z184" i="1"/>
  <c r="AU106" i="1"/>
  <c r="AT106" i="1"/>
  <c r="AS106" i="1"/>
  <c r="AR106" i="1"/>
  <c r="AQ106" i="1"/>
  <c r="AK106" i="1"/>
  <c r="AJ106" i="1"/>
  <c r="AI106" i="1"/>
  <c r="AH106" i="1"/>
  <c r="AG106" i="1"/>
  <c r="AF106" i="1"/>
  <c r="AE106" i="1"/>
  <c r="AD106" i="1"/>
  <c r="AC106" i="1"/>
  <c r="AB106" i="1"/>
  <c r="AA106" i="1"/>
  <c r="Z106" i="1"/>
  <c r="Q338" i="1"/>
  <c r="P338" i="1"/>
  <c r="O338" i="1"/>
  <c r="N338" i="1"/>
  <c r="M338" i="1"/>
  <c r="AP338" i="1" s="1"/>
  <c r="L338" i="1"/>
  <c r="AO338" i="1" s="1"/>
  <c r="K338" i="1"/>
  <c r="AN338" i="1" s="1"/>
  <c r="J338" i="1"/>
  <c r="AM338" i="1" s="1"/>
  <c r="I338" i="1"/>
  <c r="AL338" i="1" s="1"/>
  <c r="J267" i="1"/>
  <c r="I258" i="1"/>
  <c r="AL258" i="1" s="1"/>
  <c r="J258" i="1"/>
  <c r="AM258" i="1" s="1"/>
  <c r="K258" i="1"/>
  <c r="AN258" i="1" s="1"/>
  <c r="L258" i="1"/>
  <c r="AO258" i="1" s="1"/>
  <c r="M258" i="1"/>
  <c r="AP258" i="1" s="1"/>
  <c r="N258" i="1"/>
  <c r="O258" i="1"/>
  <c r="P258" i="1"/>
  <c r="Q258" i="1"/>
  <c r="I284" i="1" l="1"/>
  <c r="AL284" i="1" s="1"/>
  <c r="J284" i="1"/>
  <c r="AM284" i="1" s="1"/>
  <c r="K284" i="1"/>
  <c r="AN284" i="1" s="1"/>
  <c r="L284" i="1"/>
  <c r="AO284" i="1" s="1"/>
  <c r="M284" i="1"/>
  <c r="AP284" i="1" s="1"/>
  <c r="N284" i="1"/>
  <c r="O284" i="1"/>
  <c r="P284" i="1"/>
  <c r="Q284" i="1"/>
  <c r="I243" i="1"/>
  <c r="AL243" i="1" s="1"/>
  <c r="J243" i="1"/>
  <c r="AM243" i="1" s="1"/>
  <c r="K243" i="1"/>
  <c r="AN243" i="1" s="1"/>
  <c r="L243" i="1"/>
  <c r="AO243" i="1" s="1"/>
  <c r="M243" i="1"/>
  <c r="AP243" i="1" s="1"/>
  <c r="N243" i="1"/>
  <c r="O243" i="1"/>
  <c r="P243" i="1"/>
  <c r="Q243" i="1"/>
  <c r="I106" i="1"/>
  <c r="AL106" i="1" s="1"/>
  <c r="J106" i="1"/>
  <c r="AM106" i="1" s="1"/>
  <c r="K106" i="1"/>
  <c r="AN106" i="1" s="1"/>
  <c r="L106" i="1"/>
  <c r="AO106" i="1" s="1"/>
  <c r="M106" i="1"/>
  <c r="AP106" i="1" s="1"/>
  <c r="N106" i="1"/>
  <c r="O106" i="1"/>
  <c r="P106" i="1"/>
  <c r="Q106" i="1"/>
  <c r="I312" i="1"/>
  <c r="AL312" i="1" s="1"/>
  <c r="J312" i="1"/>
  <c r="AM312" i="1" s="1"/>
  <c r="K312" i="1"/>
  <c r="AN312" i="1" s="1"/>
  <c r="L312" i="1"/>
  <c r="AO312" i="1" s="1"/>
  <c r="M312" i="1"/>
  <c r="AP312" i="1" s="1"/>
  <c r="N312" i="1"/>
  <c r="O312" i="1"/>
  <c r="P312" i="1"/>
  <c r="Q312" i="1"/>
  <c r="I184" i="1" l="1"/>
  <c r="AL184" i="1" s="1"/>
  <c r="J184" i="1"/>
  <c r="AM184" i="1" s="1"/>
  <c r="K184" i="1"/>
  <c r="AN184" i="1" s="1"/>
  <c r="L184" i="1"/>
  <c r="AO184" i="1" s="1"/>
  <c r="M184" i="1"/>
  <c r="AP184" i="1" s="1"/>
  <c r="N184" i="1"/>
  <c r="O184" i="1"/>
  <c r="P184" i="1"/>
  <c r="Q184" i="1"/>
  <c r="AU52" i="1" l="1"/>
  <c r="AT52" i="1"/>
  <c r="AS52" i="1"/>
  <c r="AR52" i="1"/>
  <c r="AQ52" i="1"/>
  <c r="AK52" i="1"/>
  <c r="AJ52" i="1"/>
  <c r="AI52" i="1"/>
  <c r="AH52" i="1"/>
  <c r="AG52" i="1"/>
  <c r="AF52" i="1"/>
  <c r="AE52" i="1"/>
  <c r="AD52" i="1"/>
  <c r="AC52" i="1"/>
  <c r="AB52" i="1"/>
  <c r="AA52" i="1"/>
  <c r="Z52" i="1"/>
  <c r="Q52" i="1"/>
  <c r="P52" i="1"/>
  <c r="O52" i="1"/>
  <c r="N52" i="1"/>
  <c r="M52" i="1"/>
  <c r="AP52" i="1" s="1"/>
  <c r="L52" i="1"/>
  <c r="AO52" i="1" s="1"/>
  <c r="K52" i="1"/>
  <c r="AN52" i="1" s="1"/>
  <c r="J52" i="1"/>
  <c r="AM52" i="1" s="1"/>
  <c r="I52" i="1"/>
  <c r="AL52" i="1" s="1"/>
  <c r="AU244" i="1" l="1"/>
  <c r="AT244" i="1"/>
  <c r="AS244" i="1"/>
  <c r="AR244" i="1"/>
  <c r="AQ244" i="1"/>
  <c r="AK244" i="1"/>
  <c r="AJ244" i="1"/>
  <c r="AI244" i="1"/>
  <c r="AH244" i="1"/>
  <c r="AG244" i="1"/>
  <c r="AF244" i="1"/>
  <c r="AE244" i="1"/>
  <c r="AD244" i="1"/>
  <c r="AC244" i="1"/>
  <c r="AB244" i="1"/>
  <c r="AA244" i="1"/>
  <c r="Z244" i="1"/>
  <c r="AU85" i="1"/>
  <c r="AT85" i="1"/>
  <c r="AS85" i="1"/>
  <c r="AR85" i="1"/>
  <c r="AQ85" i="1"/>
  <c r="AK85" i="1"/>
  <c r="AJ85" i="1"/>
  <c r="AI85" i="1"/>
  <c r="AH85" i="1"/>
  <c r="AG85" i="1"/>
  <c r="AF85" i="1"/>
  <c r="AE85" i="1"/>
  <c r="AD85" i="1"/>
  <c r="AC85" i="1"/>
  <c r="AB85" i="1"/>
  <c r="AA85" i="1"/>
  <c r="Z85" i="1"/>
  <c r="AU84" i="1"/>
  <c r="AT84" i="1"/>
  <c r="AS84" i="1"/>
  <c r="AR84" i="1"/>
  <c r="AQ84" i="1"/>
  <c r="AK84" i="1"/>
  <c r="AJ84" i="1"/>
  <c r="AI84" i="1"/>
  <c r="AH84" i="1"/>
  <c r="AG84" i="1"/>
  <c r="AF84" i="1"/>
  <c r="AE84" i="1"/>
  <c r="AD84" i="1"/>
  <c r="AC84" i="1"/>
  <c r="AB84" i="1"/>
  <c r="AA84" i="1"/>
  <c r="Z84" i="1"/>
  <c r="AL84" i="1"/>
  <c r="AM84" i="1"/>
  <c r="AN84" i="1"/>
  <c r="AO84" i="1"/>
  <c r="AP84" i="1"/>
  <c r="AL85" i="1"/>
  <c r="AM85" i="1"/>
  <c r="AN85" i="1"/>
  <c r="AO85" i="1"/>
  <c r="AP85" i="1"/>
  <c r="I146" i="1"/>
  <c r="AL146" i="1" s="1"/>
  <c r="J146" i="1"/>
  <c r="AM146" i="1" s="1"/>
  <c r="K146" i="1"/>
  <c r="AN146" i="1" s="1"/>
  <c r="L146" i="1"/>
  <c r="AO146" i="1" s="1"/>
  <c r="M146" i="1"/>
  <c r="AP146" i="1" s="1"/>
  <c r="N146" i="1"/>
  <c r="O146" i="1"/>
  <c r="P146" i="1"/>
  <c r="Q146" i="1"/>
  <c r="I149" i="1"/>
  <c r="AL149" i="1" s="1"/>
  <c r="J149" i="1"/>
  <c r="AM149" i="1" s="1"/>
  <c r="K149" i="1"/>
  <c r="AN149" i="1" s="1"/>
  <c r="L149" i="1"/>
  <c r="AO149" i="1" s="1"/>
  <c r="M149" i="1"/>
  <c r="AP149" i="1" s="1"/>
  <c r="N149" i="1"/>
  <c r="O149" i="1"/>
  <c r="P149" i="1"/>
  <c r="Q149" i="1"/>
  <c r="I147" i="1"/>
  <c r="AL147" i="1" s="1"/>
  <c r="J147" i="1"/>
  <c r="AM147" i="1" s="1"/>
  <c r="K147" i="1"/>
  <c r="AN147" i="1" s="1"/>
  <c r="L147" i="1"/>
  <c r="AO147" i="1" s="1"/>
  <c r="M147" i="1"/>
  <c r="AP147" i="1" s="1"/>
  <c r="N147" i="1"/>
  <c r="O147" i="1"/>
  <c r="P147" i="1"/>
  <c r="Q147" i="1"/>
  <c r="Q55" i="1"/>
  <c r="P55" i="1"/>
  <c r="O55" i="1"/>
  <c r="N55" i="1"/>
  <c r="M55" i="1"/>
  <c r="AP55" i="1" s="1"/>
  <c r="L55" i="1"/>
  <c r="AO55" i="1" s="1"/>
  <c r="K55" i="1"/>
  <c r="AN55" i="1" s="1"/>
  <c r="J55" i="1"/>
  <c r="AM55" i="1" s="1"/>
  <c r="I55" i="1"/>
  <c r="AL55" i="1" s="1"/>
  <c r="Q124" i="1"/>
  <c r="P124" i="1"/>
  <c r="O124" i="1"/>
  <c r="N124" i="1"/>
  <c r="M124" i="1"/>
  <c r="AP124" i="1" s="1"/>
  <c r="L124" i="1"/>
  <c r="AO124" i="1" s="1"/>
  <c r="K124" i="1"/>
  <c r="AN124" i="1" s="1"/>
  <c r="J124" i="1"/>
  <c r="AM124" i="1" s="1"/>
  <c r="I124" i="1"/>
  <c r="AL124" i="1" s="1"/>
  <c r="I286" i="1"/>
  <c r="AL286" i="1" s="1"/>
  <c r="J286" i="1"/>
  <c r="AM286" i="1" s="1"/>
  <c r="K286" i="1"/>
  <c r="AN286" i="1" s="1"/>
  <c r="L286" i="1"/>
  <c r="AO286" i="1" s="1"/>
  <c r="M286" i="1"/>
  <c r="AP286" i="1" s="1"/>
  <c r="N286" i="1"/>
  <c r="O286" i="1"/>
  <c r="P286" i="1"/>
  <c r="Q286" i="1"/>
  <c r="I287" i="1"/>
  <c r="AL287" i="1" s="1"/>
  <c r="J287" i="1"/>
  <c r="AM287" i="1" s="1"/>
  <c r="K287" i="1"/>
  <c r="AN287" i="1" s="1"/>
  <c r="L287" i="1"/>
  <c r="AO287" i="1" s="1"/>
  <c r="M287" i="1"/>
  <c r="AP287" i="1" s="1"/>
  <c r="N287" i="1"/>
  <c r="O287" i="1"/>
  <c r="P287" i="1"/>
  <c r="Q287" i="1"/>
  <c r="I244" i="1"/>
  <c r="AL244" i="1" s="1"/>
  <c r="J244" i="1"/>
  <c r="AM244" i="1" s="1"/>
  <c r="K244" i="1"/>
  <c r="AN244" i="1" s="1"/>
  <c r="L244" i="1"/>
  <c r="AO244" i="1" s="1"/>
  <c r="M244" i="1"/>
  <c r="AP244" i="1" s="1"/>
  <c r="N244" i="1"/>
  <c r="O244" i="1"/>
  <c r="P244" i="1"/>
  <c r="Q244" i="1"/>
  <c r="AU283" i="1" l="1"/>
  <c r="AT283" i="1"/>
  <c r="AS283" i="1"/>
  <c r="AR283" i="1"/>
  <c r="AQ283" i="1"/>
  <c r="AK283" i="1"/>
  <c r="AJ283" i="1"/>
  <c r="AI283" i="1"/>
  <c r="AH283" i="1"/>
  <c r="AG283" i="1"/>
  <c r="AF283" i="1"/>
  <c r="AE283" i="1"/>
  <c r="AD283" i="1"/>
  <c r="AC283" i="1"/>
  <c r="AB283" i="1"/>
  <c r="AA283" i="1"/>
  <c r="Z283" i="1"/>
  <c r="Q283" i="1" l="1"/>
  <c r="P283" i="1"/>
  <c r="O283" i="1"/>
  <c r="N283" i="1"/>
  <c r="M283" i="1"/>
  <c r="AP283" i="1" s="1"/>
  <c r="L283" i="1"/>
  <c r="AO283" i="1" s="1"/>
  <c r="K283" i="1"/>
  <c r="AN283" i="1" s="1"/>
  <c r="J283" i="1"/>
  <c r="AM283" i="1" s="1"/>
  <c r="I283" i="1"/>
  <c r="AL283" i="1" s="1"/>
  <c r="AU322" i="1"/>
  <c r="AT322" i="1"/>
  <c r="AS322" i="1"/>
  <c r="AR322" i="1"/>
  <c r="AQ322" i="1"/>
  <c r="AK322" i="1"/>
  <c r="AJ322" i="1"/>
  <c r="AI322" i="1"/>
  <c r="AH322" i="1"/>
  <c r="AG322" i="1"/>
  <c r="AF322" i="1"/>
  <c r="AE322" i="1"/>
  <c r="AD322" i="1"/>
  <c r="AC322" i="1"/>
  <c r="AB322" i="1"/>
  <c r="AA322" i="1"/>
  <c r="Z322" i="1"/>
  <c r="AU321" i="1"/>
  <c r="AT321" i="1"/>
  <c r="AS321" i="1"/>
  <c r="AR321" i="1"/>
  <c r="AQ321" i="1"/>
  <c r="AK321" i="1"/>
  <c r="AJ321" i="1"/>
  <c r="AI321" i="1"/>
  <c r="AH321" i="1"/>
  <c r="AG321" i="1"/>
  <c r="AF321" i="1"/>
  <c r="AE321" i="1"/>
  <c r="AD321" i="1"/>
  <c r="AC321" i="1"/>
  <c r="AB321" i="1"/>
  <c r="AA321" i="1"/>
  <c r="Z321" i="1"/>
  <c r="AU320" i="1"/>
  <c r="AT320" i="1"/>
  <c r="AS320" i="1"/>
  <c r="AR320" i="1"/>
  <c r="AQ320" i="1"/>
  <c r="AK320" i="1"/>
  <c r="AJ320" i="1"/>
  <c r="AI320" i="1"/>
  <c r="AH320" i="1"/>
  <c r="AG320" i="1"/>
  <c r="AF320" i="1"/>
  <c r="AE320" i="1"/>
  <c r="AD320" i="1"/>
  <c r="AC320" i="1"/>
  <c r="AB320" i="1"/>
  <c r="AA320" i="1"/>
  <c r="Z320" i="1"/>
  <c r="I321" i="1"/>
  <c r="AL321" i="1" s="1"/>
  <c r="J321" i="1"/>
  <c r="AM321" i="1" s="1"/>
  <c r="K321" i="1"/>
  <c r="AN321" i="1" s="1"/>
  <c r="L321" i="1"/>
  <c r="AO321" i="1" s="1"/>
  <c r="M321" i="1"/>
  <c r="AP321" i="1" s="1"/>
  <c r="N321" i="1"/>
  <c r="O321" i="1"/>
  <c r="P321" i="1"/>
  <c r="Q321" i="1"/>
  <c r="AU323" i="1" l="1"/>
  <c r="AT323" i="1"/>
  <c r="AS323" i="1"/>
  <c r="AR323" i="1"/>
  <c r="AQ323" i="1"/>
  <c r="AK323" i="1"/>
  <c r="AJ323" i="1"/>
  <c r="AI323" i="1"/>
  <c r="AH323" i="1"/>
  <c r="AG323" i="1"/>
  <c r="AF323" i="1"/>
  <c r="AE323" i="1"/>
  <c r="AD323" i="1"/>
  <c r="AC323" i="1"/>
  <c r="AB323" i="1"/>
  <c r="AA323" i="1"/>
  <c r="Z323" i="1"/>
  <c r="AU240" i="1"/>
  <c r="AT240" i="1"/>
  <c r="AS240" i="1"/>
  <c r="AR240" i="1"/>
  <c r="AQ240" i="1"/>
  <c r="AK240" i="1"/>
  <c r="AJ240" i="1"/>
  <c r="AI240" i="1"/>
  <c r="AH240" i="1"/>
  <c r="AG240" i="1"/>
  <c r="AF240" i="1"/>
  <c r="AE240" i="1"/>
  <c r="AD240" i="1"/>
  <c r="AU217" i="1"/>
  <c r="AT217" i="1"/>
  <c r="AS217" i="1"/>
  <c r="AR217" i="1"/>
  <c r="AQ217" i="1"/>
  <c r="AK217" i="1"/>
  <c r="AJ217" i="1"/>
  <c r="AI217" i="1"/>
  <c r="AH217" i="1"/>
  <c r="AG217" i="1"/>
  <c r="AF217" i="1"/>
  <c r="AE217" i="1"/>
  <c r="AD217" i="1"/>
  <c r="AC217" i="1"/>
  <c r="AB217" i="1"/>
  <c r="AA217" i="1"/>
  <c r="Z217" i="1"/>
  <c r="AU215" i="1"/>
  <c r="AT215" i="1"/>
  <c r="AS215" i="1"/>
  <c r="AR215" i="1"/>
  <c r="AQ215" i="1"/>
  <c r="AK215" i="1"/>
  <c r="AJ215" i="1"/>
  <c r="AI215" i="1"/>
  <c r="AH215" i="1"/>
  <c r="AG215" i="1"/>
  <c r="AF215" i="1"/>
  <c r="AE215" i="1"/>
  <c r="AD215" i="1"/>
  <c r="AC215" i="1"/>
  <c r="AB215" i="1"/>
  <c r="AA215" i="1"/>
  <c r="Z215" i="1"/>
  <c r="AU201" i="1"/>
  <c r="AT201" i="1"/>
  <c r="AS201" i="1"/>
  <c r="AR201" i="1"/>
  <c r="AQ201" i="1"/>
  <c r="AK201" i="1"/>
  <c r="AJ201" i="1"/>
  <c r="AI201" i="1"/>
  <c r="AH201" i="1"/>
  <c r="AG201" i="1"/>
  <c r="AF201" i="1"/>
  <c r="AE201" i="1"/>
  <c r="AD201" i="1"/>
  <c r="AC201" i="1"/>
  <c r="AB201" i="1"/>
  <c r="AA201" i="1"/>
  <c r="Z201" i="1"/>
  <c r="AU199" i="1"/>
  <c r="AT199" i="1"/>
  <c r="AS199" i="1"/>
  <c r="AR199" i="1"/>
  <c r="AQ199" i="1"/>
  <c r="AK199" i="1"/>
  <c r="AJ199" i="1"/>
  <c r="AI199" i="1"/>
  <c r="AH199" i="1"/>
  <c r="AG199" i="1"/>
  <c r="AF199" i="1"/>
  <c r="AE199" i="1"/>
  <c r="AD199" i="1"/>
  <c r="AC199" i="1"/>
  <c r="AB199" i="1"/>
  <c r="AA199" i="1"/>
  <c r="Z199" i="1"/>
  <c r="AU155" i="1" l="1"/>
  <c r="AT155" i="1"/>
  <c r="AS155" i="1"/>
  <c r="AR155" i="1"/>
  <c r="AQ155" i="1"/>
  <c r="AK155" i="1"/>
  <c r="AJ155" i="1"/>
  <c r="AI155" i="1"/>
  <c r="AH155" i="1"/>
  <c r="AG155" i="1"/>
  <c r="AF155" i="1"/>
  <c r="AE155" i="1"/>
  <c r="AD155" i="1"/>
  <c r="AC155" i="1"/>
  <c r="AB155" i="1"/>
  <c r="AA155" i="1"/>
  <c r="Z155" i="1"/>
  <c r="Q155" i="1"/>
  <c r="P155" i="1"/>
  <c r="O155" i="1"/>
  <c r="N155" i="1"/>
  <c r="M155" i="1"/>
  <c r="AP155" i="1" s="1"/>
  <c r="L155" i="1"/>
  <c r="AO155" i="1" s="1"/>
  <c r="K155" i="1"/>
  <c r="AN155" i="1" s="1"/>
  <c r="J155" i="1"/>
  <c r="AM155" i="1" s="1"/>
  <c r="I155" i="1"/>
  <c r="AL155" i="1" s="1"/>
  <c r="AP240" i="1"/>
  <c r="AO240" i="1"/>
  <c r="AN240" i="1"/>
  <c r="AM240" i="1"/>
  <c r="I240" i="1"/>
  <c r="AL240" i="1" s="1"/>
  <c r="I217" i="1"/>
  <c r="AL217" i="1" s="1"/>
  <c r="J217" i="1"/>
  <c r="AM217" i="1" s="1"/>
  <c r="K217" i="1"/>
  <c r="AN217" i="1" s="1"/>
  <c r="L217" i="1"/>
  <c r="AO217" i="1" s="1"/>
  <c r="M217" i="1"/>
  <c r="AP217" i="1" s="1"/>
  <c r="N217" i="1"/>
  <c r="O217" i="1"/>
  <c r="P217" i="1"/>
  <c r="Q217" i="1"/>
  <c r="I320" i="1"/>
  <c r="AL320" i="1" s="1"/>
  <c r="J320" i="1"/>
  <c r="AM320" i="1" s="1"/>
  <c r="K320" i="1"/>
  <c r="AN320" i="1" s="1"/>
  <c r="L320" i="1"/>
  <c r="AO320" i="1" s="1"/>
  <c r="M320" i="1"/>
  <c r="AP320" i="1" s="1"/>
  <c r="N320" i="1"/>
  <c r="O320" i="1"/>
  <c r="P320" i="1"/>
  <c r="Q320" i="1"/>
  <c r="Q215" i="1"/>
  <c r="P215" i="1"/>
  <c r="O215" i="1"/>
  <c r="N215" i="1"/>
  <c r="M215" i="1"/>
  <c r="AP215" i="1" s="1"/>
  <c r="L215" i="1"/>
  <c r="AO215" i="1" s="1"/>
  <c r="K215" i="1"/>
  <c r="AN215" i="1" s="1"/>
  <c r="J215" i="1"/>
  <c r="AM215" i="1" s="1"/>
  <c r="I215" i="1"/>
  <c r="AL215" i="1" s="1"/>
  <c r="Q323" i="1"/>
  <c r="P323" i="1"/>
  <c r="O323" i="1"/>
  <c r="N323" i="1"/>
  <c r="M323" i="1"/>
  <c r="AP323" i="1" s="1"/>
  <c r="L323" i="1"/>
  <c r="AO323" i="1" s="1"/>
  <c r="K323" i="1"/>
  <c r="AN323" i="1" s="1"/>
  <c r="J323" i="1"/>
  <c r="AM323" i="1" s="1"/>
  <c r="I323" i="1"/>
  <c r="AL323" i="1" s="1"/>
  <c r="Q322" i="1"/>
  <c r="P322" i="1"/>
  <c r="O322" i="1"/>
  <c r="N322" i="1"/>
  <c r="M322" i="1"/>
  <c r="AP322" i="1" s="1"/>
  <c r="L322" i="1"/>
  <c r="AO322" i="1" s="1"/>
  <c r="K322" i="1"/>
  <c r="AN322" i="1" s="1"/>
  <c r="J322" i="1"/>
  <c r="AM322" i="1" s="1"/>
  <c r="I322" i="1"/>
  <c r="AL322" i="1" s="1"/>
  <c r="Q199" i="1"/>
  <c r="P199" i="1"/>
  <c r="O199" i="1"/>
  <c r="N199" i="1"/>
  <c r="M199" i="1"/>
  <c r="AP199" i="1" s="1"/>
  <c r="L199" i="1"/>
  <c r="AO199" i="1" s="1"/>
  <c r="K199" i="1"/>
  <c r="AN199" i="1" s="1"/>
  <c r="J199" i="1"/>
  <c r="AM199" i="1" s="1"/>
  <c r="I199" i="1"/>
  <c r="AL199" i="1" s="1"/>
  <c r="I201" i="1"/>
  <c r="AL201" i="1" s="1"/>
  <c r="J201" i="1"/>
  <c r="AM201" i="1" s="1"/>
  <c r="K201" i="1"/>
  <c r="AN201" i="1" s="1"/>
  <c r="L201" i="1"/>
  <c r="AO201" i="1" s="1"/>
  <c r="M201" i="1"/>
  <c r="AP201" i="1" s="1"/>
  <c r="N201" i="1"/>
  <c r="O201" i="1"/>
  <c r="P201" i="1"/>
  <c r="Q201" i="1"/>
  <c r="Q171" i="1"/>
  <c r="P171" i="1"/>
  <c r="O171" i="1"/>
  <c r="N171" i="1"/>
  <c r="M171" i="1"/>
  <c r="L171" i="1"/>
  <c r="K171" i="1"/>
  <c r="J171" i="1"/>
  <c r="I171" i="1"/>
  <c r="Q238" i="1"/>
  <c r="P238" i="1"/>
  <c r="O238" i="1"/>
  <c r="N238" i="1"/>
  <c r="M238" i="1"/>
  <c r="L238" i="1"/>
  <c r="K238" i="1"/>
  <c r="J238" i="1"/>
  <c r="I238" i="1"/>
  <c r="AU319" i="1"/>
  <c r="AT319" i="1"/>
  <c r="AS319" i="1"/>
  <c r="AR319" i="1"/>
  <c r="AQ319" i="1"/>
  <c r="AK319" i="1"/>
  <c r="AJ319" i="1"/>
  <c r="AI319" i="1"/>
  <c r="AH319" i="1"/>
  <c r="AG319" i="1"/>
  <c r="AF319" i="1"/>
  <c r="AE319" i="1"/>
  <c r="AD319" i="1"/>
  <c r="AC319" i="1"/>
  <c r="AB319" i="1"/>
  <c r="AA319" i="1"/>
  <c r="Z319" i="1"/>
  <c r="Q319" i="1"/>
  <c r="P319" i="1"/>
  <c r="O319" i="1"/>
  <c r="N319" i="1"/>
  <c r="M319" i="1"/>
  <c r="AP319" i="1" s="1"/>
  <c r="L319" i="1"/>
  <c r="AO319" i="1" s="1"/>
  <c r="K319" i="1"/>
  <c r="AN319" i="1" s="1"/>
  <c r="J319" i="1"/>
  <c r="AM319" i="1" s="1"/>
  <c r="I319" i="1"/>
  <c r="AL319" i="1" s="1"/>
  <c r="AU335" i="1" l="1"/>
  <c r="AT335" i="1"/>
  <c r="AS335" i="1"/>
  <c r="AR335" i="1"/>
  <c r="AQ335" i="1"/>
  <c r="AK335" i="1"/>
  <c r="AJ335" i="1"/>
  <c r="AI335" i="1"/>
  <c r="AH335" i="1"/>
  <c r="AG335" i="1"/>
  <c r="AF335" i="1"/>
  <c r="AE335" i="1"/>
  <c r="AD335" i="1"/>
  <c r="AC335" i="1"/>
  <c r="AB335" i="1"/>
  <c r="AA335" i="1"/>
  <c r="Z335" i="1"/>
  <c r="Q335" i="1"/>
  <c r="P335" i="1"/>
  <c r="O335" i="1"/>
  <c r="N335" i="1"/>
  <c r="M335" i="1"/>
  <c r="AP335" i="1" s="1"/>
  <c r="L335" i="1"/>
  <c r="AO335" i="1" s="1"/>
  <c r="K335" i="1"/>
  <c r="AN335" i="1" s="1"/>
  <c r="J335" i="1"/>
  <c r="AM335" i="1" s="1"/>
  <c r="I335" i="1"/>
  <c r="AL335" i="1" s="1"/>
  <c r="AU298" i="1" l="1"/>
  <c r="AT298" i="1"/>
  <c r="AS298" i="1"/>
  <c r="AR298" i="1"/>
  <c r="AQ298" i="1"/>
  <c r="AK298" i="1"/>
  <c r="AJ298" i="1"/>
  <c r="AI298" i="1"/>
  <c r="AH298" i="1"/>
  <c r="AG298" i="1"/>
  <c r="AF298" i="1"/>
  <c r="AE298" i="1"/>
  <c r="AD298" i="1"/>
  <c r="AC298" i="1"/>
  <c r="AB298" i="1"/>
  <c r="AA298" i="1"/>
  <c r="Z298" i="1"/>
  <c r="AU308" i="1"/>
  <c r="AT308" i="1"/>
  <c r="AS308" i="1"/>
  <c r="AR308" i="1"/>
  <c r="AQ308" i="1"/>
  <c r="AK308" i="1"/>
  <c r="AJ308" i="1"/>
  <c r="AI308" i="1"/>
  <c r="AH308" i="1"/>
  <c r="AG308" i="1"/>
  <c r="AF308" i="1"/>
  <c r="AE308" i="1"/>
  <c r="AD308" i="1"/>
  <c r="AC308" i="1"/>
  <c r="AB308" i="1"/>
  <c r="AA308" i="1"/>
  <c r="Z308" i="1"/>
  <c r="AU276" i="1"/>
  <c r="AT276" i="1"/>
  <c r="AS276" i="1"/>
  <c r="AR276" i="1"/>
  <c r="AQ276" i="1"/>
  <c r="AK276" i="1"/>
  <c r="AJ276" i="1"/>
  <c r="AI276" i="1"/>
  <c r="AH276" i="1"/>
  <c r="AG276" i="1"/>
  <c r="AF276" i="1"/>
  <c r="AE276" i="1"/>
  <c r="AD276" i="1"/>
  <c r="AC276" i="1"/>
  <c r="AB276" i="1"/>
  <c r="AA276" i="1"/>
  <c r="Z276" i="1"/>
  <c r="AU275" i="1"/>
  <c r="AT275" i="1"/>
  <c r="AS275" i="1"/>
  <c r="AR275" i="1"/>
  <c r="AQ275" i="1"/>
  <c r="AK275" i="1"/>
  <c r="AJ275" i="1"/>
  <c r="AI275" i="1"/>
  <c r="AH275" i="1"/>
  <c r="AG275" i="1"/>
  <c r="AF275" i="1"/>
  <c r="AE275" i="1"/>
  <c r="AD275" i="1"/>
  <c r="AC275" i="1"/>
  <c r="AB275" i="1"/>
  <c r="AA275" i="1"/>
  <c r="Z275" i="1"/>
  <c r="AU272" i="1"/>
  <c r="AT272" i="1"/>
  <c r="AS272" i="1"/>
  <c r="AR272" i="1"/>
  <c r="AQ272" i="1"/>
  <c r="AK272" i="1"/>
  <c r="AJ272" i="1"/>
  <c r="AI272" i="1"/>
  <c r="AH272" i="1"/>
  <c r="AG272" i="1"/>
  <c r="AF272" i="1"/>
  <c r="AE272" i="1"/>
  <c r="AD272" i="1"/>
  <c r="AC272" i="1"/>
  <c r="AB272" i="1"/>
  <c r="AA272" i="1"/>
  <c r="Z272" i="1"/>
  <c r="AU269" i="1"/>
  <c r="AT269" i="1"/>
  <c r="AS269" i="1"/>
  <c r="AR269" i="1"/>
  <c r="AQ269" i="1"/>
  <c r="AK269" i="1"/>
  <c r="AJ269" i="1"/>
  <c r="AI269" i="1"/>
  <c r="AH269" i="1"/>
  <c r="AG269" i="1"/>
  <c r="AF269" i="1"/>
  <c r="AE269" i="1"/>
  <c r="AD269" i="1"/>
  <c r="AC269" i="1"/>
  <c r="AB269" i="1"/>
  <c r="AA269" i="1"/>
  <c r="Z269" i="1"/>
  <c r="AU268" i="1"/>
  <c r="AT268" i="1"/>
  <c r="AS268" i="1"/>
  <c r="AR268" i="1"/>
  <c r="AQ268" i="1"/>
  <c r="AK268" i="1"/>
  <c r="AJ268" i="1"/>
  <c r="AI268" i="1"/>
  <c r="AH268" i="1"/>
  <c r="AG268" i="1"/>
  <c r="AF268" i="1"/>
  <c r="AE268" i="1"/>
  <c r="AD268" i="1"/>
  <c r="AC268" i="1"/>
  <c r="AB268" i="1"/>
  <c r="AA268" i="1"/>
  <c r="Z268" i="1"/>
  <c r="AU267" i="1"/>
  <c r="AT267" i="1"/>
  <c r="AS267" i="1"/>
  <c r="AR267" i="1"/>
  <c r="AQ267" i="1"/>
  <c r="AK267" i="1"/>
  <c r="AJ267" i="1"/>
  <c r="AI267" i="1"/>
  <c r="AH267" i="1"/>
  <c r="AG267" i="1"/>
  <c r="AF267" i="1"/>
  <c r="AE267" i="1"/>
  <c r="AD267" i="1"/>
  <c r="AC267" i="1"/>
  <c r="AB267" i="1"/>
  <c r="AA267" i="1"/>
  <c r="Z267" i="1"/>
  <c r="AU23" i="1"/>
  <c r="AT23" i="1"/>
  <c r="AS23" i="1"/>
  <c r="AR23" i="1"/>
  <c r="AQ23" i="1"/>
  <c r="AK23" i="1"/>
  <c r="AJ23" i="1"/>
  <c r="AI23" i="1"/>
  <c r="AH23" i="1"/>
  <c r="AG23" i="1"/>
  <c r="AF23" i="1"/>
  <c r="AE23" i="1"/>
  <c r="AD23" i="1"/>
  <c r="AC23" i="1"/>
  <c r="AB23" i="1"/>
  <c r="AA23" i="1"/>
  <c r="Z23" i="1"/>
  <c r="Q23" i="1"/>
  <c r="P23" i="1"/>
  <c r="O23" i="1"/>
  <c r="N23" i="1"/>
  <c r="M23" i="1"/>
  <c r="AP23" i="1" s="1"/>
  <c r="L23" i="1"/>
  <c r="AO23" i="1" s="1"/>
  <c r="K23" i="1"/>
  <c r="AN23" i="1" s="1"/>
  <c r="J23" i="1"/>
  <c r="AM23" i="1" s="1"/>
  <c r="I23" i="1"/>
  <c r="AL23" i="1" s="1"/>
  <c r="I308" i="1" l="1"/>
  <c r="AL308" i="1" s="1"/>
  <c r="J308" i="1"/>
  <c r="AM308" i="1" s="1"/>
  <c r="K308" i="1"/>
  <c r="AN308" i="1" s="1"/>
  <c r="L308" i="1"/>
  <c r="AO308" i="1" s="1"/>
  <c r="M308" i="1"/>
  <c r="AP308" i="1" s="1"/>
  <c r="N308" i="1"/>
  <c r="O308" i="1"/>
  <c r="P308" i="1"/>
  <c r="Q308" i="1"/>
  <c r="I275" i="1"/>
  <c r="AL275" i="1" s="1"/>
  <c r="J275" i="1"/>
  <c r="AM275" i="1" s="1"/>
  <c r="K275" i="1"/>
  <c r="AN275" i="1" s="1"/>
  <c r="L275" i="1"/>
  <c r="AO275" i="1" s="1"/>
  <c r="M275" i="1"/>
  <c r="AP275" i="1" s="1"/>
  <c r="N275" i="1"/>
  <c r="O275" i="1"/>
  <c r="P275" i="1"/>
  <c r="Q275" i="1"/>
  <c r="I276" i="1"/>
  <c r="AL276" i="1" s="1"/>
  <c r="J276" i="1"/>
  <c r="AM276" i="1" s="1"/>
  <c r="K276" i="1"/>
  <c r="AN276" i="1" s="1"/>
  <c r="L276" i="1"/>
  <c r="AO276" i="1" s="1"/>
  <c r="M276" i="1"/>
  <c r="AP276" i="1" s="1"/>
  <c r="N276" i="1"/>
  <c r="O276" i="1"/>
  <c r="P276" i="1"/>
  <c r="Q276" i="1"/>
  <c r="Q272" i="1"/>
  <c r="P272" i="1"/>
  <c r="O272" i="1"/>
  <c r="N272" i="1"/>
  <c r="M272" i="1"/>
  <c r="AP272" i="1" s="1"/>
  <c r="L272" i="1"/>
  <c r="AO272" i="1" s="1"/>
  <c r="K272" i="1"/>
  <c r="AN272" i="1" s="1"/>
  <c r="J272" i="1"/>
  <c r="AM272" i="1" s="1"/>
  <c r="I272" i="1"/>
  <c r="AL272" i="1" s="1"/>
  <c r="P267" i="1"/>
  <c r="P268" i="1"/>
  <c r="P269" i="1"/>
  <c r="Q267" i="1"/>
  <c r="Q268" i="1"/>
  <c r="Q269" i="1"/>
  <c r="O267" i="1"/>
  <c r="O268" i="1"/>
  <c r="O269" i="1"/>
  <c r="N267" i="1"/>
  <c r="N268" i="1"/>
  <c r="N269" i="1"/>
  <c r="M267" i="1"/>
  <c r="AP267" i="1" s="1"/>
  <c r="M268" i="1"/>
  <c r="AP268" i="1" s="1"/>
  <c r="M269" i="1"/>
  <c r="AP269" i="1" s="1"/>
  <c r="L267" i="1"/>
  <c r="AO267" i="1" s="1"/>
  <c r="L268" i="1"/>
  <c r="AO268" i="1" s="1"/>
  <c r="L269" i="1"/>
  <c r="AO269" i="1" s="1"/>
  <c r="K267" i="1"/>
  <c r="AN267" i="1" s="1"/>
  <c r="K268" i="1"/>
  <c r="AN268" i="1" s="1"/>
  <c r="K269" i="1"/>
  <c r="AN269" i="1" s="1"/>
  <c r="AM267" i="1"/>
  <c r="J268" i="1"/>
  <c r="AM268" i="1" s="1"/>
  <c r="J269" i="1"/>
  <c r="AM269" i="1" s="1"/>
  <c r="I267" i="1"/>
  <c r="AL267" i="1" s="1"/>
  <c r="I268" i="1"/>
  <c r="AL268" i="1" s="1"/>
  <c r="I269" i="1"/>
  <c r="AL269" i="1" s="1"/>
  <c r="AU114" i="1"/>
  <c r="AT114" i="1"/>
  <c r="AS114" i="1"/>
  <c r="AR114" i="1"/>
  <c r="AQ114" i="1"/>
  <c r="AK114" i="1"/>
  <c r="AJ114" i="1"/>
  <c r="AI114" i="1"/>
  <c r="AH114" i="1"/>
  <c r="AG114" i="1"/>
  <c r="AF114" i="1"/>
  <c r="AE114" i="1"/>
  <c r="AD114" i="1"/>
  <c r="AC114" i="1"/>
  <c r="AB114" i="1"/>
  <c r="AA114" i="1"/>
  <c r="Z114" i="1"/>
  <c r="AU279" i="1"/>
  <c r="AQ279" i="1"/>
  <c r="AR279" i="1"/>
  <c r="AS279" i="1"/>
  <c r="AT279" i="1"/>
  <c r="AK279" i="1"/>
  <c r="AF279" i="1"/>
  <c r="AG279" i="1"/>
  <c r="AH279" i="1"/>
  <c r="AI279" i="1"/>
  <c r="AJ279" i="1"/>
  <c r="Z279" i="1"/>
  <c r="AA279" i="1"/>
  <c r="AB279" i="1"/>
  <c r="AC279" i="1"/>
  <c r="AD279" i="1"/>
  <c r="AE279" i="1"/>
  <c r="Q114" i="1"/>
  <c r="P114" i="1"/>
  <c r="O114" i="1"/>
  <c r="N114" i="1"/>
  <c r="M114" i="1"/>
  <c r="AP114" i="1" s="1"/>
  <c r="L114" i="1"/>
  <c r="AO114" i="1" s="1"/>
  <c r="K114" i="1"/>
  <c r="AN114" i="1" s="1"/>
  <c r="J114" i="1"/>
  <c r="AM114" i="1" s="1"/>
  <c r="I114" i="1"/>
  <c r="AL114" i="1" s="1"/>
  <c r="Q279" i="1"/>
  <c r="P279" i="1"/>
  <c r="O279" i="1"/>
  <c r="N279" i="1"/>
  <c r="M279" i="1"/>
  <c r="AP279" i="1" s="1"/>
  <c r="L279" i="1"/>
  <c r="AO279" i="1" s="1"/>
  <c r="K279" i="1"/>
  <c r="AN279" i="1" s="1"/>
  <c r="J279" i="1"/>
  <c r="AM279" i="1" s="1"/>
  <c r="I279" i="1"/>
  <c r="AL279" i="1" s="1"/>
  <c r="AU13" i="1" l="1"/>
  <c r="AT13" i="1"/>
  <c r="AS13" i="1"/>
  <c r="AR13" i="1"/>
  <c r="AQ13" i="1"/>
  <c r="AK13" i="1"/>
  <c r="AJ13" i="1"/>
  <c r="AI13" i="1"/>
  <c r="AH13" i="1"/>
  <c r="AG13" i="1"/>
  <c r="AF13" i="1"/>
  <c r="AE13" i="1"/>
  <c r="AD13" i="1"/>
  <c r="AC13" i="1"/>
  <c r="AB13" i="1"/>
  <c r="AA13" i="1"/>
  <c r="Z13" i="1"/>
  <c r="AU238" i="1"/>
  <c r="AT238" i="1"/>
  <c r="AS238" i="1"/>
  <c r="AR238" i="1"/>
  <c r="AQ238" i="1"/>
  <c r="AP238" i="1"/>
  <c r="AO238" i="1"/>
  <c r="AN238" i="1"/>
  <c r="AM238" i="1"/>
  <c r="AL238" i="1"/>
  <c r="AK238" i="1"/>
  <c r="AJ238" i="1"/>
  <c r="AI238" i="1"/>
  <c r="AH238" i="1"/>
  <c r="AG238" i="1"/>
  <c r="AF238" i="1"/>
  <c r="AE238" i="1"/>
  <c r="AD238" i="1"/>
  <c r="AC238" i="1"/>
  <c r="AB238" i="1"/>
  <c r="AA238" i="1"/>
  <c r="Z238" i="1"/>
  <c r="AU171" i="1" l="1"/>
  <c r="AT171" i="1"/>
  <c r="AS171" i="1"/>
  <c r="AR171" i="1"/>
  <c r="AQ171" i="1"/>
  <c r="AP171" i="1"/>
  <c r="AO171" i="1"/>
  <c r="AN171" i="1"/>
  <c r="AM171" i="1"/>
  <c r="AL171" i="1"/>
  <c r="AK171" i="1"/>
  <c r="AJ171" i="1"/>
  <c r="AI171" i="1"/>
  <c r="AH171" i="1"/>
  <c r="AG171" i="1"/>
  <c r="AF171" i="1"/>
  <c r="AE171" i="1"/>
  <c r="AD171" i="1"/>
  <c r="AC171" i="1"/>
  <c r="AB171" i="1"/>
  <c r="AA171" i="1"/>
  <c r="Z171" i="1"/>
  <c r="Q13" i="1"/>
  <c r="P13" i="1"/>
  <c r="O13" i="1"/>
  <c r="N13" i="1"/>
  <c r="M13" i="1"/>
  <c r="AP13" i="1" s="1"/>
  <c r="L13" i="1"/>
  <c r="AO13" i="1" s="1"/>
  <c r="K13" i="1"/>
  <c r="AN13" i="1" s="1"/>
  <c r="J13" i="1"/>
  <c r="AM13" i="1" s="1"/>
  <c r="I13" i="1"/>
  <c r="AL13" i="1" s="1"/>
  <c r="AU329" i="1"/>
  <c r="AT329" i="1"/>
  <c r="AS329" i="1"/>
  <c r="AR329" i="1"/>
  <c r="AQ329" i="1"/>
  <c r="AK329" i="1"/>
  <c r="AJ329" i="1"/>
  <c r="AI329" i="1"/>
  <c r="AH329" i="1"/>
  <c r="AG329" i="1"/>
  <c r="AF329" i="1"/>
  <c r="AE329" i="1"/>
  <c r="AD329" i="1"/>
  <c r="AC329" i="1"/>
  <c r="AB329" i="1"/>
  <c r="AA329" i="1"/>
  <c r="Z329" i="1"/>
  <c r="Q329" i="1"/>
  <c r="P329" i="1"/>
  <c r="O329" i="1"/>
  <c r="N329" i="1"/>
  <c r="M329" i="1"/>
  <c r="AP329" i="1" s="1"/>
  <c r="L329" i="1"/>
  <c r="AO329" i="1" s="1"/>
  <c r="K329" i="1"/>
  <c r="AN329" i="1" s="1"/>
  <c r="J329" i="1"/>
  <c r="AM329" i="1" s="1"/>
  <c r="I329" i="1"/>
  <c r="AL329" i="1" s="1"/>
  <c r="AU327" i="1"/>
  <c r="AT327" i="1"/>
  <c r="AS327" i="1"/>
  <c r="AR327" i="1"/>
  <c r="AQ327" i="1"/>
  <c r="AK327" i="1"/>
  <c r="AJ327" i="1"/>
  <c r="AI327" i="1"/>
  <c r="AH327" i="1"/>
  <c r="AG327" i="1"/>
  <c r="AF327" i="1"/>
  <c r="AE327" i="1"/>
  <c r="AD327" i="1"/>
  <c r="AC327" i="1"/>
  <c r="AB327" i="1"/>
  <c r="AA327" i="1"/>
  <c r="Z327" i="1"/>
  <c r="Q327" i="1"/>
  <c r="P327" i="1"/>
  <c r="O327" i="1"/>
  <c r="N327" i="1"/>
  <c r="M327" i="1"/>
  <c r="AP327" i="1" s="1"/>
  <c r="L327" i="1"/>
  <c r="AO327" i="1" s="1"/>
  <c r="K327" i="1"/>
  <c r="AN327" i="1" s="1"/>
  <c r="J327" i="1"/>
  <c r="AM327" i="1" s="1"/>
  <c r="I327" i="1"/>
  <c r="AL327" i="1" s="1"/>
  <c r="AU325" i="1"/>
  <c r="AT325" i="1"/>
  <c r="AS325" i="1"/>
  <c r="AR325" i="1"/>
  <c r="AQ325" i="1"/>
  <c r="AK325" i="1"/>
  <c r="AJ325" i="1"/>
  <c r="AI325" i="1"/>
  <c r="AH325" i="1"/>
  <c r="AG325" i="1"/>
  <c r="AF325" i="1"/>
  <c r="AE325" i="1"/>
  <c r="AD325" i="1"/>
  <c r="AC325" i="1"/>
  <c r="AB325" i="1"/>
  <c r="AA325" i="1"/>
  <c r="Z325" i="1"/>
  <c r="Q325" i="1"/>
  <c r="P325" i="1"/>
  <c r="O325" i="1"/>
  <c r="N325" i="1"/>
  <c r="M325" i="1"/>
  <c r="AP325" i="1" s="1"/>
  <c r="L325" i="1"/>
  <c r="AO325" i="1" s="1"/>
  <c r="K325" i="1"/>
  <c r="AN325" i="1" s="1"/>
  <c r="J325" i="1"/>
  <c r="AM325" i="1" s="1"/>
  <c r="I325" i="1"/>
  <c r="AL325" i="1" s="1"/>
  <c r="AU324" i="1"/>
  <c r="AT324" i="1"/>
  <c r="AS324" i="1"/>
  <c r="AR324" i="1"/>
  <c r="AQ324" i="1"/>
  <c r="AK324" i="1"/>
  <c r="AJ324" i="1"/>
  <c r="AI324" i="1"/>
  <c r="AH324" i="1"/>
  <c r="AG324" i="1"/>
  <c r="AF324" i="1"/>
  <c r="AE324" i="1"/>
  <c r="AD324" i="1"/>
  <c r="AC324" i="1"/>
  <c r="AB324" i="1"/>
  <c r="AA324" i="1"/>
  <c r="Z324" i="1"/>
  <c r="Q324" i="1"/>
  <c r="P324" i="1"/>
  <c r="O324" i="1"/>
  <c r="N324" i="1"/>
  <c r="M324" i="1"/>
  <c r="AP324" i="1" s="1"/>
  <c r="L324" i="1"/>
  <c r="AO324" i="1" s="1"/>
  <c r="K324" i="1"/>
  <c r="AN324" i="1" s="1"/>
  <c r="J324" i="1"/>
  <c r="AM324" i="1" s="1"/>
  <c r="I324" i="1"/>
  <c r="AL324" i="1" s="1"/>
  <c r="AU317" i="1"/>
  <c r="AT317" i="1"/>
  <c r="AS317" i="1"/>
  <c r="AR317" i="1"/>
  <c r="AQ317" i="1"/>
  <c r="AK317" i="1"/>
  <c r="AJ317" i="1"/>
  <c r="AI317" i="1"/>
  <c r="AH317" i="1"/>
  <c r="AG317" i="1"/>
  <c r="AF317" i="1"/>
  <c r="AE317" i="1"/>
  <c r="AD317" i="1"/>
  <c r="AC317" i="1"/>
  <c r="AB317" i="1"/>
  <c r="AA317" i="1"/>
  <c r="Z317" i="1"/>
  <c r="Q317" i="1"/>
  <c r="P317" i="1"/>
  <c r="O317" i="1"/>
  <c r="N317" i="1"/>
  <c r="M317" i="1"/>
  <c r="AP317" i="1" s="1"/>
  <c r="L317" i="1"/>
  <c r="AO317" i="1" s="1"/>
  <c r="K317" i="1"/>
  <c r="AN317" i="1" s="1"/>
  <c r="J317" i="1"/>
  <c r="AM317" i="1" s="1"/>
  <c r="I317" i="1"/>
  <c r="AL317" i="1" s="1"/>
  <c r="AU316" i="1"/>
  <c r="AT316" i="1"/>
  <c r="AS316" i="1"/>
  <c r="AR316" i="1"/>
  <c r="AQ316" i="1"/>
  <c r="AK316" i="1"/>
  <c r="AJ316" i="1"/>
  <c r="AI316" i="1"/>
  <c r="AH316" i="1"/>
  <c r="AG316" i="1"/>
  <c r="AF316" i="1"/>
  <c r="AE316" i="1"/>
  <c r="AD316" i="1"/>
  <c r="AC316" i="1"/>
  <c r="AB316" i="1"/>
  <c r="AA316" i="1"/>
  <c r="Z316" i="1"/>
  <c r="Q316" i="1"/>
  <c r="P316" i="1"/>
  <c r="O316" i="1"/>
  <c r="N316" i="1"/>
  <c r="M316" i="1"/>
  <c r="AP316" i="1" s="1"/>
  <c r="L316" i="1"/>
  <c r="AO316" i="1" s="1"/>
  <c r="K316" i="1"/>
  <c r="AN316" i="1" s="1"/>
  <c r="J316" i="1"/>
  <c r="AM316" i="1" s="1"/>
  <c r="I316" i="1"/>
  <c r="AL316" i="1" s="1"/>
  <c r="AU315" i="1"/>
  <c r="AT315" i="1"/>
  <c r="AS315" i="1"/>
  <c r="AR315" i="1"/>
  <c r="AQ315" i="1"/>
  <c r="AK315" i="1"/>
  <c r="AJ315" i="1"/>
  <c r="AI315" i="1"/>
  <c r="AH315" i="1"/>
  <c r="AG315" i="1"/>
  <c r="AF315" i="1"/>
  <c r="AE315" i="1"/>
  <c r="AD315" i="1"/>
  <c r="AC315" i="1"/>
  <c r="AB315" i="1"/>
  <c r="AA315" i="1"/>
  <c r="Z315" i="1"/>
  <c r="Q315" i="1"/>
  <c r="P315" i="1"/>
  <c r="O315" i="1"/>
  <c r="N315" i="1"/>
  <c r="M315" i="1"/>
  <c r="AP315" i="1" s="1"/>
  <c r="L315" i="1"/>
  <c r="AO315" i="1" s="1"/>
  <c r="K315" i="1"/>
  <c r="AN315" i="1" s="1"/>
  <c r="J315" i="1"/>
  <c r="AM315" i="1" s="1"/>
  <c r="I315" i="1"/>
  <c r="AL315" i="1" s="1"/>
  <c r="AU314" i="1"/>
  <c r="AT314" i="1"/>
  <c r="AS314" i="1"/>
  <c r="AR314" i="1"/>
  <c r="AQ314" i="1"/>
  <c r="AK314" i="1"/>
  <c r="AJ314" i="1"/>
  <c r="AI314" i="1"/>
  <c r="AH314" i="1"/>
  <c r="AG314" i="1"/>
  <c r="AF314" i="1"/>
  <c r="AE314" i="1"/>
  <c r="AD314" i="1"/>
  <c r="AC314" i="1"/>
  <c r="AB314" i="1"/>
  <c r="AA314" i="1"/>
  <c r="Z314" i="1"/>
  <c r="Q314" i="1"/>
  <c r="P314" i="1"/>
  <c r="O314" i="1"/>
  <c r="N314" i="1"/>
  <c r="M314" i="1"/>
  <c r="AP314" i="1" s="1"/>
  <c r="L314" i="1"/>
  <c r="AO314" i="1" s="1"/>
  <c r="K314" i="1"/>
  <c r="AN314" i="1" s="1"/>
  <c r="J314" i="1"/>
  <c r="AM314" i="1" s="1"/>
  <c r="I314" i="1"/>
  <c r="AL314" i="1" s="1"/>
  <c r="AU313" i="1"/>
  <c r="AT313" i="1"/>
  <c r="AS313" i="1"/>
  <c r="AR313" i="1"/>
  <c r="AQ313" i="1"/>
  <c r="AK313" i="1"/>
  <c r="AJ313" i="1"/>
  <c r="AI313" i="1"/>
  <c r="AH313" i="1"/>
  <c r="AG313" i="1"/>
  <c r="AF313" i="1"/>
  <c r="AE313" i="1"/>
  <c r="AD313" i="1"/>
  <c r="AC313" i="1"/>
  <c r="AB313" i="1"/>
  <c r="AA313" i="1"/>
  <c r="Z313" i="1"/>
  <c r="Q313" i="1"/>
  <c r="P313" i="1"/>
  <c r="O313" i="1"/>
  <c r="N313" i="1"/>
  <c r="M313" i="1"/>
  <c r="AP313" i="1" s="1"/>
  <c r="L313" i="1"/>
  <c r="AO313" i="1" s="1"/>
  <c r="K313" i="1"/>
  <c r="AN313" i="1" s="1"/>
  <c r="J313" i="1"/>
  <c r="AM313" i="1" s="1"/>
  <c r="I313" i="1"/>
  <c r="AL313" i="1" s="1"/>
  <c r="AU311" i="1"/>
  <c r="AT311" i="1"/>
  <c r="AS311" i="1"/>
  <c r="AR311" i="1"/>
  <c r="AQ311" i="1"/>
  <c r="AK311" i="1"/>
  <c r="AJ311" i="1"/>
  <c r="AI311" i="1"/>
  <c r="AH311" i="1"/>
  <c r="AG311" i="1"/>
  <c r="AF311" i="1"/>
  <c r="AE311" i="1"/>
  <c r="AD311" i="1"/>
  <c r="AC311" i="1"/>
  <c r="AB311" i="1"/>
  <c r="AA311" i="1"/>
  <c r="Z311" i="1"/>
  <c r="Q311" i="1"/>
  <c r="P311" i="1"/>
  <c r="O311" i="1"/>
  <c r="N311" i="1"/>
  <c r="M311" i="1"/>
  <c r="AP311" i="1" s="1"/>
  <c r="L311" i="1"/>
  <c r="AO311" i="1" s="1"/>
  <c r="K311" i="1"/>
  <c r="AN311" i="1" s="1"/>
  <c r="J311" i="1"/>
  <c r="AM311" i="1" s="1"/>
  <c r="I311" i="1"/>
  <c r="AL311" i="1" s="1"/>
  <c r="AU310" i="1"/>
  <c r="AT310" i="1"/>
  <c r="AS310" i="1"/>
  <c r="AR310" i="1"/>
  <c r="AQ310" i="1"/>
  <c r="AK310" i="1"/>
  <c r="AJ310" i="1"/>
  <c r="AI310" i="1"/>
  <c r="AH310" i="1"/>
  <c r="AG310" i="1"/>
  <c r="AF310" i="1"/>
  <c r="AE310" i="1"/>
  <c r="AD310" i="1"/>
  <c r="AC310" i="1"/>
  <c r="AB310" i="1"/>
  <c r="AA310" i="1"/>
  <c r="Z310" i="1"/>
  <c r="Q310" i="1"/>
  <c r="P310" i="1"/>
  <c r="O310" i="1"/>
  <c r="N310" i="1"/>
  <c r="M310" i="1"/>
  <c r="AP310" i="1" s="1"/>
  <c r="L310" i="1"/>
  <c r="AO310" i="1" s="1"/>
  <c r="K310" i="1"/>
  <c r="AN310" i="1" s="1"/>
  <c r="J310" i="1"/>
  <c r="AM310" i="1" s="1"/>
  <c r="I310" i="1"/>
  <c r="AL310" i="1" s="1"/>
  <c r="AU306" i="1"/>
  <c r="AT306" i="1"/>
  <c r="AS306" i="1"/>
  <c r="AR306" i="1"/>
  <c r="AQ306" i="1"/>
  <c r="AK306" i="1"/>
  <c r="AJ306" i="1"/>
  <c r="AI306" i="1"/>
  <c r="AH306" i="1"/>
  <c r="AG306" i="1"/>
  <c r="AF306" i="1"/>
  <c r="AE306" i="1"/>
  <c r="AD306" i="1"/>
  <c r="AC306" i="1"/>
  <c r="AB306" i="1"/>
  <c r="AA306" i="1"/>
  <c r="Z306" i="1"/>
  <c r="Q306" i="1"/>
  <c r="P306" i="1"/>
  <c r="O306" i="1"/>
  <c r="N306" i="1"/>
  <c r="M306" i="1"/>
  <c r="AP306" i="1" s="1"/>
  <c r="L306" i="1"/>
  <c r="AO306" i="1" s="1"/>
  <c r="K306" i="1"/>
  <c r="AN306" i="1" s="1"/>
  <c r="J306" i="1"/>
  <c r="AM306" i="1" s="1"/>
  <c r="I306" i="1"/>
  <c r="AL306" i="1" s="1"/>
  <c r="AU305" i="1"/>
  <c r="AT305" i="1"/>
  <c r="AS305" i="1"/>
  <c r="AR305" i="1"/>
  <c r="AQ305" i="1"/>
  <c r="AK305" i="1"/>
  <c r="AJ305" i="1"/>
  <c r="AI305" i="1"/>
  <c r="AH305" i="1"/>
  <c r="AG305" i="1"/>
  <c r="AF305" i="1"/>
  <c r="AE305" i="1"/>
  <c r="AD305" i="1"/>
  <c r="AC305" i="1"/>
  <c r="AB305" i="1"/>
  <c r="AA305" i="1"/>
  <c r="Z305" i="1"/>
  <c r="Q305" i="1"/>
  <c r="P305" i="1"/>
  <c r="O305" i="1"/>
  <c r="N305" i="1"/>
  <c r="M305" i="1"/>
  <c r="AP305" i="1" s="1"/>
  <c r="L305" i="1"/>
  <c r="AO305" i="1" s="1"/>
  <c r="K305" i="1"/>
  <c r="AN305" i="1" s="1"/>
  <c r="J305" i="1"/>
  <c r="AM305" i="1" s="1"/>
  <c r="I305" i="1"/>
  <c r="AL305" i="1" s="1"/>
  <c r="AU304" i="1"/>
  <c r="AT304" i="1"/>
  <c r="AS304" i="1"/>
  <c r="AR304" i="1"/>
  <c r="AQ304" i="1"/>
  <c r="AK304" i="1"/>
  <c r="AJ304" i="1"/>
  <c r="AI304" i="1"/>
  <c r="AH304" i="1"/>
  <c r="AG304" i="1"/>
  <c r="AF304" i="1"/>
  <c r="AE304" i="1"/>
  <c r="AD304" i="1"/>
  <c r="AC304" i="1"/>
  <c r="AB304" i="1"/>
  <c r="AA304" i="1"/>
  <c r="Z304" i="1"/>
  <c r="Q304" i="1"/>
  <c r="P304" i="1"/>
  <c r="O304" i="1"/>
  <c r="N304" i="1"/>
  <c r="M304" i="1"/>
  <c r="AP304" i="1" s="1"/>
  <c r="L304" i="1"/>
  <c r="AO304" i="1" s="1"/>
  <c r="K304" i="1"/>
  <c r="AN304" i="1" s="1"/>
  <c r="J304" i="1"/>
  <c r="AM304" i="1" s="1"/>
  <c r="I304" i="1"/>
  <c r="AL304" i="1" s="1"/>
  <c r="AU303" i="1"/>
  <c r="AT303" i="1"/>
  <c r="AS303" i="1"/>
  <c r="AR303" i="1"/>
  <c r="AQ303" i="1"/>
  <c r="AK303" i="1"/>
  <c r="AJ303" i="1"/>
  <c r="AI303" i="1"/>
  <c r="AH303" i="1"/>
  <c r="AG303" i="1"/>
  <c r="AF303" i="1"/>
  <c r="AE303" i="1"/>
  <c r="AD303" i="1"/>
  <c r="AC303" i="1"/>
  <c r="AB303" i="1"/>
  <c r="AA303" i="1"/>
  <c r="Z303" i="1"/>
  <c r="Q303" i="1"/>
  <c r="P303" i="1"/>
  <c r="O303" i="1"/>
  <c r="N303" i="1"/>
  <c r="M303" i="1"/>
  <c r="AP303" i="1" s="1"/>
  <c r="L303" i="1"/>
  <c r="AO303" i="1" s="1"/>
  <c r="K303" i="1"/>
  <c r="AN303" i="1" s="1"/>
  <c r="J303" i="1"/>
  <c r="AM303" i="1" s="1"/>
  <c r="I303" i="1"/>
  <c r="AL303" i="1" s="1"/>
  <c r="AU301" i="1"/>
  <c r="AT301" i="1"/>
  <c r="AS301" i="1"/>
  <c r="AR301" i="1"/>
  <c r="AQ301" i="1"/>
  <c r="AK301" i="1"/>
  <c r="AJ301" i="1"/>
  <c r="AI301" i="1"/>
  <c r="AH301" i="1"/>
  <c r="AG301" i="1"/>
  <c r="AF301" i="1"/>
  <c r="AE301" i="1"/>
  <c r="AD301" i="1"/>
  <c r="AC301" i="1"/>
  <c r="AB301" i="1"/>
  <c r="AA301" i="1"/>
  <c r="Z301" i="1"/>
  <c r="Q301" i="1"/>
  <c r="P301" i="1"/>
  <c r="O301" i="1"/>
  <c r="N301" i="1"/>
  <c r="M301" i="1"/>
  <c r="AP301" i="1" s="1"/>
  <c r="L301" i="1"/>
  <c r="AO301" i="1" s="1"/>
  <c r="K301" i="1"/>
  <c r="AN301" i="1" s="1"/>
  <c r="J301" i="1"/>
  <c r="AM301" i="1" s="1"/>
  <c r="I301" i="1"/>
  <c r="AL301" i="1" s="1"/>
  <c r="AU300" i="1"/>
  <c r="AT300" i="1"/>
  <c r="AS300" i="1"/>
  <c r="AR300" i="1"/>
  <c r="AQ300" i="1"/>
  <c r="AK300" i="1"/>
  <c r="AJ300" i="1"/>
  <c r="AI300" i="1"/>
  <c r="AH300" i="1"/>
  <c r="AG300" i="1"/>
  <c r="AF300" i="1"/>
  <c r="AE300" i="1"/>
  <c r="AD300" i="1"/>
  <c r="AC300" i="1"/>
  <c r="AB300" i="1"/>
  <c r="AA300" i="1"/>
  <c r="Z300" i="1"/>
  <c r="Q300" i="1"/>
  <c r="P300" i="1"/>
  <c r="O300" i="1"/>
  <c r="N300" i="1"/>
  <c r="M300" i="1"/>
  <c r="AP300" i="1" s="1"/>
  <c r="L300" i="1"/>
  <c r="AO300" i="1" s="1"/>
  <c r="K300" i="1"/>
  <c r="AN300" i="1" s="1"/>
  <c r="J300" i="1"/>
  <c r="AM300" i="1" s="1"/>
  <c r="I300" i="1"/>
  <c r="AL300" i="1" s="1"/>
  <c r="AU299" i="1"/>
  <c r="AT299" i="1"/>
  <c r="AS299" i="1"/>
  <c r="AR299" i="1"/>
  <c r="AQ299" i="1"/>
  <c r="AK299" i="1"/>
  <c r="AJ299" i="1"/>
  <c r="AI299" i="1"/>
  <c r="AH299" i="1"/>
  <c r="AG299" i="1"/>
  <c r="AF299" i="1"/>
  <c r="AE299" i="1"/>
  <c r="AD299" i="1"/>
  <c r="AC299" i="1"/>
  <c r="AB299" i="1"/>
  <c r="AA299" i="1"/>
  <c r="Z299" i="1"/>
  <c r="Q299" i="1"/>
  <c r="P299" i="1"/>
  <c r="O299" i="1"/>
  <c r="N299" i="1"/>
  <c r="M299" i="1"/>
  <c r="AP299" i="1" s="1"/>
  <c r="L299" i="1"/>
  <c r="AO299" i="1" s="1"/>
  <c r="K299" i="1"/>
  <c r="AN299" i="1" s="1"/>
  <c r="J299" i="1"/>
  <c r="AM299" i="1" s="1"/>
  <c r="I299" i="1"/>
  <c r="AL299" i="1" s="1"/>
  <c r="Q298" i="1"/>
  <c r="P298" i="1"/>
  <c r="O298" i="1"/>
  <c r="N298" i="1"/>
  <c r="M298" i="1"/>
  <c r="AP298" i="1" s="1"/>
  <c r="L298" i="1"/>
  <c r="AO298" i="1" s="1"/>
  <c r="K298" i="1"/>
  <c r="AN298" i="1" s="1"/>
  <c r="J298" i="1"/>
  <c r="AM298" i="1" s="1"/>
  <c r="I298" i="1"/>
  <c r="AL298" i="1" s="1"/>
  <c r="AU297" i="1"/>
  <c r="AT297" i="1"/>
  <c r="AS297" i="1"/>
  <c r="AR297" i="1"/>
  <c r="AQ297" i="1"/>
  <c r="AK297" i="1"/>
  <c r="AJ297" i="1"/>
  <c r="AI297" i="1"/>
  <c r="AH297" i="1"/>
  <c r="AG297" i="1"/>
  <c r="AF297" i="1"/>
  <c r="AE297" i="1"/>
  <c r="AD297" i="1"/>
  <c r="AC297" i="1"/>
  <c r="AB297" i="1"/>
  <c r="AA297" i="1"/>
  <c r="Z297" i="1"/>
  <c r="Q297" i="1"/>
  <c r="P297" i="1"/>
  <c r="O297" i="1"/>
  <c r="N297" i="1"/>
  <c r="M297" i="1"/>
  <c r="AP297" i="1" s="1"/>
  <c r="L297" i="1"/>
  <c r="AO297" i="1" s="1"/>
  <c r="K297" i="1"/>
  <c r="AN297" i="1" s="1"/>
  <c r="J297" i="1"/>
  <c r="AM297" i="1" s="1"/>
  <c r="I297" i="1"/>
  <c r="AL297" i="1" s="1"/>
  <c r="AU295" i="1"/>
  <c r="AT295" i="1"/>
  <c r="AS295" i="1"/>
  <c r="AR295" i="1"/>
  <c r="AQ295" i="1"/>
  <c r="AK295" i="1"/>
  <c r="AJ295" i="1"/>
  <c r="AI295" i="1"/>
  <c r="AH295" i="1"/>
  <c r="AG295" i="1"/>
  <c r="AF295" i="1"/>
  <c r="AE295" i="1"/>
  <c r="AD295" i="1"/>
  <c r="AC295" i="1"/>
  <c r="AB295" i="1"/>
  <c r="AA295" i="1"/>
  <c r="Z295" i="1"/>
  <c r="Q295" i="1"/>
  <c r="P295" i="1"/>
  <c r="O295" i="1"/>
  <c r="N295" i="1"/>
  <c r="M295" i="1"/>
  <c r="AP295" i="1" s="1"/>
  <c r="L295" i="1"/>
  <c r="AO295" i="1" s="1"/>
  <c r="K295" i="1"/>
  <c r="AN295" i="1" s="1"/>
  <c r="J295" i="1"/>
  <c r="AM295" i="1" s="1"/>
  <c r="I295" i="1"/>
  <c r="AL295" i="1" s="1"/>
  <c r="AU294" i="1"/>
  <c r="AT294" i="1"/>
  <c r="AS294" i="1"/>
  <c r="AR294" i="1"/>
  <c r="AQ294" i="1"/>
  <c r="AK294" i="1"/>
  <c r="AJ294" i="1"/>
  <c r="AI294" i="1"/>
  <c r="AH294" i="1"/>
  <c r="AG294" i="1"/>
  <c r="AF294" i="1"/>
  <c r="AE294" i="1"/>
  <c r="AD294" i="1"/>
  <c r="AC294" i="1"/>
  <c r="AB294" i="1"/>
  <c r="AA294" i="1"/>
  <c r="Z294" i="1"/>
  <c r="Q294" i="1"/>
  <c r="P294" i="1"/>
  <c r="O294" i="1"/>
  <c r="N294" i="1"/>
  <c r="M294" i="1"/>
  <c r="AP294" i="1" s="1"/>
  <c r="L294" i="1"/>
  <c r="AO294" i="1" s="1"/>
  <c r="K294" i="1"/>
  <c r="AN294" i="1" s="1"/>
  <c r="J294" i="1"/>
  <c r="AM294" i="1" s="1"/>
  <c r="I294" i="1"/>
  <c r="AL294" i="1" s="1"/>
  <c r="AU291" i="1"/>
  <c r="AT291" i="1"/>
  <c r="AS291" i="1"/>
  <c r="AR291" i="1"/>
  <c r="AQ291" i="1"/>
  <c r="AK291" i="1"/>
  <c r="AJ291" i="1"/>
  <c r="AI291" i="1"/>
  <c r="AH291" i="1"/>
  <c r="AG291" i="1"/>
  <c r="AF291" i="1"/>
  <c r="AE291" i="1"/>
  <c r="AD291" i="1"/>
  <c r="AC291" i="1"/>
  <c r="AB291" i="1"/>
  <c r="AA291" i="1"/>
  <c r="Z291" i="1"/>
  <c r="Q291" i="1"/>
  <c r="P291" i="1"/>
  <c r="O291" i="1"/>
  <c r="N291" i="1"/>
  <c r="M291" i="1"/>
  <c r="AP291" i="1" s="1"/>
  <c r="L291" i="1"/>
  <c r="AO291" i="1" s="1"/>
  <c r="K291" i="1"/>
  <c r="AN291" i="1" s="1"/>
  <c r="J291" i="1"/>
  <c r="AM291" i="1" s="1"/>
  <c r="I291" i="1"/>
  <c r="AL291" i="1" s="1"/>
  <c r="AU290" i="1"/>
  <c r="AT290" i="1"/>
  <c r="AS290" i="1"/>
  <c r="AR290" i="1"/>
  <c r="AQ290" i="1"/>
  <c r="AK290" i="1"/>
  <c r="AJ290" i="1"/>
  <c r="AI290" i="1"/>
  <c r="AH290" i="1"/>
  <c r="AG290" i="1"/>
  <c r="AF290" i="1"/>
  <c r="AE290" i="1"/>
  <c r="AD290" i="1"/>
  <c r="AC290" i="1"/>
  <c r="AB290" i="1"/>
  <c r="AA290" i="1"/>
  <c r="Z290" i="1"/>
  <c r="Q290" i="1"/>
  <c r="P290" i="1"/>
  <c r="O290" i="1"/>
  <c r="N290" i="1"/>
  <c r="M290" i="1"/>
  <c r="AP290" i="1" s="1"/>
  <c r="L290" i="1"/>
  <c r="AO290" i="1" s="1"/>
  <c r="K290" i="1"/>
  <c r="AN290" i="1" s="1"/>
  <c r="J290" i="1"/>
  <c r="AM290" i="1" s="1"/>
  <c r="I290" i="1"/>
  <c r="AL290" i="1" s="1"/>
  <c r="AU289" i="1"/>
  <c r="AT289" i="1"/>
  <c r="AS289" i="1"/>
  <c r="AR289" i="1"/>
  <c r="AQ289" i="1"/>
  <c r="AK289" i="1"/>
  <c r="AJ289" i="1"/>
  <c r="AI289" i="1"/>
  <c r="AH289" i="1"/>
  <c r="AG289" i="1"/>
  <c r="AF289" i="1"/>
  <c r="AE289" i="1"/>
  <c r="AD289" i="1"/>
  <c r="AC289" i="1"/>
  <c r="AB289" i="1"/>
  <c r="AA289" i="1"/>
  <c r="Z289" i="1"/>
  <c r="Q289" i="1"/>
  <c r="P289" i="1"/>
  <c r="O289" i="1"/>
  <c r="N289" i="1"/>
  <c r="M289" i="1"/>
  <c r="AP289" i="1" s="1"/>
  <c r="L289" i="1"/>
  <c r="AO289" i="1" s="1"/>
  <c r="K289" i="1"/>
  <c r="AN289" i="1" s="1"/>
  <c r="J289" i="1"/>
  <c r="AM289" i="1" s="1"/>
  <c r="I289" i="1"/>
  <c r="AL289" i="1" s="1"/>
  <c r="AU280" i="1"/>
  <c r="AT280" i="1"/>
  <c r="AS280" i="1"/>
  <c r="AR280" i="1"/>
  <c r="AQ280" i="1"/>
  <c r="AK280" i="1"/>
  <c r="AJ280" i="1"/>
  <c r="AI280" i="1"/>
  <c r="AH280" i="1"/>
  <c r="AG280" i="1"/>
  <c r="AF280" i="1"/>
  <c r="AE280" i="1"/>
  <c r="AD280" i="1"/>
  <c r="AC280" i="1"/>
  <c r="AB280" i="1"/>
  <c r="AA280" i="1"/>
  <c r="Z280" i="1"/>
  <c r="Q280" i="1"/>
  <c r="P280" i="1"/>
  <c r="O280" i="1"/>
  <c r="N280" i="1"/>
  <c r="M280" i="1"/>
  <c r="AP280" i="1" s="1"/>
  <c r="L280" i="1"/>
  <c r="AO280" i="1" s="1"/>
  <c r="K280" i="1"/>
  <c r="AN280" i="1" s="1"/>
  <c r="J280" i="1"/>
  <c r="AM280" i="1" s="1"/>
  <c r="I280" i="1"/>
  <c r="AL280" i="1" s="1"/>
  <c r="AU278" i="1"/>
  <c r="AT278" i="1"/>
  <c r="AS278" i="1"/>
  <c r="AR278" i="1"/>
  <c r="AQ278" i="1"/>
  <c r="AK278" i="1"/>
  <c r="AJ278" i="1"/>
  <c r="AI278" i="1"/>
  <c r="AH278" i="1"/>
  <c r="AG278" i="1"/>
  <c r="AF278" i="1"/>
  <c r="AE278" i="1"/>
  <c r="AD278" i="1"/>
  <c r="AC278" i="1"/>
  <c r="AB278" i="1"/>
  <c r="AA278" i="1"/>
  <c r="Z278" i="1"/>
  <c r="Q278" i="1"/>
  <c r="P278" i="1"/>
  <c r="O278" i="1"/>
  <c r="N278" i="1"/>
  <c r="M278" i="1"/>
  <c r="AP278" i="1" s="1"/>
  <c r="L278" i="1"/>
  <c r="AO278" i="1" s="1"/>
  <c r="K278" i="1"/>
  <c r="AN278" i="1" s="1"/>
  <c r="J278" i="1"/>
  <c r="AM278" i="1" s="1"/>
  <c r="I278" i="1"/>
  <c r="AL278" i="1" s="1"/>
  <c r="AU266" i="1"/>
  <c r="AT266" i="1"/>
  <c r="AS266" i="1"/>
  <c r="AR266" i="1"/>
  <c r="AQ266" i="1"/>
  <c r="AK266" i="1"/>
  <c r="AJ266" i="1"/>
  <c r="AI266" i="1"/>
  <c r="AH266" i="1"/>
  <c r="AG266" i="1"/>
  <c r="AF266" i="1"/>
  <c r="AE266" i="1"/>
  <c r="AD266" i="1"/>
  <c r="AC266" i="1"/>
  <c r="AB266" i="1"/>
  <c r="AA266" i="1"/>
  <c r="Z266" i="1"/>
  <c r="Q266" i="1"/>
  <c r="P266" i="1"/>
  <c r="O266" i="1"/>
  <c r="N266" i="1"/>
  <c r="M266" i="1"/>
  <c r="AP266" i="1" s="1"/>
  <c r="L266" i="1"/>
  <c r="AO266" i="1" s="1"/>
  <c r="K266" i="1"/>
  <c r="AN266" i="1" s="1"/>
  <c r="J266" i="1"/>
  <c r="AM266" i="1" s="1"/>
  <c r="I266" i="1"/>
  <c r="AL266" i="1" s="1"/>
  <c r="AU259" i="1"/>
  <c r="AT259" i="1"/>
  <c r="AS259" i="1"/>
  <c r="AR259" i="1"/>
  <c r="AQ259" i="1"/>
  <c r="AK259" i="1"/>
  <c r="AJ259" i="1"/>
  <c r="AI259" i="1"/>
  <c r="AH259" i="1"/>
  <c r="AG259" i="1"/>
  <c r="AF259" i="1"/>
  <c r="AE259" i="1"/>
  <c r="AD259" i="1"/>
  <c r="AC259" i="1"/>
  <c r="AB259" i="1"/>
  <c r="AA259" i="1"/>
  <c r="Z259" i="1"/>
  <c r="Q259" i="1"/>
  <c r="P259" i="1"/>
  <c r="O259" i="1"/>
  <c r="N259" i="1"/>
  <c r="M259" i="1"/>
  <c r="AP259" i="1" s="1"/>
  <c r="L259" i="1"/>
  <c r="AO259" i="1" s="1"/>
  <c r="K259" i="1"/>
  <c r="AN259" i="1" s="1"/>
  <c r="J259" i="1"/>
  <c r="AM259" i="1" s="1"/>
  <c r="I259" i="1"/>
  <c r="AL259" i="1" s="1"/>
  <c r="AU253" i="1"/>
  <c r="AT253" i="1"/>
  <c r="AS253" i="1"/>
  <c r="AR253" i="1"/>
  <c r="AQ253" i="1"/>
  <c r="AK253" i="1"/>
  <c r="AJ253" i="1"/>
  <c r="AI253" i="1"/>
  <c r="AH253" i="1"/>
  <c r="AG253" i="1"/>
  <c r="AF253" i="1"/>
  <c r="AE253" i="1"/>
  <c r="AD253" i="1"/>
  <c r="AC253" i="1"/>
  <c r="AB253" i="1"/>
  <c r="AA253" i="1"/>
  <c r="Z253" i="1"/>
  <c r="Q253" i="1"/>
  <c r="P253" i="1"/>
  <c r="O253" i="1"/>
  <c r="N253" i="1"/>
  <c r="M253" i="1"/>
  <c r="AP253" i="1" s="1"/>
  <c r="L253" i="1"/>
  <c r="AO253" i="1" s="1"/>
  <c r="K253" i="1"/>
  <c r="AN253" i="1" s="1"/>
  <c r="J253" i="1"/>
  <c r="AM253" i="1" s="1"/>
  <c r="I253" i="1"/>
  <c r="AL253" i="1" s="1"/>
  <c r="AU252" i="1"/>
  <c r="AT252" i="1"/>
  <c r="AS252" i="1"/>
  <c r="AR252" i="1"/>
  <c r="AQ252" i="1"/>
  <c r="AK252" i="1"/>
  <c r="AJ252" i="1"/>
  <c r="AI252" i="1"/>
  <c r="AH252" i="1"/>
  <c r="AG252" i="1"/>
  <c r="AF252" i="1"/>
  <c r="AE252" i="1"/>
  <c r="AD252" i="1"/>
  <c r="AC252" i="1"/>
  <c r="AB252" i="1"/>
  <c r="AA252" i="1"/>
  <c r="Z252" i="1"/>
  <c r="Q252" i="1"/>
  <c r="P252" i="1"/>
  <c r="O252" i="1"/>
  <c r="N252" i="1"/>
  <c r="M252" i="1"/>
  <c r="AP252" i="1" s="1"/>
  <c r="L252" i="1"/>
  <c r="AO252" i="1" s="1"/>
  <c r="K252" i="1"/>
  <c r="AN252" i="1" s="1"/>
  <c r="J252" i="1"/>
  <c r="AM252" i="1" s="1"/>
  <c r="I252" i="1"/>
  <c r="AL252" i="1" s="1"/>
  <c r="AU251" i="1"/>
  <c r="AT251" i="1"/>
  <c r="AS251" i="1"/>
  <c r="AR251" i="1"/>
  <c r="AQ251" i="1"/>
  <c r="AK251" i="1"/>
  <c r="AJ251" i="1"/>
  <c r="AI251" i="1"/>
  <c r="AH251" i="1"/>
  <c r="AG251" i="1"/>
  <c r="AF251" i="1"/>
  <c r="AE251" i="1"/>
  <c r="AD251" i="1"/>
  <c r="AC251" i="1"/>
  <c r="AB251" i="1"/>
  <c r="AA251" i="1"/>
  <c r="Z251" i="1"/>
  <c r="Q251" i="1"/>
  <c r="P251" i="1"/>
  <c r="O251" i="1"/>
  <c r="N251" i="1"/>
  <c r="M251" i="1"/>
  <c r="AP251" i="1" s="1"/>
  <c r="L251" i="1"/>
  <c r="AO251" i="1" s="1"/>
  <c r="K251" i="1"/>
  <c r="AN251" i="1" s="1"/>
  <c r="J251" i="1"/>
  <c r="AM251" i="1" s="1"/>
  <c r="I251" i="1"/>
  <c r="AL251" i="1" s="1"/>
  <c r="AU248" i="1"/>
  <c r="AT248" i="1"/>
  <c r="AS248" i="1"/>
  <c r="AR248" i="1"/>
  <c r="AQ248" i="1"/>
  <c r="AK248" i="1"/>
  <c r="AJ248" i="1"/>
  <c r="AI248" i="1"/>
  <c r="AH248" i="1"/>
  <c r="AG248" i="1"/>
  <c r="AF248" i="1"/>
  <c r="AE248" i="1"/>
  <c r="AD248" i="1"/>
  <c r="AC248" i="1"/>
  <c r="AB248" i="1"/>
  <c r="AA248" i="1"/>
  <c r="Z248" i="1"/>
  <c r="Q248" i="1"/>
  <c r="P248" i="1"/>
  <c r="O248" i="1"/>
  <c r="N248" i="1"/>
  <c r="M248" i="1"/>
  <c r="AP248" i="1" s="1"/>
  <c r="L248" i="1"/>
  <c r="AO248" i="1" s="1"/>
  <c r="K248" i="1"/>
  <c r="AN248" i="1" s="1"/>
  <c r="J248" i="1"/>
  <c r="AM248" i="1" s="1"/>
  <c r="I248" i="1"/>
  <c r="AL248" i="1" s="1"/>
  <c r="AU247" i="1"/>
  <c r="AT247" i="1"/>
  <c r="AS247" i="1"/>
  <c r="AR247" i="1"/>
  <c r="AQ247" i="1"/>
  <c r="AK247" i="1"/>
  <c r="AJ247" i="1"/>
  <c r="AI247" i="1"/>
  <c r="AH247" i="1"/>
  <c r="AG247" i="1"/>
  <c r="AF247" i="1"/>
  <c r="AE247" i="1"/>
  <c r="AD247" i="1"/>
  <c r="AC247" i="1"/>
  <c r="AB247" i="1"/>
  <c r="AA247" i="1"/>
  <c r="Z247" i="1"/>
  <c r="Q247" i="1"/>
  <c r="P247" i="1"/>
  <c r="O247" i="1"/>
  <c r="N247" i="1"/>
  <c r="M247" i="1"/>
  <c r="AP247" i="1" s="1"/>
  <c r="L247" i="1"/>
  <c r="AO247" i="1" s="1"/>
  <c r="K247" i="1"/>
  <c r="AN247" i="1" s="1"/>
  <c r="J247" i="1"/>
  <c r="AM247" i="1" s="1"/>
  <c r="I247" i="1"/>
  <c r="AL247" i="1" s="1"/>
  <c r="AU239" i="1"/>
  <c r="AT239" i="1"/>
  <c r="AS239" i="1"/>
  <c r="AR239" i="1"/>
  <c r="AQ239" i="1"/>
  <c r="AK239" i="1"/>
  <c r="AJ239" i="1"/>
  <c r="AI239" i="1"/>
  <c r="AH239" i="1"/>
  <c r="AG239" i="1"/>
  <c r="AF239" i="1"/>
  <c r="AE239" i="1"/>
  <c r="AD239" i="1"/>
  <c r="AC239" i="1"/>
  <c r="AB239" i="1"/>
  <c r="AA239" i="1"/>
  <c r="Z239" i="1"/>
  <c r="Q239" i="1"/>
  <c r="P239" i="1"/>
  <c r="O239" i="1"/>
  <c r="N239" i="1"/>
  <c r="M239" i="1"/>
  <c r="AP239" i="1" s="1"/>
  <c r="L239" i="1"/>
  <c r="AO239" i="1" s="1"/>
  <c r="K239" i="1"/>
  <c r="AN239" i="1" s="1"/>
  <c r="J239" i="1"/>
  <c r="AM239" i="1" s="1"/>
  <c r="I239" i="1"/>
  <c r="AL239" i="1" s="1"/>
  <c r="AU237" i="1"/>
  <c r="AT237" i="1"/>
  <c r="AS237" i="1"/>
  <c r="AR237" i="1"/>
  <c r="AQ237" i="1"/>
  <c r="AK237" i="1"/>
  <c r="AJ237" i="1"/>
  <c r="AI237" i="1"/>
  <c r="AH237" i="1"/>
  <c r="AG237" i="1"/>
  <c r="AF237" i="1"/>
  <c r="AE237" i="1"/>
  <c r="AD237" i="1"/>
  <c r="AC237" i="1"/>
  <c r="AB237" i="1"/>
  <c r="AA237" i="1"/>
  <c r="Z237" i="1"/>
  <c r="Q237" i="1"/>
  <c r="P237" i="1"/>
  <c r="O237" i="1"/>
  <c r="N237" i="1"/>
  <c r="M237" i="1"/>
  <c r="AP237" i="1" s="1"/>
  <c r="L237" i="1"/>
  <c r="AO237" i="1" s="1"/>
  <c r="K237" i="1"/>
  <c r="AN237" i="1" s="1"/>
  <c r="J237" i="1"/>
  <c r="AM237" i="1" s="1"/>
  <c r="I237" i="1"/>
  <c r="AL237" i="1" s="1"/>
  <c r="AU235" i="1"/>
  <c r="AT235" i="1"/>
  <c r="AS235" i="1"/>
  <c r="AR235" i="1"/>
  <c r="AQ235" i="1"/>
  <c r="AK235" i="1"/>
  <c r="AJ235" i="1"/>
  <c r="AI235" i="1"/>
  <c r="AH235" i="1"/>
  <c r="AG235" i="1"/>
  <c r="AF235" i="1"/>
  <c r="AE235" i="1"/>
  <c r="AD235" i="1"/>
  <c r="AC235" i="1"/>
  <c r="AB235" i="1"/>
  <c r="AA235" i="1"/>
  <c r="Z235" i="1"/>
  <c r="Q235" i="1"/>
  <c r="P235" i="1"/>
  <c r="O235" i="1"/>
  <c r="N235" i="1"/>
  <c r="M235" i="1"/>
  <c r="AP235" i="1" s="1"/>
  <c r="L235" i="1"/>
  <c r="AO235" i="1" s="1"/>
  <c r="K235" i="1"/>
  <c r="AN235" i="1" s="1"/>
  <c r="J235" i="1"/>
  <c r="AM235" i="1" s="1"/>
  <c r="I235" i="1"/>
  <c r="AL235" i="1" s="1"/>
  <c r="AU234" i="1"/>
  <c r="AT234" i="1"/>
  <c r="AS234" i="1"/>
  <c r="AR234" i="1"/>
  <c r="AQ234" i="1"/>
  <c r="AK234" i="1"/>
  <c r="AJ234" i="1"/>
  <c r="AI234" i="1"/>
  <c r="AH234" i="1"/>
  <c r="AG234" i="1"/>
  <c r="AF234" i="1"/>
  <c r="AE234" i="1"/>
  <c r="AD234" i="1"/>
  <c r="AC234" i="1"/>
  <c r="AB234" i="1"/>
  <c r="AA234" i="1"/>
  <c r="Z234" i="1"/>
  <c r="Q234" i="1"/>
  <c r="P234" i="1"/>
  <c r="O234" i="1"/>
  <c r="N234" i="1"/>
  <c r="M234" i="1"/>
  <c r="AP234" i="1" s="1"/>
  <c r="L234" i="1"/>
  <c r="AO234" i="1" s="1"/>
  <c r="K234" i="1"/>
  <c r="AN234" i="1" s="1"/>
  <c r="J234" i="1"/>
  <c r="AM234" i="1" s="1"/>
  <c r="I234" i="1"/>
  <c r="AL234" i="1" s="1"/>
  <c r="AU232" i="1"/>
  <c r="AT232" i="1"/>
  <c r="AS232" i="1"/>
  <c r="AR232" i="1"/>
  <c r="AQ232" i="1"/>
  <c r="AK232" i="1"/>
  <c r="AJ232" i="1"/>
  <c r="AI232" i="1"/>
  <c r="AH232" i="1"/>
  <c r="AG232" i="1"/>
  <c r="AF232" i="1"/>
  <c r="AE232" i="1"/>
  <c r="AD232" i="1"/>
  <c r="AC232" i="1"/>
  <c r="AB232" i="1"/>
  <c r="AA232" i="1"/>
  <c r="Z232" i="1"/>
  <c r="Q232" i="1"/>
  <c r="P232" i="1"/>
  <c r="O232" i="1"/>
  <c r="N232" i="1"/>
  <c r="M232" i="1"/>
  <c r="AP232" i="1" s="1"/>
  <c r="L232" i="1"/>
  <c r="AO232" i="1" s="1"/>
  <c r="K232" i="1"/>
  <c r="AN232" i="1" s="1"/>
  <c r="J232" i="1"/>
  <c r="AM232" i="1" s="1"/>
  <c r="I232" i="1"/>
  <c r="AL232" i="1" s="1"/>
  <c r="AU231" i="1"/>
  <c r="AT231" i="1"/>
  <c r="AS231" i="1"/>
  <c r="AR231" i="1"/>
  <c r="AQ231" i="1"/>
  <c r="AK231" i="1"/>
  <c r="AJ231" i="1"/>
  <c r="AI231" i="1"/>
  <c r="AH231" i="1"/>
  <c r="AG231" i="1"/>
  <c r="AF231" i="1"/>
  <c r="AE231" i="1"/>
  <c r="AD231" i="1"/>
  <c r="AC231" i="1"/>
  <c r="AB231" i="1"/>
  <c r="AA231" i="1"/>
  <c r="Z231" i="1"/>
  <c r="Q231" i="1"/>
  <c r="P231" i="1"/>
  <c r="O231" i="1"/>
  <c r="N231" i="1"/>
  <c r="M231" i="1"/>
  <c r="AP231" i="1" s="1"/>
  <c r="L231" i="1"/>
  <c r="AO231" i="1" s="1"/>
  <c r="K231" i="1"/>
  <c r="AN231" i="1" s="1"/>
  <c r="J231" i="1"/>
  <c r="AM231" i="1" s="1"/>
  <c r="I231" i="1"/>
  <c r="AL231" i="1" s="1"/>
  <c r="AU219" i="1"/>
  <c r="AT219" i="1"/>
  <c r="AS219" i="1"/>
  <c r="AR219" i="1"/>
  <c r="AQ219" i="1"/>
  <c r="AP219" i="1"/>
  <c r="AO219" i="1"/>
  <c r="AN219" i="1"/>
  <c r="AM219" i="1"/>
  <c r="AL219" i="1"/>
  <c r="AK219" i="1"/>
  <c r="AJ219" i="1"/>
  <c r="AI219" i="1"/>
  <c r="AH219" i="1"/>
  <c r="AG219" i="1"/>
  <c r="AF219" i="1"/>
  <c r="AE219" i="1"/>
  <c r="AD219" i="1"/>
  <c r="AC219" i="1"/>
  <c r="AB219" i="1"/>
  <c r="AA219" i="1"/>
  <c r="Z219" i="1"/>
  <c r="W214" i="1"/>
  <c r="AU185" i="1"/>
  <c r="AT185" i="1"/>
  <c r="AS185" i="1"/>
  <c r="AR185" i="1"/>
  <c r="AQ185" i="1"/>
  <c r="AK185" i="1"/>
  <c r="AJ185" i="1"/>
  <c r="AI185" i="1"/>
  <c r="AH185" i="1"/>
  <c r="AG185" i="1"/>
  <c r="AF185" i="1"/>
  <c r="AE185" i="1"/>
  <c r="AD185" i="1"/>
  <c r="AC185" i="1"/>
  <c r="AB185" i="1"/>
  <c r="AA185" i="1"/>
  <c r="Z185" i="1"/>
  <c r="Q185" i="1"/>
  <c r="P185" i="1"/>
  <c r="O185" i="1"/>
  <c r="N185" i="1"/>
  <c r="M185" i="1"/>
  <c r="AP185" i="1" s="1"/>
  <c r="L185" i="1"/>
  <c r="AO185" i="1" s="1"/>
  <c r="K185" i="1"/>
  <c r="AN185" i="1" s="1"/>
  <c r="J185" i="1"/>
  <c r="AM185" i="1" s="1"/>
  <c r="I185" i="1"/>
  <c r="AL185" i="1" s="1"/>
  <c r="AU182" i="1"/>
  <c r="AT182" i="1"/>
  <c r="AS182" i="1"/>
  <c r="AR182" i="1"/>
  <c r="AQ182" i="1"/>
  <c r="AK182" i="1"/>
  <c r="AJ182" i="1"/>
  <c r="AI182" i="1"/>
  <c r="AH182" i="1"/>
  <c r="AG182" i="1"/>
  <c r="AF182" i="1"/>
  <c r="AE182" i="1"/>
  <c r="AD182" i="1"/>
  <c r="AC182" i="1"/>
  <c r="AB182" i="1"/>
  <c r="AA182" i="1"/>
  <c r="Z182" i="1"/>
  <c r="Q182" i="1"/>
  <c r="P182" i="1"/>
  <c r="O182" i="1"/>
  <c r="N182" i="1"/>
  <c r="M182" i="1"/>
  <c r="AP182" i="1" s="1"/>
  <c r="L182" i="1"/>
  <c r="AO182" i="1" s="1"/>
  <c r="K182" i="1"/>
  <c r="AN182" i="1" s="1"/>
  <c r="J182" i="1"/>
  <c r="AM182" i="1" s="1"/>
  <c r="I182" i="1"/>
  <c r="AL182" i="1" s="1"/>
  <c r="AU177" i="1"/>
  <c r="AT177" i="1"/>
  <c r="AS177" i="1"/>
  <c r="AR177" i="1"/>
  <c r="AQ177" i="1"/>
  <c r="AK177" i="1"/>
  <c r="AJ177" i="1"/>
  <c r="AI177" i="1"/>
  <c r="AH177" i="1"/>
  <c r="AG177" i="1"/>
  <c r="AF177" i="1"/>
  <c r="AE177" i="1"/>
  <c r="AD177" i="1"/>
  <c r="AC177" i="1"/>
  <c r="AB177" i="1"/>
  <c r="AA177" i="1"/>
  <c r="Z177" i="1"/>
  <c r="Q177" i="1"/>
  <c r="P177" i="1"/>
  <c r="O177" i="1"/>
  <c r="N177" i="1"/>
  <c r="M177" i="1"/>
  <c r="AP177" i="1" s="1"/>
  <c r="L177" i="1"/>
  <c r="AO177" i="1" s="1"/>
  <c r="K177" i="1"/>
  <c r="AN177" i="1" s="1"/>
  <c r="J177" i="1"/>
  <c r="AM177" i="1" s="1"/>
  <c r="I177" i="1"/>
  <c r="AL177" i="1" s="1"/>
  <c r="AU140" i="1"/>
  <c r="AT140" i="1"/>
  <c r="AS140" i="1"/>
  <c r="AR140" i="1"/>
  <c r="AQ140" i="1"/>
  <c r="AK140" i="1"/>
  <c r="AJ140" i="1"/>
  <c r="AI140" i="1"/>
  <c r="AH140" i="1"/>
  <c r="AG140" i="1"/>
  <c r="AF140" i="1"/>
  <c r="AE140" i="1"/>
  <c r="AD140" i="1"/>
  <c r="AC140" i="1"/>
  <c r="AB140" i="1"/>
  <c r="AA140" i="1"/>
  <c r="Z140" i="1"/>
  <c r="Q140" i="1"/>
  <c r="P140" i="1"/>
  <c r="O140" i="1"/>
  <c r="N140" i="1"/>
  <c r="M140" i="1"/>
  <c r="AP140" i="1" s="1"/>
  <c r="L140" i="1"/>
  <c r="AO140" i="1" s="1"/>
  <c r="K140" i="1"/>
  <c r="AN140" i="1" s="1"/>
  <c r="J140" i="1"/>
  <c r="AM140" i="1" s="1"/>
  <c r="I140" i="1"/>
  <c r="AL140" i="1" s="1"/>
  <c r="AU123" i="1"/>
  <c r="AT123" i="1"/>
  <c r="AS123" i="1"/>
  <c r="AR123" i="1"/>
  <c r="AQ123" i="1"/>
  <c r="AK123" i="1"/>
  <c r="AJ123" i="1"/>
  <c r="AI123" i="1"/>
  <c r="AH123" i="1"/>
  <c r="AG123" i="1"/>
  <c r="AF123" i="1"/>
  <c r="AE123" i="1"/>
  <c r="AD123" i="1"/>
  <c r="AC123" i="1"/>
  <c r="AB123" i="1"/>
  <c r="AA123" i="1"/>
  <c r="Z123" i="1"/>
  <c r="Q123" i="1"/>
  <c r="P123" i="1"/>
  <c r="O123" i="1"/>
  <c r="N123" i="1"/>
  <c r="M123" i="1"/>
  <c r="AP123" i="1" s="1"/>
  <c r="L123" i="1"/>
  <c r="AO123" i="1" s="1"/>
  <c r="K123" i="1"/>
  <c r="AN123" i="1" s="1"/>
  <c r="J123" i="1"/>
  <c r="AM123" i="1" s="1"/>
  <c r="I123" i="1"/>
  <c r="AL123" i="1" s="1"/>
  <c r="AU108" i="1"/>
  <c r="AT108" i="1"/>
  <c r="AS108" i="1"/>
  <c r="AR108" i="1"/>
  <c r="AQ108" i="1"/>
  <c r="AK108" i="1"/>
  <c r="AJ108" i="1"/>
  <c r="AI108" i="1"/>
  <c r="AH108" i="1"/>
  <c r="AG108" i="1"/>
  <c r="AF108" i="1"/>
  <c r="AE108" i="1"/>
  <c r="AD108" i="1"/>
  <c r="AC108" i="1"/>
  <c r="AB108" i="1"/>
  <c r="AA108" i="1"/>
  <c r="Z108" i="1"/>
  <c r="Q108" i="1"/>
  <c r="P108" i="1"/>
  <c r="O108" i="1"/>
  <c r="N108" i="1"/>
  <c r="M108" i="1"/>
  <c r="AP108" i="1" s="1"/>
  <c r="L108" i="1"/>
  <c r="AO108" i="1" s="1"/>
  <c r="K108" i="1"/>
  <c r="AN108" i="1" s="1"/>
  <c r="J108" i="1"/>
  <c r="AM108" i="1" s="1"/>
  <c r="I108" i="1"/>
  <c r="AL108" i="1" s="1"/>
  <c r="AU107" i="1"/>
  <c r="AT107" i="1"/>
  <c r="AS107" i="1"/>
  <c r="AR107" i="1"/>
  <c r="AQ107" i="1"/>
  <c r="AK107" i="1"/>
  <c r="AJ107" i="1"/>
  <c r="AI107" i="1"/>
  <c r="AH107" i="1"/>
  <c r="AG107" i="1"/>
  <c r="AF107" i="1"/>
  <c r="AE107" i="1"/>
  <c r="AD107" i="1"/>
  <c r="AC107" i="1"/>
  <c r="AB107" i="1"/>
  <c r="AA107" i="1"/>
  <c r="Z107" i="1"/>
  <c r="Q107" i="1"/>
  <c r="P107" i="1"/>
  <c r="O107" i="1"/>
  <c r="N107" i="1"/>
  <c r="M107" i="1"/>
  <c r="AP107" i="1" s="1"/>
  <c r="L107" i="1"/>
  <c r="AO107" i="1" s="1"/>
  <c r="K107" i="1"/>
  <c r="AN107" i="1" s="1"/>
  <c r="J107" i="1"/>
  <c r="AM107" i="1" s="1"/>
  <c r="I107" i="1"/>
  <c r="AL107" i="1" s="1"/>
  <c r="AU105" i="1"/>
  <c r="AT105" i="1"/>
  <c r="AS105" i="1"/>
  <c r="AR105" i="1"/>
  <c r="AQ105" i="1"/>
  <c r="AK105" i="1"/>
  <c r="AJ105" i="1"/>
  <c r="AI105" i="1"/>
  <c r="AH105" i="1"/>
  <c r="AG105" i="1"/>
  <c r="AF105" i="1"/>
  <c r="AE105" i="1"/>
  <c r="AD105" i="1"/>
  <c r="AC105" i="1"/>
  <c r="AB105" i="1"/>
  <c r="AA105" i="1"/>
  <c r="Z105" i="1"/>
  <c r="Q105" i="1"/>
  <c r="P105" i="1"/>
  <c r="O105" i="1"/>
  <c r="N105" i="1"/>
  <c r="M105" i="1"/>
  <c r="AP105" i="1" s="1"/>
  <c r="L105" i="1"/>
  <c r="AO105" i="1" s="1"/>
  <c r="K105" i="1"/>
  <c r="AN105" i="1" s="1"/>
  <c r="J105" i="1"/>
  <c r="AM105" i="1" s="1"/>
  <c r="I105" i="1"/>
  <c r="AL105" i="1" s="1"/>
  <c r="AU103" i="1"/>
  <c r="AT103" i="1"/>
  <c r="AS103" i="1"/>
  <c r="AR103" i="1"/>
  <c r="AQ103" i="1"/>
  <c r="AP103" i="1"/>
  <c r="AO103" i="1"/>
  <c r="AN103" i="1"/>
  <c r="AM103" i="1"/>
  <c r="AL103" i="1"/>
  <c r="AK103" i="1"/>
  <c r="AJ103" i="1"/>
  <c r="AI103" i="1"/>
  <c r="AH103" i="1"/>
  <c r="AG103" i="1"/>
  <c r="AF103" i="1"/>
  <c r="AE103" i="1"/>
  <c r="AD103" i="1"/>
  <c r="AC103" i="1"/>
  <c r="AB103" i="1"/>
  <c r="AA103" i="1"/>
  <c r="Z103" i="1"/>
  <c r="AU100" i="1"/>
  <c r="AT100" i="1"/>
  <c r="AS100" i="1"/>
  <c r="AR100" i="1"/>
  <c r="AQ100" i="1"/>
  <c r="AP100" i="1"/>
  <c r="AO100" i="1"/>
  <c r="AN100" i="1"/>
  <c r="AM100" i="1"/>
  <c r="AL100" i="1"/>
  <c r="AK100" i="1"/>
  <c r="AJ100" i="1"/>
  <c r="AI100" i="1"/>
  <c r="AH100" i="1"/>
  <c r="AG100" i="1"/>
  <c r="AF100" i="1"/>
  <c r="AE100" i="1"/>
  <c r="AD100" i="1"/>
  <c r="AC100" i="1"/>
  <c r="AB100" i="1"/>
  <c r="AA100" i="1"/>
  <c r="Z100" i="1"/>
  <c r="AU98" i="1"/>
  <c r="AT98" i="1"/>
  <c r="AS98" i="1"/>
  <c r="AR98" i="1"/>
  <c r="AQ98" i="1"/>
  <c r="AP98" i="1"/>
  <c r="AO98" i="1"/>
  <c r="AN98" i="1"/>
  <c r="AM98" i="1"/>
  <c r="AL98" i="1"/>
  <c r="AK98" i="1"/>
  <c r="AJ98" i="1"/>
  <c r="AI98" i="1"/>
  <c r="AH98" i="1"/>
  <c r="AG98" i="1"/>
  <c r="AF98" i="1"/>
  <c r="AE98" i="1"/>
  <c r="AD98" i="1"/>
  <c r="AC98" i="1"/>
  <c r="AB98" i="1"/>
  <c r="AA98" i="1"/>
  <c r="Z98" i="1"/>
  <c r="AU97" i="1"/>
  <c r="AT97" i="1"/>
  <c r="AS97" i="1"/>
  <c r="AR97" i="1"/>
  <c r="AQ97" i="1"/>
  <c r="AP97" i="1"/>
  <c r="AO97" i="1"/>
  <c r="AN97" i="1"/>
  <c r="AM97" i="1"/>
  <c r="AL97" i="1"/>
  <c r="AK97" i="1"/>
  <c r="AJ97" i="1"/>
  <c r="AI97" i="1"/>
  <c r="AH97" i="1"/>
  <c r="AG97" i="1"/>
  <c r="AF97" i="1"/>
  <c r="AE97" i="1"/>
  <c r="AD97" i="1"/>
  <c r="AC97" i="1"/>
  <c r="AB97" i="1"/>
  <c r="AA97" i="1"/>
  <c r="Z97" i="1"/>
  <c r="AU87" i="1"/>
  <c r="AT87" i="1"/>
  <c r="AS87" i="1"/>
  <c r="AR87" i="1"/>
  <c r="AQ87" i="1"/>
  <c r="AP87" i="1"/>
  <c r="AO87" i="1"/>
  <c r="AN87" i="1"/>
  <c r="AM87" i="1"/>
  <c r="AL87" i="1"/>
  <c r="AK87" i="1"/>
  <c r="AJ87" i="1"/>
  <c r="AI87" i="1"/>
  <c r="AH87" i="1"/>
  <c r="AG87" i="1"/>
  <c r="AF87" i="1"/>
  <c r="AE87" i="1"/>
  <c r="AD87" i="1"/>
  <c r="AC87" i="1"/>
  <c r="AB87" i="1"/>
  <c r="AA87" i="1"/>
  <c r="Z87" i="1"/>
  <c r="AU83" i="1"/>
  <c r="AT83" i="1"/>
  <c r="AS83" i="1"/>
  <c r="AR83" i="1"/>
  <c r="AQ83" i="1"/>
  <c r="AK83" i="1"/>
  <c r="AJ83" i="1"/>
  <c r="AI83" i="1"/>
  <c r="AH83" i="1"/>
  <c r="AG83" i="1"/>
  <c r="AF83" i="1"/>
  <c r="AE83" i="1"/>
  <c r="AD83" i="1"/>
  <c r="AC83" i="1"/>
  <c r="AB83" i="1"/>
  <c r="AA83" i="1"/>
  <c r="Z83" i="1"/>
  <c r="AP83" i="1"/>
  <c r="AO83" i="1"/>
  <c r="AN83" i="1"/>
  <c r="AM83" i="1"/>
  <c r="AL83" i="1"/>
  <c r="AU80" i="1"/>
  <c r="AT80" i="1"/>
  <c r="AS80" i="1"/>
  <c r="AR80" i="1"/>
  <c r="AQ80" i="1"/>
  <c r="AP80" i="1"/>
  <c r="AO80" i="1"/>
  <c r="AN80" i="1"/>
  <c r="AM80" i="1"/>
  <c r="AL80" i="1"/>
  <c r="AK80" i="1"/>
  <c r="AJ80" i="1"/>
  <c r="AI80" i="1"/>
  <c r="AH80" i="1"/>
  <c r="AG80" i="1"/>
  <c r="AF80" i="1"/>
  <c r="AE80" i="1"/>
  <c r="AD80" i="1"/>
  <c r="AC80" i="1"/>
  <c r="AB80" i="1"/>
  <c r="AA80" i="1"/>
  <c r="Z80" i="1"/>
  <c r="AU79" i="1"/>
  <c r="AT79" i="1"/>
  <c r="AS79" i="1"/>
  <c r="AR79" i="1"/>
  <c r="AQ79" i="1"/>
  <c r="AP79" i="1"/>
  <c r="AO79" i="1"/>
  <c r="AN79" i="1"/>
  <c r="AM79" i="1"/>
  <c r="AL79" i="1"/>
  <c r="AK79" i="1"/>
  <c r="AJ79" i="1"/>
  <c r="AI79" i="1"/>
  <c r="AH79" i="1"/>
  <c r="AG79" i="1"/>
  <c r="AF79" i="1"/>
  <c r="AE79" i="1"/>
  <c r="AD79" i="1"/>
  <c r="AC79" i="1"/>
  <c r="AB79" i="1"/>
  <c r="AA79" i="1"/>
  <c r="Z79" i="1"/>
  <c r="AU77" i="1"/>
  <c r="AT77" i="1"/>
  <c r="AS77" i="1"/>
  <c r="AR77" i="1"/>
  <c r="AQ77" i="1"/>
  <c r="AP77" i="1"/>
  <c r="AO77" i="1"/>
  <c r="AN77" i="1"/>
  <c r="AM77" i="1"/>
  <c r="AL77" i="1"/>
  <c r="AK77" i="1"/>
  <c r="AJ77" i="1"/>
  <c r="AI77" i="1"/>
  <c r="AH77" i="1"/>
  <c r="AG77" i="1"/>
  <c r="AF77" i="1"/>
  <c r="AE77" i="1"/>
  <c r="AD77" i="1"/>
  <c r="AC77" i="1"/>
  <c r="AB77" i="1"/>
  <c r="AA77" i="1"/>
  <c r="Z77" i="1"/>
  <c r="AU74" i="1"/>
  <c r="AT74" i="1"/>
  <c r="AS74" i="1"/>
  <c r="AR74" i="1"/>
  <c r="AQ74" i="1"/>
  <c r="AK74" i="1"/>
  <c r="AJ74" i="1"/>
  <c r="AI74" i="1"/>
  <c r="AH74" i="1"/>
  <c r="AG74" i="1"/>
  <c r="AF74" i="1"/>
  <c r="AE74" i="1"/>
  <c r="AD74" i="1"/>
  <c r="AC74" i="1"/>
  <c r="AB74" i="1"/>
  <c r="AA74" i="1"/>
  <c r="Z74" i="1"/>
  <c r="Q74" i="1"/>
  <c r="P74" i="1"/>
  <c r="O74" i="1"/>
  <c r="N74" i="1"/>
  <c r="M74" i="1"/>
  <c r="AP74" i="1" s="1"/>
  <c r="L74" i="1"/>
  <c r="AO74" i="1" s="1"/>
  <c r="K74" i="1"/>
  <c r="AN74" i="1" s="1"/>
  <c r="J74" i="1"/>
  <c r="AM74" i="1" s="1"/>
  <c r="I74" i="1"/>
  <c r="AL74" i="1" s="1"/>
  <c r="AU73" i="1"/>
  <c r="AT73" i="1"/>
  <c r="AS73" i="1"/>
  <c r="AR73" i="1"/>
  <c r="AQ73" i="1"/>
  <c r="AP73" i="1"/>
  <c r="AO73" i="1"/>
  <c r="AN73" i="1"/>
  <c r="AM73" i="1"/>
  <c r="AL73" i="1"/>
  <c r="AK73" i="1"/>
  <c r="AJ73" i="1"/>
  <c r="AI73" i="1"/>
  <c r="AH73" i="1"/>
  <c r="AG73" i="1"/>
  <c r="AF73" i="1"/>
  <c r="AE73" i="1"/>
  <c r="AD73" i="1"/>
  <c r="AC73" i="1"/>
  <c r="AB73" i="1"/>
  <c r="AA73" i="1"/>
  <c r="Z73" i="1"/>
  <c r="AU72" i="1"/>
  <c r="AT72" i="1"/>
  <c r="AS72" i="1"/>
  <c r="AR72" i="1"/>
  <c r="AQ72" i="1"/>
  <c r="AP72" i="1"/>
  <c r="AO72" i="1"/>
  <c r="AN72" i="1"/>
  <c r="AM72" i="1"/>
  <c r="AL72" i="1"/>
  <c r="AK72" i="1"/>
  <c r="AJ72" i="1"/>
  <c r="AI72" i="1"/>
  <c r="AH72" i="1"/>
  <c r="AG72" i="1"/>
  <c r="AF72" i="1"/>
  <c r="AE72" i="1"/>
  <c r="AD72" i="1"/>
  <c r="AC72" i="1"/>
  <c r="AB72" i="1"/>
  <c r="AA72" i="1"/>
  <c r="Z72" i="1"/>
  <c r="AU49" i="1"/>
  <c r="AT49" i="1"/>
  <c r="AS49" i="1"/>
  <c r="AR49" i="1"/>
  <c r="AQ49" i="1"/>
  <c r="AK49" i="1"/>
  <c r="AJ49" i="1"/>
  <c r="AI49" i="1"/>
  <c r="AH49" i="1"/>
  <c r="AG49" i="1"/>
  <c r="AF49" i="1"/>
  <c r="AE49" i="1"/>
  <c r="AD49" i="1"/>
  <c r="AC49" i="1"/>
  <c r="AB49" i="1"/>
  <c r="AA49" i="1"/>
  <c r="Z49" i="1"/>
  <c r="Q49" i="1"/>
  <c r="P49" i="1"/>
  <c r="O49" i="1"/>
  <c r="N49" i="1"/>
  <c r="M49" i="1"/>
  <c r="AP49" i="1" s="1"/>
  <c r="L49" i="1"/>
  <c r="AO49" i="1" s="1"/>
  <c r="K49" i="1"/>
  <c r="AN49" i="1" s="1"/>
  <c r="J49" i="1"/>
  <c r="AM49" i="1" s="1"/>
  <c r="I49" i="1"/>
  <c r="AL49" i="1" s="1"/>
  <c r="AU48" i="1"/>
  <c r="AT48" i="1"/>
  <c r="AS48" i="1"/>
  <c r="AR48" i="1"/>
  <c r="AQ48" i="1"/>
  <c r="AK48" i="1"/>
  <c r="AJ48" i="1"/>
  <c r="AI48" i="1"/>
  <c r="AH48" i="1"/>
  <c r="AG48" i="1"/>
  <c r="AF48" i="1"/>
  <c r="AE48" i="1"/>
  <c r="AD48" i="1"/>
  <c r="AC48" i="1"/>
  <c r="AB48" i="1"/>
  <c r="AA48" i="1"/>
  <c r="Z48" i="1"/>
  <c r="Q48" i="1"/>
  <c r="P48" i="1"/>
  <c r="O48" i="1"/>
  <c r="N48" i="1"/>
  <c r="M48" i="1"/>
  <c r="AP48" i="1" s="1"/>
  <c r="L48" i="1"/>
  <c r="AO48" i="1" s="1"/>
  <c r="K48" i="1"/>
  <c r="AN48" i="1" s="1"/>
  <c r="J48" i="1"/>
  <c r="AM48" i="1" s="1"/>
  <c r="I48" i="1"/>
  <c r="AL48" i="1" s="1"/>
  <c r="AQ318" i="1" l="1"/>
  <c r="AK318" i="1"/>
  <c r="AR318" i="1"/>
  <c r="J318" i="1"/>
  <c r="AM318" i="1" s="1"/>
  <c r="AS318" i="1"/>
  <c r="AT318" i="1"/>
  <c r="K318" i="1"/>
  <c r="AN318" i="1" s="1"/>
  <c r="M318" i="1"/>
  <c r="AP318" i="1" s="1"/>
  <c r="AU318" i="1"/>
  <c r="I318" i="1"/>
  <c r="AL318" i="1" s="1"/>
  <c r="AE318" i="1"/>
  <c r="L318" i="1"/>
  <c r="AO318" i="1" s="1"/>
</calcChain>
</file>

<file path=xl/sharedStrings.xml><?xml version="1.0" encoding="utf-8"?>
<sst xmlns="http://schemas.openxmlformats.org/spreadsheetml/2006/main" count="406" uniqueCount="276">
  <si>
    <t>Genotype</t>
  </si>
  <si>
    <t>Combined deficiencies: mtDNA</t>
  </si>
  <si>
    <t>MELAS MT-TL1</t>
  </si>
  <si>
    <t>MERRF MT-TK</t>
  </si>
  <si>
    <t>Combined deficiencies: nuclear DNA</t>
  </si>
  <si>
    <t>POLG1</t>
  </si>
  <si>
    <t>SUCLG1</t>
  </si>
  <si>
    <t>ELAC2</t>
  </si>
  <si>
    <t>CARS2</t>
  </si>
  <si>
    <t>FARS2</t>
  </si>
  <si>
    <t>SARS2</t>
  </si>
  <si>
    <t>QRSL1</t>
  </si>
  <si>
    <t>GATC</t>
  </si>
  <si>
    <t>MTFMT</t>
  </si>
  <si>
    <t>Complex I deficiency: nuclear DNA</t>
  </si>
  <si>
    <t>NDUFS4</t>
  </si>
  <si>
    <t>NDUFAF2</t>
  </si>
  <si>
    <t>NDUFB10</t>
  </si>
  <si>
    <t>ACAD9</t>
  </si>
  <si>
    <t>Complex II defect</t>
  </si>
  <si>
    <t>SDHA</t>
  </si>
  <si>
    <t>Coenzyme Q synthesis defect</t>
  </si>
  <si>
    <t>ADCK3</t>
  </si>
  <si>
    <t>Complex III defects</t>
  </si>
  <si>
    <t>UQCRC2</t>
  </si>
  <si>
    <t>Complex IV defects</t>
  </si>
  <si>
    <t>SURF1</t>
  </si>
  <si>
    <t>Complex V defects</t>
  </si>
  <si>
    <t>TMEM70</t>
  </si>
  <si>
    <t>Pyruvate dehydrogenase deficiency</t>
  </si>
  <si>
    <t>PDHA1</t>
  </si>
  <si>
    <t>LIAS</t>
  </si>
  <si>
    <t>PMPCB</t>
  </si>
  <si>
    <t>NUBPL</t>
  </si>
  <si>
    <t>RMND1</t>
  </si>
  <si>
    <t>GFM1</t>
  </si>
  <si>
    <t>BOLA3</t>
  </si>
  <si>
    <t>TMEM126B</t>
  </si>
  <si>
    <t>MRPL44</t>
  </si>
  <si>
    <t>TARS2</t>
  </si>
  <si>
    <t>a. mtDNA maintenance</t>
  </si>
  <si>
    <t>b. mitochondrial RNA processing</t>
  </si>
  <si>
    <t>c.Aminoacylation translational defects</t>
  </si>
  <si>
    <t>e. Mitochondrial protein import defects</t>
  </si>
  <si>
    <t>MT-ATP6</t>
  </si>
  <si>
    <t>SCO2</t>
  </si>
  <si>
    <t>5047/5259</t>
  </si>
  <si>
    <t xml:space="preserve">NFS1 </t>
  </si>
  <si>
    <t>Controls</t>
  </si>
  <si>
    <t>mtDNA deletion</t>
  </si>
  <si>
    <t>AVG</t>
  </si>
  <si>
    <t>NGLY1</t>
  </si>
  <si>
    <t>MRPS16</t>
  </si>
  <si>
    <t>ATP5PO</t>
  </si>
  <si>
    <t>RARS2</t>
  </si>
  <si>
    <t>Enzyme Activity</t>
  </si>
  <si>
    <t>C1 RS</t>
  </si>
  <si>
    <t>C2</t>
  </si>
  <si>
    <t>C1/C2</t>
  </si>
  <si>
    <t>CS</t>
  </si>
  <si>
    <t>C1/CS</t>
  </si>
  <si>
    <t>C2+3</t>
  </si>
  <si>
    <t>C2+3/CS</t>
  </si>
  <si>
    <t>C2+3/C2</t>
  </si>
  <si>
    <t>C2/CS</t>
  </si>
  <si>
    <t>C5</t>
  </si>
  <si>
    <t>C5 % Oligomycin Sensitive</t>
  </si>
  <si>
    <t>Lipoate disorders</t>
  </si>
  <si>
    <t>Iron sulfur cluster disorders</t>
  </si>
  <si>
    <t>RCE calculations-comparisons to normal</t>
  </si>
  <si>
    <t>C1% avg normal</t>
  </si>
  <si>
    <t>ECHS1</t>
  </si>
  <si>
    <t>HCS</t>
  </si>
  <si>
    <t>ETFDH</t>
  </si>
  <si>
    <t>ATP7A</t>
  </si>
  <si>
    <t>FRDA</t>
  </si>
  <si>
    <t>EIF2AK3</t>
  </si>
  <si>
    <t>PEX6</t>
  </si>
  <si>
    <t>MT-ND6</t>
  </si>
  <si>
    <t>AIFM1</t>
  </si>
  <si>
    <t>NDUFS2</t>
  </si>
  <si>
    <t>NDUFS1</t>
  </si>
  <si>
    <t>NUDFAF5</t>
  </si>
  <si>
    <t>COL6A2</t>
  </si>
  <si>
    <t>Prader-Willi</t>
  </si>
  <si>
    <t>C2% avg normal</t>
  </si>
  <si>
    <t>C3% avg normal</t>
  </si>
  <si>
    <t>C2+3% avg normal</t>
  </si>
  <si>
    <t>C4% avg normal</t>
  </si>
  <si>
    <t>CS% avg normal</t>
  </si>
  <si>
    <t>C1 ln Z-score</t>
  </si>
  <si>
    <t>C2 ln Z-score</t>
  </si>
  <si>
    <t>C3 ln Z-score</t>
  </si>
  <si>
    <t>C2-3 ln Z-score</t>
  </si>
  <si>
    <t>C4 ln Z-score</t>
  </si>
  <si>
    <t>CS ln Z-score</t>
  </si>
  <si>
    <t>RCE/CS comparison to normal</t>
  </si>
  <si>
    <t>C1/CS % avg normal</t>
  </si>
  <si>
    <t>C2/CS % avg normal</t>
  </si>
  <si>
    <t>C3CS % avg normal</t>
  </si>
  <si>
    <t>C2+3/CS % avg normal</t>
  </si>
  <si>
    <t>C4/CS % avg normal</t>
  </si>
  <si>
    <t>C1/CS ln Z-score</t>
  </si>
  <si>
    <t>C2/CS ln Z-score</t>
  </si>
  <si>
    <t>C3/CS ln Z-score</t>
  </si>
  <si>
    <t>C2-3/CS ln Z-score</t>
  </si>
  <si>
    <t>C4/CS ln Z-score</t>
  </si>
  <si>
    <t>MRPS2</t>
  </si>
  <si>
    <t>LRPPRC</t>
  </si>
  <si>
    <t>Aconitase</t>
  </si>
  <si>
    <t>6.34 (53%)</t>
  </si>
  <si>
    <t>15.52 (131%)</t>
  </si>
  <si>
    <t>10.31 (87%)</t>
  </si>
  <si>
    <t>9.43 (80%)</t>
  </si>
  <si>
    <t>12.68 (107%)</t>
  </si>
  <si>
    <t>ATP5F1D</t>
  </si>
  <si>
    <t>NDUFAF5</t>
  </si>
  <si>
    <t>MITO PATIENT CELL LINES</t>
  </si>
  <si>
    <t>NDUFV1</t>
  </si>
  <si>
    <t>NDUFAF6</t>
  </si>
  <si>
    <t>FAOD - OA</t>
  </si>
  <si>
    <t>Other IMD</t>
  </si>
  <si>
    <t>CDG</t>
  </si>
  <si>
    <t>Co-factor defects</t>
  </si>
  <si>
    <t>Myopathies - neuropathies</t>
  </si>
  <si>
    <t>Genetic syndromes, genetic regulation</t>
  </si>
  <si>
    <t>5324/5325</t>
  </si>
  <si>
    <t>SDHAF1</t>
  </si>
  <si>
    <t>GARS</t>
  </si>
  <si>
    <t>MMUT</t>
  </si>
  <si>
    <t>PCCA</t>
  </si>
  <si>
    <t>IARS2</t>
  </si>
  <si>
    <t>AARS2</t>
  </si>
  <si>
    <t>PPA2</t>
  </si>
  <si>
    <t>TCF4</t>
  </si>
  <si>
    <t>SHMT2</t>
  </si>
  <si>
    <t>UQCRQ</t>
  </si>
  <si>
    <t>WARS2</t>
  </si>
  <si>
    <t>NARS2</t>
  </si>
  <si>
    <t>5346/5025</t>
  </si>
  <si>
    <t>EARS2</t>
  </si>
  <si>
    <t>5316/5350</t>
  </si>
  <si>
    <t>SLC25A26</t>
  </si>
  <si>
    <t>MRPS18C</t>
  </si>
  <si>
    <t>SERAC1</t>
  </si>
  <si>
    <t>VARS2</t>
  </si>
  <si>
    <t>MRPS22</t>
  </si>
  <si>
    <t>NDUFAF8</t>
  </si>
  <si>
    <t>FASTKD5</t>
  </si>
  <si>
    <t>C12orf65</t>
  </si>
  <si>
    <t>PDH activity</t>
  </si>
  <si>
    <t>GLRX5</t>
  </si>
  <si>
    <t>MTO1</t>
  </si>
  <si>
    <t>MGME</t>
  </si>
  <si>
    <t>NDUFB8</t>
  </si>
  <si>
    <t>Differential diagnostic fibroblasts</t>
  </si>
  <si>
    <t>SUCLA2</t>
  </si>
  <si>
    <t>DARS2</t>
  </si>
  <si>
    <t>5178/2872</t>
  </si>
  <si>
    <t>UQCRFS1</t>
  </si>
  <si>
    <t>1309/1135</t>
  </si>
  <si>
    <t>5299/5376</t>
  </si>
  <si>
    <t>COL6A1/COL6A2</t>
  </si>
  <si>
    <t>GAA</t>
  </si>
  <si>
    <t>DYSF</t>
  </si>
  <si>
    <t>PYGM</t>
  </si>
  <si>
    <t>DMD</t>
  </si>
  <si>
    <t>Mitochondrial Structure</t>
  </si>
  <si>
    <t>Smith-Magenis</t>
  </si>
  <si>
    <t>SCO1</t>
  </si>
  <si>
    <t>MT-ND1</t>
  </si>
  <si>
    <t>MT-ND3</t>
  </si>
  <si>
    <t>MT-ND5</t>
  </si>
  <si>
    <t>MT-ND4+ND6</t>
  </si>
  <si>
    <t>FDXR</t>
  </si>
  <si>
    <t>1880/5274</t>
  </si>
  <si>
    <t>PDHX</t>
  </si>
  <si>
    <t>LIPT1</t>
  </si>
  <si>
    <t>BCS1L</t>
  </si>
  <si>
    <t>TUFM</t>
  </si>
  <si>
    <t>TOP3A</t>
  </si>
  <si>
    <t>low</t>
  </si>
  <si>
    <t>NEW COMPLEX V ASSAY</t>
  </si>
  <si>
    <t>COXF4</t>
  </si>
  <si>
    <t>PDE12</t>
  </si>
  <si>
    <t>TRIT1</t>
  </si>
  <si>
    <t>5404/1414</t>
  </si>
  <si>
    <t>MRPL39</t>
  </si>
  <si>
    <t>Complex I deficiency: mtDNA</t>
  </si>
  <si>
    <t>d. mitochondrial translation defects</t>
  </si>
  <si>
    <t>Mitochondrial SAM import</t>
  </si>
  <si>
    <t>BDL</t>
  </si>
  <si>
    <r>
      <rPr>
        <b/>
        <i/>
        <sz val="12"/>
        <color theme="1"/>
        <rFont val="Calibri"/>
        <family val="2"/>
        <scheme val="minor"/>
      </rPr>
      <t>ACAD9</t>
    </r>
    <r>
      <rPr>
        <b/>
        <sz val="12"/>
        <color theme="1"/>
        <rFont val="Calibri"/>
        <family val="2"/>
        <scheme val="minor"/>
      </rPr>
      <t xml:space="preserve"> (riboflavin responsive)</t>
    </r>
  </si>
  <si>
    <r>
      <t>SDHA</t>
    </r>
    <r>
      <rPr>
        <b/>
        <sz val="12"/>
        <color theme="1"/>
        <rFont val="Calibri"/>
        <family val="2"/>
        <scheme val="minor"/>
      </rPr>
      <t xml:space="preserve"> (AD)</t>
    </r>
  </si>
  <si>
    <r>
      <t>ATP5F1A</t>
    </r>
    <r>
      <rPr>
        <b/>
        <sz val="12"/>
        <color theme="1"/>
        <rFont val="Calibri"/>
        <family val="2"/>
        <scheme val="minor"/>
      </rPr>
      <t xml:space="preserve"> (AD)</t>
    </r>
  </si>
  <si>
    <r>
      <rPr>
        <b/>
        <i/>
        <sz val="12"/>
        <color theme="1"/>
        <rFont val="Calibri"/>
        <family val="2"/>
        <scheme val="minor"/>
      </rPr>
      <t>MT-TN</t>
    </r>
    <r>
      <rPr>
        <b/>
        <sz val="12"/>
        <color theme="1"/>
        <rFont val="Calibri"/>
        <family val="2"/>
        <scheme val="minor"/>
      </rPr>
      <t xml:space="preserve"> (tRNAAsn)</t>
    </r>
  </si>
  <si>
    <r>
      <rPr>
        <b/>
        <i/>
        <sz val="12"/>
        <color theme="1"/>
        <rFont val="Calibri"/>
        <family val="2"/>
        <scheme val="minor"/>
      </rPr>
      <t>MT-TE</t>
    </r>
    <r>
      <rPr>
        <b/>
        <sz val="12"/>
        <color theme="1"/>
        <rFont val="Calibri"/>
        <family val="2"/>
        <scheme val="minor"/>
      </rPr>
      <t xml:space="preserve"> (tRNAGlu)</t>
    </r>
  </si>
  <si>
    <r>
      <rPr>
        <b/>
        <i/>
        <sz val="12"/>
        <color theme="1"/>
        <rFont val="Calibri"/>
        <family val="2"/>
        <scheme val="minor"/>
      </rPr>
      <t>MT-TD</t>
    </r>
    <r>
      <rPr>
        <b/>
        <sz val="12"/>
        <color theme="1"/>
        <rFont val="Calibri"/>
        <family val="2"/>
        <scheme val="minor"/>
      </rPr>
      <t xml:space="preserve"> (tRNA-Asp)</t>
    </r>
  </si>
  <si>
    <r>
      <rPr>
        <b/>
        <i/>
        <sz val="12"/>
        <color theme="1"/>
        <rFont val="Calibri"/>
        <family val="2"/>
        <scheme val="minor"/>
      </rPr>
      <t>MT-TY</t>
    </r>
    <r>
      <rPr>
        <b/>
        <sz val="12"/>
        <color theme="1"/>
        <rFont val="Calibri"/>
        <family val="2"/>
        <scheme val="minor"/>
      </rPr>
      <t xml:space="preserve"> (tRNA-Tyr)</t>
    </r>
  </si>
  <si>
    <r>
      <t>POLG2</t>
    </r>
    <r>
      <rPr>
        <b/>
        <sz val="12"/>
        <color theme="1"/>
        <rFont val="Calibri"/>
        <family val="2"/>
        <scheme val="minor"/>
      </rPr>
      <t xml:space="preserve"> (AD)</t>
    </r>
  </si>
  <si>
    <r>
      <t>RRM2B</t>
    </r>
    <r>
      <rPr>
        <b/>
        <sz val="12"/>
        <color theme="1"/>
        <rFont val="Calibri"/>
        <family val="2"/>
        <scheme val="minor"/>
      </rPr>
      <t xml:space="preserve"> (AD) </t>
    </r>
  </si>
  <si>
    <t>TRMT10C</t>
  </si>
  <si>
    <r>
      <t>OPA1</t>
    </r>
    <r>
      <rPr>
        <b/>
        <sz val="12"/>
        <color theme="1"/>
        <rFont val="Calibri"/>
        <family val="2"/>
        <scheme val="minor"/>
      </rPr>
      <t xml:space="preserve"> (AD)</t>
    </r>
  </si>
  <si>
    <r>
      <rPr>
        <b/>
        <i/>
        <sz val="12"/>
        <color theme="1"/>
        <rFont val="Calibri"/>
        <family val="2"/>
        <scheme val="minor"/>
      </rPr>
      <t>SLC25A20</t>
    </r>
    <r>
      <rPr>
        <sz val="12"/>
        <color theme="1"/>
        <rFont val="Calibri"/>
        <family val="2"/>
        <scheme val="minor"/>
      </rPr>
      <t xml:space="preserve"> (CACT)</t>
    </r>
  </si>
  <si>
    <r>
      <rPr>
        <b/>
        <i/>
        <sz val="12"/>
        <color theme="1"/>
        <rFont val="Calibri"/>
        <family val="2"/>
        <scheme val="minor"/>
      </rPr>
      <t>HADHA</t>
    </r>
    <r>
      <rPr>
        <sz val="12"/>
        <color theme="1"/>
        <rFont val="Calibri"/>
        <family val="2"/>
        <scheme val="minor"/>
      </rPr>
      <t xml:space="preserve"> (LCHAD)</t>
    </r>
  </si>
  <si>
    <r>
      <rPr>
        <b/>
        <i/>
        <sz val="12"/>
        <color theme="1"/>
        <rFont val="Calibri"/>
        <family val="2"/>
        <scheme val="minor"/>
      </rPr>
      <t>ACADVL</t>
    </r>
    <r>
      <rPr>
        <sz val="12"/>
        <color theme="1"/>
        <rFont val="Calibri"/>
        <family val="2"/>
        <scheme val="minor"/>
      </rPr>
      <t xml:space="preserve"> (mild)</t>
    </r>
  </si>
  <si>
    <r>
      <rPr>
        <b/>
        <i/>
        <sz val="12"/>
        <color theme="1"/>
        <rFont val="Calibri"/>
        <family val="2"/>
        <scheme val="minor"/>
      </rPr>
      <t>ACADVL</t>
    </r>
    <r>
      <rPr>
        <sz val="12"/>
        <color theme="1"/>
        <rFont val="Calibri"/>
        <family val="2"/>
        <scheme val="minor"/>
      </rPr>
      <t xml:space="preserve"> (severe)</t>
    </r>
  </si>
  <si>
    <r>
      <rPr>
        <b/>
        <i/>
        <sz val="12"/>
        <color theme="1"/>
        <rFont val="Calibri"/>
        <family val="2"/>
        <scheme val="minor"/>
      </rPr>
      <t>GCDH</t>
    </r>
    <r>
      <rPr>
        <sz val="12"/>
        <color theme="1"/>
        <rFont val="Calibri"/>
        <family val="2"/>
        <scheme val="minor"/>
      </rPr>
      <t xml:space="preserve"> (GA1)</t>
    </r>
  </si>
  <si>
    <r>
      <rPr>
        <b/>
        <i/>
        <sz val="11"/>
        <rFont val="Arial"/>
        <family val="2"/>
      </rPr>
      <t>PMM2</t>
    </r>
    <r>
      <rPr>
        <b/>
        <sz val="11"/>
        <rFont val="Arial"/>
        <family val="2"/>
      </rPr>
      <t xml:space="preserve"> (severe)</t>
    </r>
  </si>
  <si>
    <r>
      <rPr>
        <b/>
        <i/>
        <sz val="11"/>
        <rFont val="Arial"/>
        <family val="2"/>
      </rPr>
      <t>PMM2</t>
    </r>
    <r>
      <rPr>
        <b/>
        <sz val="11"/>
        <rFont val="Arial"/>
        <family val="2"/>
      </rPr>
      <t xml:space="preserve"> (mild)</t>
    </r>
  </si>
  <si>
    <r>
      <rPr>
        <b/>
        <i/>
        <sz val="11"/>
        <rFont val="Arial"/>
        <family val="2"/>
      </rPr>
      <t>PMM2</t>
    </r>
    <r>
      <rPr>
        <b/>
        <sz val="11"/>
        <rFont val="Arial"/>
        <family val="2"/>
      </rPr>
      <t xml:space="preserve"> (moderate)</t>
    </r>
  </si>
  <si>
    <r>
      <t>COL6A2</t>
    </r>
    <r>
      <rPr>
        <b/>
        <sz val="12"/>
        <color theme="1"/>
        <rFont val="Calibri"/>
        <family val="2"/>
        <scheme val="minor"/>
      </rPr>
      <t xml:space="preserve"> (AD)</t>
    </r>
  </si>
  <si>
    <r>
      <rPr>
        <b/>
        <i/>
        <sz val="12"/>
        <color theme="1"/>
        <rFont val="Calibri"/>
        <family val="2"/>
        <scheme val="minor"/>
      </rPr>
      <t>TCF4</t>
    </r>
    <r>
      <rPr>
        <b/>
        <sz val="12"/>
        <color theme="1"/>
        <rFont val="Calibri"/>
        <family val="2"/>
        <scheme val="minor"/>
      </rPr>
      <t xml:space="preserve"> (Pitt-Hopkins)</t>
    </r>
  </si>
  <si>
    <t>Cell line</t>
  </si>
  <si>
    <t>Gene</t>
  </si>
  <si>
    <t>Abbreviations</t>
  </si>
  <si>
    <t>BDL = Below the detection limit</t>
  </si>
  <si>
    <t>C4/C2</t>
  </si>
  <si>
    <t>C1 RS = complex I (rotenone sensitive) enzyme activity as nmol/min/mg protein</t>
  </si>
  <si>
    <t>C2 = complex II  enzyme activity as nmol/min/mg protein</t>
  </si>
  <si>
    <t>C3/C2</t>
  </si>
  <si>
    <t>C4/CS</t>
  </si>
  <si>
    <t>C3/CS</t>
  </si>
  <si>
    <t>C4</t>
  </si>
  <si>
    <t>C3</t>
  </si>
  <si>
    <t>C2+3 = combined complex II-III  enzyme activity as nmol/min/mg protein</t>
  </si>
  <si>
    <t>C4 = complex IV enzyme activity as rate constant/mg protein</t>
  </si>
  <si>
    <t>C3 = complex III enzyme activity rate constant/ mg protein</t>
  </si>
  <si>
    <t>CS = citrate synthase enzyme activity as nmol/min/mg protein</t>
  </si>
  <si>
    <t>C1/CS = ratio of the complex I enzyme activity over citrate synthase enzyme activity * 1000</t>
  </si>
  <si>
    <t>C2/CS = ratio of the complex II enzyme activity over citrate synthase enzyme activity * 1000</t>
  </si>
  <si>
    <t>C3/CS = ratio of the complex III rate constant over citrate synthase enzyme activity * 1000</t>
  </si>
  <si>
    <t>C2+3/CS = = ratio of the combined complex II-III enzyme activity over citrate synthase enzyme activity * 1000</t>
  </si>
  <si>
    <t>C4/CS = ratio of the complex IV rate constant over citrate synthase enzyme activity * 1000</t>
  </si>
  <si>
    <t>C1/C2 = ratio of the complex I enzyme activity over complex II enzyme activity * 1000</t>
  </si>
  <si>
    <t>C3/C2 = ratio of the complex III rate constant over complex II enzyme activity * 1000</t>
  </si>
  <si>
    <t>C2+3/C2 = ratio of the combined complex II-III enzyme activity over complex II enzyme activity * 1000</t>
  </si>
  <si>
    <t>C4/C2 = ratio of the complex IV enzyme activity over complex II enzyme activity * 1000</t>
  </si>
  <si>
    <t>C5 = complex V ATPase activity nmol/min/mg protein</t>
  </si>
  <si>
    <t>C5 % Oligomycin Sensitive = the percentage of the ATPase activity that is oligomycin sensitive</t>
  </si>
  <si>
    <t>C5 % of normal</t>
  </si>
  <si>
    <t>C5 % of normal = The oligomycin sensitive ATPase activity expressed as percent of the average of normal controls</t>
  </si>
  <si>
    <t>C5 Z-score of LN activity</t>
  </si>
  <si>
    <t xml:space="preserve">C5 Z-score of LN activity = complex V activity (oligomycin sensitive) expressed as a Z-score after log transformation of the normal control distribution </t>
  </si>
  <si>
    <t>0.87-3.03</t>
  </si>
  <si>
    <t>PDH Activity</t>
  </si>
  <si>
    <t>PDH Activity = activity of the pyruvate dehydrogenase complex</t>
  </si>
  <si>
    <t xml:space="preserve">Aconitase = total aconitase enzyme activity in nmolo/min/mg protein </t>
  </si>
  <si>
    <t>nl is &gt;52.4%</t>
  </si>
  <si>
    <t>PDH as % Nl.AVG</t>
  </si>
  <si>
    <t>PDH as % Nl.AVG = pyruvate dehydrogenase complex activity expressed as the percentage of the average of the controls (normal is &gt;52.4%)</t>
  </si>
  <si>
    <t>PDH Z-score</t>
  </si>
  <si>
    <t>PDH Z-score = pyruvate dehydrogenase enzyme activity expressed as the Z-score of the control population</t>
  </si>
  <si>
    <t>C1% avg normal = complex I enzyme activity as percentage of the average of the normal control distribution</t>
  </si>
  <si>
    <t>C2% avg normal = complex II enzyme activity as percentage of the average of the normal control distribution</t>
  </si>
  <si>
    <t>C3% avg normal = complex III rate constant as percentage of the average of the normal control distribution</t>
  </si>
  <si>
    <t>C2+3% avg normal =  combined complex II-III enzyme activity as percentage of the average of the normal control distribution</t>
  </si>
  <si>
    <t>C4% avg normal =  = complex IV enzyme activity as percentage of the average of the normal control distribution</t>
  </si>
  <si>
    <t>CS% avg normal = citrate synthase enzyme activity as percentage of the average of the normal control distribution</t>
  </si>
  <si>
    <t>C1 ln Z-score = complex I enzyme acivity after log transformation as Z-score of the normal control distribution</t>
  </si>
  <si>
    <r>
      <t>C2 ln Z-score = complex I</t>
    </r>
    <r>
      <rPr>
        <i/>
        <sz val="11"/>
        <color theme="1"/>
        <rFont val="Calibri"/>
        <family val="2"/>
        <scheme val="minor"/>
      </rPr>
      <t>I</t>
    </r>
    <r>
      <rPr>
        <sz val="11"/>
        <color theme="1"/>
        <rFont val="Calibri"/>
        <family val="2"/>
        <scheme val="minor"/>
      </rPr>
      <t xml:space="preserve"> enzyme acivity after log transformation as Z-score of the normal control distribution</t>
    </r>
  </si>
  <si>
    <t>C3 ln Z-score = complex III enzyme acivity rate constant after log transformation as Z-score of the normal control distribution</t>
  </si>
  <si>
    <t>C2-3 ln Z-score = combined complex II-III enzyme acivity after log transformation as Z-score of the normal control distribution</t>
  </si>
  <si>
    <t>C4 ln Z-score = complex IV enzyme acivity rate constant after log transformation as Z-score of the normal control distribution</t>
  </si>
  <si>
    <t>CS ln Z-score = citrate synthase enzyme acivity after log transformation as Z-score of the normal control distribution</t>
  </si>
  <si>
    <t xml:space="preserve">C1/CS % avg normal = ratio of complex I enzyme activity over citrate synthase enzyme activity expressed as the % of the average of the normal control distribution </t>
  </si>
  <si>
    <t xml:space="preserve">C2/CS % avg normal = ratio of complex II enzyme activity over citrate synthase enzyme activity expressed as the % of the average of the normal control distribution </t>
  </si>
  <si>
    <t xml:space="preserve">C3CS % avg normal = ratio of complex III enzyme activity rate contant over citrate synthase enzyme activity expressed as the % of the average of the normal control distribution </t>
  </si>
  <si>
    <t xml:space="preserve">C2+3/CS % avg normal  = ratio of combined complex II-III enzyme activity over citrate synthase enzyme activity expressed as the % of the average of the normal control distribution </t>
  </si>
  <si>
    <t xml:space="preserve">C4/CS % avg normal  = ratio of complex IV enzyme activity over citrate synthase enzyme activity expressed as the % of the average of the normal control distribution </t>
  </si>
  <si>
    <t>C1/CS ln Z-score = ratio of complex I enzyme activity over citrate synthase enzyme activity expressed after log transformation as a Z-score of the normal control distribution</t>
  </si>
  <si>
    <t>C2/CS ln Z-score = ratio of complex II enzyme activity over citrate synthase enzyme activity expressed after log transformation as a Z-score of the normal control distribution</t>
  </si>
  <si>
    <t>C3/CS ln Z-score = = ratio of complex III enzyme activity rate constant over citrate synthase enzyme activity expressed after log transformation as a Z-score of the normal control distribution</t>
  </si>
  <si>
    <t>C2-3/CS ln Z-score = ratio of combined complex II-III enzyme activity over citrate synthase enzyme activity expressed after log transformation as a Z-score of the normal control distribution</t>
  </si>
  <si>
    <t>C4/CS ln Z-score = ratio of complex IV enzyme activity rate constant over citrate synthase enzyme activity expressed after log transformation as a Z-score of the normal control distribution</t>
  </si>
  <si>
    <t>Dataset EV3: The cell lines are grouped by functional categories. The activities of the mitochondrial enzymes of the respiratory chain and of pyruvate dehydrogenase are provided, first as the activity per mg cellular protein, then as the ratio of the activity of the complex over the activity of citrate synthase. Next, the activity is provided as the % of the average of the control population and as the Z-score of the log transformed control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</si>
</sst>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8" x14ac:knownFonts="1">
    <font>
      <sz val="11"/>
      <color theme="1"/>
      <name val="Calibri"/>
      <family val="2"/>
      <scheme val="minor"/>
    </font>
    <font>
      <sz val="12"/>
      <color theme="1"/>
      <name val="Calibri"/>
      <family val="2"/>
      <scheme val="minor"/>
    </font>
    <font>
      <sz val="12"/>
      <color theme="1"/>
      <name val="Calibri"/>
      <family val="2"/>
      <scheme val="minor"/>
    </font>
    <font>
      <b/>
      <sz val="14"/>
      <color theme="0"/>
      <name val="Calibri"/>
      <family val="2"/>
      <scheme val="minor"/>
    </font>
    <font>
      <sz val="14"/>
      <color theme="0"/>
      <name val="Calibri"/>
      <family val="2"/>
      <scheme val="minor"/>
    </font>
    <font>
      <b/>
      <sz val="12"/>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sz val="11"/>
      <color rgb="FFFF0000"/>
      <name val="Calibri"/>
      <family val="2"/>
      <scheme val="minor"/>
    </font>
    <font>
      <sz val="10"/>
      <name val="Arial"/>
      <family val="2"/>
    </font>
    <font>
      <i/>
      <sz val="11"/>
      <color theme="1"/>
      <name val="Calibri"/>
      <family val="2"/>
      <scheme val="minor"/>
    </font>
    <font>
      <sz val="8"/>
      <name val="Calibri"/>
      <family val="2"/>
      <scheme val="minor"/>
    </font>
    <font>
      <b/>
      <sz val="12"/>
      <color theme="1"/>
      <name val="Calibri"/>
      <family val="2"/>
    </font>
    <font>
      <b/>
      <sz val="12"/>
      <name val="Calibri"/>
      <family val="2"/>
      <scheme val="minor"/>
    </font>
    <font>
      <sz val="11"/>
      <name val="Calibri"/>
      <family val="2"/>
      <scheme val="minor"/>
    </font>
    <font>
      <b/>
      <i/>
      <sz val="12"/>
      <color theme="1"/>
      <name val="Calibri"/>
      <family val="2"/>
      <scheme val="minor"/>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rgb="FF9C6500"/>
      <name val="Calibri"/>
      <family val="2"/>
      <scheme val="minor"/>
    </font>
    <font>
      <b/>
      <sz val="18"/>
      <color theme="3"/>
      <name val="Calibri Light"/>
      <family val="2"/>
      <scheme val="major"/>
    </font>
    <font>
      <b/>
      <sz val="11"/>
      <name val="Arial"/>
      <family val="2"/>
    </font>
    <font>
      <b/>
      <sz val="12"/>
      <name val="Calibri"/>
      <family val="2"/>
    </font>
    <font>
      <sz val="10"/>
      <name val="Arial"/>
      <family val="2"/>
    </font>
    <font>
      <b/>
      <sz val="10"/>
      <name val="Arial"/>
      <family val="2"/>
    </font>
    <font>
      <sz val="11"/>
      <name val="Calibri"/>
      <family val="2"/>
    </font>
    <font>
      <b/>
      <i/>
      <sz val="12"/>
      <name val="Calibri"/>
      <family val="2"/>
      <scheme val="minor"/>
    </font>
    <font>
      <b/>
      <i/>
      <sz val="11"/>
      <name val="Arial"/>
      <family val="2"/>
    </font>
  </fonts>
  <fills count="35">
    <fill>
      <patternFill patternType="none"/>
    </fill>
    <fill>
      <patternFill patternType="gray125"/>
    </fill>
    <fill>
      <patternFill patternType="solid">
        <fgColor theme="3"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0.749992370372631"/>
        <bgColor indexed="64"/>
      </patternFill>
    </fill>
  </fills>
  <borders count="6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right style="medium">
        <color indexed="64"/>
      </right>
      <top style="medium">
        <color indexed="64"/>
      </top>
      <bottom style="medium">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medium">
        <color auto="1"/>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ck">
        <color indexed="64"/>
      </left>
      <right/>
      <top/>
      <bottom/>
      <diagonal/>
    </border>
    <border>
      <left style="thick">
        <color indexed="64"/>
      </left>
      <right/>
      <top style="medium">
        <color indexed="64"/>
      </top>
      <bottom/>
      <diagonal/>
    </border>
    <border>
      <left style="thick">
        <color indexed="64"/>
      </left>
      <right/>
      <top/>
      <bottom style="medium">
        <color indexed="64"/>
      </bottom>
      <diagonal/>
    </border>
    <border>
      <left style="thick">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58">
    <xf numFmtId="0" fontId="0" fillId="0" borderId="0"/>
    <xf numFmtId="9" fontId="9" fillId="0" borderId="0" applyFont="0" applyFill="0" applyBorder="0" applyAlignment="0" applyProtection="0"/>
    <xf numFmtId="0" fontId="11" fillId="0" borderId="0"/>
    <xf numFmtId="0" fontId="11" fillId="0" borderId="0"/>
    <xf numFmtId="0" fontId="19" fillId="0" borderId="35" applyNumberFormat="0" applyFill="0" applyAlignment="0" applyProtection="0"/>
    <xf numFmtId="0" fontId="20" fillId="0" borderId="36" applyNumberFormat="0" applyFill="0" applyAlignment="0" applyProtection="0"/>
    <xf numFmtId="0" fontId="21" fillId="0" borderId="37"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6" borderId="38" applyNumberFormat="0" applyAlignment="0" applyProtection="0"/>
    <xf numFmtId="0" fontId="25" fillId="7" borderId="39" applyNumberFormat="0" applyAlignment="0" applyProtection="0"/>
    <xf numFmtId="0" fontId="26" fillId="7" borderId="38" applyNumberFormat="0" applyAlignment="0" applyProtection="0"/>
    <xf numFmtId="0" fontId="27" fillId="0" borderId="40" applyNumberFormat="0" applyFill="0" applyAlignment="0" applyProtection="0"/>
    <xf numFmtId="0" fontId="6" fillId="8" borderId="41" applyNumberFormat="0" applyAlignment="0" applyProtection="0"/>
    <xf numFmtId="0" fontId="10" fillId="0" borderId="0" applyNumberFormat="0" applyFill="0" applyBorder="0" applyAlignment="0" applyProtection="0"/>
    <xf numFmtId="0" fontId="28" fillId="0" borderId="0" applyNumberFormat="0" applyFill="0" applyBorder="0" applyAlignment="0" applyProtection="0"/>
    <xf numFmtId="0" fontId="7" fillId="0" borderId="43" applyNumberFormat="0" applyFill="0" applyAlignment="0" applyProtection="0"/>
    <xf numFmtId="0" fontId="8"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8"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8"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8"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8"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18" fillId="0" borderId="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29" fillId="5" borderId="0" applyNumberFormat="0" applyBorder="0" applyAlignment="0" applyProtection="0"/>
    <xf numFmtId="0" fontId="9" fillId="0" borderId="0"/>
    <xf numFmtId="0" fontId="9" fillId="9" borderId="42" applyNumberFormat="0" applyFont="0" applyAlignment="0" applyProtection="0"/>
    <xf numFmtId="0" fontId="30" fillId="0" borderId="0" applyNumberFormat="0" applyFill="0" applyBorder="0" applyAlignment="0" applyProtection="0"/>
    <xf numFmtId="0" fontId="11" fillId="0" borderId="0"/>
    <xf numFmtId="0" fontId="2" fillId="0" borderId="0"/>
    <xf numFmtId="0" fontId="30" fillId="0" borderId="0" applyNumberFormat="0" applyFill="0" applyBorder="0" applyAlignment="0" applyProtection="0"/>
    <xf numFmtId="0" fontId="29" fillId="5"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33" fillId="0" borderId="0"/>
  </cellStyleXfs>
  <cellXfs count="321">
    <xf numFmtId="0" fontId="0" fillId="0" borderId="0" xfId="0"/>
    <xf numFmtId="0" fontId="3" fillId="2" borderId="2" xfId="0" applyFont="1" applyFill="1" applyBorder="1" applyAlignment="1">
      <alignment horizontal="center" vertical="center"/>
    </xf>
    <xf numFmtId="0" fontId="0" fillId="0" borderId="0" xfId="0" applyAlignment="1">
      <alignment vertical="center"/>
    </xf>
    <xf numFmtId="0" fontId="7" fillId="0" borderId="13" xfId="0" applyFont="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Alignment="1">
      <alignment vertical="center"/>
    </xf>
    <xf numFmtId="0" fontId="0" fillId="0" borderId="14" xfId="0" applyBorder="1" applyAlignment="1">
      <alignment vertical="center"/>
    </xf>
    <xf numFmtId="2" fontId="0" fillId="0" borderId="0" xfId="0" applyNumberFormat="1" applyAlignment="1">
      <alignment vertical="center"/>
    </xf>
    <xf numFmtId="0" fontId="0" fillId="0" borderId="14" xfId="0" applyBorder="1" applyAlignment="1">
      <alignment horizontal="center" vertical="center"/>
    </xf>
    <xf numFmtId="0" fontId="3" fillId="2" borderId="24" xfId="0" applyFont="1" applyFill="1" applyBorder="1" applyAlignment="1">
      <alignment horizontal="left" vertical="center"/>
    </xf>
    <xf numFmtId="0" fontId="6" fillId="2" borderId="10" xfId="0" applyFont="1" applyFill="1" applyBorder="1" applyAlignment="1">
      <alignment horizontal="center" vertical="center" wrapText="1"/>
    </xf>
    <xf numFmtId="0" fontId="0" fillId="0" borderId="15" xfId="0" applyBorder="1" applyAlignment="1">
      <alignment horizontal="center" vertical="center"/>
    </xf>
    <xf numFmtId="0" fontId="5" fillId="0" borderId="0" xfId="0" applyFont="1" applyAlignment="1">
      <alignment horizontal="center" vertical="center"/>
    </xf>
    <xf numFmtId="0" fontId="3" fillId="2" borderId="0" xfId="0" applyFont="1" applyFill="1" applyAlignment="1">
      <alignment horizontal="left" vertical="center"/>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3" fillId="2" borderId="0" xfId="0" applyFont="1" applyFill="1" applyAlignment="1">
      <alignment vertical="center"/>
    </xf>
    <xf numFmtId="0" fontId="0" fillId="0" borderId="0" xfId="0" applyAlignment="1">
      <alignment vertical="center" wrapText="1"/>
    </xf>
    <xf numFmtId="0" fontId="4" fillId="2" borderId="27" xfId="0" applyFont="1" applyFill="1" applyBorder="1" applyAlignment="1">
      <alignment vertical="center"/>
    </xf>
    <xf numFmtId="2" fontId="0" fillId="0" borderId="0" xfId="0" applyNumberFormat="1"/>
    <xf numFmtId="2" fontId="0" fillId="0" borderId="14" xfId="0" applyNumberFormat="1" applyBorder="1" applyAlignment="1">
      <alignment vertical="center"/>
    </xf>
    <xf numFmtId="2" fontId="7" fillId="0" borderId="14" xfId="0" applyNumberFormat="1" applyFont="1" applyBorder="1" applyAlignment="1">
      <alignment vertical="center"/>
    </xf>
    <xf numFmtId="2" fontId="0" fillId="0" borderId="14" xfId="0" applyNumberFormat="1" applyBorder="1" applyAlignment="1">
      <alignment horizontal="center" vertical="center"/>
    </xf>
    <xf numFmtId="0" fontId="0" fillId="0" borderId="15" xfId="0" applyBorder="1" applyAlignment="1">
      <alignment vertical="center"/>
    </xf>
    <xf numFmtId="2" fontId="0" fillId="0" borderId="15" xfId="0" applyNumberFormat="1" applyBorder="1" applyAlignment="1">
      <alignment vertical="center"/>
    </xf>
    <xf numFmtId="9" fontId="0" fillId="0" borderId="15" xfId="0" applyNumberFormat="1" applyBorder="1" applyAlignment="1">
      <alignment vertical="center"/>
    </xf>
    <xf numFmtId="2" fontId="0" fillId="0" borderId="13" xfId="0" applyNumberFormat="1" applyBorder="1" applyAlignment="1">
      <alignment vertical="center"/>
    </xf>
    <xf numFmtId="9" fontId="7" fillId="0" borderId="14" xfId="1" applyFont="1" applyBorder="1" applyAlignment="1">
      <alignment vertical="center"/>
    </xf>
    <xf numFmtId="9" fontId="9" fillId="0" borderId="14" xfId="1" applyFont="1" applyBorder="1" applyAlignment="1">
      <alignment vertical="center"/>
    </xf>
    <xf numFmtId="2" fontId="0" fillId="0" borderId="0" xfId="0" applyNumberFormat="1" applyAlignment="1">
      <alignment horizontal="center" vertical="center"/>
    </xf>
    <xf numFmtId="0" fontId="0" fillId="0" borderId="15" xfId="0" applyBorder="1"/>
    <xf numFmtId="2" fontId="0" fillId="0" borderId="28" xfId="0" applyNumberFormat="1" applyBorder="1" applyAlignment="1">
      <alignment vertical="center"/>
    </xf>
    <xf numFmtId="2" fontId="0" fillId="0" borderId="29" xfId="0" applyNumberFormat="1" applyBorder="1" applyAlignment="1">
      <alignment vertical="center"/>
    </xf>
    <xf numFmtId="2" fontId="7" fillId="0" borderId="15" xfId="0" applyNumberFormat="1" applyFont="1" applyBorder="1" applyAlignment="1">
      <alignment horizontal="center" vertical="center"/>
    </xf>
    <xf numFmtId="9" fontId="9" fillId="0" borderId="15" xfId="1" applyFont="1" applyBorder="1" applyAlignment="1">
      <alignment vertical="center"/>
    </xf>
    <xf numFmtId="2" fontId="0" fillId="0" borderId="22" xfId="0" applyNumberFormat="1" applyBorder="1" applyAlignment="1">
      <alignment vertical="center"/>
    </xf>
    <xf numFmtId="2" fontId="0" fillId="0" borderId="27" xfId="0" applyNumberFormat="1" applyBorder="1" applyAlignment="1">
      <alignment vertical="center"/>
    </xf>
    <xf numFmtId="0" fontId="7" fillId="0" borderId="15" xfId="0" applyFont="1" applyBorder="1" applyAlignment="1">
      <alignment vertical="center"/>
    </xf>
    <xf numFmtId="2" fontId="0" fillId="0" borderId="15" xfId="0" applyNumberFormat="1" applyBorder="1" applyAlignment="1">
      <alignment horizontal="center" vertical="center"/>
    </xf>
    <xf numFmtId="0" fontId="3" fillId="2" borderId="15" xfId="0" applyFont="1" applyFill="1" applyBorder="1" applyAlignment="1">
      <alignment horizontal="left" vertical="center"/>
    </xf>
    <xf numFmtId="0" fontId="3" fillId="2" borderId="25" xfId="0" applyFont="1" applyFill="1" applyBorder="1" applyAlignment="1">
      <alignment vertical="center"/>
    </xf>
    <xf numFmtId="0" fontId="0" fillId="0" borderId="13" xfId="0" applyBorder="1" applyAlignment="1">
      <alignment horizontal="center" vertical="center"/>
    </xf>
    <xf numFmtId="0" fontId="0" fillId="0" borderId="13" xfId="0" applyBorder="1" applyAlignment="1">
      <alignment vertical="center"/>
    </xf>
    <xf numFmtId="0" fontId="3" fillId="2" borderId="26" xfId="0" applyFont="1" applyFill="1" applyBorder="1" applyAlignment="1">
      <alignment horizontal="left" vertical="center"/>
    </xf>
    <xf numFmtId="0" fontId="0" fillId="0" borderId="0" xfId="0" applyAlignment="1">
      <alignment horizontal="center" vertical="center"/>
    </xf>
    <xf numFmtId="0" fontId="3" fillId="2" borderId="13" xfId="0" applyFont="1" applyFill="1" applyBorder="1" applyAlignment="1">
      <alignment vertical="center"/>
    </xf>
    <xf numFmtId="9" fontId="6" fillId="2" borderId="0" xfId="0" applyNumberFormat="1" applyFont="1" applyFill="1" applyAlignment="1">
      <alignment horizontal="center" vertical="center" wrapText="1"/>
    </xf>
    <xf numFmtId="0" fontId="4" fillId="2" borderId="0" xfId="0" applyFont="1" applyFill="1" applyAlignment="1">
      <alignment vertical="center"/>
    </xf>
    <xf numFmtId="0" fontId="7" fillId="0" borderId="12" xfId="0" applyFont="1" applyBorder="1" applyAlignment="1">
      <alignment horizontal="center" vertical="center"/>
    </xf>
    <xf numFmtId="10" fontId="0" fillId="0" borderId="0" xfId="0" applyNumberFormat="1" applyAlignment="1">
      <alignment horizontal="center" vertical="center"/>
    </xf>
    <xf numFmtId="0" fontId="5" fillId="0" borderId="16" xfId="0" applyFont="1" applyBorder="1" applyAlignment="1">
      <alignment horizontal="center" vertical="center"/>
    </xf>
    <xf numFmtId="0" fontId="0" fillId="0" borderId="0" xfId="0" applyAlignment="1">
      <alignment horizontal="center"/>
    </xf>
    <xf numFmtId="0" fontId="3" fillId="2" borderId="17" xfId="0" applyFont="1" applyFill="1" applyBorder="1" applyAlignment="1">
      <alignment horizontal="left" vertical="center"/>
    </xf>
    <xf numFmtId="0" fontId="7" fillId="0" borderId="13" xfId="0" applyFont="1" applyBorder="1" applyAlignment="1">
      <alignment vertical="center"/>
    </xf>
    <xf numFmtId="10" fontId="0" fillId="0" borderId="15" xfId="0" applyNumberFormat="1" applyBorder="1" applyAlignment="1">
      <alignment horizontal="center" vertical="center"/>
    </xf>
    <xf numFmtId="0" fontId="7" fillId="0" borderId="0" xfId="0" applyFont="1" applyAlignment="1">
      <alignment vertical="center" wrapText="1"/>
    </xf>
    <xf numFmtId="2" fontId="7" fillId="0" borderId="0" xfId="0" applyNumberFormat="1" applyFont="1"/>
    <xf numFmtId="0" fontId="7" fillId="0" borderId="14" xfId="0" applyFont="1" applyBorder="1" applyAlignment="1">
      <alignment vertical="center"/>
    </xf>
    <xf numFmtId="0" fontId="7" fillId="34" borderId="0" xfId="0" applyFont="1" applyFill="1" applyAlignment="1">
      <alignment vertical="center"/>
    </xf>
    <xf numFmtId="2" fontId="7" fillId="0" borderId="13" xfId="0" applyNumberFormat="1" applyFont="1" applyBorder="1" applyAlignment="1">
      <alignment horizontal="center" vertical="center"/>
    </xf>
    <xf numFmtId="0" fontId="14" fillId="0" borderId="17" xfId="0" applyFont="1" applyBorder="1" applyAlignment="1">
      <alignment horizontal="center"/>
    </xf>
    <xf numFmtId="9" fontId="9" fillId="0" borderId="0" xfId="1" applyFont="1" applyBorder="1" applyAlignment="1">
      <alignment vertical="center"/>
    </xf>
    <xf numFmtId="9" fontId="9" fillId="0" borderId="13" xfId="1" applyFont="1" applyBorder="1" applyAlignment="1">
      <alignment vertical="center"/>
    </xf>
    <xf numFmtId="9" fontId="9" fillId="0" borderId="13" xfId="1" applyFont="1" applyFill="1" applyBorder="1" applyAlignment="1">
      <alignment vertical="center"/>
    </xf>
    <xf numFmtId="0" fontId="14" fillId="0" borderId="16" xfId="0" applyFont="1" applyBorder="1" applyAlignment="1">
      <alignment horizontal="center"/>
    </xf>
    <xf numFmtId="0" fontId="7" fillId="0" borderId="25" xfId="0" applyFont="1" applyBorder="1" applyAlignment="1">
      <alignment horizontal="center" vertical="center"/>
    </xf>
    <xf numFmtId="2" fontId="0" fillId="0" borderId="25" xfId="0" applyNumberFormat="1" applyBorder="1" applyAlignment="1">
      <alignment horizontal="center" vertical="center"/>
    </xf>
    <xf numFmtId="0" fontId="7" fillId="0" borderId="25" xfId="0" applyFont="1" applyBorder="1" applyAlignment="1">
      <alignment vertical="center"/>
    </xf>
    <xf numFmtId="0" fontId="7" fillId="0" borderId="6" xfId="0" applyFont="1" applyBorder="1" applyAlignment="1">
      <alignment horizontal="center" vertical="center"/>
    </xf>
    <xf numFmtId="2" fontId="7" fillId="0" borderId="6" xfId="0" applyNumberFormat="1" applyFont="1" applyBorder="1" applyAlignment="1">
      <alignment horizontal="center" vertical="center"/>
    </xf>
    <xf numFmtId="0" fontId="0" fillId="0" borderId="6" xfId="0" applyBorder="1" applyAlignment="1">
      <alignment vertical="center"/>
    </xf>
    <xf numFmtId="2" fontId="0" fillId="0" borderId="6" xfId="0" applyNumberFormat="1" applyBorder="1" applyAlignment="1">
      <alignment vertical="center"/>
    </xf>
    <xf numFmtId="0" fontId="7" fillId="0" borderId="6" xfId="0" applyFont="1" applyBorder="1" applyAlignment="1">
      <alignment vertical="center"/>
    </xf>
    <xf numFmtId="9" fontId="7" fillId="0" borderId="6" xfId="1" applyFont="1" applyBorder="1" applyAlignment="1">
      <alignment vertical="center"/>
    </xf>
    <xf numFmtId="9" fontId="9" fillId="0" borderId="25" xfId="1" applyFont="1" applyBorder="1" applyAlignment="1">
      <alignment vertical="center"/>
    </xf>
    <xf numFmtId="2" fontId="0" fillId="0" borderId="13" xfId="0" applyNumberFormat="1" applyBorder="1" applyAlignment="1">
      <alignment horizontal="center" vertical="center"/>
    </xf>
    <xf numFmtId="0" fontId="3" fillId="2" borderId="27" xfId="0" applyFont="1" applyFill="1" applyBorder="1" applyAlignment="1">
      <alignment vertical="center"/>
    </xf>
    <xf numFmtId="9" fontId="9" fillId="0" borderId="15" xfId="1" applyFont="1" applyFill="1" applyBorder="1" applyAlignment="1">
      <alignment vertical="center"/>
    </xf>
    <xf numFmtId="2" fontId="6" fillId="2" borderId="21" xfId="0" applyNumberFormat="1" applyFont="1" applyFill="1" applyBorder="1" applyAlignment="1">
      <alignment horizontal="center" vertical="center" wrapText="1"/>
    </xf>
    <xf numFmtId="2" fontId="6" fillId="2" borderId="8" xfId="0" applyNumberFormat="1" applyFont="1" applyFill="1" applyBorder="1" applyAlignment="1">
      <alignment horizontal="center" vertical="center" wrapText="1"/>
    </xf>
    <xf numFmtId="2" fontId="6" fillId="2" borderId="0" xfId="0" applyNumberFormat="1" applyFont="1" applyFill="1" applyAlignment="1">
      <alignment horizontal="center" vertical="center" wrapText="1"/>
    </xf>
    <xf numFmtId="2" fontId="6" fillId="2" borderId="0" xfId="0" applyNumberFormat="1" applyFont="1" applyFill="1" applyAlignment="1">
      <alignment horizontal="center" vertical="center"/>
    </xf>
    <xf numFmtId="2" fontId="4" fillId="2" borderId="25" xfId="0" applyNumberFormat="1" applyFont="1" applyFill="1" applyBorder="1" applyAlignment="1">
      <alignment horizontal="center" vertical="center"/>
    </xf>
    <xf numFmtId="2" fontId="4" fillId="2" borderId="33" xfId="0" applyNumberFormat="1" applyFont="1" applyFill="1" applyBorder="1" applyAlignment="1">
      <alignment horizontal="center" vertical="center"/>
    </xf>
    <xf numFmtId="2" fontId="0" fillId="0" borderId="6" xfId="0" applyNumberFormat="1" applyBorder="1" applyAlignment="1">
      <alignment horizontal="center" vertical="center"/>
    </xf>
    <xf numFmtId="2" fontId="4" fillId="2" borderId="27" xfId="0" applyNumberFormat="1" applyFont="1" applyFill="1" applyBorder="1" applyAlignment="1">
      <alignment horizontal="center" vertical="center"/>
    </xf>
    <xf numFmtId="2" fontId="4" fillId="2" borderId="0" xfId="0" applyNumberFormat="1" applyFont="1" applyFill="1" applyAlignment="1">
      <alignment horizontal="center" vertical="center"/>
    </xf>
    <xf numFmtId="2" fontId="4" fillId="2" borderId="19" xfId="0" applyNumberFormat="1" applyFont="1" applyFill="1" applyBorder="1" applyAlignment="1">
      <alignment horizontal="center" vertical="center"/>
    </xf>
    <xf numFmtId="2" fontId="4" fillId="2" borderId="13" xfId="0" applyNumberFormat="1" applyFont="1" applyFill="1" applyBorder="1" applyAlignment="1">
      <alignment horizontal="center" vertical="center"/>
    </xf>
    <xf numFmtId="2" fontId="4" fillId="2" borderId="15" xfId="0" applyNumberFormat="1" applyFont="1" applyFill="1" applyBorder="1" applyAlignment="1">
      <alignment horizontal="center" vertical="center"/>
    </xf>
    <xf numFmtId="2" fontId="0" fillId="0" borderId="0" xfId="0" applyNumberFormat="1" applyAlignment="1">
      <alignment horizontal="center"/>
    </xf>
    <xf numFmtId="2" fontId="0" fillId="34" borderId="0" xfId="0" applyNumberFormat="1" applyFill="1" applyAlignment="1">
      <alignment horizontal="center" vertical="center"/>
    </xf>
    <xf numFmtId="9" fontId="9" fillId="0" borderId="14" xfId="1" applyFont="1" applyFill="1" applyBorder="1" applyAlignment="1">
      <alignment vertical="center"/>
    </xf>
    <xf numFmtId="0" fontId="3" fillId="2" borderId="0" xfId="0" applyFont="1" applyFill="1" applyAlignment="1">
      <alignment horizontal="center" vertical="center"/>
    </xf>
    <xf numFmtId="0" fontId="3" fillId="2" borderId="13" xfId="0" applyFont="1" applyFill="1" applyBorder="1" applyAlignment="1">
      <alignment horizontal="center" vertical="center"/>
    </xf>
    <xf numFmtId="0" fontId="3" fillId="2" borderId="15" xfId="0" applyFont="1" applyFill="1" applyBorder="1" applyAlignment="1">
      <alignment horizontal="center" vertical="center"/>
    </xf>
    <xf numFmtId="2" fontId="7" fillId="0" borderId="25" xfId="0" applyNumberFormat="1" applyFont="1" applyBorder="1" applyAlignment="1">
      <alignment horizontal="center" vertical="center"/>
    </xf>
    <xf numFmtId="9" fontId="9" fillId="0" borderId="6" xfId="1" applyFont="1" applyBorder="1" applyAlignment="1">
      <alignment vertical="center"/>
    </xf>
    <xf numFmtId="0" fontId="0" fillId="0" borderId="6" xfId="0" applyBorder="1"/>
    <xf numFmtId="0" fontId="0" fillId="0" borderId="6" xfId="0" applyBorder="1" applyAlignment="1">
      <alignment horizontal="center" vertical="center"/>
    </xf>
    <xf numFmtId="10" fontId="0" fillId="0" borderId="6" xfId="0" applyNumberFormat="1" applyBorder="1" applyAlignment="1">
      <alignment horizontal="center" vertical="center"/>
    </xf>
    <xf numFmtId="2" fontId="0" fillId="0" borderId="6" xfId="0" applyNumberFormat="1" applyBorder="1" applyAlignment="1">
      <alignment horizontal="center"/>
    </xf>
    <xf numFmtId="0" fontId="3" fillId="2" borderId="18" xfId="0" applyFont="1" applyFill="1" applyBorder="1" applyAlignment="1">
      <alignment horizontal="left" vertical="center"/>
    </xf>
    <xf numFmtId="10" fontId="7" fillId="0" borderId="6" xfId="0" applyNumberFormat="1" applyFont="1" applyBorder="1" applyAlignment="1">
      <alignment vertical="center"/>
    </xf>
    <xf numFmtId="0" fontId="14" fillId="0" borderId="26" xfId="0" applyFont="1" applyBorder="1" applyAlignment="1">
      <alignment horizontal="center"/>
    </xf>
    <xf numFmtId="9" fontId="9" fillId="0" borderId="0" xfId="1" applyFont="1" applyFill="1" applyBorder="1" applyAlignment="1">
      <alignment vertical="center"/>
    </xf>
    <xf numFmtId="0" fontId="3" fillId="2" borderId="11" xfId="0" applyFont="1" applyFill="1" applyBorder="1" applyAlignment="1">
      <alignment horizontal="left" vertical="center"/>
    </xf>
    <xf numFmtId="0" fontId="0" fillId="0" borderId="12" xfId="0" applyBorder="1" applyAlignment="1">
      <alignment vertical="center"/>
    </xf>
    <xf numFmtId="0" fontId="0" fillId="0" borderId="12" xfId="0" applyBorder="1" applyAlignment="1">
      <alignment horizontal="center" vertical="center"/>
    </xf>
    <xf numFmtId="2" fontId="0" fillId="0" borderId="12" xfId="0" applyNumberFormat="1" applyBorder="1" applyAlignment="1">
      <alignment horizontal="center" vertical="center"/>
    </xf>
    <xf numFmtId="0" fontId="7" fillId="0" borderId="12" xfId="0" applyFont="1" applyBorder="1" applyAlignment="1">
      <alignment vertical="center"/>
    </xf>
    <xf numFmtId="9" fontId="9" fillId="0" borderId="12" xfId="1" applyFont="1" applyFill="1" applyBorder="1" applyAlignment="1">
      <alignment vertical="center"/>
    </xf>
    <xf numFmtId="0" fontId="0" fillId="0" borderId="4" xfId="0" applyBorder="1" applyAlignment="1">
      <alignment vertical="center"/>
    </xf>
    <xf numFmtId="0" fontId="7" fillId="0" borderId="4" xfId="0" applyFont="1" applyBorder="1" applyAlignment="1">
      <alignment horizontal="center" vertical="center"/>
    </xf>
    <xf numFmtId="2" fontId="0" fillId="0" borderId="4" xfId="0" applyNumberFormat="1" applyBorder="1" applyAlignment="1">
      <alignment horizontal="center" vertical="center"/>
    </xf>
    <xf numFmtId="0" fontId="7" fillId="0" borderId="4" xfId="0" applyFont="1" applyBorder="1" applyAlignment="1">
      <alignment vertical="center"/>
    </xf>
    <xf numFmtId="2" fontId="0" fillId="0" borderId="7" xfId="0" applyNumberFormat="1" applyBorder="1" applyAlignment="1">
      <alignment vertical="center"/>
    </xf>
    <xf numFmtId="0" fontId="3" fillId="2" borderId="24" xfId="0" applyFont="1" applyFill="1" applyBorder="1" applyAlignment="1">
      <alignment vertical="center"/>
    </xf>
    <xf numFmtId="2" fontId="0" fillId="0" borderId="12" xfId="0" applyNumberFormat="1" applyBorder="1" applyAlignment="1">
      <alignment horizontal="center"/>
    </xf>
    <xf numFmtId="0" fontId="4" fillId="2" borderId="27" xfId="0" applyFont="1" applyFill="1" applyBorder="1" applyAlignment="1">
      <alignment horizontal="left" vertical="center"/>
    </xf>
    <xf numFmtId="2" fontId="0" fillId="0" borderId="3" xfId="0" applyNumberFormat="1" applyBorder="1" applyAlignment="1">
      <alignment horizontal="center" vertical="center"/>
    </xf>
    <xf numFmtId="2" fontId="0" fillId="0" borderId="5" xfId="0" applyNumberFormat="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4" fillId="0" borderId="6" xfId="0" applyFont="1" applyBorder="1" applyAlignment="1">
      <alignment horizontal="center"/>
    </xf>
    <xf numFmtId="0" fontId="5" fillId="0" borderId="17" xfId="0" applyFont="1" applyBorder="1" applyAlignment="1">
      <alignment horizontal="center" vertical="center"/>
    </xf>
    <xf numFmtId="10" fontId="7" fillId="0" borderId="15" xfId="0" applyNumberFormat="1" applyFont="1" applyBorder="1" applyAlignment="1">
      <alignment vertical="center"/>
    </xf>
    <xf numFmtId="10" fontId="7" fillId="0" borderId="13" xfId="0" applyNumberFormat="1" applyFont="1" applyBorder="1" applyAlignment="1">
      <alignment vertical="center"/>
    </xf>
    <xf numFmtId="10" fontId="7" fillId="0" borderId="13" xfId="0" applyNumberFormat="1" applyFont="1" applyBorder="1" applyAlignment="1">
      <alignment horizontal="center" vertical="center"/>
    </xf>
    <xf numFmtId="10" fontId="7" fillId="0" borderId="15" xfId="0" applyNumberFormat="1" applyFont="1" applyBorder="1" applyAlignment="1">
      <alignment horizontal="center" vertical="center"/>
    </xf>
    <xf numFmtId="0" fontId="4" fillId="2" borderId="1" xfId="0" applyFont="1" applyFill="1" applyBorder="1" applyAlignment="1">
      <alignment horizontal="center" vertical="center"/>
    </xf>
    <xf numFmtId="9" fontId="9" fillId="0" borderId="12" xfId="1" applyFont="1" applyBorder="1" applyAlignment="1">
      <alignment vertical="center"/>
    </xf>
    <xf numFmtId="0" fontId="5" fillId="0" borderId="30" xfId="0" applyFont="1" applyBorder="1" applyAlignment="1">
      <alignment horizontal="center" vertical="center"/>
    </xf>
    <xf numFmtId="165" fontId="0" fillId="0" borderId="15" xfId="1" applyNumberFormat="1" applyFont="1" applyBorder="1" applyAlignment="1">
      <alignment horizontal="center" vertical="center"/>
    </xf>
    <xf numFmtId="9" fontId="4" fillId="2" borderId="25" xfId="1" applyFont="1" applyFill="1" applyBorder="1" applyAlignment="1">
      <alignment horizontal="center" vertical="center"/>
    </xf>
    <xf numFmtId="165" fontId="9" fillId="0" borderId="6" xfId="1" applyNumberFormat="1" applyFont="1" applyBorder="1" applyAlignment="1">
      <alignment horizontal="center" vertical="center"/>
    </xf>
    <xf numFmtId="164" fontId="0" fillId="0" borderId="0" xfId="0" applyNumberFormat="1" applyAlignment="1">
      <alignment horizontal="center"/>
    </xf>
    <xf numFmtId="2" fontId="9" fillId="0" borderId="0" xfId="1" applyNumberFormat="1" applyFont="1" applyFill="1" applyBorder="1" applyAlignment="1">
      <alignment vertical="center"/>
    </xf>
    <xf numFmtId="0" fontId="14" fillId="0" borderId="5" xfId="0" applyFont="1" applyBorder="1" applyAlignment="1">
      <alignment horizontal="center"/>
    </xf>
    <xf numFmtId="0" fontId="3" fillId="2" borderId="14" xfId="0" applyFont="1" applyFill="1" applyBorder="1" applyAlignment="1">
      <alignment horizontal="center" vertical="center"/>
    </xf>
    <xf numFmtId="0" fontId="3" fillId="2" borderId="14" xfId="0" applyFont="1" applyFill="1" applyBorder="1" applyAlignment="1">
      <alignment vertical="center"/>
    </xf>
    <xf numFmtId="10" fontId="7" fillId="0" borderId="6" xfId="0" applyNumberFormat="1" applyFont="1" applyBorder="1" applyAlignment="1">
      <alignment horizontal="center" vertical="center"/>
    </xf>
    <xf numFmtId="0" fontId="7" fillId="34" borderId="0" xfId="0" applyFont="1" applyFill="1" applyAlignment="1">
      <alignment horizontal="center" vertical="center"/>
    </xf>
    <xf numFmtId="0" fontId="0" fillId="0" borderId="4" xfId="0" applyBorder="1" applyAlignment="1">
      <alignment horizontal="center" vertical="center"/>
    </xf>
    <xf numFmtId="0" fontId="4" fillId="2" borderId="32" xfId="0" applyFont="1" applyFill="1" applyBorder="1" applyAlignment="1">
      <alignment horizontal="left" vertical="center"/>
    </xf>
    <xf numFmtId="0" fontId="0" fillId="0" borderId="15" xfId="0" applyBorder="1" applyAlignment="1">
      <alignment horizontal="center"/>
    </xf>
    <xf numFmtId="9" fontId="9" fillId="0" borderId="6" xfId="1" applyFont="1" applyFill="1" applyBorder="1" applyAlignment="1">
      <alignment vertical="center"/>
    </xf>
    <xf numFmtId="9" fontId="9" fillId="0" borderId="4" xfId="1" applyFont="1" applyBorder="1" applyAlignment="1">
      <alignment vertical="center"/>
    </xf>
    <xf numFmtId="2" fontId="0" fillId="0" borderId="48" xfId="0" applyNumberFormat="1" applyBorder="1" applyAlignment="1">
      <alignment horizontal="center"/>
    </xf>
    <xf numFmtId="2" fontId="11" fillId="0" borderId="6" xfId="0" applyNumberFormat="1" applyFont="1" applyBorder="1" applyAlignment="1">
      <alignment horizontal="center"/>
    </xf>
    <xf numFmtId="9" fontId="9" fillId="0" borderId="4" xfId="1" applyFont="1" applyFill="1" applyBorder="1" applyAlignment="1">
      <alignment vertical="center"/>
    </xf>
    <xf numFmtId="2" fontId="0" fillId="0" borderId="4" xfId="0" applyNumberFormat="1" applyBorder="1" applyAlignment="1">
      <alignment vertical="center"/>
    </xf>
    <xf numFmtId="2" fontId="0" fillId="0" borderId="46" xfId="0" applyNumberFormat="1" applyBorder="1" applyAlignment="1">
      <alignment vertical="center"/>
    </xf>
    <xf numFmtId="165" fontId="9" fillId="0" borderId="6" xfId="1" applyNumberFormat="1" applyFont="1" applyFill="1"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2" fontId="0" fillId="0" borderId="5" xfId="0" applyNumberFormat="1" applyBorder="1" applyAlignment="1">
      <alignment horizontal="center"/>
    </xf>
    <xf numFmtId="2" fontId="0" fillId="0" borderId="48" xfId="0" applyNumberFormat="1" applyBorder="1" applyAlignment="1">
      <alignment horizontal="center" vertical="center"/>
    </xf>
    <xf numFmtId="2" fontId="0" fillId="0" borderId="12" xfId="0" applyNumberFormat="1" applyBorder="1" applyAlignment="1">
      <alignment vertical="center"/>
    </xf>
    <xf numFmtId="2" fontId="0" fillId="0" borderId="47" xfId="0" applyNumberFormat="1" applyBorder="1" applyAlignment="1">
      <alignment vertical="center"/>
    </xf>
    <xf numFmtId="0" fontId="6" fillId="2" borderId="14" xfId="0" applyFont="1" applyFill="1" applyBorder="1" applyAlignment="1">
      <alignment horizontal="center" vertical="center" wrapText="1"/>
    </xf>
    <xf numFmtId="2" fontId="7" fillId="0" borderId="14" xfId="0" applyNumberFormat="1" applyFont="1" applyBorder="1"/>
    <xf numFmtId="2" fontId="0" fillId="0" borderId="14" xfId="0" applyNumberFormat="1" applyBorder="1"/>
    <xf numFmtId="2" fontId="0" fillId="0" borderId="29" xfId="0" applyNumberFormat="1" applyBorder="1"/>
    <xf numFmtId="2" fontId="16" fillId="0" borderId="6" xfId="0" applyNumberFormat="1" applyFont="1" applyBorder="1" applyAlignment="1">
      <alignment horizontal="center"/>
    </xf>
    <xf numFmtId="2" fontId="11" fillId="0" borderId="5" xfId="0" applyNumberFormat="1" applyFont="1" applyBorder="1" applyAlignment="1">
      <alignment horizontal="center"/>
    </xf>
    <xf numFmtId="2" fontId="0" fillId="0" borderId="24" xfId="0" applyNumberFormat="1" applyBorder="1" applyAlignment="1">
      <alignment horizontal="center" vertical="center"/>
    </xf>
    <xf numFmtId="2" fontId="9" fillId="0" borderId="4" xfId="1" applyNumberFormat="1" applyFont="1" applyFill="1" applyBorder="1" applyAlignment="1">
      <alignment horizontal="center" vertical="center"/>
    </xf>
    <xf numFmtId="2" fontId="9" fillId="0" borderId="6" xfId="1" applyNumberFormat="1" applyFont="1" applyFill="1" applyBorder="1" applyAlignment="1">
      <alignment horizontal="center" vertical="center"/>
    </xf>
    <xf numFmtId="2" fontId="9" fillId="0" borderId="25" xfId="1" applyNumberFormat="1" applyFont="1" applyBorder="1" applyAlignment="1">
      <alignment horizontal="center" vertical="center"/>
    </xf>
    <xf numFmtId="2" fontId="0" fillId="0" borderId="25" xfId="0" applyNumberFormat="1" applyBorder="1" applyAlignment="1">
      <alignment vertical="center"/>
    </xf>
    <xf numFmtId="2" fontId="0" fillId="0" borderId="45" xfId="0" applyNumberFormat="1" applyBorder="1" applyAlignment="1">
      <alignment vertical="center"/>
    </xf>
    <xf numFmtId="2" fontId="0" fillId="0" borderId="44" xfId="0" applyNumberFormat="1" applyBorder="1" applyAlignment="1">
      <alignment horizontal="center" vertical="center"/>
    </xf>
    <xf numFmtId="9" fontId="12" fillId="0" borderId="15" xfId="1" applyFont="1" applyFill="1" applyBorder="1" applyAlignment="1">
      <alignment vertical="center"/>
    </xf>
    <xf numFmtId="2" fontId="11" fillId="0" borderId="15" xfId="0" applyNumberFormat="1" applyFont="1" applyBorder="1" applyAlignment="1">
      <alignment horizontal="center"/>
    </xf>
    <xf numFmtId="2" fontId="35" fillId="0" borderId="15" xfId="0" applyNumberFormat="1" applyFont="1" applyBorder="1" applyAlignment="1">
      <alignment horizontal="center"/>
    </xf>
    <xf numFmtId="2" fontId="0" fillId="0" borderId="15" xfId="0" applyNumberFormat="1" applyBorder="1" applyAlignment="1">
      <alignment horizontal="center"/>
    </xf>
    <xf numFmtId="165" fontId="9" fillId="0" borderId="15" xfId="1" applyNumberFormat="1" applyFont="1" applyFill="1" applyBorder="1" applyAlignment="1">
      <alignment horizontal="center" vertical="center"/>
    </xf>
    <xf numFmtId="2" fontId="0" fillId="0" borderId="17" xfId="0" applyNumberFormat="1" applyBorder="1" applyAlignment="1">
      <alignment horizontal="center" vertical="center"/>
    </xf>
    <xf numFmtId="2" fontId="0" fillId="0" borderId="17" xfId="0" applyNumberFormat="1" applyBorder="1" applyAlignment="1">
      <alignment horizontal="center"/>
    </xf>
    <xf numFmtId="2" fontId="4" fillId="0" borderId="26" xfId="0" applyNumberFormat="1" applyFont="1" applyBorder="1" applyAlignment="1">
      <alignment horizontal="center" vertical="center"/>
    </xf>
    <xf numFmtId="2" fontId="4" fillId="0" borderId="0" xfId="0" applyNumberFormat="1" applyFont="1" applyAlignment="1">
      <alignment horizontal="center" vertical="center"/>
    </xf>
    <xf numFmtId="2" fontId="0" fillId="0" borderId="26" xfId="0" applyNumberFormat="1" applyBorder="1" applyAlignment="1">
      <alignment horizontal="center" vertical="center"/>
    </xf>
    <xf numFmtId="2" fontId="11" fillId="0" borderId="17" xfId="1" applyNumberFormat="1" applyFont="1" applyFill="1" applyBorder="1" applyAlignment="1">
      <alignment horizontal="center"/>
    </xf>
    <xf numFmtId="2" fontId="35" fillId="0" borderId="17" xfId="0" applyNumberFormat="1" applyFont="1" applyBorder="1" applyAlignment="1">
      <alignment horizontal="center"/>
    </xf>
    <xf numFmtId="2" fontId="0" fillId="0" borderId="26" xfId="0" applyNumberFormat="1" applyBorder="1" applyAlignment="1">
      <alignment horizontal="center"/>
    </xf>
    <xf numFmtId="2" fontId="35" fillId="0" borderId="26" xfId="0" applyNumberFormat="1" applyFont="1" applyBorder="1" applyAlignment="1">
      <alignment horizontal="center"/>
    </xf>
    <xf numFmtId="2" fontId="35" fillId="0" borderId="0" xfId="0" applyNumberFormat="1" applyFont="1" applyAlignment="1">
      <alignment horizontal="center"/>
    </xf>
    <xf numFmtId="2" fontId="4" fillId="2" borderId="14" xfId="0" applyNumberFormat="1" applyFont="1" applyFill="1" applyBorder="1" applyAlignment="1">
      <alignment horizontal="center" vertical="center"/>
    </xf>
    <xf numFmtId="10" fontId="7" fillId="0" borderId="25" xfId="0" applyNumberFormat="1" applyFont="1" applyBorder="1" applyAlignment="1">
      <alignment horizontal="center" vertical="center"/>
    </xf>
    <xf numFmtId="10" fontId="0" fillId="0" borderId="23" xfId="0" applyNumberFormat="1" applyBorder="1" applyAlignment="1">
      <alignment horizontal="center" vertical="center"/>
    </xf>
    <xf numFmtId="165" fontId="0" fillId="0" borderId="13" xfId="1" applyNumberFormat="1" applyFont="1" applyBorder="1" applyAlignment="1">
      <alignment horizontal="center" vertical="center"/>
    </xf>
    <xf numFmtId="2" fontId="4" fillId="0" borderId="44" xfId="0" applyNumberFormat="1" applyFont="1" applyBorder="1" applyAlignment="1">
      <alignment horizontal="center" vertical="center"/>
    </xf>
    <xf numFmtId="2" fontId="4" fillId="0" borderId="14" xfId="0" applyNumberFormat="1" applyFont="1" applyBorder="1" applyAlignment="1">
      <alignment horizontal="center" vertical="center"/>
    </xf>
    <xf numFmtId="2" fontId="4" fillId="0" borderId="16" xfId="0" applyNumberFormat="1" applyFont="1" applyBorder="1" applyAlignment="1">
      <alignment horizontal="center" vertical="center"/>
    </xf>
    <xf numFmtId="2" fontId="4" fillId="0" borderId="13" xfId="0" applyNumberFormat="1" applyFont="1" applyBorder="1" applyAlignment="1">
      <alignment horizontal="center" vertical="center"/>
    </xf>
    <xf numFmtId="2" fontId="0" fillId="0" borderId="16" xfId="0" applyNumberFormat="1" applyBorder="1" applyAlignment="1">
      <alignment horizontal="center" vertical="center"/>
    </xf>
    <xf numFmtId="2" fontId="4" fillId="0" borderId="15" xfId="0" applyNumberFormat="1" applyFont="1" applyBorder="1" applyAlignment="1">
      <alignment horizontal="center" vertical="center"/>
    </xf>
    <xf numFmtId="2" fontId="0" fillId="0" borderId="16" xfId="0" applyNumberFormat="1" applyBorder="1" applyAlignment="1">
      <alignment horizontal="center"/>
    </xf>
    <xf numFmtId="2" fontId="0" fillId="0" borderId="13" xfId="0" applyNumberFormat="1" applyBorder="1" applyAlignment="1">
      <alignment horizontal="center"/>
    </xf>
    <xf numFmtId="9" fontId="4" fillId="2" borderId="0" xfId="1" applyFont="1" applyFill="1" applyBorder="1" applyAlignment="1">
      <alignment vertical="center"/>
    </xf>
    <xf numFmtId="9" fontId="12" fillId="0" borderId="6" xfId="1" applyFont="1" applyBorder="1" applyAlignment="1">
      <alignment vertical="center"/>
    </xf>
    <xf numFmtId="2" fontId="4" fillId="2" borderId="0" xfId="1" applyNumberFormat="1" applyFont="1" applyFill="1" applyBorder="1" applyAlignment="1">
      <alignment vertical="center"/>
    </xf>
    <xf numFmtId="2" fontId="4" fillId="2" borderId="32" xfId="0" applyNumberFormat="1" applyFont="1" applyFill="1" applyBorder="1" applyAlignment="1">
      <alignment horizontal="left" vertical="center"/>
    </xf>
    <xf numFmtId="2" fontId="4" fillId="2" borderId="27" xfId="0" applyNumberFormat="1" applyFont="1" applyFill="1" applyBorder="1" applyAlignment="1">
      <alignment horizontal="left" vertical="center"/>
    </xf>
    <xf numFmtId="2" fontId="4" fillId="2" borderId="0" xfId="0" applyNumberFormat="1" applyFont="1" applyFill="1" applyAlignment="1">
      <alignment vertical="center"/>
    </xf>
    <xf numFmtId="2" fontId="12" fillId="0" borderId="6" xfId="0" applyNumberFormat="1" applyFont="1" applyBorder="1" applyAlignment="1">
      <alignment vertical="center"/>
    </xf>
    <xf numFmtId="9" fontId="4" fillId="2" borderId="27" xfId="1" applyFont="1" applyFill="1" applyBorder="1" applyAlignment="1">
      <alignment horizontal="left" vertical="center"/>
    </xf>
    <xf numFmtId="2" fontId="4" fillId="2" borderId="27" xfId="0" applyNumberFormat="1" applyFont="1" applyFill="1" applyBorder="1" applyAlignment="1">
      <alignment vertical="center"/>
    </xf>
    <xf numFmtId="2" fontId="9" fillId="0" borderId="6" xfId="1" applyNumberFormat="1" applyFont="1" applyBorder="1" applyAlignment="1">
      <alignment vertical="center"/>
    </xf>
    <xf numFmtId="2" fontId="9" fillId="0" borderId="4" xfId="1" applyNumberFormat="1" applyFont="1" applyBorder="1" applyAlignment="1">
      <alignment vertical="center"/>
    </xf>
    <xf numFmtId="2" fontId="9" fillId="0" borderId="12" xfId="1" applyNumberFormat="1" applyFont="1" applyBorder="1" applyAlignment="1">
      <alignment vertical="center"/>
    </xf>
    <xf numFmtId="9" fontId="4" fillId="2" borderId="0" xfId="1" applyFont="1" applyFill="1" applyAlignment="1">
      <alignment vertical="center"/>
    </xf>
    <xf numFmtId="2" fontId="4" fillId="2" borderId="0" xfId="1" applyNumberFormat="1" applyFont="1" applyFill="1" applyAlignment="1">
      <alignment vertical="center"/>
    </xf>
    <xf numFmtId="2" fontId="9" fillId="0" borderId="4" xfId="1" applyNumberFormat="1" applyFont="1" applyFill="1" applyBorder="1" applyAlignment="1">
      <alignment vertical="center"/>
    </xf>
    <xf numFmtId="2" fontId="9" fillId="0" borderId="6" xfId="1" applyNumberFormat="1" applyFont="1" applyFill="1" applyBorder="1" applyAlignment="1">
      <alignment vertical="center"/>
    </xf>
    <xf numFmtId="2" fontId="9" fillId="0" borderId="12" xfId="1" applyNumberFormat="1" applyFont="1" applyFill="1" applyBorder="1" applyAlignment="1">
      <alignment vertical="center"/>
    </xf>
    <xf numFmtId="9" fontId="4" fillId="2" borderId="25" xfId="1" applyFont="1" applyFill="1" applyBorder="1" applyAlignment="1">
      <alignment vertical="center"/>
    </xf>
    <xf numFmtId="2" fontId="4" fillId="2" borderId="25" xfId="1" applyNumberFormat="1" applyFont="1" applyFill="1" applyBorder="1" applyAlignment="1">
      <alignment vertical="center"/>
    </xf>
    <xf numFmtId="2" fontId="4" fillId="2" borderId="25" xfId="0" applyNumberFormat="1" applyFont="1" applyFill="1" applyBorder="1" applyAlignment="1">
      <alignment vertical="center"/>
    </xf>
    <xf numFmtId="0" fontId="4" fillId="2" borderId="25" xfId="0" applyFont="1" applyFill="1" applyBorder="1" applyAlignment="1">
      <alignment vertical="center"/>
    </xf>
    <xf numFmtId="2" fontId="9" fillId="0" borderId="25" xfId="1" applyNumberFormat="1" applyFont="1" applyBorder="1" applyAlignment="1">
      <alignment vertical="center"/>
    </xf>
    <xf numFmtId="2" fontId="9" fillId="0" borderId="14" xfId="1" applyNumberFormat="1" applyFont="1" applyBorder="1" applyAlignment="1">
      <alignment vertical="center"/>
    </xf>
    <xf numFmtId="9" fontId="4" fillId="2" borderId="27" xfId="1" applyFont="1" applyFill="1" applyBorder="1" applyAlignment="1">
      <alignment vertical="center"/>
    </xf>
    <xf numFmtId="2" fontId="4" fillId="2" borderId="27" xfId="1" applyNumberFormat="1" applyFont="1" applyFill="1" applyBorder="1" applyAlignment="1">
      <alignment vertical="center"/>
    </xf>
    <xf numFmtId="2" fontId="9" fillId="0" borderId="15" xfId="1" applyNumberFormat="1" applyFont="1" applyFill="1" applyBorder="1" applyAlignment="1">
      <alignment vertical="center"/>
    </xf>
    <xf numFmtId="0" fontId="4" fillId="2" borderId="11" xfId="0" applyFont="1" applyFill="1" applyBorder="1" applyAlignment="1">
      <alignment horizontal="left" vertical="center"/>
    </xf>
    <xf numFmtId="2" fontId="4" fillId="2" borderId="11" xfId="0" applyNumberFormat="1" applyFont="1" applyFill="1" applyBorder="1" applyAlignment="1">
      <alignment horizontal="left" vertical="center"/>
    </xf>
    <xf numFmtId="0" fontId="4" fillId="2" borderId="18" xfId="0" applyFont="1" applyFill="1" applyBorder="1" applyAlignment="1">
      <alignment horizontal="left" vertical="center"/>
    </xf>
    <xf numFmtId="2" fontId="4" fillId="2" borderId="18" xfId="0" applyNumberFormat="1" applyFont="1" applyFill="1" applyBorder="1" applyAlignment="1">
      <alignment horizontal="left" vertical="center"/>
    </xf>
    <xf numFmtId="9" fontId="4" fillId="2" borderId="18" xfId="1" applyFont="1" applyFill="1" applyBorder="1" applyAlignment="1">
      <alignment horizontal="left" vertical="center"/>
    </xf>
    <xf numFmtId="2" fontId="9" fillId="0" borderId="0" xfId="1" applyNumberFormat="1" applyFont="1" applyBorder="1" applyAlignment="1">
      <alignment vertical="center"/>
    </xf>
    <xf numFmtId="2" fontId="9" fillId="0" borderId="13" xfId="1" applyNumberFormat="1" applyFont="1" applyBorder="1" applyAlignment="1">
      <alignment vertical="center"/>
    </xf>
    <xf numFmtId="9" fontId="4" fillId="2" borderId="14" xfId="1" applyFont="1" applyFill="1" applyBorder="1" applyAlignment="1">
      <alignment vertical="center"/>
    </xf>
    <xf numFmtId="2" fontId="4" fillId="2" borderId="14" xfId="1" applyNumberFormat="1" applyFont="1" applyFill="1" applyBorder="1" applyAlignment="1">
      <alignment vertical="center"/>
    </xf>
    <xf numFmtId="2" fontId="4" fillId="2" borderId="14" xfId="0" applyNumberFormat="1" applyFont="1" applyFill="1" applyBorder="1" applyAlignment="1">
      <alignment vertical="center"/>
    </xf>
    <xf numFmtId="2" fontId="4" fillId="2" borderId="29" xfId="0" applyNumberFormat="1" applyFont="1" applyFill="1" applyBorder="1" applyAlignment="1">
      <alignment vertical="center"/>
    </xf>
    <xf numFmtId="9" fontId="4" fillId="2" borderId="13" xfId="1" applyFont="1" applyFill="1" applyBorder="1" applyAlignment="1">
      <alignment vertical="center"/>
    </xf>
    <xf numFmtId="2" fontId="4" fillId="2" borderId="13" xfId="1" applyNumberFormat="1" applyFont="1" applyFill="1" applyBorder="1" applyAlignment="1">
      <alignment vertical="center"/>
    </xf>
    <xf numFmtId="2" fontId="4" fillId="2" borderId="13" xfId="0" applyNumberFormat="1" applyFont="1" applyFill="1" applyBorder="1" applyAlignment="1">
      <alignment vertical="center"/>
    </xf>
    <xf numFmtId="2" fontId="4" fillId="2" borderId="22" xfId="0" applyNumberFormat="1" applyFont="1" applyFill="1" applyBorder="1" applyAlignment="1">
      <alignment vertical="center"/>
    </xf>
    <xf numFmtId="2" fontId="9" fillId="0" borderId="15" xfId="1" applyNumberFormat="1" applyFont="1" applyBorder="1" applyAlignment="1">
      <alignment vertical="center"/>
    </xf>
    <xf numFmtId="9" fontId="4" fillId="2" borderId="15" xfId="1" applyFont="1" applyFill="1" applyBorder="1" applyAlignment="1">
      <alignment horizontal="left" vertical="center"/>
    </xf>
    <xf numFmtId="2" fontId="4" fillId="2" borderId="15" xfId="1" applyNumberFormat="1" applyFont="1" applyFill="1" applyBorder="1" applyAlignment="1">
      <alignment horizontal="left" vertical="center"/>
    </xf>
    <xf numFmtId="2" fontId="4" fillId="2" borderId="15" xfId="0" applyNumberFormat="1" applyFont="1" applyFill="1" applyBorder="1" applyAlignment="1">
      <alignment horizontal="left" vertical="center"/>
    </xf>
    <xf numFmtId="2" fontId="4" fillId="2" borderId="28" xfId="0" applyNumberFormat="1" applyFont="1" applyFill="1" applyBorder="1" applyAlignment="1">
      <alignment horizontal="left" vertical="center"/>
    </xf>
    <xf numFmtId="9" fontId="4" fillId="2" borderId="0" xfId="1" applyFont="1" applyFill="1" applyBorder="1" applyAlignment="1">
      <alignment horizontal="left" vertical="center"/>
    </xf>
    <xf numFmtId="2" fontId="4" fillId="2" borderId="0" xfId="1" applyNumberFormat="1" applyFont="1" applyFill="1" applyBorder="1" applyAlignment="1">
      <alignment horizontal="left" vertical="center"/>
    </xf>
    <xf numFmtId="2" fontId="4" fillId="2" borderId="0" xfId="0" applyNumberFormat="1" applyFont="1" applyFill="1" applyAlignment="1">
      <alignment horizontal="left" vertical="center"/>
    </xf>
    <xf numFmtId="9" fontId="9" fillId="34" borderId="0" xfId="1" applyFont="1" applyFill="1" applyBorder="1" applyAlignment="1">
      <alignment vertical="center"/>
    </xf>
    <xf numFmtId="2" fontId="9" fillId="34" borderId="0" xfId="1" applyNumberFormat="1" applyFont="1" applyFill="1" applyBorder="1" applyAlignment="1">
      <alignment vertical="center"/>
    </xf>
    <xf numFmtId="2" fontId="0" fillId="34" borderId="0" xfId="0" applyNumberFormat="1" applyFill="1" applyAlignment="1">
      <alignment vertical="center"/>
    </xf>
    <xf numFmtId="2" fontId="0" fillId="34" borderId="27" xfId="0" applyNumberFormat="1" applyFill="1" applyBorder="1" applyAlignment="1">
      <alignment vertical="center"/>
    </xf>
    <xf numFmtId="2" fontId="0" fillId="0" borderId="6" xfId="1" applyNumberFormat="1" applyFont="1" applyFill="1" applyBorder="1" applyAlignment="1">
      <alignment horizontal="center" vertical="center"/>
    </xf>
    <xf numFmtId="0" fontId="3" fillId="2" borderId="16" xfId="0" applyFont="1" applyFill="1" applyBorder="1" applyAlignment="1">
      <alignment horizontal="lef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14" fillId="0" borderId="48" xfId="0" applyFont="1" applyBorder="1" applyAlignment="1">
      <alignment horizontal="center"/>
    </xf>
    <xf numFmtId="0" fontId="3" fillId="2" borderId="26" xfId="0" applyFont="1" applyFill="1" applyBorder="1" applyAlignment="1">
      <alignment vertical="center"/>
    </xf>
    <xf numFmtId="0" fontId="32" fillId="0" borderId="5" xfId="0" applyFont="1" applyBorder="1" applyAlignment="1">
      <alignment horizontal="center"/>
    </xf>
    <xf numFmtId="0" fontId="15" fillId="0" borderId="5" xfId="0" applyFont="1" applyBorder="1" applyAlignment="1">
      <alignment horizontal="center" vertical="center"/>
    </xf>
    <xf numFmtId="0" fontId="5" fillId="0" borderId="48" xfId="0" applyFont="1" applyBorder="1" applyAlignment="1">
      <alignment horizontal="center" vertical="center"/>
    </xf>
    <xf numFmtId="0" fontId="3" fillId="2" borderId="49" xfId="0" applyFont="1" applyFill="1" applyBorder="1" applyAlignment="1">
      <alignment vertical="center"/>
    </xf>
    <xf numFmtId="0" fontId="3" fillId="2" borderId="5" xfId="0" applyFont="1" applyFill="1" applyBorder="1" applyAlignment="1">
      <alignment vertical="center"/>
    </xf>
    <xf numFmtId="0" fontId="5" fillId="0" borderId="24" xfId="0" applyFont="1" applyBorder="1" applyAlignment="1">
      <alignment horizontal="center" vertical="center"/>
    </xf>
    <xf numFmtId="0" fontId="3" fillId="2" borderId="49" xfId="0" applyFont="1" applyFill="1" applyBorder="1" applyAlignment="1">
      <alignment horizontal="left" vertical="center"/>
    </xf>
    <xf numFmtId="0" fontId="3" fillId="2" borderId="50" xfId="0" applyFont="1" applyFill="1" applyBorder="1" applyAlignment="1">
      <alignment horizontal="left" vertical="center"/>
    </xf>
    <xf numFmtId="0" fontId="5" fillId="0" borderId="51" xfId="0" applyFont="1" applyBorder="1" applyAlignment="1">
      <alignment horizontal="center" vertical="center"/>
    </xf>
    <xf numFmtId="0" fontId="14" fillId="0" borderId="51" xfId="0" applyFont="1" applyBorder="1" applyAlignment="1">
      <alignment horizontal="center"/>
    </xf>
    <xf numFmtId="0" fontId="5" fillId="0" borderId="50" xfId="0" applyFont="1" applyBorder="1" applyAlignment="1">
      <alignment horizontal="center" vertical="center"/>
    </xf>
    <xf numFmtId="0" fontId="7" fillId="0" borderId="51" xfId="0" applyFont="1" applyBorder="1" applyAlignment="1">
      <alignment horizontal="center" vertical="center"/>
    </xf>
    <xf numFmtId="0" fontId="3" fillId="2" borderId="53" xfId="0" applyFont="1" applyFill="1" applyBorder="1" applyAlignment="1">
      <alignment horizontal="left" vertical="center"/>
    </xf>
    <xf numFmtId="0" fontId="3" fillId="2" borderId="52" xfId="0" applyFont="1" applyFill="1" applyBorder="1" applyAlignment="1">
      <alignment horizontal="left" vertical="center"/>
    </xf>
    <xf numFmtId="0" fontId="3" fillId="2" borderId="17" xfId="0" applyFont="1" applyFill="1" applyBorder="1" applyAlignment="1">
      <alignment vertical="center"/>
    </xf>
    <xf numFmtId="0" fontId="5" fillId="0" borderId="26" xfId="0" applyFont="1" applyBorder="1" applyAlignment="1">
      <alignment horizontal="center" vertical="center"/>
    </xf>
    <xf numFmtId="0" fontId="3" fillId="2" borderId="44" xfId="0" applyFont="1" applyFill="1" applyBorder="1" applyAlignment="1">
      <alignment horizontal="left" vertical="center"/>
    </xf>
    <xf numFmtId="0" fontId="7" fillId="0" borderId="16" xfId="0" applyFont="1" applyBorder="1" applyAlignment="1">
      <alignment vertical="center"/>
    </xf>
    <xf numFmtId="0" fontId="3" fillId="34" borderId="26" xfId="0" applyFont="1" applyFill="1" applyBorder="1" applyAlignment="1">
      <alignment horizontal="left" vertical="center"/>
    </xf>
    <xf numFmtId="0" fontId="15" fillId="0" borderId="5" xfId="3" applyFont="1" applyBorder="1" applyAlignment="1">
      <alignment horizont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4" xfId="0" applyFont="1" applyFill="1" applyBorder="1" applyAlignment="1">
      <alignment horizontal="center" vertical="center"/>
    </xf>
    <xf numFmtId="0" fontId="5" fillId="0" borderId="34" xfId="0" applyFont="1" applyBorder="1" applyAlignment="1">
      <alignment horizontal="center" vertical="center"/>
    </xf>
    <xf numFmtId="0" fontId="2" fillId="0" borderId="34" xfId="0" applyFont="1" applyBorder="1" applyAlignment="1">
      <alignment horizontal="center" vertical="center"/>
    </xf>
    <xf numFmtId="0" fontId="31" fillId="0" borderId="34" xfId="0" applyFont="1" applyBorder="1" applyAlignment="1" applyProtection="1">
      <alignment horizontal="center" vertical="top"/>
      <protection locked="0"/>
    </xf>
    <xf numFmtId="0" fontId="0" fillId="34" borderId="57" xfId="0" applyFill="1" applyBorder="1" applyAlignment="1">
      <alignment horizontal="center" vertical="center"/>
    </xf>
    <xf numFmtId="0" fontId="7" fillId="0" borderId="16" xfId="0" applyFont="1" applyBorder="1" applyAlignment="1">
      <alignment horizontal="center" vertical="center"/>
    </xf>
    <xf numFmtId="2" fontId="16" fillId="0" borderId="16" xfId="0" applyNumberFormat="1" applyFont="1" applyBorder="1" applyAlignment="1">
      <alignment horizontal="center"/>
    </xf>
    <xf numFmtId="2" fontId="16" fillId="0" borderId="13" xfId="0" applyNumberFormat="1" applyFont="1" applyBorder="1" applyAlignment="1">
      <alignment horizontal="center"/>
    </xf>
    <xf numFmtId="2" fontId="11" fillId="0" borderId="13" xfId="0" applyNumberFormat="1" applyFont="1" applyBorder="1" applyAlignment="1">
      <alignment horizontal="center"/>
    </xf>
    <xf numFmtId="0" fontId="3" fillId="2" borderId="26" xfId="0" applyFont="1" applyFill="1" applyBorder="1" applyAlignment="1">
      <alignment horizontal="center" vertical="center"/>
    </xf>
    <xf numFmtId="2" fontId="6" fillId="2" borderId="26" xfId="0" applyNumberFormat="1" applyFont="1" applyFill="1" applyBorder="1" applyAlignment="1">
      <alignment horizontal="center" vertical="center" wrapText="1"/>
    </xf>
    <xf numFmtId="0" fontId="17" fillId="0" borderId="54" xfId="0" applyFont="1" applyBorder="1" applyAlignment="1">
      <alignment horizontal="center" vertical="center"/>
    </xf>
    <xf numFmtId="0" fontId="17" fillId="0" borderId="55" xfId="0" applyFont="1" applyBorder="1" applyAlignment="1">
      <alignment horizontal="center" vertical="center"/>
    </xf>
    <xf numFmtId="0" fontId="17" fillId="0" borderId="56" xfId="0" applyFont="1" applyBorder="1" applyAlignment="1">
      <alignment horizontal="center" vertical="center"/>
    </xf>
    <xf numFmtId="0" fontId="36" fillId="0" borderId="55" xfId="0" applyFont="1" applyBorder="1" applyAlignment="1">
      <alignment horizontal="center" vertical="center"/>
    </xf>
    <xf numFmtId="0" fontId="17" fillId="0" borderId="58" xfId="0" applyFont="1" applyBorder="1" applyAlignment="1">
      <alignment horizontal="center" vertical="center"/>
    </xf>
    <xf numFmtId="0" fontId="17" fillId="0" borderId="59" xfId="0" applyFont="1" applyBorder="1" applyAlignment="1">
      <alignment horizontal="center" vertical="center"/>
    </xf>
    <xf numFmtId="0" fontId="17" fillId="0" borderId="30" xfId="0" applyFont="1" applyBorder="1" applyAlignment="1">
      <alignment horizontal="center" vertical="center"/>
    </xf>
    <xf numFmtId="0" fontId="17" fillId="0" borderId="57" xfId="0" applyFont="1" applyBorder="1" applyAlignment="1">
      <alignment horizontal="center" vertical="center"/>
    </xf>
    <xf numFmtId="0" fontId="17" fillId="0" borderId="34" xfId="0" applyFont="1" applyBorder="1" applyAlignment="1">
      <alignment horizontal="center" vertical="center"/>
    </xf>
    <xf numFmtId="0" fontId="3" fillId="2" borderId="20" xfId="0" applyFont="1" applyFill="1" applyBorder="1" applyAlignment="1">
      <alignment horizontal="center" vertical="center"/>
    </xf>
    <xf numFmtId="0" fontId="7" fillId="0" borderId="0" xfId="0" applyFont="1"/>
    <xf numFmtId="2" fontId="4" fillId="0" borderId="0" xfId="0" applyNumberFormat="1" applyFont="1" applyAlignment="1">
      <alignment horizontal="center" vertical="center"/>
    </xf>
    <xf numFmtId="0" fontId="7" fillId="0" borderId="0" xfId="0" applyFont="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0" fillId="0" borderId="0" xfId="0" applyAlignment="1">
      <alignment horizontal="center" vertical="center"/>
    </xf>
    <xf numFmtId="0" fontId="6" fillId="2" borderId="0" xfId="0" applyFont="1" applyFill="1" applyAlignment="1">
      <alignment horizontal="center" vertical="center"/>
    </xf>
    <xf numFmtId="0" fontId="0" fillId="0" borderId="0" xfId="0" applyAlignment="1">
      <alignment wrapText="1"/>
    </xf>
  </cellXfs>
  <cellStyles count="58">
    <cellStyle name="20% - Accent1" xfId="19" builtinId="30" customBuiltin="1"/>
    <cellStyle name="20% - Accent2" xfId="22" builtinId="34" customBuiltin="1"/>
    <cellStyle name="20% - Accent3" xfId="25" builtinId="38" customBuiltin="1"/>
    <cellStyle name="20% - Accent4" xfId="28" builtinId="42" customBuiltin="1"/>
    <cellStyle name="20% - Accent5" xfId="31" builtinId="46" customBuiltin="1"/>
    <cellStyle name="20% - Accent6" xfId="34" builtinId="50" customBuiltin="1"/>
    <cellStyle name="40% - Accent1" xfId="20" builtinId="31" customBuiltin="1"/>
    <cellStyle name="40% - Accent2" xfId="23" builtinId="35" customBuiltin="1"/>
    <cellStyle name="40% - Accent3" xfId="26" builtinId="39" customBuiltin="1"/>
    <cellStyle name="40% - Accent4" xfId="29" builtinId="43" customBuiltin="1"/>
    <cellStyle name="40% - Accent5" xfId="32" builtinId="47" customBuiltin="1"/>
    <cellStyle name="40% - Accent6" xfId="35" builtinId="51" customBuiltin="1"/>
    <cellStyle name="60% - Accent1" xfId="51" builtinId="32" customBuiltin="1"/>
    <cellStyle name="60% - Accent1 2" xfId="37" xr:uid="{00000000-0005-0000-0000-00000D000000}"/>
    <cellStyle name="60% - Accent2" xfId="52" builtinId="36" customBuiltin="1"/>
    <cellStyle name="60% - Accent2 2" xfId="38" xr:uid="{00000000-0005-0000-0000-00000F000000}"/>
    <cellStyle name="60% - Accent3" xfId="53" builtinId="40" customBuiltin="1"/>
    <cellStyle name="60% - Accent3 2" xfId="39" xr:uid="{00000000-0005-0000-0000-000011000000}"/>
    <cellStyle name="60% - Accent4" xfId="54" builtinId="44" customBuiltin="1"/>
    <cellStyle name="60% - Accent4 2" xfId="40" xr:uid="{00000000-0005-0000-0000-000013000000}"/>
    <cellStyle name="60% - Accent5" xfId="55" builtinId="48" customBuiltin="1"/>
    <cellStyle name="60% - Accent5 2" xfId="41" xr:uid="{00000000-0005-0000-0000-000015000000}"/>
    <cellStyle name="60% - Accent6" xfId="56" builtinId="52" customBuiltin="1"/>
    <cellStyle name="60% - Accent6 2" xfId="42" xr:uid="{00000000-0005-0000-0000-000017000000}"/>
    <cellStyle name="Accent1" xfId="18" builtinId="29" customBuiltin="1"/>
    <cellStyle name="Accent2" xfId="21" builtinId="33" customBuiltin="1"/>
    <cellStyle name="Accent3" xfId="24" builtinId="37" customBuiltin="1"/>
    <cellStyle name="Accent4" xfId="27" builtinId="41" customBuiltin="1"/>
    <cellStyle name="Accent5" xfId="30" builtinId="45" customBuiltin="1"/>
    <cellStyle name="Accent6" xfId="33" builtinId="49" customBuiltin="1"/>
    <cellStyle name="Bad" xfId="9" builtinId="27" customBuiltin="1"/>
    <cellStyle name="Calculation" xfId="12" builtinId="22" customBuiltin="1"/>
    <cellStyle name="Check Cell" xfId="14" builtinId="23" customBuiltin="1"/>
    <cellStyle name="Explanatory Text" xfId="16"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0" builtinId="20" customBuiltin="1"/>
    <cellStyle name="Linked Cell" xfId="13" builtinId="24" customBuiltin="1"/>
    <cellStyle name="Neutral" xfId="50" builtinId="28" customBuiltin="1"/>
    <cellStyle name="Neutral 2" xfId="43" xr:uid="{00000000-0005-0000-0000-00002A000000}"/>
    <cellStyle name="Normal" xfId="0" builtinId="0"/>
    <cellStyle name="Normal 2" xfId="3" xr:uid="{00000000-0005-0000-0000-00002C000000}"/>
    <cellStyle name="Normal 2 2" xfId="44" xr:uid="{00000000-0005-0000-0000-00002D000000}"/>
    <cellStyle name="Normal 3" xfId="2" xr:uid="{00000000-0005-0000-0000-00002E000000}"/>
    <cellStyle name="Normal 4" xfId="36" xr:uid="{00000000-0005-0000-0000-00002F000000}"/>
    <cellStyle name="Normal 4 2" xfId="47" xr:uid="{00000000-0005-0000-0000-000030000000}"/>
    <cellStyle name="Normal 5" xfId="48" xr:uid="{00000000-0005-0000-0000-000031000000}"/>
    <cellStyle name="Normal 6" xfId="57" xr:uid="{00000000-0005-0000-0000-000032000000}"/>
    <cellStyle name="Note 2" xfId="45" xr:uid="{00000000-0005-0000-0000-000033000000}"/>
    <cellStyle name="Output" xfId="11" builtinId="21" customBuiltin="1"/>
    <cellStyle name="Percent" xfId="1" builtinId="5"/>
    <cellStyle name="Title" xfId="49" builtinId="15" customBuiltin="1"/>
    <cellStyle name="Title 2" xfId="46" xr:uid="{00000000-0005-0000-0000-000037000000}"/>
    <cellStyle name="Total" xfId="17" builtinId="25" customBuiltin="1"/>
    <cellStyle name="Warning Text" xfId="15" builtinId="11" customBuiltin="1"/>
  </cellStyles>
  <dxfs count="0"/>
  <tableStyles count="0" defaultTableStyle="TableStyleMedium2" defaultPivotStyle="PivotStyleLight16"/>
  <colors>
    <mruColors>
      <color rgb="FF00FFFF"/>
      <color rgb="FF9966FF"/>
      <color rgb="FFCC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43"/>
  <sheetViews>
    <sheetView zoomScaleNormal="100" workbookViewId="0">
      <pane xSplit="2" ySplit="5" topLeftCell="C6" activePane="bottomRight" state="frozen"/>
      <selection pane="topRight" activeCell="L1" sqref="L1"/>
      <selection pane="bottomLeft" activeCell="A5" sqref="A5"/>
      <selection pane="bottomRight" activeCell="A6" sqref="A6"/>
    </sheetView>
  </sheetViews>
  <sheetFormatPr baseColWidth="10" defaultColWidth="9.1640625" defaultRowHeight="15" x14ac:dyDescent="0.2"/>
  <cols>
    <col min="1" max="1" width="9.33203125" style="2" customWidth="1"/>
    <col min="2" max="2" width="31" style="48" customWidth="1"/>
    <col min="3" max="5" width="9.1640625" style="48" customWidth="1"/>
    <col min="6" max="24" width="9.1640625" style="4" customWidth="1"/>
    <col min="25" max="34" width="9.1640625" style="7" customWidth="1"/>
    <col min="35" max="35" width="9.5" style="7" customWidth="1"/>
    <col min="36" max="36" width="9.1640625" style="7" customWidth="1"/>
    <col min="37" max="37" width="9.5" style="7" customWidth="1"/>
    <col min="38" max="40" width="9.1640625" style="7" customWidth="1"/>
    <col min="41" max="43" width="9.1640625" style="2" customWidth="1"/>
    <col min="44" max="44" width="9.5" style="2" customWidth="1"/>
    <col min="45" max="68" width="9.1640625" style="2" customWidth="1"/>
    <col min="69" max="16384" width="9.1640625" style="2"/>
  </cols>
  <sheetData>
    <row r="1" spans="1:47" ht="20" thickBot="1" x14ac:dyDescent="0.25">
      <c r="A1" s="312"/>
      <c r="B1" s="45"/>
      <c r="C1" s="319" t="s">
        <v>55</v>
      </c>
      <c r="D1" s="318"/>
      <c r="R1" s="315" t="s">
        <v>182</v>
      </c>
      <c r="S1" s="318"/>
      <c r="T1" s="318"/>
      <c r="U1" s="318"/>
      <c r="V1" s="315" t="s">
        <v>150</v>
      </c>
      <c r="W1" s="315"/>
      <c r="X1" s="315"/>
      <c r="Y1" s="4"/>
      <c r="Z1" s="7" t="s">
        <v>69</v>
      </c>
      <c r="AL1" s="7" t="s">
        <v>96</v>
      </c>
    </row>
    <row r="2" spans="1:47" ht="65" thickBot="1" x14ac:dyDescent="0.25">
      <c r="A2" s="134"/>
      <c r="B2" s="1" t="s">
        <v>0</v>
      </c>
      <c r="C2" s="16" t="s">
        <v>56</v>
      </c>
      <c r="D2" s="12" t="s">
        <v>57</v>
      </c>
      <c r="E2" s="12" t="s">
        <v>224</v>
      </c>
      <c r="F2" s="12" t="s">
        <v>61</v>
      </c>
      <c r="G2" s="12" t="s">
        <v>223</v>
      </c>
      <c r="H2" s="12" t="s">
        <v>59</v>
      </c>
      <c r="I2" s="12" t="s">
        <v>60</v>
      </c>
      <c r="J2" s="17" t="s">
        <v>64</v>
      </c>
      <c r="K2" s="12" t="s">
        <v>222</v>
      </c>
      <c r="L2" s="12" t="s">
        <v>62</v>
      </c>
      <c r="M2" s="12" t="s">
        <v>221</v>
      </c>
      <c r="N2" s="12" t="s">
        <v>58</v>
      </c>
      <c r="O2" s="12" t="s">
        <v>220</v>
      </c>
      <c r="P2" s="12" t="s">
        <v>63</v>
      </c>
      <c r="Q2" s="12" t="s">
        <v>217</v>
      </c>
      <c r="R2" s="18" t="s">
        <v>65</v>
      </c>
      <c r="S2" s="19" t="s">
        <v>66</v>
      </c>
      <c r="T2" s="19" t="s">
        <v>240</v>
      </c>
      <c r="U2" s="19" t="s">
        <v>242</v>
      </c>
      <c r="V2" s="50" t="s">
        <v>245</v>
      </c>
      <c r="W2" s="50" t="s">
        <v>249</v>
      </c>
      <c r="X2" s="18" t="s">
        <v>251</v>
      </c>
      <c r="Y2" s="18" t="s">
        <v>109</v>
      </c>
      <c r="Z2" s="59" t="s">
        <v>70</v>
      </c>
      <c r="AA2" s="59" t="s">
        <v>85</v>
      </c>
      <c r="AB2" s="59" t="s">
        <v>86</v>
      </c>
      <c r="AC2" s="59" t="s">
        <v>87</v>
      </c>
      <c r="AD2" s="59" t="s">
        <v>88</v>
      </c>
      <c r="AE2" s="59" t="s">
        <v>89</v>
      </c>
      <c r="AF2" s="59" t="s">
        <v>90</v>
      </c>
      <c r="AG2" s="59" t="s">
        <v>91</v>
      </c>
      <c r="AH2" s="59" t="s">
        <v>92</v>
      </c>
      <c r="AI2" s="59" t="s">
        <v>93</v>
      </c>
      <c r="AJ2" s="59" t="s">
        <v>94</v>
      </c>
      <c r="AK2" s="59" t="s">
        <v>95</v>
      </c>
      <c r="AL2" s="59" t="s">
        <v>97</v>
      </c>
      <c r="AM2" s="59" t="s">
        <v>98</v>
      </c>
      <c r="AN2" s="59" t="s">
        <v>99</v>
      </c>
      <c r="AO2" s="21" t="s">
        <v>100</v>
      </c>
      <c r="AP2" s="21" t="s">
        <v>101</v>
      </c>
      <c r="AQ2" s="21" t="s">
        <v>102</v>
      </c>
      <c r="AR2" s="21" t="s">
        <v>103</v>
      </c>
      <c r="AS2" s="21" t="s">
        <v>104</v>
      </c>
      <c r="AT2" s="21" t="s">
        <v>105</v>
      </c>
      <c r="AU2" s="21" t="s">
        <v>106</v>
      </c>
    </row>
    <row r="3" spans="1:47" ht="19" x14ac:dyDescent="0.2">
      <c r="A3" s="316" t="s">
        <v>117</v>
      </c>
      <c r="B3" s="317"/>
      <c r="C3" s="82"/>
      <c r="D3" s="83"/>
      <c r="E3" s="84"/>
      <c r="F3" s="84"/>
      <c r="G3" s="83"/>
      <c r="H3" s="83"/>
      <c r="I3" s="84"/>
      <c r="J3" s="85"/>
      <c r="K3" s="84"/>
      <c r="L3" s="84"/>
      <c r="M3" s="84"/>
      <c r="N3" s="84"/>
      <c r="O3" s="84"/>
      <c r="P3" s="84"/>
      <c r="Q3" s="84"/>
      <c r="R3" s="18"/>
      <c r="S3" s="18" t="s">
        <v>50</v>
      </c>
      <c r="T3" s="19">
        <v>315.61</v>
      </c>
      <c r="U3" s="19">
        <v>5.7324000000000002</v>
      </c>
      <c r="V3" s="18" t="s">
        <v>244</v>
      </c>
      <c r="W3" s="18">
        <v>1.6566700000000001</v>
      </c>
      <c r="X3" s="18">
        <v>1.6566700000000001</v>
      </c>
      <c r="Y3" s="18"/>
      <c r="Z3" s="60">
        <v>89.474736092735114</v>
      </c>
      <c r="AA3" s="60">
        <v>233.99229650132051</v>
      </c>
      <c r="AB3" s="60">
        <v>15.337278759690605</v>
      </c>
      <c r="AC3" s="60">
        <v>107.76230435152239</v>
      </c>
      <c r="AD3" s="60">
        <v>4.6241190411180044</v>
      </c>
      <c r="AE3" s="60">
        <v>407.46251617683026</v>
      </c>
      <c r="AF3" s="60">
        <v>4.4510797431001059</v>
      </c>
      <c r="AG3" s="60">
        <v>5.404508141303741</v>
      </c>
      <c r="AH3" s="60">
        <v>2.6304254248848555</v>
      </c>
      <c r="AI3" s="60">
        <v>4.6298453126325452</v>
      </c>
      <c r="AJ3" s="60">
        <v>1.4678838419154978</v>
      </c>
      <c r="AK3" s="60">
        <v>5.9713066463766662</v>
      </c>
      <c r="AL3" s="60">
        <v>228.98390310277421</v>
      </c>
      <c r="AM3" s="60">
        <v>595.01321682031949</v>
      </c>
      <c r="AN3" s="60">
        <v>39.138382600564277</v>
      </c>
      <c r="AO3" s="23">
        <v>247.71743602211353</v>
      </c>
      <c r="AP3" s="23">
        <v>11.92057462691184</v>
      </c>
      <c r="AQ3" s="23">
        <v>0.74595280910465789</v>
      </c>
      <c r="AR3" s="23">
        <v>0.90599675999983043</v>
      </c>
      <c r="AS3" s="23">
        <v>0.44044123360628118</v>
      </c>
      <c r="AT3" s="23">
        <v>0.7614137814712858</v>
      </c>
      <c r="AU3" s="23">
        <v>0.24534918963023447</v>
      </c>
    </row>
    <row r="4" spans="1:47" ht="20" thickBot="1" x14ac:dyDescent="0.25">
      <c r="A4" s="301" t="s">
        <v>213</v>
      </c>
      <c r="B4" s="97" t="s">
        <v>214</v>
      </c>
      <c r="C4" s="302"/>
      <c r="D4" s="84"/>
      <c r="E4" s="84"/>
      <c r="F4" s="84"/>
      <c r="G4" s="84"/>
      <c r="H4" s="84"/>
      <c r="I4" s="84"/>
      <c r="J4" s="85"/>
      <c r="K4" s="84"/>
      <c r="L4" s="84"/>
      <c r="M4" s="84"/>
      <c r="N4" s="84"/>
      <c r="O4" s="84"/>
      <c r="P4" s="84"/>
      <c r="Q4" s="84"/>
      <c r="R4" s="18"/>
      <c r="S4" s="61" t="s">
        <v>181</v>
      </c>
      <c r="T4" s="31">
        <v>0.65</v>
      </c>
      <c r="U4" s="164">
        <v>0.2142</v>
      </c>
      <c r="V4" s="6"/>
      <c r="W4" s="6" t="s">
        <v>248</v>
      </c>
      <c r="X4" s="6">
        <v>0.67</v>
      </c>
      <c r="Y4" s="61"/>
      <c r="Z4" s="60"/>
      <c r="AA4" s="60"/>
      <c r="AB4" s="60"/>
      <c r="AC4" s="60"/>
      <c r="AD4" s="60"/>
      <c r="AE4" s="60"/>
      <c r="AF4" s="165">
        <v>0.29982162714700533</v>
      </c>
      <c r="AG4" s="165">
        <v>0.32766156330161655</v>
      </c>
      <c r="AH4" s="165">
        <v>0.42236472828895194</v>
      </c>
      <c r="AI4" s="165">
        <v>0.33165508682771011</v>
      </c>
      <c r="AJ4" s="165">
        <v>0.37572904436736199</v>
      </c>
      <c r="AK4" s="165">
        <v>0.28701442528899235</v>
      </c>
      <c r="AL4" s="60"/>
      <c r="AM4" s="60"/>
      <c r="AN4" s="60"/>
      <c r="AO4" s="23"/>
      <c r="AP4" s="23"/>
      <c r="AQ4" s="166">
        <v>4.6184662858660706E-2</v>
      </c>
      <c r="AR4" s="166">
        <v>5.2496481473691251E-2</v>
      </c>
      <c r="AS4" s="166">
        <v>6.6849992602663083E-2</v>
      </c>
      <c r="AT4" s="166">
        <v>5.7601358985355594E-2</v>
      </c>
      <c r="AU4" s="167">
        <v>6.1111568172006081E-2</v>
      </c>
    </row>
    <row r="5" spans="1:47" ht="20" thickBot="1" x14ac:dyDescent="0.25">
      <c r="A5" s="121" t="s">
        <v>188</v>
      </c>
      <c r="B5" s="126"/>
      <c r="C5" s="161"/>
      <c r="D5" s="113"/>
      <c r="E5" s="26"/>
      <c r="F5" s="26"/>
      <c r="G5" s="113"/>
      <c r="H5" s="113"/>
      <c r="I5" s="26"/>
      <c r="J5" s="26"/>
      <c r="K5" s="26"/>
      <c r="L5" s="26"/>
      <c r="M5" s="26"/>
      <c r="N5" s="26"/>
      <c r="O5" s="26"/>
      <c r="P5" s="26"/>
      <c r="Q5" s="26"/>
      <c r="R5" s="61"/>
      <c r="S5" s="2"/>
      <c r="T5" s="2"/>
      <c r="U5" s="2"/>
      <c r="V5" s="2"/>
      <c r="W5" s="2"/>
      <c r="X5" s="2"/>
      <c r="Y5" s="2"/>
      <c r="Z5" s="61"/>
      <c r="AA5" s="61"/>
      <c r="AB5" s="61"/>
      <c r="AC5" s="61"/>
      <c r="AD5" s="61"/>
      <c r="AE5" s="61"/>
      <c r="AF5" s="2"/>
      <c r="AG5" s="2"/>
      <c r="AH5" s="2"/>
      <c r="AI5" s="2"/>
      <c r="AJ5" s="2"/>
      <c r="AK5" s="2"/>
      <c r="AL5" s="25"/>
      <c r="AM5" s="25"/>
      <c r="AN5" s="25"/>
      <c r="AO5" s="24"/>
      <c r="AP5" s="24"/>
    </row>
    <row r="6" spans="1:47" ht="16" x14ac:dyDescent="0.2">
      <c r="A6" s="259">
        <v>5019</v>
      </c>
      <c r="B6" s="303" t="s">
        <v>170</v>
      </c>
      <c r="C6" s="124">
        <v>39.557673289580165</v>
      </c>
      <c r="D6" s="118">
        <v>232.35544217687072</v>
      </c>
      <c r="E6" s="118">
        <v>18.000209604398485</v>
      </c>
      <c r="F6" s="118">
        <v>101.16</v>
      </c>
      <c r="G6" s="118">
        <v>3.909020154340638</v>
      </c>
      <c r="H6" s="118">
        <v>340.37643325881584</v>
      </c>
      <c r="I6" s="118">
        <f t="shared" ref="I6:I12" si="0">1000*C6/$H6</f>
        <v>116.21742701411192</v>
      </c>
      <c r="J6" s="118">
        <f t="shared" ref="J6:J12" si="1">1000*D6/$H6</f>
        <v>682.64256709039546</v>
      </c>
      <c r="K6" s="118">
        <f t="shared" ref="K6:K12" si="2">1000*E6/$H6</f>
        <v>52.883242920380049</v>
      </c>
      <c r="L6" s="118">
        <f t="shared" ref="L6:L12" si="3">1000*F6/$H6</f>
        <v>297.20036440677973</v>
      </c>
      <c r="M6" s="118">
        <f t="shared" ref="M6:M12" si="4">1000*G6/$H6</f>
        <v>11.484403067847804</v>
      </c>
      <c r="N6" s="118">
        <f t="shared" ref="N6:N12" si="5">1000*C6/$D6</f>
        <v>170.24638165982171</v>
      </c>
      <c r="O6" s="118">
        <f t="shared" ref="O6:O12" si="6">1000*E6/$D6</f>
        <v>77.468422670714077</v>
      </c>
      <c r="P6" s="118">
        <f t="shared" ref="P6:P12" si="7">1000*F6/$D6</f>
        <v>435.36746569075945</v>
      </c>
      <c r="Q6" s="118">
        <f t="shared" ref="Q6:Q12" si="8">1000*G6/$D6</f>
        <v>16.823449959760623</v>
      </c>
      <c r="R6" s="118"/>
      <c r="S6" s="118"/>
      <c r="T6" s="118"/>
      <c r="U6" s="118"/>
      <c r="V6" s="117"/>
      <c r="W6" s="117"/>
      <c r="X6" s="117"/>
      <c r="Y6" s="119"/>
      <c r="Z6" s="151">
        <f t="shared" ref="Z6:Z14" si="9">C6/$Z$3</f>
        <v>0.44210997446900596</v>
      </c>
      <c r="AA6" s="151">
        <f t="shared" ref="AA6:AA14" si="10">D6/$AA$3</f>
        <v>0.99300466575641921</v>
      </c>
      <c r="AB6" s="151">
        <f t="shared" ref="AB6:AB14" si="11">E6/$AB$3</f>
        <v>1.1736247274651217</v>
      </c>
      <c r="AC6" s="151">
        <f t="shared" ref="AC6:AC14" si="12">F6/$AC$3</f>
        <v>0.93873271000232539</v>
      </c>
      <c r="AD6" s="151">
        <f t="shared" ref="AD6:AD14" si="13">G6/$AD$3</f>
        <v>0.84535456799043129</v>
      </c>
      <c r="AE6" s="151">
        <f t="shared" ref="AE6:AE14" si="14">H6/$AE$3</f>
        <v>0.83535643094860668</v>
      </c>
      <c r="AF6" s="214">
        <f t="shared" ref="AF6:AF14" si="15">(LN(C6)-$AF$3)/$AF$4</f>
        <v>-2.5792670800846689</v>
      </c>
      <c r="AG6" s="155">
        <f t="shared" ref="AG6:AG14" si="16">(LN(D6)-AG$3)/AG$4</f>
        <v>0.13355285202063794</v>
      </c>
      <c r="AH6" s="155">
        <f t="shared" ref="AH6:AH14" si="17">(LN(E6)-AH$3)/AH$4</f>
        <v>0.61548221293343963</v>
      </c>
      <c r="AI6" s="155">
        <f t="shared" ref="AI6:AI14" si="18">(LN(F6)-AI$3)/AI$4</f>
        <v>-3.9625174926407158E-2</v>
      </c>
      <c r="AJ6" s="155">
        <f t="shared" ref="AJ6:AJ14" si="19">(LN(G6)-AJ$3)/AJ$4</f>
        <v>-0.27838438578158198</v>
      </c>
      <c r="AK6" s="155">
        <f t="shared" ref="AK6:AK14" si="20">(LN(H6)-AK$3)/AK$4</f>
        <v>-0.49215116775599094</v>
      </c>
      <c r="AL6" s="151">
        <f t="shared" ref="AL6:AL14" si="21">I6/$AL$3</f>
        <v>0.50753535702442099</v>
      </c>
      <c r="AM6" s="151">
        <f t="shared" ref="AM6:AM14" si="22">J6/$AM$3</f>
        <v>1.1472729475462022</v>
      </c>
      <c r="AN6" s="151">
        <f t="shared" ref="AN6:AN14" si="23">K6/$AN$3</f>
        <v>1.3511862117577031</v>
      </c>
      <c r="AO6" s="151">
        <f t="shared" ref="AO6:AO14" si="24">L6/$AO$3</f>
        <v>1.1997555326717046</v>
      </c>
      <c r="AP6" s="151">
        <f t="shared" ref="AP6:AP14" si="25">M6/$AP$3</f>
        <v>0.96341019013635998</v>
      </c>
      <c r="AQ6" s="155">
        <f t="shared" ref="AQ6:AQ14" si="26">((LN(C6)/LN($H6))-AQ$3)/AQ$4</f>
        <v>-2.4927081847737718</v>
      </c>
      <c r="AR6" s="155">
        <f t="shared" ref="AR6:AR14" si="27">((LN(D6)/LN($H6))-AR$3)/AR$4</f>
        <v>0.54323144368727894</v>
      </c>
      <c r="AS6" s="155">
        <f t="shared" ref="AS6:AS14" si="28">((LN(E6)/LN($H6))-AS$3)/AS$4</f>
        <v>0.82770285453586701</v>
      </c>
      <c r="AT6" s="155">
        <f t="shared" ref="AT6:AT14" si="29">((LN(F6)/LN($H6))-AT$3)/AT$4</f>
        <v>0.52892003568699653</v>
      </c>
      <c r="AU6" s="156">
        <f t="shared" ref="AU6:AU14" si="30">((LN(G6)/LN($H6))-AU$3)/AU$4</f>
        <v>-0.18836630438950674</v>
      </c>
    </row>
    <row r="7" spans="1:47" ht="16" x14ac:dyDescent="0.2">
      <c r="A7" s="260">
        <v>1237</v>
      </c>
      <c r="B7" s="304" t="s">
        <v>170</v>
      </c>
      <c r="C7" s="125">
        <v>20.399999999999999</v>
      </c>
      <c r="D7" s="88">
        <v>157.80000000000001</v>
      </c>
      <c r="E7" s="88">
        <v>36.4</v>
      </c>
      <c r="F7" s="88">
        <v>111.1</v>
      </c>
      <c r="G7" s="88">
        <v>3</v>
      </c>
      <c r="H7" s="88">
        <v>298.3</v>
      </c>
      <c r="I7" s="88">
        <f t="shared" si="0"/>
        <v>68.387529332886359</v>
      </c>
      <c r="J7" s="88">
        <f t="shared" si="1"/>
        <v>528.99765336909149</v>
      </c>
      <c r="K7" s="88">
        <f t="shared" si="2"/>
        <v>122.02480724103252</v>
      </c>
      <c r="L7" s="88">
        <f t="shared" si="3"/>
        <v>372.4438484746899</v>
      </c>
      <c r="M7" s="88">
        <f t="shared" si="4"/>
        <v>10.056989607777405</v>
      </c>
      <c r="N7" s="88">
        <f t="shared" si="5"/>
        <v>129.27756653992395</v>
      </c>
      <c r="O7" s="88">
        <f t="shared" si="6"/>
        <v>230.67173637515842</v>
      </c>
      <c r="P7" s="88">
        <f t="shared" si="7"/>
        <v>704.05576679340936</v>
      </c>
      <c r="Q7" s="88">
        <f t="shared" si="8"/>
        <v>19.011406844106464</v>
      </c>
      <c r="R7" s="88"/>
      <c r="S7" s="88"/>
      <c r="T7" s="88"/>
      <c r="U7" s="88"/>
      <c r="V7" s="72"/>
      <c r="W7" s="72"/>
      <c r="X7" s="72"/>
      <c r="Y7" s="76"/>
      <c r="Z7" s="101">
        <f t="shared" si="9"/>
        <v>0.22799731958814207</v>
      </c>
      <c r="AA7" s="101">
        <f t="shared" si="10"/>
        <v>0.67438117561750366</v>
      </c>
      <c r="AB7" s="101">
        <f t="shared" si="11"/>
        <v>2.3733023680619523</v>
      </c>
      <c r="AC7" s="101">
        <f t="shared" si="12"/>
        <v>1.0309727568333171</v>
      </c>
      <c r="AD7" s="101">
        <f t="shared" si="13"/>
        <v>0.64877222522253009</v>
      </c>
      <c r="AE7" s="101">
        <f t="shared" si="14"/>
        <v>0.73209188123342372</v>
      </c>
      <c r="AF7" s="213">
        <f t="shared" si="15"/>
        <v>-4.7879963027019201</v>
      </c>
      <c r="AG7" s="75">
        <f t="shared" si="16"/>
        <v>-1.0473603599823686</v>
      </c>
      <c r="AH7" s="75">
        <f t="shared" si="17"/>
        <v>2.2827269541746422</v>
      </c>
      <c r="AI7" s="75">
        <f t="shared" si="18"/>
        <v>0.24297949048163456</v>
      </c>
      <c r="AJ7" s="75">
        <f t="shared" si="19"/>
        <v>-0.98281343639311458</v>
      </c>
      <c r="AK7" s="75">
        <f t="shared" si="20"/>
        <v>-0.95189276490501662</v>
      </c>
      <c r="AL7" s="101">
        <f t="shared" si="21"/>
        <v>0.29865649247053044</v>
      </c>
      <c r="AM7" s="101">
        <f t="shared" si="22"/>
        <v>0.88905193769643076</v>
      </c>
      <c r="AN7" s="101">
        <f t="shared" si="23"/>
        <v>3.1177784857995952</v>
      </c>
      <c r="AO7" s="101">
        <f t="shared" si="24"/>
        <v>1.5035027588507826</v>
      </c>
      <c r="AP7" s="101">
        <f t="shared" si="25"/>
        <v>0.84366651126639369</v>
      </c>
      <c r="AQ7" s="75">
        <f t="shared" si="26"/>
        <v>-4.6927951941515902</v>
      </c>
      <c r="AR7" s="75">
        <f t="shared" si="27"/>
        <v>-0.33808507255398501</v>
      </c>
      <c r="AS7" s="75">
        <f t="shared" si="28"/>
        <v>2.8480957549960113</v>
      </c>
      <c r="AT7" s="75">
        <f t="shared" si="29"/>
        <v>1.1328407932660423</v>
      </c>
      <c r="AU7" s="120">
        <f t="shared" si="30"/>
        <v>-0.85983578881987077</v>
      </c>
    </row>
    <row r="8" spans="1:47" ht="16" x14ac:dyDescent="0.2">
      <c r="A8" s="142">
        <v>1221</v>
      </c>
      <c r="B8" s="304" t="s">
        <v>170</v>
      </c>
      <c r="C8" s="125">
        <v>53.2</v>
      </c>
      <c r="D8" s="88">
        <v>236</v>
      </c>
      <c r="E8" s="88">
        <v>20.7</v>
      </c>
      <c r="F8" s="88">
        <v>96.9</v>
      </c>
      <c r="G8" s="88">
        <v>6</v>
      </c>
      <c r="H8" s="88">
        <v>325.8</v>
      </c>
      <c r="I8" s="88">
        <f t="shared" si="0"/>
        <v>163.2903621853898</v>
      </c>
      <c r="J8" s="88">
        <f t="shared" si="1"/>
        <v>724.37077961939838</v>
      </c>
      <c r="K8" s="88">
        <f t="shared" si="2"/>
        <v>63.535911602209943</v>
      </c>
      <c r="L8" s="88">
        <f t="shared" si="3"/>
        <v>297.42173112338855</v>
      </c>
      <c r="M8" s="88">
        <f t="shared" si="4"/>
        <v>18.41620626151013</v>
      </c>
      <c r="N8" s="88">
        <f t="shared" si="5"/>
        <v>225.42372881355934</v>
      </c>
      <c r="O8" s="88">
        <f t="shared" si="6"/>
        <v>87.711864406779668</v>
      </c>
      <c r="P8" s="88">
        <f t="shared" si="7"/>
        <v>410.59322033898303</v>
      </c>
      <c r="Q8" s="88">
        <f t="shared" si="8"/>
        <v>25.423728813559322</v>
      </c>
      <c r="R8" s="88"/>
      <c r="S8" s="88"/>
      <c r="T8" s="88"/>
      <c r="U8" s="88"/>
      <c r="V8" s="72"/>
      <c r="W8" s="72"/>
      <c r="X8" s="72"/>
      <c r="Y8" s="76"/>
      <c r="Z8" s="101">
        <f t="shared" si="9"/>
        <v>0.59458124520044897</v>
      </c>
      <c r="AA8" s="101">
        <f t="shared" si="10"/>
        <v>1.0085802119501321</v>
      </c>
      <c r="AB8" s="101">
        <f t="shared" si="11"/>
        <v>1.3496527202989674</v>
      </c>
      <c r="AC8" s="101">
        <f t="shared" si="12"/>
        <v>0.89920126136047196</v>
      </c>
      <c r="AD8" s="101">
        <f t="shared" si="13"/>
        <v>1.2975444504450602</v>
      </c>
      <c r="AE8" s="101">
        <f t="shared" si="14"/>
        <v>0.79958275194719897</v>
      </c>
      <c r="AF8" s="213">
        <f t="shared" si="15"/>
        <v>-1.5910171367278294</v>
      </c>
      <c r="AG8" s="75">
        <f t="shared" si="16"/>
        <v>0.18105164098012103</v>
      </c>
      <c r="AH8" s="75">
        <f t="shared" si="17"/>
        <v>0.94635808488490969</v>
      </c>
      <c r="AI8" s="75">
        <f t="shared" si="18"/>
        <v>-0.16935001441724287</v>
      </c>
      <c r="AJ8" s="75">
        <f t="shared" si="19"/>
        <v>0.86199252404851046</v>
      </c>
      <c r="AK8" s="75">
        <f t="shared" si="20"/>
        <v>-0.64464686756571032</v>
      </c>
      <c r="AL8" s="101">
        <f t="shared" si="21"/>
        <v>0.7131084760665497</v>
      </c>
      <c r="AM8" s="101">
        <f t="shared" si="22"/>
        <v>1.2174028393694354</v>
      </c>
      <c r="AN8" s="101">
        <f t="shared" si="23"/>
        <v>1.6233657954300318</v>
      </c>
      <c r="AO8" s="101">
        <f t="shared" si="24"/>
        <v>1.2006491585712924</v>
      </c>
      <c r="AP8" s="101">
        <f t="shared" si="25"/>
        <v>1.5449092713981907</v>
      </c>
      <c r="AQ8" s="75">
        <f t="shared" si="26"/>
        <v>-1.2806440041317377</v>
      </c>
      <c r="AR8" s="75">
        <f t="shared" si="27"/>
        <v>0.72912122400233603</v>
      </c>
      <c r="AS8" s="75">
        <f t="shared" si="28"/>
        <v>1.2450867561005592</v>
      </c>
      <c r="AT8" s="75">
        <f t="shared" si="29"/>
        <v>0.50382380840219065</v>
      </c>
      <c r="AU8" s="120">
        <f t="shared" si="30"/>
        <v>1.0522910604938875</v>
      </c>
    </row>
    <row r="9" spans="1:47" ht="16" x14ac:dyDescent="0.2">
      <c r="A9" s="260">
        <v>5021</v>
      </c>
      <c r="B9" s="304" t="s">
        <v>171</v>
      </c>
      <c r="C9" s="125">
        <v>43.099338253523271</v>
      </c>
      <c r="D9" s="88">
        <v>190.47619047619045</v>
      </c>
      <c r="E9" s="88">
        <v>16.897459942442659</v>
      </c>
      <c r="F9" s="88">
        <v>170.56009006473403</v>
      </c>
      <c r="G9" s="88">
        <v>3.5396025148108601</v>
      </c>
      <c r="H9" s="88">
        <v>575.46693589096401</v>
      </c>
      <c r="I9" s="88">
        <f t="shared" si="0"/>
        <v>74.894551824762829</v>
      </c>
      <c r="J9" s="88">
        <f t="shared" si="1"/>
        <v>330.99415204678365</v>
      </c>
      <c r="K9" s="88">
        <f t="shared" si="2"/>
        <v>29.36304223331484</v>
      </c>
      <c r="L9" s="88">
        <f t="shared" si="3"/>
        <v>296.38556001599841</v>
      </c>
      <c r="M9" s="88">
        <f t="shared" si="4"/>
        <v>6.15083559810554</v>
      </c>
      <c r="N9" s="88">
        <f t="shared" si="5"/>
        <v>226.27152583099721</v>
      </c>
      <c r="O9" s="88">
        <f t="shared" si="6"/>
        <v>88.711664697823977</v>
      </c>
      <c r="P9" s="88">
        <f t="shared" si="7"/>
        <v>895.44047283985367</v>
      </c>
      <c r="Q9" s="88">
        <f t="shared" si="8"/>
        <v>18.58291320275702</v>
      </c>
      <c r="R9" s="88"/>
      <c r="S9" s="88"/>
      <c r="T9" s="88"/>
      <c r="U9" s="88"/>
      <c r="V9" s="72"/>
      <c r="W9" s="72"/>
      <c r="X9" s="72"/>
      <c r="Y9" s="76"/>
      <c r="Z9" s="101">
        <f t="shared" si="9"/>
        <v>0.48169282342284231</v>
      </c>
      <c r="AA9" s="101">
        <f t="shared" si="10"/>
        <v>0.81402761255055045</v>
      </c>
      <c r="AB9" s="101">
        <f t="shared" si="11"/>
        <v>1.1017247718579986</v>
      </c>
      <c r="AC9" s="101">
        <f t="shared" si="12"/>
        <v>1.5827435306910684</v>
      </c>
      <c r="AD9" s="101">
        <f t="shared" si="13"/>
        <v>0.7654652666457018</v>
      </c>
      <c r="AE9" s="101">
        <f t="shared" si="14"/>
        <v>1.4123187116461611</v>
      </c>
      <c r="AF9" s="213">
        <f t="shared" si="15"/>
        <v>-2.2932705235360178</v>
      </c>
      <c r="AG9" s="75">
        <f t="shared" si="16"/>
        <v>-0.47299090367360236</v>
      </c>
      <c r="AH9" s="75">
        <f t="shared" si="17"/>
        <v>0.4658009376904314</v>
      </c>
      <c r="AI9" s="75">
        <f t="shared" si="18"/>
        <v>1.5354576987459971</v>
      </c>
      <c r="AJ9" s="75">
        <f t="shared" si="19"/>
        <v>-0.54259687421591651</v>
      </c>
      <c r="AK9" s="75">
        <f t="shared" si="20"/>
        <v>1.3374767728449206</v>
      </c>
      <c r="AL9" s="101">
        <f t="shared" si="21"/>
        <v>0.32707343533727834</v>
      </c>
      <c r="AM9" s="101">
        <f t="shared" si="22"/>
        <v>0.55628033578073677</v>
      </c>
      <c r="AN9" s="101">
        <f t="shared" si="23"/>
        <v>0.75023647586529285</v>
      </c>
      <c r="AO9" s="101">
        <f t="shared" si="24"/>
        <v>1.196466283421165</v>
      </c>
      <c r="AP9" s="101">
        <f t="shared" si="25"/>
        <v>0.51598482377010912</v>
      </c>
      <c r="AQ9" s="75">
        <f t="shared" si="26"/>
        <v>-3.3291936757431162</v>
      </c>
      <c r="AR9" s="75">
        <f t="shared" si="27"/>
        <v>-1.5234091505476188</v>
      </c>
      <c r="AS9" s="75">
        <f t="shared" si="28"/>
        <v>6.6093014832670244E-2</v>
      </c>
      <c r="AT9" s="75">
        <f t="shared" si="29"/>
        <v>0.81997174085378577</v>
      </c>
      <c r="AU9" s="120">
        <f t="shared" si="30"/>
        <v>-0.76015234455673741</v>
      </c>
    </row>
    <row r="10" spans="1:47" ht="16" x14ac:dyDescent="0.2">
      <c r="A10" s="260">
        <v>5204</v>
      </c>
      <c r="B10" s="304" t="s">
        <v>172</v>
      </c>
      <c r="C10" s="125">
        <v>26.156387665198238</v>
      </c>
      <c r="D10" s="88">
        <v>147.35243055555557</v>
      </c>
      <c r="E10" s="88">
        <v>16.994434693633146</v>
      </c>
      <c r="F10" s="88">
        <v>98.135050696720526</v>
      </c>
      <c r="G10" s="88">
        <v>4.7578376016143604</v>
      </c>
      <c r="H10" s="88">
        <v>249.88774573921867</v>
      </c>
      <c r="I10" s="88">
        <f t="shared" si="0"/>
        <v>104.67255041987887</v>
      </c>
      <c r="J10" s="88">
        <f t="shared" si="1"/>
        <v>589.67449612087682</v>
      </c>
      <c r="K10" s="88">
        <f t="shared" si="2"/>
        <v>68.00827564937272</v>
      </c>
      <c r="L10" s="88">
        <f t="shared" si="3"/>
        <v>392.71653920610282</v>
      </c>
      <c r="M10" s="88">
        <f t="shared" si="4"/>
        <v>19.039899645897844</v>
      </c>
      <c r="N10" s="88">
        <f t="shared" si="5"/>
        <v>177.5090344053512</v>
      </c>
      <c r="O10" s="88">
        <f t="shared" si="6"/>
        <v>115.33189258948678</v>
      </c>
      <c r="P10" s="88">
        <f t="shared" si="7"/>
        <v>665.98867983871594</v>
      </c>
      <c r="Q10" s="88">
        <f t="shared" si="8"/>
        <v>32.288830144681839</v>
      </c>
      <c r="R10" s="88"/>
      <c r="S10" s="88"/>
      <c r="T10" s="88"/>
      <c r="U10" s="88"/>
      <c r="V10" s="72"/>
      <c r="W10" s="72"/>
      <c r="X10" s="72"/>
      <c r="Y10" s="76"/>
      <c r="Z10" s="101">
        <f t="shared" si="9"/>
        <v>0.29233266067517355</v>
      </c>
      <c r="AA10" s="101">
        <f t="shared" si="10"/>
        <v>0.62973197305546336</v>
      </c>
      <c r="AB10" s="101">
        <f t="shared" si="11"/>
        <v>1.1080475852273008</v>
      </c>
      <c r="AC10" s="101">
        <f t="shared" si="12"/>
        <v>0.91066214004298196</v>
      </c>
      <c r="AD10" s="101">
        <f t="shared" si="13"/>
        <v>1.0289176293489248</v>
      </c>
      <c r="AE10" s="101">
        <f t="shared" si="14"/>
        <v>0.61327787420517621</v>
      </c>
      <c r="AF10" s="213">
        <f t="shared" si="15"/>
        <v>-3.9589749529863685</v>
      </c>
      <c r="AG10" s="75">
        <f t="shared" si="16"/>
        <v>-1.256421207878073</v>
      </c>
      <c r="AH10" s="75">
        <f t="shared" si="17"/>
        <v>0.47934991028067997</v>
      </c>
      <c r="AI10" s="75">
        <f t="shared" si="18"/>
        <v>-0.13116251196052051</v>
      </c>
      <c r="AJ10" s="75">
        <f t="shared" si="19"/>
        <v>0.24461627098481883</v>
      </c>
      <c r="AK10" s="75">
        <f t="shared" si="20"/>
        <v>-1.5688927340236871</v>
      </c>
      <c r="AL10" s="101">
        <f t="shared" si="21"/>
        <v>0.45711750477455609</v>
      </c>
      <c r="AM10" s="101">
        <f t="shared" si="22"/>
        <v>0.9910275594751119</v>
      </c>
      <c r="AN10" s="101">
        <f t="shared" si="23"/>
        <v>1.7376363337097178</v>
      </c>
      <c r="AO10" s="101">
        <f t="shared" si="24"/>
        <v>1.5853407233354593</v>
      </c>
      <c r="AP10" s="101">
        <f t="shared" si="25"/>
        <v>1.5972300196765217</v>
      </c>
      <c r="AQ10" s="75">
        <f t="shared" si="26"/>
        <v>-3.3504608116635146</v>
      </c>
      <c r="AR10" s="75">
        <f t="shared" si="27"/>
        <v>-3.1713354033507446E-2</v>
      </c>
      <c r="AS10" s="75">
        <f t="shared" si="28"/>
        <v>1.0870410441127594</v>
      </c>
      <c r="AT10" s="75">
        <f t="shared" si="29"/>
        <v>1.2029834400365069</v>
      </c>
      <c r="AU10" s="120">
        <f t="shared" si="30"/>
        <v>0.60823626029447153</v>
      </c>
    </row>
    <row r="11" spans="1:47" ht="16" x14ac:dyDescent="0.2">
      <c r="A11" s="260">
        <v>5225</v>
      </c>
      <c r="B11" s="304" t="s">
        <v>78</v>
      </c>
      <c r="C11" s="125">
        <v>9.5249434456483044</v>
      </c>
      <c r="D11" s="88">
        <v>110.50112612612614</v>
      </c>
      <c r="E11" s="88">
        <v>21.614481709297337</v>
      </c>
      <c r="F11" s="88">
        <v>74.336160796607061</v>
      </c>
      <c r="G11" s="88">
        <v>4.3969956525610803</v>
      </c>
      <c r="H11" s="88">
        <v>189.57119663833444</v>
      </c>
      <c r="I11" s="88">
        <f t="shared" si="0"/>
        <v>50.244676483316574</v>
      </c>
      <c r="J11" s="88">
        <f t="shared" si="1"/>
        <v>582.90039882451731</v>
      </c>
      <c r="K11" s="88">
        <f t="shared" si="2"/>
        <v>114.01775213000121</v>
      </c>
      <c r="L11" s="88">
        <f t="shared" si="3"/>
        <v>392.12792932054032</v>
      </c>
      <c r="M11" s="88">
        <f t="shared" si="4"/>
        <v>23.194428956154699</v>
      </c>
      <c r="N11" s="88">
        <f t="shared" si="5"/>
        <v>86.197704761637638</v>
      </c>
      <c r="O11" s="88">
        <f t="shared" si="6"/>
        <v>195.60417587623982</v>
      </c>
      <c r="P11" s="88">
        <f t="shared" si="7"/>
        <v>672.71858127273435</v>
      </c>
      <c r="Q11" s="88">
        <f t="shared" si="8"/>
        <v>39.791410338590971</v>
      </c>
      <c r="R11" s="88"/>
      <c r="S11" s="88"/>
      <c r="T11" s="88"/>
      <c r="U11" s="88"/>
      <c r="V11" s="72"/>
      <c r="W11" s="72"/>
      <c r="X11" s="72"/>
      <c r="Y11" s="76"/>
      <c r="Z11" s="101">
        <f t="shared" si="9"/>
        <v>0.10645399876649293</v>
      </c>
      <c r="AA11" s="101">
        <f t="shared" si="10"/>
        <v>0.47224258139413805</v>
      </c>
      <c r="AB11" s="101">
        <f t="shared" si="11"/>
        <v>1.4092774897007454</v>
      </c>
      <c r="AC11" s="101">
        <f t="shared" si="12"/>
        <v>0.68981599125907045</v>
      </c>
      <c r="AD11" s="101">
        <f t="shared" si="13"/>
        <v>0.9508828846019477</v>
      </c>
      <c r="AE11" s="101">
        <f t="shared" si="14"/>
        <v>0.46524818630449061</v>
      </c>
      <c r="AF11" s="213">
        <f t="shared" si="15"/>
        <v>-7.3282430639749085</v>
      </c>
      <c r="AG11" s="75">
        <f t="shared" si="16"/>
        <v>-2.1347710795340347</v>
      </c>
      <c r="AH11" s="75">
        <f t="shared" si="17"/>
        <v>1.0487100010772676</v>
      </c>
      <c r="AI11" s="75">
        <f t="shared" si="18"/>
        <v>-0.96862012886392035</v>
      </c>
      <c r="AJ11" s="75">
        <f t="shared" si="19"/>
        <v>3.4699631954739373E-2</v>
      </c>
      <c r="AK11" s="75">
        <f t="shared" si="20"/>
        <v>-2.5313779397295164</v>
      </c>
      <c r="AL11" s="101">
        <f t="shared" si="21"/>
        <v>0.21942449142709125</v>
      </c>
      <c r="AM11" s="101">
        <f t="shared" si="22"/>
        <v>0.97964277489409113</v>
      </c>
      <c r="AN11" s="101">
        <f t="shared" si="23"/>
        <v>2.9131952971494881</v>
      </c>
      <c r="AO11" s="101">
        <f t="shared" si="24"/>
        <v>1.5829645890793709</v>
      </c>
      <c r="AP11" s="101">
        <f t="shared" si="25"/>
        <v>1.9457475568158478</v>
      </c>
      <c r="AQ11" s="75">
        <f t="shared" si="26"/>
        <v>-6.8465870476454542</v>
      </c>
      <c r="AR11" s="75">
        <f t="shared" si="27"/>
        <v>-0.16966473536388957</v>
      </c>
      <c r="AS11" s="75">
        <f t="shared" si="28"/>
        <v>2.1771983827653294</v>
      </c>
      <c r="AT11" s="75">
        <f t="shared" si="29"/>
        <v>1.0432161957226953</v>
      </c>
      <c r="AU11" s="120">
        <f t="shared" si="30"/>
        <v>0.60565733740582561</v>
      </c>
    </row>
    <row r="12" spans="1:47" ht="16" x14ac:dyDescent="0.2">
      <c r="A12" s="260">
        <v>1372</v>
      </c>
      <c r="B12" s="304" t="s">
        <v>78</v>
      </c>
      <c r="C12" s="125">
        <v>23.6</v>
      </c>
      <c r="D12" s="88">
        <v>209</v>
      </c>
      <c r="E12" s="88">
        <v>19.5</v>
      </c>
      <c r="F12" s="88">
        <v>159.1</v>
      </c>
      <c r="G12" s="88">
        <v>6.5</v>
      </c>
      <c r="H12" s="88">
        <v>436</v>
      </c>
      <c r="I12" s="88">
        <f t="shared" si="0"/>
        <v>54.128440366972477</v>
      </c>
      <c r="J12" s="88">
        <f t="shared" si="1"/>
        <v>479.35779816513764</v>
      </c>
      <c r="K12" s="88">
        <f t="shared" si="2"/>
        <v>44.724770642201833</v>
      </c>
      <c r="L12" s="88">
        <f t="shared" si="3"/>
        <v>364.90825688073397</v>
      </c>
      <c r="M12" s="88">
        <f t="shared" si="4"/>
        <v>14.908256880733944</v>
      </c>
      <c r="N12" s="88">
        <f t="shared" si="5"/>
        <v>112.91866028708134</v>
      </c>
      <c r="O12" s="88">
        <f t="shared" si="6"/>
        <v>93.301435406698559</v>
      </c>
      <c r="P12" s="88">
        <f t="shared" si="7"/>
        <v>761.24401913875602</v>
      </c>
      <c r="Q12" s="88">
        <f t="shared" si="8"/>
        <v>31.100478468899521</v>
      </c>
      <c r="R12" s="88"/>
      <c r="S12" s="88"/>
      <c r="T12" s="88"/>
      <c r="U12" s="88"/>
      <c r="V12" s="72"/>
      <c r="W12" s="72"/>
      <c r="X12" s="72"/>
      <c r="Y12" s="76"/>
      <c r="Z12" s="101">
        <f t="shared" si="9"/>
        <v>0.26376160501373302</v>
      </c>
      <c r="AA12" s="101">
        <f t="shared" si="10"/>
        <v>0.8931917978710916</v>
      </c>
      <c r="AB12" s="101">
        <f t="shared" si="11"/>
        <v>1.2714119828903316</v>
      </c>
      <c r="AC12" s="101">
        <f t="shared" si="12"/>
        <v>1.4763975302626529</v>
      </c>
      <c r="AD12" s="101">
        <f t="shared" si="13"/>
        <v>1.4056731546488153</v>
      </c>
      <c r="AE12" s="101">
        <f t="shared" si="14"/>
        <v>1.0700370774984</v>
      </c>
      <c r="AF12" s="213">
        <f t="shared" si="15"/>
        <v>-4.3020013043826362</v>
      </c>
      <c r="AG12" s="75">
        <f t="shared" si="16"/>
        <v>-0.18975032870028227</v>
      </c>
      <c r="AH12" s="75">
        <f t="shared" si="17"/>
        <v>0.80496551419475781</v>
      </c>
      <c r="AI12" s="75">
        <f t="shared" si="18"/>
        <v>1.3257376116760931</v>
      </c>
      <c r="AJ12" s="75">
        <f t="shared" si="19"/>
        <v>1.0750255830400217</v>
      </c>
      <c r="AK12" s="75">
        <f t="shared" si="20"/>
        <v>0.37048868489902437</v>
      </c>
      <c r="AL12" s="101">
        <f t="shared" si="21"/>
        <v>0.23638535125623289</v>
      </c>
      <c r="AM12" s="101">
        <f t="shared" si="22"/>
        <v>0.80562546278680869</v>
      </c>
      <c r="AN12" s="101">
        <f t="shared" si="23"/>
        <v>1.1427342590686671</v>
      </c>
      <c r="AO12" s="101">
        <f t="shared" si="24"/>
        <v>1.4730826490879669</v>
      </c>
      <c r="AP12" s="101">
        <f t="shared" si="25"/>
        <v>1.2506324021559434</v>
      </c>
      <c r="AQ12" s="75">
        <f t="shared" si="26"/>
        <v>-4.8892683366193683</v>
      </c>
      <c r="AR12" s="75">
        <f t="shared" si="27"/>
        <v>-0.51398666236668211</v>
      </c>
      <c r="AS12" s="75">
        <f t="shared" si="28"/>
        <v>0.72256263638237872</v>
      </c>
      <c r="AT12" s="75">
        <f t="shared" si="29"/>
        <v>1.2623737460014539</v>
      </c>
      <c r="AU12" s="120">
        <f t="shared" si="30"/>
        <v>1.0248868464167842</v>
      </c>
    </row>
    <row r="13" spans="1:47" ht="16" x14ac:dyDescent="0.2">
      <c r="A13" s="260">
        <v>5290</v>
      </c>
      <c r="B13" s="304" t="s">
        <v>78</v>
      </c>
      <c r="C13" s="125">
        <v>61.846765137773161</v>
      </c>
      <c r="D13" s="88">
        <v>150</v>
      </c>
      <c r="E13" s="88">
        <v>10.052111234379071</v>
      </c>
      <c r="F13" s="88">
        <v>101.96078431372551</v>
      </c>
      <c r="G13" s="88">
        <v>3.9931394191961433</v>
      </c>
      <c r="H13" s="88">
        <v>281.85408438993971</v>
      </c>
      <c r="I13" s="88">
        <f t="shared" ref="I13:M13" si="31">1000*C13/$H13</f>
        <v>219.42830905444444</v>
      </c>
      <c r="J13" s="88">
        <f t="shared" si="31"/>
        <v>532.19026548672571</v>
      </c>
      <c r="K13" s="88">
        <f t="shared" si="31"/>
        <v>35.6642383101753</v>
      </c>
      <c r="L13" s="88">
        <f t="shared" si="31"/>
        <v>361.75024582104237</v>
      </c>
      <c r="M13" s="88">
        <f t="shared" si="31"/>
        <v>14.167399517516701</v>
      </c>
      <c r="N13" s="88">
        <f>1000*C13/$D13</f>
        <v>412.31176758515443</v>
      </c>
      <c r="O13" s="88">
        <f t="shared" ref="O13:Q13" si="32">1000*E13/$D13</f>
        <v>67.01407489586046</v>
      </c>
      <c r="P13" s="88">
        <f t="shared" si="32"/>
        <v>679.73856209150335</v>
      </c>
      <c r="Q13" s="88">
        <f t="shared" si="32"/>
        <v>26.620929461307625</v>
      </c>
      <c r="R13" s="88"/>
      <c r="S13" s="88"/>
      <c r="T13" s="88"/>
      <c r="U13" s="88"/>
      <c r="V13" s="72"/>
      <c r="W13" s="72"/>
      <c r="X13" s="72"/>
      <c r="Y13" s="76"/>
      <c r="Z13" s="101">
        <f t="shared" si="9"/>
        <v>0.69122042532400163</v>
      </c>
      <c r="AA13" s="101">
        <f t="shared" si="10"/>
        <v>0.64104674488355851</v>
      </c>
      <c r="AB13" s="101">
        <f t="shared" si="11"/>
        <v>0.65540382957620891</v>
      </c>
      <c r="AC13" s="101">
        <f t="shared" si="12"/>
        <v>0.94616373440872026</v>
      </c>
      <c r="AD13" s="101">
        <f t="shared" si="13"/>
        <v>0.86354598220522782</v>
      </c>
      <c r="AE13" s="101">
        <f t="shared" si="14"/>
        <v>0.69173009344403324</v>
      </c>
      <c r="AF13" s="213">
        <f t="shared" si="15"/>
        <v>-1.0887138145074666</v>
      </c>
      <c r="AG13" s="75">
        <f t="shared" si="16"/>
        <v>-1.2020721723924652</v>
      </c>
      <c r="AH13" s="75">
        <f t="shared" si="17"/>
        <v>-0.76389603051501775</v>
      </c>
      <c r="AI13" s="75">
        <f t="shared" si="18"/>
        <v>-1.5850927653895463E-2</v>
      </c>
      <c r="AJ13" s="75">
        <f t="shared" si="19"/>
        <v>-0.22171854902077862</v>
      </c>
      <c r="AK13" s="75">
        <f t="shared" si="20"/>
        <v>-1.1494792997301475</v>
      </c>
      <c r="AL13" s="101">
        <f t="shared" si="21"/>
        <v>0.95826958175291055</v>
      </c>
      <c r="AM13" s="101">
        <f t="shared" si="22"/>
        <v>0.89441755316073113</v>
      </c>
      <c r="AN13" s="101">
        <f t="shared" si="23"/>
        <v>0.91123434185195762</v>
      </c>
      <c r="AO13" s="101">
        <f t="shared" si="24"/>
        <v>1.460334208322539</v>
      </c>
      <c r="AP13" s="101">
        <f t="shared" si="25"/>
        <v>1.1884829348354096</v>
      </c>
      <c r="AQ13" s="75">
        <f t="shared" si="26"/>
        <v>-0.32067526814954084</v>
      </c>
      <c r="AR13" s="75">
        <f t="shared" si="27"/>
        <v>-0.33916687061532169</v>
      </c>
      <c r="AS13" s="75">
        <f t="shared" si="28"/>
        <v>-0.46912032171429507</v>
      </c>
      <c r="AT13" s="75">
        <f t="shared" si="29"/>
        <v>1.0129399334378844</v>
      </c>
      <c r="AU13" s="120">
        <f t="shared" si="30"/>
        <v>1.3557479390129117E-3</v>
      </c>
    </row>
    <row r="14" spans="1:47" ht="17" thickBot="1" x14ac:dyDescent="0.25">
      <c r="A14" s="261">
        <v>5355</v>
      </c>
      <c r="B14" s="305" t="s">
        <v>173</v>
      </c>
      <c r="C14" s="152">
        <v>53.143136843577366</v>
      </c>
      <c r="D14" s="122">
        <v>221.72619047619045</v>
      </c>
      <c r="E14" s="122">
        <v>34.073154806990658</v>
      </c>
      <c r="F14" s="122">
        <v>200.83184789067141</v>
      </c>
      <c r="G14" s="122">
        <v>7.20440343371782</v>
      </c>
      <c r="H14" s="122">
        <v>516.5741208144035</v>
      </c>
      <c r="I14" s="113">
        <f>1000*C14/$H14</f>
        <v>102.87611148579163</v>
      </c>
      <c r="J14" s="113">
        <f>1000*D14/$H14</f>
        <v>429.22434853420191</v>
      </c>
      <c r="K14" s="113">
        <f>1000*E14/$H14</f>
        <v>65.959856357636966</v>
      </c>
      <c r="L14" s="113">
        <f>1000*F14/$H14</f>
        <v>388.77644039552445</v>
      </c>
      <c r="M14" s="113">
        <f>1000*G14/$H14</f>
        <v>13.946504757845279</v>
      </c>
      <c r="N14" s="113">
        <f>1000*C14/$D14</f>
        <v>239.67911381801341</v>
      </c>
      <c r="O14" s="113">
        <f>1000*E14/$D14</f>
        <v>153.6722149684411</v>
      </c>
      <c r="P14" s="113">
        <f>1000*F14/$D14</f>
        <v>905.76511263443751</v>
      </c>
      <c r="Q14" s="113">
        <f>1000*G14/$D14</f>
        <v>32.492343003076343</v>
      </c>
      <c r="R14" s="113"/>
      <c r="S14" s="113"/>
      <c r="T14" s="113"/>
      <c r="U14" s="113"/>
      <c r="V14" s="112"/>
      <c r="W14" s="112"/>
      <c r="X14" s="112"/>
      <c r="Y14" s="111"/>
      <c r="Z14" s="135">
        <f t="shared" si="9"/>
        <v>0.59394572327654305</v>
      </c>
      <c r="AA14" s="135">
        <f t="shared" si="10"/>
        <v>0.94757901773462516</v>
      </c>
      <c r="AB14" s="135">
        <f t="shared" si="11"/>
        <v>2.2215906316146272</v>
      </c>
      <c r="AC14" s="135">
        <f t="shared" si="12"/>
        <v>1.8636558405020243</v>
      </c>
      <c r="AD14" s="135">
        <f t="shared" si="13"/>
        <v>1.5580056156979822</v>
      </c>
      <c r="AE14" s="135">
        <f t="shared" si="14"/>
        <v>1.2677831709806187</v>
      </c>
      <c r="AF14" s="215">
        <f t="shared" si="15"/>
        <v>-1.5945840173701522</v>
      </c>
      <c r="AG14" s="162">
        <f t="shared" si="16"/>
        <v>-9.3538493450734447E-3</v>
      </c>
      <c r="AH14" s="162">
        <f t="shared" si="17"/>
        <v>2.126324335693766</v>
      </c>
      <c r="AI14" s="162">
        <f t="shared" si="18"/>
        <v>2.02807885166321</v>
      </c>
      <c r="AJ14" s="162">
        <f t="shared" si="19"/>
        <v>1.3488672030465128</v>
      </c>
      <c r="AK14" s="162">
        <f t="shared" si="20"/>
        <v>0.96131801578349074</v>
      </c>
      <c r="AL14" s="135">
        <f t="shared" si="21"/>
        <v>0.44927224181176623</v>
      </c>
      <c r="AM14" s="135">
        <f t="shared" si="22"/>
        <v>0.72136943583862934</v>
      </c>
      <c r="AN14" s="135">
        <f t="shared" si="23"/>
        <v>1.6852984710892471</v>
      </c>
      <c r="AO14" s="135">
        <f t="shared" si="24"/>
        <v>1.5694351057340135</v>
      </c>
      <c r="AP14" s="135">
        <f t="shared" si="25"/>
        <v>1.1699523885668823</v>
      </c>
      <c r="AQ14" s="162">
        <f t="shared" si="26"/>
        <v>-2.3815606325709302</v>
      </c>
      <c r="AR14" s="162">
        <f t="shared" si="27"/>
        <v>-0.78826409869328484</v>
      </c>
      <c r="AS14" s="162">
        <f t="shared" si="28"/>
        <v>1.8604591000830322</v>
      </c>
      <c r="AT14" s="162">
        <f t="shared" si="29"/>
        <v>1.5166099561487834</v>
      </c>
      <c r="AU14" s="163">
        <f t="shared" si="30"/>
        <v>1.1575919222095075</v>
      </c>
    </row>
    <row r="15" spans="1:47" ht="20" thickBot="1" x14ac:dyDescent="0.25">
      <c r="A15" s="262" t="s">
        <v>14</v>
      </c>
      <c r="B15" s="286"/>
      <c r="C15" s="90"/>
      <c r="D15" s="90"/>
      <c r="E15" s="90"/>
      <c r="F15" s="90"/>
      <c r="G15" s="90"/>
      <c r="H15" s="90"/>
      <c r="I15" s="90"/>
      <c r="J15" s="91"/>
      <c r="K15" s="90"/>
      <c r="L15" s="90"/>
      <c r="M15" s="90"/>
      <c r="N15" s="90"/>
      <c r="O15" s="90"/>
      <c r="P15" s="90"/>
      <c r="Q15" s="90"/>
      <c r="R15" s="90"/>
      <c r="S15" s="90"/>
      <c r="T15" s="90"/>
      <c r="U15" s="90"/>
      <c r="V15" s="97"/>
      <c r="W15" s="97"/>
      <c r="X15" s="97"/>
      <c r="Y15" s="20"/>
      <c r="Z15" s="216"/>
      <c r="AA15" s="216"/>
      <c r="AB15" s="216"/>
      <c r="AC15" s="216"/>
      <c r="AD15" s="216"/>
      <c r="AE15" s="216"/>
      <c r="AF15" s="217"/>
      <c r="AG15" s="209"/>
      <c r="AH15" s="209"/>
      <c r="AI15" s="209"/>
      <c r="AJ15" s="209"/>
      <c r="AK15" s="209"/>
      <c r="AL15" s="51"/>
      <c r="AM15" s="51"/>
      <c r="AN15" s="51"/>
      <c r="AO15" s="51"/>
      <c r="AP15" s="51"/>
      <c r="AQ15" s="209"/>
      <c r="AR15" s="209"/>
      <c r="AS15" s="209"/>
      <c r="AT15" s="209"/>
      <c r="AU15" s="209"/>
    </row>
    <row r="16" spans="1:47" ht="16" x14ac:dyDescent="0.2">
      <c r="A16" s="259">
        <v>5023</v>
      </c>
      <c r="B16" s="303" t="s">
        <v>15</v>
      </c>
      <c r="C16" s="124">
        <v>30.155233899727286</v>
      </c>
      <c r="D16" s="118">
        <v>215.21577380952377</v>
      </c>
      <c r="E16" s="118">
        <v>15.669226316221932</v>
      </c>
      <c r="F16" s="118">
        <v>183.71571502501294</v>
      </c>
      <c r="G16" s="118">
        <v>5.437426821748355</v>
      </c>
      <c r="H16" s="118">
        <v>283.9475012619888</v>
      </c>
      <c r="I16" s="118">
        <f t="shared" ref="I16:I22" si="33">1000*C16/$H16</f>
        <v>106.2000326317507</v>
      </c>
      <c r="J16" s="118">
        <f t="shared" ref="J16:J22" si="34">1000*D16/$H16</f>
        <v>757.94212962962968</v>
      </c>
      <c r="K16" s="118">
        <f t="shared" ref="K16:K22" si="35">1000*E16/$H16</f>
        <v>55.183533035441165</v>
      </c>
      <c r="L16" s="118">
        <f t="shared" ref="L16:L22" si="36">1000*F16/$H16</f>
        <v>647.00592260364579</v>
      </c>
      <c r="M16" s="118">
        <f t="shared" ref="M16:M22" si="37">1000*G16/$H16</f>
        <v>19.149408949126212</v>
      </c>
      <c r="N16" s="118">
        <f t="shared" ref="N16:N22" si="38">1000*C16/$D16</f>
        <v>140.11628128343469</v>
      </c>
      <c r="O16" s="118">
        <f t="shared" ref="O16:O22" si="39">1000*E16/$D16</f>
        <v>72.807053306835883</v>
      </c>
      <c r="P16" s="118">
        <f t="shared" ref="P16:P22" si="40">1000*F16/$D16</f>
        <v>853.63499047058747</v>
      </c>
      <c r="Q16" s="118">
        <f t="shared" ref="Q16:Q22" si="41">1000*G16/$D16</f>
        <v>25.265001377458223</v>
      </c>
      <c r="R16" s="118"/>
      <c r="S16" s="118"/>
      <c r="T16" s="118"/>
      <c r="U16" s="118"/>
      <c r="V16" s="147"/>
      <c r="W16" s="147"/>
      <c r="X16" s="147"/>
      <c r="Y16" s="116"/>
      <c r="Z16" s="154">
        <f t="shared" ref="Z16:Z45" si="42">C16/$Z$3</f>
        <v>0.33702512258290679</v>
      </c>
      <c r="AA16" s="154">
        <f t="shared" ref="AA16:AA45" si="43">D16/$AA$3</f>
        <v>0.91975580832127612</v>
      </c>
      <c r="AB16" s="154">
        <f t="shared" ref="AB16:AB45" si="44">E16/$AB$3</f>
        <v>1.0216431846700049</v>
      </c>
      <c r="AC16" s="154">
        <f t="shared" ref="AC16:AC45" si="45">F16/$AC$3</f>
        <v>1.7048235570921841</v>
      </c>
      <c r="AD16" s="154">
        <f t="shared" ref="AD16:AD45" si="46">G16/$AD$3</f>
        <v>1.1758838328767833</v>
      </c>
      <c r="AE16" s="154">
        <f t="shared" ref="AE16:AE45" si="47">H16/$AE$3</f>
        <v>0.69686778535172422</v>
      </c>
      <c r="AF16" s="218">
        <f t="shared" ref="AF16:AF38" si="48">(LN(C16)-$AF$3)/$AF$4</f>
        <v>-3.4844759185203746</v>
      </c>
      <c r="AG16" s="155">
        <f t="shared" ref="AG16:AG45" si="49">(LN(D16)-AG$3)/AG$4</f>
        <v>-0.100307820666346</v>
      </c>
      <c r="AH16" s="155">
        <f t="shared" ref="AH16:AH45" si="50">(LN(E16)-AH$3)/AH$4</f>
        <v>0.28712922404653618</v>
      </c>
      <c r="AI16" s="155">
        <f t="shared" ref="AI16:AI45" si="51">(LN(F16)-AI$3)/AI$4</f>
        <v>1.7594912495840205</v>
      </c>
      <c r="AJ16" s="155">
        <f t="shared" ref="AJ16:AJ45" si="52">(LN(G16)-AJ$3)/AJ$4</f>
        <v>0.59995919857362356</v>
      </c>
      <c r="AK16" s="155">
        <f t="shared" ref="AK16:AK45" si="53">(LN(H16)-AK$3)/AK$4</f>
        <v>-1.1236971092646839</v>
      </c>
      <c r="AL16" s="154">
        <f t="shared" ref="AL16:AL45" si="54">I16/$AL$3</f>
        <v>0.463788201671474</v>
      </c>
      <c r="AM16" s="154">
        <f t="shared" ref="AM16:AM45" si="55">J16/$AM$3</f>
        <v>1.2738240230695768</v>
      </c>
      <c r="AN16" s="154">
        <f t="shared" ref="AN16:AN45" si="56">K16/$AN$3</f>
        <v>1.4099594660982633</v>
      </c>
      <c r="AO16" s="154">
        <f t="shared" ref="AO16:AO45" si="57">L16/$AO$3</f>
        <v>2.6118707386664863</v>
      </c>
      <c r="AP16" s="154">
        <f t="shared" ref="AP16:AP45" si="58">M16/$AP$3</f>
        <v>1.6064165989024208</v>
      </c>
      <c r="AQ16" s="155">
        <f t="shared" ref="AQ16:AQ38" si="59">((LN(C16)/LN($H16))-AQ$3)/AQ$4</f>
        <v>-3.0947132441641778</v>
      </c>
      <c r="AR16" s="155">
        <f t="shared" ref="AR16:AR38" si="60">((LN(D16)/LN($H16))-AR$3)/AR$4</f>
        <v>0.85605624627093135</v>
      </c>
      <c r="AS16" s="155">
        <f t="shared" ref="AS16:AS38" si="61">((LN(E16)/LN($H16))-AS$3)/AS$4</f>
        <v>0.69842131757583081</v>
      </c>
      <c r="AT16" s="155">
        <f t="shared" ref="AT16:AT38" si="62">((LN(F16)/LN($H16))-AT$3)/AT$4</f>
        <v>2.8038884628894301</v>
      </c>
      <c r="AU16" s="156">
        <f t="shared" ref="AU16:AU38" si="63">((LN(G16)/LN($H16))-AU$3)/AU$4</f>
        <v>0.89042400660608856</v>
      </c>
    </row>
    <row r="17" spans="1:47" ht="16" x14ac:dyDescent="0.2">
      <c r="A17" s="260">
        <v>5026</v>
      </c>
      <c r="B17" s="304" t="s">
        <v>15</v>
      </c>
      <c r="C17" s="125">
        <v>19.961453744493397</v>
      </c>
      <c r="D17" s="88">
        <v>333.49609375</v>
      </c>
      <c r="E17" s="88">
        <v>24.635544384880625</v>
      </c>
      <c r="F17" s="88">
        <v>133.90546834569605</v>
      </c>
      <c r="G17" s="88">
        <v>4.1950841473490401</v>
      </c>
      <c r="H17" s="88">
        <v>271.64310954063598</v>
      </c>
      <c r="I17" s="88">
        <f t="shared" si="33"/>
        <v>73.484115898427731</v>
      </c>
      <c r="J17" s="88">
        <f t="shared" si="34"/>
        <v>1227.6994410569109</v>
      </c>
      <c r="K17" s="88">
        <f t="shared" si="35"/>
        <v>90.690849572958939</v>
      </c>
      <c r="L17" s="88">
        <f t="shared" si="36"/>
        <v>492.9463094872454</v>
      </c>
      <c r="M17" s="88">
        <f t="shared" si="37"/>
        <v>15.443366682273544</v>
      </c>
      <c r="N17" s="88">
        <f t="shared" si="38"/>
        <v>59.85513509329791</v>
      </c>
      <c r="O17" s="88">
        <f t="shared" si="39"/>
        <v>73.870563543536633</v>
      </c>
      <c r="P17" s="88">
        <f t="shared" si="40"/>
        <v>401.52035017860248</v>
      </c>
      <c r="Q17" s="88">
        <f t="shared" si="41"/>
        <v>12.579110298346755</v>
      </c>
      <c r="R17" s="88"/>
      <c r="S17" s="88"/>
      <c r="T17" s="88"/>
      <c r="U17" s="88"/>
      <c r="V17" s="103"/>
      <c r="W17" s="103"/>
      <c r="X17" s="103"/>
      <c r="Y17" s="74"/>
      <c r="Z17" s="150">
        <f t="shared" si="42"/>
        <v>0.22309597788368513</v>
      </c>
      <c r="AA17" s="150">
        <f t="shared" si="43"/>
        <v>1.4252439021987973</v>
      </c>
      <c r="AB17" s="150">
        <f t="shared" si="44"/>
        <v>1.6062526326135309</v>
      </c>
      <c r="AC17" s="150">
        <f t="shared" si="45"/>
        <v>1.2426002687256412</v>
      </c>
      <c r="AD17" s="150">
        <f t="shared" si="46"/>
        <v>0.9072180257571324</v>
      </c>
      <c r="AE17" s="150">
        <f t="shared" si="47"/>
        <v>0.66667018131981626</v>
      </c>
      <c r="AF17" s="219">
        <f t="shared" si="48"/>
        <v>-4.8604787314559106</v>
      </c>
      <c r="AG17" s="75">
        <f t="shared" si="49"/>
        <v>1.2364068797317758</v>
      </c>
      <c r="AH17" s="75">
        <f t="shared" si="50"/>
        <v>1.3584582955534925</v>
      </c>
      <c r="AI17" s="75">
        <f t="shared" si="51"/>
        <v>0.80592395194107325</v>
      </c>
      <c r="AJ17" s="75">
        <f t="shared" si="52"/>
        <v>-9.0412076851504097E-2</v>
      </c>
      <c r="AK17" s="75">
        <f t="shared" si="53"/>
        <v>-1.2780456541225738</v>
      </c>
      <c r="AL17" s="150">
        <f t="shared" si="54"/>
        <v>0.32091389352135402</v>
      </c>
      <c r="AM17" s="150">
        <f t="shared" si="55"/>
        <v>2.0633145724352007</v>
      </c>
      <c r="AN17" s="150">
        <f t="shared" si="56"/>
        <v>2.3171843992258232</v>
      </c>
      <c r="AO17" s="150">
        <f t="shared" si="57"/>
        <v>1.9899540274720124</v>
      </c>
      <c r="AP17" s="150">
        <f t="shared" si="58"/>
        <v>1.2955220000392147</v>
      </c>
      <c r="AQ17" s="75">
        <f t="shared" si="59"/>
        <v>-4.5853604142380187</v>
      </c>
      <c r="AR17" s="75">
        <f t="shared" si="60"/>
        <v>2.487907804388001</v>
      </c>
      <c r="AS17" s="75">
        <f t="shared" si="61"/>
        <v>1.9637593786589584</v>
      </c>
      <c r="AT17" s="75">
        <f t="shared" si="62"/>
        <v>1.9508914326131008</v>
      </c>
      <c r="AU17" s="120">
        <f t="shared" si="63"/>
        <v>0.17184434864774364</v>
      </c>
    </row>
    <row r="18" spans="1:47" ht="16" x14ac:dyDescent="0.2">
      <c r="A18" s="260">
        <v>5198</v>
      </c>
      <c r="B18" s="304" t="s">
        <v>16</v>
      </c>
      <c r="C18" s="125">
        <v>9.4302765765401517</v>
      </c>
      <c r="D18" s="88">
        <v>168.00458715596326</v>
      </c>
      <c r="E18" s="88">
        <v>49.455504464718508</v>
      </c>
      <c r="F18" s="88">
        <v>179.91480105139127</v>
      </c>
      <c r="G18" s="88">
        <v>4.998373765107921</v>
      </c>
      <c r="H18" s="88">
        <v>311.21340811099941</v>
      </c>
      <c r="I18" s="88">
        <f t="shared" si="33"/>
        <v>30.301639745472301</v>
      </c>
      <c r="J18" s="88">
        <f t="shared" si="34"/>
        <v>539.83723958333326</v>
      </c>
      <c r="K18" s="88">
        <f t="shared" si="35"/>
        <v>158.91186939824709</v>
      </c>
      <c r="L18" s="88">
        <f t="shared" si="36"/>
        <v>578.10748625336112</v>
      </c>
      <c r="M18" s="88">
        <f t="shared" si="37"/>
        <v>16.060920367946256</v>
      </c>
      <c r="N18" s="88">
        <f t="shared" si="38"/>
        <v>56.131066039201457</v>
      </c>
      <c r="O18" s="88">
        <f t="shared" si="39"/>
        <v>294.36996514153276</v>
      </c>
      <c r="P18" s="88">
        <f t="shared" si="40"/>
        <v>1070.8921946540152</v>
      </c>
      <c r="Q18" s="88">
        <f t="shared" si="41"/>
        <v>29.751412444874457</v>
      </c>
      <c r="R18" s="88"/>
      <c r="S18" s="88"/>
      <c r="T18" s="88"/>
      <c r="U18" s="88"/>
      <c r="V18" s="103"/>
      <c r="W18" s="103"/>
      <c r="X18" s="103"/>
      <c r="Y18" s="74"/>
      <c r="Z18" s="150">
        <f t="shared" si="42"/>
        <v>0.10539596972676449</v>
      </c>
      <c r="AA18" s="150">
        <f t="shared" si="43"/>
        <v>0.7179919581455757</v>
      </c>
      <c r="AB18" s="150">
        <f t="shared" si="44"/>
        <v>3.2245292818630467</v>
      </c>
      <c r="AC18" s="150">
        <f t="shared" si="45"/>
        <v>1.66955228114375</v>
      </c>
      <c r="AD18" s="150">
        <f t="shared" si="46"/>
        <v>1.0809353566943274</v>
      </c>
      <c r="AE18" s="150">
        <f t="shared" si="47"/>
        <v>0.76378414149864837</v>
      </c>
      <c r="AF18" s="219">
        <f t="shared" si="48"/>
        <v>-7.3615580652260073</v>
      </c>
      <c r="AG18" s="75">
        <f t="shared" si="49"/>
        <v>-0.85611768114297349</v>
      </c>
      <c r="AH18" s="75">
        <f t="shared" si="50"/>
        <v>3.0084139503837419</v>
      </c>
      <c r="AI18" s="75">
        <f t="shared" si="51"/>
        <v>1.6964555077150332</v>
      </c>
      <c r="AJ18" s="75">
        <f t="shared" si="52"/>
        <v>0.37587930119619128</v>
      </c>
      <c r="AK18" s="75">
        <f t="shared" si="53"/>
        <v>-0.80423752073981691</v>
      </c>
      <c r="AL18" s="150">
        <f t="shared" si="54"/>
        <v>0.13233087275952363</v>
      </c>
      <c r="AM18" s="150">
        <f t="shared" si="55"/>
        <v>0.90726932498770341</v>
      </c>
      <c r="AN18" s="150">
        <f t="shared" si="56"/>
        <v>4.060256424494046</v>
      </c>
      <c r="AO18" s="150">
        <f t="shared" si="57"/>
        <v>2.3337375662234527</v>
      </c>
      <c r="AP18" s="150">
        <f t="shared" si="58"/>
        <v>1.3473276977510118</v>
      </c>
      <c r="AQ18" s="75">
        <f t="shared" si="59"/>
        <v>-7.6877825714446502</v>
      </c>
      <c r="AR18" s="75">
        <f t="shared" si="60"/>
        <v>-0.25506128660810279</v>
      </c>
      <c r="AS18" s="75">
        <f t="shared" si="61"/>
        <v>3.5771369286205057</v>
      </c>
      <c r="AT18" s="75">
        <f t="shared" si="62"/>
        <v>2.4847432764733379</v>
      </c>
      <c r="AU18" s="120">
        <f t="shared" si="63"/>
        <v>0.57207879779216864</v>
      </c>
    </row>
    <row r="19" spans="1:47" ht="16" x14ac:dyDescent="0.2">
      <c r="A19" s="260">
        <v>5104</v>
      </c>
      <c r="B19" s="304" t="s">
        <v>17</v>
      </c>
      <c r="C19" s="125">
        <v>80.198802665762997</v>
      </c>
      <c r="D19" s="88">
        <v>447.71634615384613</v>
      </c>
      <c r="E19" s="88">
        <v>39.238710288315055</v>
      </c>
      <c r="F19" s="88">
        <v>183.23136275020724</v>
      </c>
      <c r="G19" s="88">
        <v>6.4620861962276663</v>
      </c>
      <c r="H19" s="88">
        <v>418.59200869801577</v>
      </c>
      <c r="I19" s="88">
        <f t="shared" si="33"/>
        <v>191.59181493983252</v>
      </c>
      <c r="J19" s="88">
        <f t="shared" si="34"/>
        <v>1069.5769074675325</v>
      </c>
      <c r="K19" s="88">
        <f t="shared" si="35"/>
        <v>93.739750097864345</v>
      </c>
      <c r="L19" s="88">
        <f t="shared" si="36"/>
        <v>437.73258672598212</v>
      </c>
      <c r="M19" s="88">
        <f t="shared" si="37"/>
        <v>15.437672153195834</v>
      </c>
      <c r="N19" s="88">
        <f t="shared" si="38"/>
        <v>179.12860085346259</v>
      </c>
      <c r="O19" s="88">
        <f t="shared" si="39"/>
        <v>87.641897878867468</v>
      </c>
      <c r="P19" s="88">
        <f t="shared" si="40"/>
        <v>409.25770149844948</v>
      </c>
      <c r="Q19" s="88">
        <f t="shared" si="41"/>
        <v>14.433438161775621</v>
      </c>
      <c r="R19" s="88"/>
      <c r="S19" s="88"/>
      <c r="T19" s="88"/>
      <c r="U19" s="88"/>
      <c r="V19" s="103"/>
      <c r="W19" s="103"/>
      <c r="X19" s="103"/>
      <c r="Y19" s="74"/>
      <c r="Z19" s="150">
        <f t="shared" si="42"/>
        <v>0.89632902166530926</v>
      </c>
      <c r="AA19" s="150">
        <f t="shared" si="43"/>
        <v>1.9133807088872239</v>
      </c>
      <c r="AB19" s="150">
        <f t="shared" si="44"/>
        <v>2.558388023267995</v>
      </c>
      <c r="AC19" s="150">
        <f t="shared" si="45"/>
        <v>1.7003289216283233</v>
      </c>
      <c r="AD19" s="150">
        <f t="shared" si="46"/>
        <v>1.3974740137021395</v>
      </c>
      <c r="AE19" s="150">
        <f t="shared" si="47"/>
        <v>1.0273141505766277</v>
      </c>
      <c r="AF19" s="219">
        <f t="shared" si="48"/>
        <v>-0.22203587622121904</v>
      </c>
      <c r="AG19" s="75">
        <f t="shared" si="49"/>
        <v>2.135287787883632</v>
      </c>
      <c r="AH19" s="75">
        <f t="shared" si="50"/>
        <v>2.4605235058618216</v>
      </c>
      <c r="AI19" s="75">
        <f t="shared" si="51"/>
        <v>1.7515314616856048</v>
      </c>
      <c r="AJ19" s="75">
        <f t="shared" si="52"/>
        <v>1.0594559305568019</v>
      </c>
      <c r="AK19" s="75">
        <f t="shared" si="53"/>
        <v>0.2285253531850501</v>
      </c>
      <c r="AL19" s="150">
        <f t="shared" si="54"/>
        <v>0.8367042938116086</v>
      </c>
      <c r="AM19" s="150">
        <f t="shared" si="55"/>
        <v>1.7975683182017794</v>
      </c>
      <c r="AN19" s="150">
        <f t="shared" si="56"/>
        <v>2.3950849235275462</v>
      </c>
      <c r="AO19" s="150">
        <f t="shared" si="57"/>
        <v>1.7670640942969638</v>
      </c>
      <c r="AP19" s="150">
        <f t="shared" si="58"/>
        <v>1.2950442941184908</v>
      </c>
      <c r="AQ19" s="75">
        <f t="shared" si="59"/>
        <v>-0.42584775302302641</v>
      </c>
      <c r="AR19" s="75">
        <f t="shared" si="60"/>
        <v>2.0029008783497781</v>
      </c>
      <c r="AS19" s="75">
        <f t="shared" si="61"/>
        <v>2.5045823330685981</v>
      </c>
      <c r="AT19" s="75">
        <f t="shared" si="62"/>
        <v>1.7662185311065588</v>
      </c>
      <c r="AU19" s="120">
        <f t="shared" si="63"/>
        <v>1.0430447820807289</v>
      </c>
    </row>
    <row r="20" spans="1:47" ht="16" x14ac:dyDescent="0.2">
      <c r="A20" s="260">
        <v>5254</v>
      </c>
      <c r="B20" s="304" t="s">
        <v>33</v>
      </c>
      <c r="C20" s="125">
        <v>21.604469424612205</v>
      </c>
      <c r="D20" s="88">
        <v>161.63793103448279</v>
      </c>
      <c r="E20" s="88">
        <v>22.076967663034029</v>
      </c>
      <c r="F20" s="88">
        <v>136.4498878730378</v>
      </c>
      <c r="G20" s="88">
        <v>5.9332442549879341</v>
      </c>
      <c r="H20" s="88">
        <v>246.13135128548797</v>
      </c>
      <c r="I20" s="88">
        <f t="shared" si="33"/>
        <v>87.776178498907129</v>
      </c>
      <c r="J20" s="88">
        <f t="shared" si="34"/>
        <v>656.71410891089124</v>
      </c>
      <c r="K20" s="88">
        <f t="shared" si="35"/>
        <v>89.695878025010046</v>
      </c>
      <c r="L20" s="88">
        <f t="shared" si="36"/>
        <v>554.37833157129774</v>
      </c>
      <c r="M20" s="88">
        <f t="shared" si="37"/>
        <v>24.106007723111873</v>
      </c>
      <c r="N20" s="88">
        <f t="shared" si="38"/>
        <v>133.65965084026749</v>
      </c>
      <c r="O20" s="88">
        <f t="shared" si="39"/>
        <v>136.58283994197049</v>
      </c>
      <c r="P20" s="88">
        <f t="shared" si="40"/>
        <v>844.16997297452701</v>
      </c>
      <c r="Q20" s="88">
        <f t="shared" si="41"/>
        <v>36.707004457525343</v>
      </c>
      <c r="R20" s="88"/>
      <c r="S20" s="88"/>
      <c r="T20" s="88"/>
      <c r="U20" s="88"/>
      <c r="V20" s="103"/>
      <c r="W20" s="103"/>
      <c r="X20" s="103"/>
      <c r="Y20" s="74"/>
      <c r="Z20" s="150">
        <f t="shared" si="42"/>
        <v>0.2414588784282134</v>
      </c>
      <c r="AA20" s="150">
        <f t="shared" si="43"/>
        <v>0.69078313026245552</v>
      </c>
      <c r="AB20" s="150">
        <f t="shared" si="44"/>
        <v>1.4394318580853245</v>
      </c>
      <c r="AC20" s="150">
        <f t="shared" si="45"/>
        <v>1.2662116747980448</v>
      </c>
      <c r="AD20" s="150">
        <f t="shared" si="46"/>
        <v>1.2831080260324383</v>
      </c>
      <c r="AE20" s="150">
        <f t="shared" si="47"/>
        <v>0.60405888029875143</v>
      </c>
      <c r="AF20" s="219">
        <f t="shared" si="48"/>
        <v>-4.5966648407677013</v>
      </c>
      <c r="AG20" s="75">
        <f t="shared" si="49"/>
        <v>-0.97402117537285737</v>
      </c>
      <c r="AH20" s="75">
        <f t="shared" si="50"/>
        <v>1.0988357263431749</v>
      </c>
      <c r="AI20" s="75">
        <f t="shared" si="51"/>
        <v>0.86267970593842813</v>
      </c>
      <c r="AJ20" s="75">
        <f t="shared" si="52"/>
        <v>0.83221491147681359</v>
      </c>
      <c r="AK20" s="75">
        <f t="shared" si="53"/>
        <v>-1.6216651973514637</v>
      </c>
      <c r="AL20" s="150">
        <f t="shared" si="54"/>
        <v>0.38332903452829514</v>
      </c>
      <c r="AM20" s="150">
        <f t="shared" si="55"/>
        <v>1.1036966748743735</v>
      </c>
      <c r="AN20" s="150">
        <f t="shared" si="56"/>
        <v>2.2917625120184923</v>
      </c>
      <c r="AO20" s="150">
        <f t="shared" si="57"/>
        <v>2.2379463491694174</v>
      </c>
      <c r="AP20" s="150">
        <f t="shared" si="58"/>
        <v>2.0222185991512731</v>
      </c>
      <c r="AQ20" s="75">
        <f t="shared" si="59"/>
        <v>-4.0671265151798135</v>
      </c>
      <c r="AR20" s="75">
        <f t="shared" si="60"/>
        <v>0.33581221957163415</v>
      </c>
      <c r="AS20" s="75">
        <f t="shared" si="61"/>
        <v>1.8190292809030695</v>
      </c>
      <c r="AT20" s="75">
        <f t="shared" si="62"/>
        <v>2.2819685985441223</v>
      </c>
      <c r="AU20" s="120">
        <f t="shared" si="63"/>
        <v>1.2771091569652657</v>
      </c>
    </row>
    <row r="21" spans="1:47" ht="16" x14ac:dyDescent="0.2">
      <c r="A21" s="260">
        <v>5024</v>
      </c>
      <c r="B21" s="304" t="s">
        <v>37</v>
      </c>
      <c r="C21" s="125">
        <v>21.037064808739771</v>
      </c>
      <c r="D21" s="88">
        <v>282.65366430260048</v>
      </c>
      <c r="E21" s="88">
        <v>29.345122674788826</v>
      </c>
      <c r="F21" s="88">
        <v>198.39888618169164</v>
      </c>
      <c r="G21" s="88">
        <v>4.2105248051043311</v>
      </c>
      <c r="H21" s="88">
        <v>287.19645139463199</v>
      </c>
      <c r="I21" s="88">
        <f t="shared" si="33"/>
        <v>73.249737963625051</v>
      </c>
      <c r="J21" s="88">
        <f t="shared" si="34"/>
        <v>984.18230075625365</v>
      </c>
      <c r="K21" s="88">
        <f t="shared" si="35"/>
        <v>102.17787348098591</v>
      </c>
      <c r="L21" s="88">
        <f t="shared" si="36"/>
        <v>690.8124568331624</v>
      </c>
      <c r="M21" s="88">
        <f t="shared" si="37"/>
        <v>14.660782835783429</v>
      </c>
      <c r="N21" s="88">
        <f t="shared" si="38"/>
        <v>74.427001895217344</v>
      </c>
      <c r="O21" s="88">
        <f t="shared" si="39"/>
        <v>103.82006809355502</v>
      </c>
      <c r="P21" s="88">
        <f t="shared" si="40"/>
        <v>701.91513940286927</v>
      </c>
      <c r="Q21" s="88">
        <f t="shared" si="41"/>
        <v>14.89640976526195</v>
      </c>
      <c r="R21" s="88"/>
      <c r="S21" s="88"/>
      <c r="T21" s="88"/>
      <c r="U21" s="88"/>
      <c r="V21" s="103"/>
      <c r="W21" s="103"/>
      <c r="X21" s="103"/>
      <c r="Y21" s="74"/>
      <c r="Z21" s="150">
        <f t="shared" si="42"/>
        <v>0.2351173719801323</v>
      </c>
      <c r="AA21" s="150">
        <f t="shared" si="43"/>
        <v>1.2079614095372808</v>
      </c>
      <c r="AB21" s="150">
        <f t="shared" si="44"/>
        <v>1.9133200311852971</v>
      </c>
      <c r="AC21" s="150">
        <f t="shared" si="45"/>
        <v>1.8410787276273459</v>
      </c>
      <c r="AD21" s="150">
        <f t="shared" si="46"/>
        <v>0.91055718238739891</v>
      </c>
      <c r="AE21" s="150">
        <f t="shared" si="47"/>
        <v>0.70484140256473238</v>
      </c>
      <c r="AF21" s="219">
        <f t="shared" si="48"/>
        <v>-4.685432080460342</v>
      </c>
      <c r="AG21" s="75">
        <f t="shared" si="49"/>
        <v>0.73159086289266551</v>
      </c>
      <c r="AH21" s="75">
        <f t="shared" si="50"/>
        <v>1.7726407519448406</v>
      </c>
      <c r="AI21" s="75">
        <f t="shared" si="51"/>
        <v>1.9913286255186671</v>
      </c>
      <c r="AJ21" s="75">
        <f t="shared" si="52"/>
        <v>-8.0634025104060023E-2</v>
      </c>
      <c r="AK21" s="75">
        <f t="shared" si="53"/>
        <v>-1.0840575864224244</v>
      </c>
      <c r="AL21" s="150">
        <f t="shared" si="54"/>
        <v>0.31989033714194565</v>
      </c>
      <c r="AM21" s="150">
        <f t="shared" si="55"/>
        <v>1.6540511587551079</v>
      </c>
      <c r="AN21" s="150">
        <f t="shared" si="56"/>
        <v>2.610682064299529</v>
      </c>
      <c r="AO21" s="150">
        <f t="shared" si="57"/>
        <v>2.7887114767791079</v>
      </c>
      <c r="AP21" s="150">
        <f t="shared" si="58"/>
        <v>1.2298721575623801</v>
      </c>
      <c r="AQ21" s="75">
        <f t="shared" si="59"/>
        <v>-4.4983675282445041</v>
      </c>
      <c r="AR21" s="75">
        <f t="shared" si="60"/>
        <v>1.7369990420998715</v>
      </c>
      <c r="AS21" s="75">
        <f t="shared" si="61"/>
        <v>2.3419598245608193</v>
      </c>
      <c r="AT21" s="75">
        <f t="shared" si="62"/>
        <v>3.0075175527615778</v>
      </c>
      <c r="AU21" s="120">
        <f t="shared" si="63"/>
        <v>0.14128304218413557</v>
      </c>
    </row>
    <row r="22" spans="1:47" ht="16" x14ac:dyDescent="0.2">
      <c r="A22" s="142" t="s">
        <v>139</v>
      </c>
      <c r="B22" s="304" t="s">
        <v>154</v>
      </c>
      <c r="C22" s="125">
        <v>37.600676367196172</v>
      </c>
      <c r="D22" s="88">
        <v>338.06818181818176</v>
      </c>
      <c r="E22" s="88">
        <v>51.621767204406218</v>
      </c>
      <c r="F22" s="88">
        <v>232.78571034786921</v>
      </c>
      <c r="G22" s="88">
        <v>7.6255489056337487</v>
      </c>
      <c r="H22" s="88">
        <v>333.54748902452081</v>
      </c>
      <c r="I22" s="88">
        <f t="shared" si="33"/>
        <v>112.72960404277531</v>
      </c>
      <c r="J22" s="88">
        <f t="shared" si="34"/>
        <v>1013.5533707865168</v>
      </c>
      <c r="K22" s="88">
        <f t="shared" si="35"/>
        <v>154.76586963786508</v>
      </c>
      <c r="L22" s="88">
        <f t="shared" si="36"/>
        <v>697.90874765288947</v>
      </c>
      <c r="M22" s="88">
        <f t="shared" si="37"/>
        <v>22.861958661224264</v>
      </c>
      <c r="N22" s="88">
        <f t="shared" si="38"/>
        <v>111.22216875002567</v>
      </c>
      <c r="O22" s="88">
        <f t="shared" si="39"/>
        <v>152.69631979790751</v>
      </c>
      <c r="P22" s="88">
        <f t="shared" si="40"/>
        <v>688.57621884411742</v>
      </c>
      <c r="Q22" s="88">
        <f t="shared" si="41"/>
        <v>22.556245502378822</v>
      </c>
      <c r="R22" s="88"/>
      <c r="S22" s="88"/>
      <c r="T22" s="88"/>
      <c r="U22" s="88"/>
      <c r="V22" s="103"/>
      <c r="W22" s="103"/>
      <c r="X22" s="103"/>
      <c r="Y22" s="74"/>
      <c r="Z22" s="150">
        <f t="shared" si="42"/>
        <v>0.42023791305989838</v>
      </c>
      <c r="AA22" s="150">
        <f t="shared" si="43"/>
        <v>1.4447833833549897</v>
      </c>
      <c r="AB22" s="150">
        <f t="shared" si="44"/>
        <v>3.3657709436747285</v>
      </c>
      <c r="AC22" s="150">
        <f t="shared" si="45"/>
        <v>2.1601775476934719</v>
      </c>
      <c r="AD22" s="150">
        <f t="shared" si="46"/>
        <v>1.6490814440170789</v>
      </c>
      <c r="AE22" s="150">
        <f t="shared" si="47"/>
        <v>0.81859674395121085</v>
      </c>
      <c r="AF22" s="219">
        <f t="shared" si="48"/>
        <v>-2.7484932031695801</v>
      </c>
      <c r="AG22" s="75">
        <f t="shared" si="49"/>
        <v>1.277963307543561</v>
      </c>
      <c r="AH22" s="75">
        <f t="shared" si="50"/>
        <v>3.1099140522905384</v>
      </c>
      <c r="AI22" s="75">
        <f t="shared" si="51"/>
        <v>2.4732713359517904</v>
      </c>
      <c r="AJ22" s="75">
        <f t="shared" si="52"/>
        <v>1.5000715916441689</v>
      </c>
      <c r="AK22" s="75">
        <f t="shared" si="53"/>
        <v>-0.56276403222611115</v>
      </c>
      <c r="AL22" s="150">
        <f t="shared" si="54"/>
        <v>0.49230361835599945</v>
      </c>
      <c r="AM22" s="150">
        <f t="shared" si="55"/>
        <v>1.7034132051768978</v>
      </c>
      <c r="AN22" s="150">
        <f t="shared" si="56"/>
        <v>3.9543246131901664</v>
      </c>
      <c r="AO22" s="150">
        <f t="shared" si="57"/>
        <v>2.8173581918980775</v>
      </c>
      <c r="AP22" s="150">
        <f t="shared" si="58"/>
        <v>1.9178570980639811</v>
      </c>
      <c r="AQ22" s="75">
        <f t="shared" si="59"/>
        <v>-2.6341523480128486</v>
      </c>
      <c r="AR22" s="75">
        <f t="shared" si="60"/>
        <v>1.8347977232057959</v>
      </c>
      <c r="AS22" s="75">
        <f t="shared" si="61"/>
        <v>3.5662490864779768</v>
      </c>
      <c r="AT22" s="75">
        <f t="shared" si="62"/>
        <v>3.0672735528318751</v>
      </c>
      <c r="AU22" s="120">
        <f t="shared" si="63"/>
        <v>1.7070457406416939</v>
      </c>
    </row>
    <row r="23" spans="1:47" ht="16" x14ac:dyDescent="0.2">
      <c r="A23" s="260">
        <v>1135</v>
      </c>
      <c r="B23" s="304" t="s">
        <v>119</v>
      </c>
      <c r="C23" s="125">
        <v>31.8</v>
      </c>
      <c r="D23" s="88">
        <v>301.10000000000002</v>
      </c>
      <c r="E23" s="88">
        <v>24.1</v>
      </c>
      <c r="F23" s="88">
        <v>100.1</v>
      </c>
      <c r="G23" s="88">
        <v>2.4</v>
      </c>
      <c r="H23" s="88">
        <v>400.9</v>
      </c>
      <c r="I23" s="88">
        <f t="shared" ref="I23" si="64">1000*C23/$H23</f>
        <v>79.32152656522824</v>
      </c>
      <c r="J23" s="88">
        <f t="shared" ref="J23" si="65">1000*D23/$H23</f>
        <v>751.06011474183094</v>
      </c>
      <c r="K23" s="88">
        <f t="shared" ref="K23" si="66">1000*E23/$H23</f>
        <v>60.114741830880526</v>
      </c>
      <c r="L23" s="88">
        <f t="shared" ref="L23" si="67">1000*F23/$H23</f>
        <v>249.68820154652033</v>
      </c>
      <c r="M23" s="88">
        <f t="shared" ref="M23" si="68">1000*G23/$H23</f>
        <v>5.9865303068096782</v>
      </c>
      <c r="N23" s="88">
        <f>1000*C23/$D23</f>
        <v>105.61275323812686</v>
      </c>
      <c r="O23" s="88">
        <f t="shared" ref="O23" si="69">1000*E23/$D23</f>
        <v>80.039853869146455</v>
      </c>
      <c r="P23" s="88">
        <f t="shared" ref="P23" si="70">1000*F23/$D23</f>
        <v>332.44769179674523</v>
      </c>
      <c r="Q23" s="88">
        <f t="shared" ref="Q23" si="71">1000*G23/$D23</f>
        <v>7.9707738292925931</v>
      </c>
      <c r="R23" s="88"/>
      <c r="S23" s="88"/>
      <c r="T23" s="88"/>
      <c r="U23" s="88"/>
      <c r="V23" s="103"/>
      <c r="W23" s="103"/>
      <c r="X23" s="103"/>
      <c r="Y23" s="74"/>
      <c r="Z23" s="150">
        <f t="shared" si="42"/>
        <v>0.35540758641680975</v>
      </c>
      <c r="AA23" s="150">
        <f t="shared" si="43"/>
        <v>1.2867944992295965</v>
      </c>
      <c r="AB23" s="150">
        <f t="shared" si="44"/>
        <v>1.5713348096234356</v>
      </c>
      <c r="AC23" s="150">
        <f t="shared" si="45"/>
        <v>0.92889624625576095</v>
      </c>
      <c r="AD23" s="150">
        <f t="shared" si="46"/>
        <v>0.51901778017802414</v>
      </c>
      <c r="AE23" s="150">
        <f t="shared" si="47"/>
        <v>0.98389418433281772</v>
      </c>
      <c r="AF23" s="219">
        <f t="shared" si="48"/>
        <v>-3.3073446460477567</v>
      </c>
      <c r="AG23" s="75">
        <f t="shared" si="49"/>
        <v>0.92453411725040269</v>
      </c>
      <c r="AH23" s="75">
        <f t="shared" si="50"/>
        <v>1.3064216272203979</v>
      </c>
      <c r="AI23" s="75">
        <f t="shared" si="51"/>
        <v>-7.1386290310903003E-2</v>
      </c>
      <c r="AJ23" s="75">
        <f t="shared" si="52"/>
        <v>-1.5767083046749382</v>
      </c>
      <c r="AK23" s="75">
        <f t="shared" si="53"/>
        <v>7.8063579031733471E-2</v>
      </c>
      <c r="AL23" s="150">
        <f t="shared" si="54"/>
        <v>0.3464065617294792</v>
      </c>
      <c r="AM23" s="150">
        <f t="shared" si="55"/>
        <v>1.2622578684140962</v>
      </c>
      <c r="AN23" s="150">
        <f t="shared" si="56"/>
        <v>1.53595365563251</v>
      </c>
      <c r="AO23" s="150">
        <f t="shared" si="57"/>
        <v>1.0079556996715842</v>
      </c>
      <c r="AP23" s="150">
        <f t="shared" si="58"/>
        <v>0.50220148727516145</v>
      </c>
      <c r="AQ23" s="75">
        <f t="shared" si="59"/>
        <v>-3.6542479303498641</v>
      </c>
      <c r="AR23" s="75">
        <f t="shared" si="60"/>
        <v>0.88085119778817467</v>
      </c>
      <c r="AS23" s="75">
        <f t="shared" si="61"/>
        <v>1.3535351413685492</v>
      </c>
      <c r="AT23" s="75">
        <f t="shared" si="62"/>
        <v>0.1230275154382007</v>
      </c>
      <c r="AU23" s="120">
        <f t="shared" si="63"/>
        <v>-1.6246458931405119</v>
      </c>
    </row>
    <row r="24" spans="1:47" ht="16" x14ac:dyDescent="0.2">
      <c r="A24" s="260" t="s">
        <v>160</v>
      </c>
      <c r="B24" s="304" t="s">
        <v>119</v>
      </c>
      <c r="C24" s="125">
        <v>5</v>
      </c>
      <c r="D24" s="88">
        <v>237.2</v>
      </c>
      <c r="E24" s="88">
        <v>8.6999999999999993</v>
      </c>
      <c r="F24" s="88">
        <v>130.9</v>
      </c>
      <c r="G24" s="88">
        <v>5.0999999999999996</v>
      </c>
      <c r="H24" s="88">
        <v>297.89999999999998</v>
      </c>
      <c r="I24" s="88">
        <f>1000*C24/$H24</f>
        <v>16.784155756965426</v>
      </c>
      <c r="J24" s="88">
        <f>1000*D24/$H24</f>
        <v>796.24034911043975</v>
      </c>
      <c r="K24" s="88">
        <f>1000*E24/$H24</f>
        <v>29.204431017119841</v>
      </c>
      <c r="L24" s="88">
        <f>1000*F24/$H24</f>
        <v>439.40919771735486</v>
      </c>
      <c r="M24" s="88">
        <f>1000*G24/$H24</f>
        <v>17.119838872104733</v>
      </c>
      <c r="N24" s="88">
        <f>1000*C24/$D24</f>
        <v>21.079258010118046</v>
      </c>
      <c r="O24" s="88">
        <f>1000*E24/$D24</f>
        <v>36.677908937605395</v>
      </c>
      <c r="P24" s="88">
        <f>1000*F24/$D24</f>
        <v>551.85497470489042</v>
      </c>
      <c r="Q24" s="88">
        <f>1000*G24/$D24</f>
        <v>21.500843170320405</v>
      </c>
      <c r="R24" s="88">
        <v>353.97</v>
      </c>
      <c r="S24" s="88">
        <v>87.15</v>
      </c>
      <c r="T24" s="157">
        <f>R24/$T$3</f>
        <v>1.1215424099363138</v>
      </c>
      <c r="U24" s="88">
        <f>(LN(R24)-$U$3)/$U$4</f>
        <v>0.63871224920605552</v>
      </c>
      <c r="V24" s="103"/>
      <c r="W24" s="103"/>
      <c r="X24" s="103"/>
      <c r="Y24" s="74"/>
      <c r="Z24" s="150">
        <f t="shared" si="42"/>
        <v>5.588169597748581E-2</v>
      </c>
      <c r="AA24" s="150">
        <f t="shared" si="43"/>
        <v>1.0137085859092005</v>
      </c>
      <c r="AB24" s="150">
        <f t="shared" si="44"/>
        <v>0.56724534621260947</v>
      </c>
      <c r="AC24" s="150">
        <f t="shared" si="45"/>
        <v>1.2147104758729181</v>
      </c>
      <c r="AD24" s="150">
        <f t="shared" si="46"/>
        <v>1.1029127828783012</v>
      </c>
      <c r="AE24" s="150">
        <f t="shared" si="47"/>
        <v>0.73111019584122328</v>
      </c>
      <c r="AF24" s="219">
        <f t="shared" si="48"/>
        <v>-9.4777746945944035</v>
      </c>
      <c r="AG24" s="75">
        <f t="shared" si="49"/>
        <v>0.19653060667525649</v>
      </c>
      <c r="AH24" s="75">
        <f t="shared" si="50"/>
        <v>-1.1059218915286873</v>
      </c>
      <c r="AI24" s="75">
        <f t="shared" si="51"/>
        <v>0.73747809093719474</v>
      </c>
      <c r="AJ24" s="75">
        <f t="shared" si="52"/>
        <v>0.4294496266224731</v>
      </c>
      <c r="AK24" s="75">
        <f t="shared" si="53"/>
        <v>-0.95656790205227249</v>
      </c>
      <c r="AL24" s="150">
        <f t="shared" si="54"/>
        <v>7.3298408881746768E-2</v>
      </c>
      <c r="AM24" s="150">
        <f t="shared" si="55"/>
        <v>1.3381893487433008</v>
      </c>
      <c r="AN24" s="150">
        <f t="shared" si="56"/>
        <v>0.74618390124018019</v>
      </c>
      <c r="AO24" s="150">
        <f t="shared" si="57"/>
        <v>1.7738323340232263</v>
      </c>
      <c r="AP24" s="150">
        <f t="shared" si="58"/>
        <v>1.4361588604508255</v>
      </c>
      <c r="AQ24" s="75">
        <f t="shared" si="59"/>
        <v>-10.03438276982404</v>
      </c>
      <c r="AR24" s="75">
        <f t="shared" si="60"/>
        <v>1.028755994278989</v>
      </c>
      <c r="AS24" s="75">
        <f t="shared" si="61"/>
        <v>-0.90792650009243714</v>
      </c>
      <c r="AT24" s="75">
        <f t="shared" si="62"/>
        <v>1.6360154255921093</v>
      </c>
      <c r="AU24" s="120">
        <f t="shared" si="63"/>
        <v>0.66509758818478859</v>
      </c>
    </row>
    <row r="25" spans="1:47" ht="16" x14ac:dyDescent="0.2">
      <c r="A25" s="260">
        <v>1131</v>
      </c>
      <c r="B25" s="304" t="s">
        <v>16</v>
      </c>
      <c r="C25" s="125">
        <v>34.5</v>
      </c>
      <c r="D25" s="88">
        <v>317.2</v>
      </c>
      <c r="E25" s="88">
        <v>30.5</v>
      </c>
      <c r="F25" s="88">
        <v>135.6</v>
      </c>
      <c r="G25" s="88">
        <v>7</v>
      </c>
      <c r="H25" s="88">
        <v>400.7</v>
      </c>
      <c r="I25" s="88">
        <f t="shared" ref="I25:I45" si="72">1000*C25/$H25</f>
        <v>86.09932617918642</v>
      </c>
      <c r="J25" s="88">
        <f t="shared" ref="J25:J45" si="73">1000*D25/$H25</f>
        <v>791.61467431994015</v>
      </c>
      <c r="K25" s="88">
        <f t="shared" ref="K25:K45" si="74">1000*E25/$H25</f>
        <v>76.116795607686555</v>
      </c>
      <c r="L25" s="88">
        <f t="shared" ref="L25:L45" si="75">1000*F25/$H25</f>
        <v>338.40778637384579</v>
      </c>
      <c r="M25" s="88">
        <f t="shared" ref="M25:M45" si="76">1000*G25/$H25</f>
        <v>17.469428500124781</v>
      </c>
      <c r="N25" s="88">
        <f t="shared" ref="N25:N45" si="77">1000*C25/$D25</f>
        <v>108.7641866330391</v>
      </c>
      <c r="O25" s="88">
        <f t="shared" ref="O25:O45" si="78">1000*E25/$D25</f>
        <v>96.15384615384616</v>
      </c>
      <c r="P25" s="88">
        <f t="shared" ref="P25:P45" si="79">1000*F25/$D25</f>
        <v>427.49054224464061</v>
      </c>
      <c r="Q25" s="88">
        <f t="shared" ref="Q25:Q45" si="80">1000*G25/$D25</f>
        <v>22.068095838587642</v>
      </c>
      <c r="R25" s="88"/>
      <c r="S25" s="88"/>
      <c r="T25" s="88"/>
      <c r="U25" s="88"/>
      <c r="V25" s="103"/>
      <c r="W25" s="103"/>
      <c r="X25" s="103"/>
      <c r="Y25" s="74"/>
      <c r="Z25" s="150">
        <f t="shared" si="42"/>
        <v>0.38558370224465205</v>
      </c>
      <c r="AA25" s="150">
        <f t="shared" si="43"/>
        <v>1.3556001831804319</v>
      </c>
      <c r="AB25" s="150">
        <f t="shared" si="44"/>
        <v>1.9886187424694932</v>
      </c>
      <c r="AC25" s="150">
        <f t="shared" si="45"/>
        <v>1.2583249849378739</v>
      </c>
      <c r="AD25" s="150">
        <f t="shared" si="46"/>
        <v>1.5138018588525703</v>
      </c>
      <c r="AE25" s="150">
        <f t="shared" si="47"/>
        <v>0.98340334163671761</v>
      </c>
      <c r="AF25" s="219">
        <f t="shared" si="48"/>
        <v>-3.0355395897326352</v>
      </c>
      <c r="AG25" s="75">
        <f t="shared" si="49"/>
        <v>1.0835092919646092</v>
      </c>
      <c r="AH25" s="75">
        <f t="shared" si="50"/>
        <v>1.8640317384407508</v>
      </c>
      <c r="AI25" s="75">
        <f t="shared" si="51"/>
        <v>0.84384070677358514</v>
      </c>
      <c r="AJ25" s="75">
        <f t="shared" si="52"/>
        <v>1.2722633884870349</v>
      </c>
      <c r="AK25" s="75">
        <f t="shared" si="53"/>
        <v>7.6324983468603391E-2</v>
      </c>
      <c r="AL25" s="150">
        <f t="shared" si="54"/>
        <v>0.37600602056530891</v>
      </c>
      <c r="AM25" s="150">
        <f t="shared" si="55"/>
        <v>1.3304152780844696</v>
      </c>
      <c r="AN25" s="150">
        <f t="shared" si="56"/>
        <v>1.9448119863437878</v>
      </c>
      <c r="AO25" s="150">
        <f t="shared" si="57"/>
        <v>1.3661040248440017</v>
      </c>
      <c r="AP25" s="150">
        <f t="shared" si="58"/>
        <v>1.4654854356337714</v>
      </c>
      <c r="AQ25" s="75">
        <f t="shared" si="59"/>
        <v>-3.3587903152896348</v>
      </c>
      <c r="AR25" s="75">
        <f t="shared" si="60"/>
        <v>1.0479250944598133</v>
      </c>
      <c r="AS25" s="75">
        <f t="shared" si="61"/>
        <v>1.9420337937240673</v>
      </c>
      <c r="AT25" s="75">
        <f t="shared" si="62"/>
        <v>1.0034099518393582</v>
      </c>
      <c r="AU25" s="120">
        <f t="shared" si="63"/>
        <v>1.2982229637823703</v>
      </c>
    </row>
    <row r="26" spans="1:47" ht="16" x14ac:dyDescent="0.2">
      <c r="A26" s="260">
        <v>5027</v>
      </c>
      <c r="B26" s="304" t="s">
        <v>82</v>
      </c>
      <c r="C26" s="125">
        <v>15.967380921831115</v>
      </c>
      <c r="D26" s="88">
        <v>152.50809061488675</v>
      </c>
      <c r="E26" s="88">
        <v>9.9552152718704008</v>
      </c>
      <c r="F26" s="88">
        <v>168.19627113744758</v>
      </c>
      <c r="G26" s="88">
        <v>2.2176131339617511</v>
      </c>
      <c r="H26" s="88">
        <v>327.28395485265361</v>
      </c>
      <c r="I26" s="88">
        <f t="shared" si="72"/>
        <v>48.787545753716472</v>
      </c>
      <c r="J26" s="88">
        <f t="shared" si="73"/>
        <v>465.98095737246689</v>
      </c>
      <c r="K26" s="88">
        <f t="shared" si="74"/>
        <v>30.417669807101706</v>
      </c>
      <c r="L26" s="88">
        <f t="shared" si="75"/>
        <v>513.91542006136899</v>
      </c>
      <c r="M26" s="88">
        <f t="shared" si="76"/>
        <v>6.7758076773428799</v>
      </c>
      <c r="N26" s="88">
        <f t="shared" si="77"/>
        <v>104.69858259619764</v>
      </c>
      <c r="O26" s="88">
        <f t="shared" si="78"/>
        <v>65.276637008126329</v>
      </c>
      <c r="P26" s="88">
        <f t="shared" si="79"/>
        <v>1102.8678574317516</v>
      </c>
      <c r="Q26" s="88">
        <f t="shared" si="80"/>
        <v>14.540954024279701</v>
      </c>
      <c r="R26" s="88"/>
      <c r="S26" s="88"/>
      <c r="T26" s="88"/>
      <c r="U26" s="88"/>
      <c r="V26" s="103"/>
      <c r="W26" s="103"/>
      <c r="X26" s="103"/>
      <c r="Y26" s="74"/>
      <c r="Z26" s="150">
        <f t="shared" si="42"/>
        <v>0.17845686524609469</v>
      </c>
      <c r="AA26" s="150">
        <f t="shared" si="43"/>
        <v>0.6517654337138663</v>
      </c>
      <c r="AB26" s="150">
        <f t="shared" si="44"/>
        <v>0.6490861532773774</v>
      </c>
      <c r="AC26" s="150">
        <f t="shared" si="45"/>
        <v>1.5608080408970155</v>
      </c>
      <c r="AD26" s="150">
        <f t="shared" si="46"/>
        <v>0.47957526920102467</v>
      </c>
      <c r="AE26" s="150">
        <f t="shared" si="47"/>
        <v>0.80322469395103613</v>
      </c>
      <c r="AF26" s="219">
        <f t="shared" si="48"/>
        <v>-5.6051053094445269</v>
      </c>
      <c r="AG26" s="75">
        <f t="shared" si="49"/>
        <v>-1.1514639973315206</v>
      </c>
      <c r="AH26" s="75">
        <f t="shared" si="50"/>
        <v>-0.78682910964541608</v>
      </c>
      <c r="AI26" s="75">
        <f t="shared" si="51"/>
        <v>1.4933775633580184</v>
      </c>
      <c r="AJ26" s="75">
        <f t="shared" si="52"/>
        <v>-1.7870654382025619</v>
      </c>
      <c r="AK26" s="75">
        <f t="shared" si="53"/>
        <v>-0.62881330317578243</v>
      </c>
      <c r="AL26" s="150">
        <f t="shared" si="54"/>
        <v>0.21306102783923328</v>
      </c>
      <c r="AM26" s="150">
        <f t="shared" si="55"/>
        <v>0.78314387680766862</v>
      </c>
      <c r="AN26" s="150">
        <f t="shared" si="56"/>
        <v>0.77718259636674814</v>
      </c>
      <c r="AO26" s="150">
        <f t="shared" si="57"/>
        <v>2.0746033396514414</v>
      </c>
      <c r="AP26" s="150">
        <f t="shared" si="58"/>
        <v>0.56841283993523639</v>
      </c>
      <c r="AQ26" s="75">
        <f t="shared" si="59"/>
        <v>-5.7923027671345206</v>
      </c>
      <c r="AR26" s="75">
        <f t="shared" si="60"/>
        <v>-0.72123443658424768</v>
      </c>
      <c r="AS26" s="75">
        <f t="shared" si="61"/>
        <v>-0.65205881744758343</v>
      </c>
      <c r="AT26" s="75">
        <f t="shared" si="62"/>
        <v>2.1462889207717541</v>
      </c>
      <c r="AU26" s="120">
        <f t="shared" si="63"/>
        <v>-1.7642475337507002</v>
      </c>
    </row>
    <row r="27" spans="1:47" ht="16" x14ac:dyDescent="0.2">
      <c r="A27" s="260" t="s">
        <v>126</v>
      </c>
      <c r="B27" s="304" t="s">
        <v>82</v>
      </c>
      <c r="C27" s="125">
        <v>53.731144039514092</v>
      </c>
      <c r="D27" s="88">
        <v>130.91856060606057</v>
      </c>
      <c r="E27" s="88">
        <v>8.6</v>
      </c>
      <c r="F27" s="88">
        <v>71.142093200916733</v>
      </c>
      <c r="G27" s="88">
        <v>2.4</v>
      </c>
      <c r="H27" s="88">
        <v>352.55380661741083</v>
      </c>
      <c r="I27" s="88">
        <f t="shared" si="72"/>
        <v>152.40551379955113</v>
      </c>
      <c r="J27" s="88">
        <f t="shared" si="73"/>
        <v>371.343488990129</v>
      </c>
      <c r="K27" s="88">
        <f t="shared" si="74"/>
        <v>24.393439635535309</v>
      </c>
      <c r="L27" s="88">
        <f t="shared" si="75"/>
        <v>201.79073907467316</v>
      </c>
      <c r="M27" s="88">
        <f t="shared" si="76"/>
        <v>6.8074715261959007</v>
      </c>
      <c r="N27" s="88">
        <f t="shared" si="77"/>
        <v>410.41655049350373</v>
      </c>
      <c r="O27" s="88">
        <f t="shared" si="78"/>
        <v>65.689692585895131</v>
      </c>
      <c r="P27" s="88">
        <f t="shared" si="79"/>
        <v>543.4072363122466</v>
      </c>
      <c r="Q27" s="88">
        <f t="shared" si="80"/>
        <v>18.33200723327306</v>
      </c>
      <c r="R27" s="88"/>
      <c r="S27" s="88"/>
      <c r="T27" s="88"/>
      <c r="U27" s="88"/>
      <c r="V27" s="103"/>
      <c r="W27" s="103"/>
      <c r="X27" s="103"/>
      <c r="Y27" s="74"/>
      <c r="Z27" s="150">
        <f t="shared" si="42"/>
        <v>0.60051749114772501</v>
      </c>
      <c r="AA27" s="150">
        <f t="shared" si="43"/>
        <v>0.55949944747570668</v>
      </c>
      <c r="AB27" s="150">
        <f t="shared" si="44"/>
        <v>0.56072528476188988</v>
      </c>
      <c r="AC27" s="150">
        <f t="shared" si="45"/>
        <v>0.6601760571938966</v>
      </c>
      <c r="AD27" s="150">
        <f t="shared" si="46"/>
        <v>0.51901778017802414</v>
      </c>
      <c r="AE27" s="150">
        <f t="shared" si="47"/>
        <v>0.86524230480236319</v>
      </c>
      <c r="AF27" s="219">
        <f t="shared" si="48"/>
        <v>-1.5578827673369156</v>
      </c>
      <c r="AG27" s="75">
        <f t="shared" si="49"/>
        <v>-1.6173172124481294</v>
      </c>
      <c r="AH27" s="75">
        <f t="shared" si="50"/>
        <v>-1.1332935483616575</v>
      </c>
      <c r="AI27" s="75">
        <f t="shared" si="51"/>
        <v>-1.1010418273797882</v>
      </c>
      <c r="AJ27" s="75">
        <f t="shared" si="52"/>
        <v>-1.5767083046749382</v>
      </c>
      <c r="AK27" s="75">
        <f t="shared" si="53"/>
        <v>-0.36967965209405956</v>
      </c>
      <c r="AL27" s="150">
        <f t="shared" si="54"/>
        <v>0.66557304567888076</v>
      </c>
      <c r="AM27" s="150">
        <f t="shared" si="55"/>
        <v>0.62409284112131969</v>
      </c>
      <c r="AN27" s="150">
        <f t="shared" si="56"/>
        <v>0.62326131062921375</v>
      </c>
      <c r="AO27" s="150">
        <f t="shared" si="57"/>
        <v>0.814600467028326</v>
      </c>
      <c r="AP27" s="150">
        <f t="shared" si="58"/>
        <v>0.57106907504503857</v>
      </c>
      <c r="AQ27" s="75">
        <f t="shared" si="59"/>
        <v>-1.4440657483749606</v>
      </c>
      <c r="AR27" s="75">
        <f t="shared" si="60"/>
        <v>-1.4266842291555475</v>
      </c>
      <c r="AS27" s="75">
        <f t="shared" si="61"/>
        <v>-1.1005546691021215</v>
      </c>
      <c r="AT27" s="75">
        <f t="shared" si="62"/>
        <v>-0.59544520614118623</v>
      </c>
      <c r="AU27" s="120">
        <f t="shared" si="63"/>
        <v>-1.5722772853385205</v>
      </c>
    </row>
    <row r="28" spans="1:47" ht="16" x14ac:dyDescent="0.2">
      <c r="A28" s="260">
        <v>5132</v>
      </c>
      <c r="B28" s="304" t="s">
        <v>116</v>
      </c>
      <c r="C28" s="125">
        <v>153.1772767844289</v>
      </c>
      <c r="D28" s="88">
        <v>294.11764705882354</v>
      </c>
      <c r="E28" s="88">
        <v>27.6604085883476</v>
      </c>
      <c r="F28" s="88">
        <v>216.92629621018369</v>
      </c>
      <c r="G28" s="88">
        <v>11.408892640150977</v>
      </c>
      <c r="H28" s="88">
        <v>600.01385713295906</v>
      </c>
      <c r="I28" s="88">
        <f t="shared" si="72"/>
        <v>255.28956533829822</v>
      </c>
      <c r="J28" s="88">
        <f t="shared" si="73"/>
        <v>490.1847575057738</v>
      </c>
      <c r="K28" s="88">
        <f t="shared" si="74"/>
        <v>46.099616299725291</v>
      </c>
      <c r="L28" s="88">
        <f t="shared" si="75"/>
        <v>361.5354772750095</v>
      </c>
      <c r="M28" s="88">
        <f t="shared" si="76"/>
        <v>19.014381925554169</v>
      </c>
      <c r="N28" s="88">
        <f t="shared" si="77"/>
        <v>520.80274106705826</v>
      </c>
      <c r="O28" s="88">
        <f t="shared" si="78"/>
        <v>94.045389200381834</v>
      </c>
      <c r="P28" s="88">
        <f t="shared" si="79"/>
        <v>737.54940711462461</v>
      </c>
      <c r="Q28" s="88">
        <f t="shared" si="80"/>
        <v>38.790234976513325</v>
      </c>
      <c r="R28" s="88"/>
      <c r="S28" s="88"/>
      <c r="T28" s="88"/>
      <c r="U28" s="88"/>
      <c r="V28" s="103"/>
      <c r="W28" s="103"/>
      <c r="X28" s="103"/>
      <c r="Y28" s="74"/>
      <c r="Z28" s="150">
        <f t="shared" si="42"/>
        <v>1.7119612023853301</v>
      </c>
      <c r="AA28" s="150">
        <f t="shared" si="43"/>
        <v>1.2569544017324679</v>
      </c>
      <c r="AB28" s="150">
        <f t="shared" si="44"/>
        <v>1.8034756374803993</v>
      </c>
      <c r="AC28" s="150">
        <f t="shared" si="45"/>
        <v>2.0130072154226268</v>
      </c>
      <c r="AD28" s="150">
        <f t="shared" si="46"/>
        <v>2.4672575551585654</v>
      </c>
      <c r="AE28" s="150">
        <f t="shared" si="47"/>
        <v>1.4725620966630597</v>
      </c>
      <c r="AF28" s="219">
        <f t="shared" si="48"/>
        <v>1.9362051526031197</v>
      </c>
      <c r="AG28" s="75">
        <f t="shared" si="49"/>
        <v>0.8529279517568038</v>
      </c>
      <c r="AH28" s="75">
        <f t="shared" si="50"/>
        <v>1.6326568647178701</v>
      </c>
      <c r="AI28" s="75">
        <f t="shared" si="51"/>
        <v>2.2605181231628855</v>
      </c>
      <c r="AJ28" s="75">
        <f t="shared" si="52"/>
        <v>2.5723570749773725</v>
      </c>
      <c r="AK28" s="75">
        <f t="shared" si="53"/>
        <v>1.4830129299801162</v>
      </c>
      <c r="AL28" s="150">
        <f t="shared" si="54"/>
        <v>1.1148799626483672</v>
      </c>
      <c r="AM28" s="150">
        <f t="shared" si="55"/>
        <v>0.82382162891315824</v>
      </c>
      <c r="AN28" s="150">
        <f t="shared" si="56"/>
        <v>1.1778620688086545</v>
      </c>
      <c r="AO28" s="150">
        <f t="shared" si="57"/>
        <v>1.4594672182976072</v>
      </c>
      <c r="AP28" s="150">
        <f t="shared" si="58"/>
        <v>1.5950893745195285</v>
      </c>
      <c r="AQ28" s="75">
        <f t="shared" si="59"/>
        <v>0.87926508325990904</v>
      </c>
      <c r="AR28" s="75">
        <f t="shared" si="60"/>
        <v>-0.33243834621922047</v>
      </c>
      <c r="AS28" s="75">
        <f t="shared" si="61"/>
        <v>1.1751116617247355</v>
      </c>
      <c r="AT28" s="75">
        <f t="shared" si="62"/>
        <v>1.3809137343535576</v>
      </c>
      <c r="AU28" s="120">
        <f t="shared" si="63"/>
        <v>2.2124440956829545</v>
      </c>
    </row>
    <row r="29" spans="1:47" ht="16" x14ac:dyDescent="0.2">
      <c r="A29" s="260">
        <v>1078</v>
      </c>
      <c r="B29" s="304" t="s">
        <v>116</v>
      </c>
      <c r="C29" s="125">
        <v>83.210964268232971</v>
      </c>
      <c r="D29" s="88">
        <v>312.50000000000006</v>
      </c>
      <c r="E29" s="88">
        <v>17.875252291250021</v>
      </c>
      <c r="F29" s="88">
        <v>126.15801762446335</v>
      </c>
      <c r="G29" s="88">
        <v>5.5817820126972437</v>
      </c>
      <c r="H29" s="88">
        <v>302.70906949352172</v>
      </c>
      <c r="I29" s="88">
        <f t="shared" si="72"/>
        <v>274.8875823491432</v>
      </c>
      <c r="J29" s="88">
        <f t="shared" si="73"/>
        <v>1032.344357976654</v>
      </c>
      <c r="K29" s="88">
        <f t="shared" si="74"/>
        <v>59.050930720899885</v>
      </c>
      <c r="L29" s="88">
        <f t="shared" si="75"/>
        <v>416.76325666602884</v>
      </c>
      <c r="M29" s="88">
        <f t="shared" si="76"/>
        <v>18.439427738443428</v>
      </c>
      <c r="N29" s="88">
        <f t="shared" si="77"/>
        <v>266.27508565834546</v>
      </c>
      <c r="O29" s="88">
        <f t="shared" si="78"/>
        <v>57.200807332000053</v>
      </c>
      <c r="P29" s="88">
        <f t="shared" si="79"/>
        <v>403.70565639828271</v>
      </c>
      <c r="Q29" s="88">
        <f t="shared" si="80"/>
        <v>17.861702440631177</v>
      </c>
      <c r="R29" s="88"/>
      <c r="S29" s="88"/>
      <c r="T29" s="88"/>
      <c r="U29" s="88"/>
      <c r="V29" s="103"/>
      <c r="W29" s="103"/>
      <c r="X29" s="103"/>
      <c r="Y29" s="74"/>
      <c r="Z29" s="150">
        <f t="shared" si="42"/>
        <v>0.92999396144616597</v>
      </c>
      <c r="AA29" s="150">
        <f t="shared" si="43"/>
        <v>1.3355140518407473</v>
      </c>
      <c r="AB29" s="150">
        <f t="shared" si="44"/>
        <v>1.1654774338606737</v>
      </c>
      <c r="AC29" s="150">
        <f t="shared" si="45"/>
        <v>1.1707063836806408</v>
      </c>
      <c r="AD29" s="150">
        <f t="shared" si="46"/>
        <v>1.2071017123615613</v>
      </c>
      <c r="AE29" s="150">
        <f t="shared" si="47"/>
        <v>0.74291267902089009</v>
      </c>
      <c r="AF29" s="219">
        <f t="shared" si="48"/>
        <v>-9.9060972245229598E-2</v>
      </c>
      <c r="AG29" s="75">
        <f t="shared" si="49"/>
        <v>1.0379500251595049</v>
      </c>
      <c r="AH29" s="75">
        <f t="shared" si="50"/>
        <v>0.59898888530847627</v>
      </c>
      <c r="AI29" s="75">
        <f t="shared" si="51"/>
        <v>0.62622261789926592</v>
      </c>
      <c r="AJ29" s="75">
        <f t="shared" si="52"/>
        <v>0.66969600668473583</v>
      </c>
      <c r="AK29" s="75">
        <f t="shared" si="53"/>
        <v>-0.90077168961225862</v>
      </c>
      <c r="AL29" s="150">
        <f t="shared" si="54"/>
        <v>1.2004668390413722</v>
      </c>
      <c r="AM29" s="150">
        <f t="shared" si="55"/>
        <v>1.7349939947441515</v>
      </c>
      <c r="AN29" s="150">
        <f t="shared" si="56"/>
        <v>1.5087728924201511</v>
      </c>
      <c r="AO29" s="150">
        <f t="shared" si="57"/>
        <v>1.6824138960845079</v>
      </c>
      <c r="AP29" s="150">
        <f t="shared" si="58"/>
        <v>1.5468572879712235</v>
      </c>
      <c r="AQ29" s="75">
        <f t="shared" si="59"/>
        <v>0.60612180995149101</v>
      </c>
      <c r="AR29" s="75">
        <f t="shared" si="60"/>
        <v>1.8968007782611389</v>
      </c>
      <c r="AS29" s="75">
        <f t="shared" si="61"/>
        <v>0.96171236677597838</v>
      </c>
      <c r="AT29" s="75">
        <f t="shared" si="62"/>
        <v>1.4822423343547475</v>
      </c>
      <c r="AU29" s="120">
        <f t="shared" si="63"/>
        <v>0.91053871366065553</v>
      </c>
    </row>
    <row r="30" spans="1:47" ht="16" x14ac:dyDescent="0.2">
      <c r="A30" s="260">
        <v>5292</v>
      </c>
      <c r="B30" s="304" t="s">
        <v>80</v>
      </c>
      <c r="C30" s="125">
        <v>33.399556592093532</v>
      </c>
      <c r="D30" s="88">
        <v>141.13562091503266</v>
      </c>
      <c r="E30" s="88">
        <v>12.874420579143553</v>
      </c>
      <c r="F30" s="88">
        <v>73.495132318661746</v>
      </c>
      <c r="G30" s="88">
        <v>5.0433664712636705</v>
      </c>
      <c r="H30" s="88">
        <v>292.38550543892467</v>
      </c>
      <c r="I30" s="88">
        <f t="shared" si="72"/>
        <v>114.23123229708199</v>
      </c>
      <c r="J30" s="88">
        <f t="shared" si="73"/>
        <v>482.70389020537124</v>
      </c>
      <c r="K30" s="88">
        <f t="shared" si="74"/>
        <v>44.032348867009219</v>
      </c>
      <c r="L30" s="88">
        <f t="shared" si="75"/>
        <v>251.36380207470265</v>
      </c>
      <c r="M30" s="88">
        <f t="shared" si="76"/>
        <v>17.249030398044685</v>
      </c>
      <c r="N30" s="88">
        <f t="shared" si="77"/>
        <v>236.64866725743843</v>
      </c>
      <c r="O30" s="88">
        <f t="shared" si="78"/>
        <v>91.220207171471557</v>
      </c>
      <c r="P30" s="88">
        <f t="shared" si="79"/>
        <v>520.74119802050359</v>
      </c>
      <c r="Q30" s="88">
        <f t="shared" si="80"/>
        <v>35.734185590892814</v>
      </c>
      <c r="R30" s="88"/>
      <c r="S30" s="88"/>
      <c r="T30" s="88"/>
      <c r="U30" s="88"/>
      <c r="V30" s="103"/>
      <c r="W30" s="103"/>
      <c r="X30" s="103"/>
      <c r="Y30" s="74"/>
      <c r="Z30" s="150">
        <f t="shared" si="42"/>
        <v>0.37328477345244054</v>
      </c>
      <c r="AA30" s="150">
        <f t="shared" si="43"/>
        <v>0.60316353583134386</v>
      </c>
      <c r="AB30" s="150">
        <f t="shared" si="44"/>
        <v>0.83942013318425635</v>
      </c>
      <c r="AC30" s="150">
        <f t="shared" si="45"/>
        <v>0.68201151377497859</v>
      </c>
      <c r="AD30" s="150">
        <f t="shared" si="46"/>
        <v>1.0906653627248104</v>
      </c>
      <c r="AE30" s="150">
        <f t="shared" si="47"/>
        <v>0.71757644895128325</v>
      </c>
      <c r="AF30" s="219">
        <f t="shared" si="48"/>
        <v>-3.1436595413754516</v>
      </c>
      <c r="AG30" s="75">
        <f t="shared" si="49"/>
        <v>-1.387977455040887</v>
      </c>
      <c r="AH30" s="75">
        <f t="shared" si="50"/>
        <v>-0.17800488031750863</v>
      </c>
      <c r="AI30" s="75">
        <f t="shared" si="51"/>
        <v>-1.002927887358571</v>
      </c>
      <c r="AJ30" s="75">
        <f t="shared" si="52"/>
        <v>0.3997294595323892</v>
      </c>
      <c r="AK30" s="75">
        <f t="shared" si="53"/>
        <v>-1.0216681284809328</v>
      </c>
      <c r="AL30" s="150">
        <f t="shared" si="54"/>
        <v>0.49886140793840822</v>
      </c>
      <c r="AM30" s="150">
        <f t="shared" si="55"/>
        <v>0.81124902197111515</v>
      </c>
      <c r="AN30" s="150">
        <f t="shared" si="56"/>
        <v>1.1250426292877618</v>
      </c>
      <c r="AO30" s="150">
        <f t="shared" si="57"/>
        <v>1.014719860301895</v>
      </c>
      <c r="AP30" s="150">
        <f t="shared" si="58"/>
        <v>1.4469965532620672</v>
      </c>
      <c r="AQ30" s="75">
        <f t="shared" si="59"/>
        <v>-2.7723928056954033</v>
      </c>
      <c r="AR30" s="75">
        <f t="shared" si="60"/>
        <v>-0.65282926151858967</v>
      </c>
      <c r="AS30" s="75">
        <f t="shared" si="61"/>
        <v>0.14327682913661938</v>
      </c>
      <c r="AT30" s="75">
        <f t="shared" si="62"/>
        <v>-7.9935173158564049E-2</v>
      </c>
      <c r="AU30" s="120">
        <f t="shared" si="63"/>
        <v>0.64831638317833862</v>
      </c>
    </row>
    <row r="31" spans="1:47" ht="16.5" customHeight="1" x14ac:dyDescent="0.2">
      <c r="A31" s="263">
        <v>5297</v>
      </c>
      <c r="B31" s="306" t="s">
        <v>80</v>
      </c>
      <c r="C31" s="125">
        <v>43.726545929189086</v>
      </c>
      <c r="D31" s="88">
        <v>156.48148148148147</v>
      </c>
      <c r="E31" s="88">
        <v>17.157647106389184</v>
      </c>
      <c r="F31" s="88">
        <v>137.35039470333587</v>
      </c>
      <c r="G31" s="88">
        <v>4.8399368980303192</v>
      </c>
      <c r="H31" s="88">
        <v>364.3502159403219</v>
      </c>
      <c r="I31" s="88">
        <f t="shared" si="72"/>
        <v>120.01240569142739</v>
      </c>
      <c r="J31" s="88">
        <f t="shared" si="73"/>
        <v>429.48096264367814</v>
      </c>
      <c r="K31" s="88">
        <f t="shared" si="74"/>
        <v>47.091085323247043</v>
      </c>
      <c r="L31" s="88">
        <f t="shared" si="75"/>
        <v>376.97355097995307</v>
      </c>
      <c r="M31" s="88">
        <f t="shared" si="76"/>
        <v>13.283749223365543</v>
      </c>
      <c r="N31" s="88">
        <f t="shared" si="77"/>
        <v>279.43591481375279</v>
      </c>
      <c r="O31" s="88">
        <f t="shared" si="78"/>
        <v>109.64650221834509</v>
      </c>
      <c r="P31" s="88">
        <f t="shared" si="79"/>
        <v>877.74216733492744</v>
      </c>
      <c r="Q31" s="88">
        <f t="shared" si="80"/>
        <v>30.929774259602041</v>
      </c>
      <c r="R31" s="88"/>
      <c r="S31" s="88"/>
      <c r="T31" s="88"/>
      <c r="U31" s="88"/>
      <c r="V31" s="103"/>
      <c r="W31" s="103"/>
      <c r="X31" s="103"/>
      <c r="Y31" s="74"/>
      <c r="Z31" s="150">
        <f t="shared" si="42"/>
        <v>0.48870270915210284</v>
      </c>
      <c r="AA31" s="150">
        <f t="shared" si="43"/>
        <v>0.66874629558840359</v>
      </c>
      <c r="AB31" s="150">
        <f t="shared" si="44"/>
        <v>1.1186891348341967</v>
      </c>
      <c r="AC31" s="150">
        <f t="shared" si="45"/>
        <v>1.2745680925242342</v>
      </c>
      <c r="AD31" s="150">
        <f t="shared" si="46"/>
        <v>1.0466722104239201</v>
      </c>
      <c r="AE31" s="150">
        <f t="shared" si="47"/>
        <v>0.89419321158415832</v>
      </c>
      <c r="AF31" s="219">
        <f t="shared" si="48"/>
        <v>-2.2450827630349863</v>
      </c>
      <c r="AG31" s="75">
        <f t="shared" si="49"/>
        <v>-1.0729682907395843</v>
      </c>
      <c r="AH31" s="75">
        <f t="shared" si="50"/>
        <v>0.50197975957998264</v>
      </c>
      <c r="AI31" s="75">
        <f t="shared" si="51"/>
        <v>0.88251314463125474</v>
      </c>
      <c r="AJ31" s="75">
        <f t="shared" si="52"/>
        <v>0.29015015678271766</v>
      </c>
      <c r="AK31" s="75">
        <f t="shared" si="53"/>
        <v>-0.25500847044217384</v>
      </c>
      <c r="AL31" s="150">
        <f t="shared" si="54"/>
        <v>0.52410848127417309</v>
      </c>
      <c r="AM31" s="150">
        <f t="shared" si="55"/>
        <v>0.72180071047627103</v>
      </c>
      <c r="AN31" s="150">
        <f t="shared" si="56"/>
        <v>1.203194465234956</v>
      </c>
      <c r="AO31" s="150">
        <f t="shared" si="57"/>
        <v>1.5217885225741679</v>
      </c>
      <c r="AP31" s="150">
        <f t="shared" si="58"/>
        <v>1.1143547722419527</v>
      </c>
      <c r="AQ31" s="75">
        <f t="shared" si="59"/>
        <v>-2.2825066887615506</v>
      </c>
      <c r="AR31" s="75">
        <f t="shared" si="60"/>
        <v>-0.93897748519901347</v>
      </c>
      <c r="AS31" s="75">
        <f t="shared" si="61"/>
        <v>0.62053645696175752</v>
      </c>
      <c r="AT31" s="75">
        <f t="shared" si="62"/>
        <v>1.2704700791716881</v>
      </c>
      <c r="AU31" s="120">
        <f t="shared" si="63"/>
        <v>0.3601229138649143</v>
      </c>
    </row>
    <row r="32" spans="1:47" ht="16" x14ac:dyDescent="0.2">
      <c r="A32" s="142" t="s">
        <v>161</v>
      </c>
      <c r="B32" s="304" t="s">
        <v>80</v>
      </c>
      <c r="C32" s="125">
        <v>11.27</v>
      </c>
      <c r="D32" s="88">
        <v>208.95</v>
      </c>
      <c r="E32" s="88">
        <v>24.79</v>
      </c>
      <c r="F32" s="88">
        <v>118.85</v>
      </c>
      <c r="G32" s="88">
        <v>4.6399999999999997</v>
      </c>
      <c r="H32" s="88">
        <v>371.66</v>
      </c>
      <c r="I32" s="88">
        <f>1000*C32/$H32</f>
        <v>30.32341387289458</v>
      </c>
      <c r="J32" s="88">
        <f>1000*D32/$H32</f>
        <v>562.20739385459819</v>
      </c>
      <c r="K32" s="88">
        <f>1000*E32/$H32</f>
        <v>66.70074799547973</v>
      </c>
      <c r="L32" s="88">
        <f>1000*F32/$H32</f>
        <v>319.78152074476668</v>
      </c>
      <c r="M32" s="88">
        <f>1000*G32/$H32</f>
        <v>12.484528870473012</v>
      </c>
      <c r="N32" s="88">
        <f>1000*C32/$D32</f>
        <v>53.936348408710224</v>
      </c>
      <c r="O32" s="88">
        <f>1000*E32/$D32</f>
        <v>118.64082316343624</v>
      </c>
      <c r="P32" s="88">
        <f>1000*F32/$D32</f>
        <v>568.79636276621204</v>
      </c>
      <c r="Q32" s="88">
        <f>1000*G32/$D32</f>
        <v>22.206269442450349</v>
      </c>
      <c r="R32" s="88"/>
      <c r="S32" s="88"/>
      <c r="T32" s="88"/>
      <c r="U32" s="88"/>
      <c r="V32" s="103"/>
      <c r="W32" s="103"/>
      <c r="X32" s="103"/>
      <c r="Y32" s="74"/>
      <c r="Z32" s="150">
        <f t="shared" si="42"/>
        <v>0.12595734273325301</v>
      </c>
      <c r="AA32" s="150">
        <f t="shared" si="43"/>
        <v>0.89297811562279705</v>
      </c>
      <c r="AB32" s="150">
        <f t="shared" si="44"/>
        <v>1.6163232336334012</v>
      </c>
      <c r="AC32" s="150">
        <f t="shared" si="45"/>
        <v>1.1028902983765951</v>
      </c>
      <c r="AD32" s="150">
        <f t="shared" si="46"/>
        <v>1.0034343750108465</v>
      </c>
      <c r="AE32" s="150">
        <f t="shared" si="47"/>
        <v>0.91213298216297101</v>
      </c>
      <c r="AF32" s="219">
        <f t="shared" si="48"/>
        <v>-6.7671416313594186</v>
      </c>
      <c r="AG32" s="75">
        <f t="shared" si="49"/>
        <v>-0.1904805427311122</v>
      </c>
      <c r="AH32" s="75">
        <f t="shared" si="50"/>
        <v>1.3732560564703182</v>
      </c>
      <c r="AI32" s="75">
        <f t="shared" si="51"/>
        <v>0.44629763586454596</v>
      </c>
      <c r="AJ32" s="75">
        <f t="shared" si="52"/>
        <v>0.17786893327661898</v>
      </c>
      <c r="AK32" s="75">
        <f t="shared" si="53"/>
        <v>-0.18579968054730006</v>
      </c>
      <c r="AL32" s="150">
        <f t="shared" si="54"/>
        <v>0.13242596296947828</v>
      </c>
      <c r="AM32" s="150">
        <f t="shared" si="55"/>
        <v>0.94486538779586826</v>
      </c>
      <c r="AN32" s="150">
        <f t="shared" si="56"/>
        <v>1.7042285236007191</v>
      </c>
      <c r="AO32" s="150">
        <f t="shared" si="57"/>
        <v>1.2909124439517452</v>
      </c>
      <c r="AP32" s="150">
        <f t="shared" si="58"/>
        <v>1.047309316976045</v>
      </c>
      <c r="AQ32" s="75">
        <f t="shared" si="59"/>
        <v>-7.2895869431083584</v>
      </c>
      <c r="AR32" s="75">
        <f t="shared" si="60"/>
        <v>-6.3009078431718199E-2</v>
      </c>
      <c r="AS32" s="75">
        <f t="shared" si="61"/>
        <v>1.5265227525894203</v>
      </c>
      <c r="AT32" s="75">
        <f t="shared" si="62"/>
        <v>0.79743064469915137</v>
      </c>
      <c r="AU32" s="120">
        <f t="shared" si="63"/>
        <v>0.22878832939900978</v>
      </c>
    </row>
    <row r="33" spans="1:47" ht="16.5" customHeight="1" x14ac:dyDescent="0.2">
      <c r="A33" s="263">
        <v>5298</v>
      </c>
      <c r="B33" s="306" t="s">
        <v>118</v>
      </c>
      <c r="C33" s="125">
        <v>57.688273547304391</v>
      </c>
      <c r="D33" s="88">
        <v>141.12103174603175</v>
      </c>
      <c r="E33" s="88">
        <v>10.839485243509786</v>
      </c>
      <c r="F33" s="88">
        <v>122.59106043789727</v>
      </c>
      <c r="G33" s="88">
        <v>4.9383941868936336</v>
      </c>
      <c r="H33" s="88">
        <v>300.35335689045934</v>
      </c>
      <c r="I33" s="88">
        <f t="shared" si="72"/>
        <v>192.06801663396641</v>
      </c>
      <c r="J33" s="88">
        <f t="shared" si="73"/>
        <v>469.85002334267045</v>
      </c>
      <c r="K33" s="88">
        <f t="shared" si="74"/>
        <v>36.089109693097292</v>
      </c>
      <c r="L33" s="88">
        <f t="shared" si="75"/>
        <v>408.15611886970504</v>
      </c>
      <c r="M33" s="88">
        <f t="shared" si="76"/>
        <v>16.441947704598803</v>
      </c>
      <c r="N33" s="88">
        <f t="shared" si="77"/>
        <v>408.78579779038893</v>
      </c>
      <c r="O33" s="88">
        <f t="shared" si="78"/>
        <v>76.809849739598334</v>
      </c>
      <c r="P33" s="88">
        <f t="shared" si="79"/>
        <v>868.69447396415069</v>
      </c>
      <c r="Q33" s="88">
        <f t="shared" si="80"/>
        <v>34.994034027337662</v>
      </c>
      <c r="R33" s="88"/>
      <c r="S33" s="88"/>
      <c r="T33" s="88"/>
      <c r="U33" s="88"/>
      <c r="V33" s="103"/>
      <c r="W33" s="103"/>
      <c r="X33" s="103"/>
      <c r="Y33" s="74"/>
      <c r="Z33" s="150">
        <f t="shared" si="42"/>
        <v>0.64474371276730014</v>
      </c>
      <c r="AA33" s="150">
        <f t="shared" si="43"/>
        <v>0.60310118690268655</v>
      </c>
      <c r="AB33" s="150">
        <f t="shared" si="44"/>
        <v>0.70674109881852654</v>
      </c>
      <c r="AC33" s="150">
        <f t="shared" si="45"/>
        <v>1.1376061525002588</v>
      </c>
      <c r="AD33" s="150">
        <f t="shared" si="46"/>
        <v>1.0679643285523299</v>
      </c>
      <c r="AE33" s="150">
        <f t="shared" si="47"/>
        <v>0.73713125739426844</v>
      </c>
      <c r="AF33" s="219">
        <f t="shared" si="48"/>
        <v>-1.3208714308726226</v>
      </c>
      <c r="AG33" s="75">
        <f t="shared" si="49"/>
        <v>-1.3882929488673204</v>
      </c>
      <c r="AH33" s="75">
        <f t="shared" si="50"/>
        <v>-0.58534697668418889</v>
      </c>
      <c r="AI33" s="75">
        <f t="shared" si="51"/>
        <v>0.53974384481708382</v>
      </c>
      <c r="AJ33" s="75">
        <f t="shared" si="52"/>
        <v>0.34374870666544527</v>
      </c>
      <c r="AK33" s="75">
        <f t="shared" si="53"/>
        <v>-0.92799171428149618</v>
      </c>
      <c r="AL33" s="150">
        <f t="shared" si="54"/>
        <v>0.83878392337369256</v>
      </c>
      <c r="AM33" s="150">
        <f t="shared" si="55"/>
        <v>0.78964636424967771</v>
      </c>
      <c r="AN33" s="150">
        <f t="shared" si="56"/>
        <v>0.92208996118753705</v>
      </c>
      <c r="AO33" s="150">
        <f t="shared" si="57"/>
        <v>1.6476681069525896</v>
      </c>
      <c r="AP33" s="150">
        <f t="shared" si="58"/>
        <v>1.3792915374632637</v>
      </c>
      <c r="AQ33" s="75">
        <f t="shared" si="59"/>
        <v>-0.76125512248270755</v>
      </c>
      <c r="AR33" s="75">
        <f t="shared" si="60"/>
        <v>-0.73143283318877894</v>
      </c>
      <c r="AS33" s="75">
        <f t="shared" si="61"/>
        <v>-0.33956981927591606</v>
      </c>
      <c r="AT33" s="75">
        <f t="shared" si="62"/>
        <v>1.415094982771804</v>
      </c>
      <c r="AU33" s="120">
        <f t="shared" si="63"/>
        <v>0.56600946559958898</v>
      </c>
    </row>
    <row r="34" spans="1:47" ht="16.5" customHeight="1" x14ac:dyDescent="0.2">
      <c r="A34" s="260">
        <v>5300</v>
      </c>
      <c r="B34" s="304" t="s">
        <v>118</v>
      </c>
      <c r="C34" s="125">
        <v>119.62322266394469</v>
      </c>
      <c r="D34" s="88">
        <v>194.35975609756096</v>
      </c>
      <c r="E34" s="88">
        <v>16.828803014108622</v>
      </c>
      <c r="F34" s="88">
        <v>96.850861556743894</v>
      </c>
      <c r="G34" s="88">
        <v>14.470221182665309</v>
      </c>
      <c r="H34" s="88">
        <v>511.07472205464103</v>
      </c>
      <c r="I34" s="88">
        <f t="shared" si="72"/>
        <v>234.06209992744525</v>
      </c>
      <c r="J34" s="88">
        <f t="shared" si="73"/>
        <v>380.2961635750421</v>
      </c>
      <c r="K34" s="88">
        <f t="shared" si="74"/>
        <v>32.928263300624344</v>
      </c>
      <c r="L34" s="88">
        <f t="shared" si="75"/>
        <v>189.50430803421577</v>
      </c>
      <c r="M34" s="88">
        <f t="shared" si="76"/>
        <v>28.313318108341583</v>
      </c>
      <c r="N34" s="88">
        <f t="shared" si="77"/>
        <v>615.4732083729233</v>
      </c>
      <c r="O34" s="88">
        <f t="shared" si="78"/>
        <v>86.58584139023732</v>
      </c>
      <c r="P34" s="88">
        <f t="shared" si="79"/>
        <v>498.30717789195296</v>
      </c>
      <c r="Q34" s="88">
        <f t="shared" si="80"/>
        <v>74.45070663394857</v>
      </c>
      <c r="R34" s="88"/>
      <c r="S34" s="88"/>
      <c r="T34" s="88"/>
      <c r="U34" s="88"/>
      <c r="V34" s="103"/>
      <c r="W34" s="103"/>
      <c r="X34" s="103"/>
      <c r="Y34" s="74"/>
      <c r="Z34" s="150">
        <f t="shared" si="42"/>
        <v>1.3369497121507294</v>
      </c>
      <c r="AA34" s="150">
        <f t="shared" si="43"/>
        <v>0.83062459321802551</v>
      </c>
      <c r="AB34" s="150">
        <f t="shared" si="44"/>
        <v>1.0972482979404428</v>
      </c>
      <c r="AC34" s="150">
        <f t="shared" si="45"/>
        <v>0.89874527219476308</v>
      </c>
      <c r="AD34" s="150">
        <f t="shared" si="46"/>
        <v>3.1292925320466547</v>
      </c>
      <c r="AE34" s="150">
        <f t="shared" si="47"/>
        <v>1.2542864724097595</v>
      </c>
      <c r="AF34" s="219">
        <f t="shared" si="48"/>
        <v>1.111551732175587</v>
      </c>
      <c r="AG34" s="75">
        <f t="shared" si="49"/>
        <v>-0.41139181937897878</v>
      </c>
      <c r="AH34" s="75">
        <f t="shared" si="50"/>
        <v>0.45616133575528944</v>
      </c>
      <c r="AI34" s="75">
        <f t="shared" si="51"/>
        <v>-0.17087941444387608</v>
      </c>
      <c r="AJ34" s="75">
        <f t="shared" si="52"/>
        <v>3.2049930721777802</v>
      </c>
      <c r="AK34" s="75">
        <f t="shared" si="53"/>
        <v>0.92402728532776646</v>
      </c>
      <c r="AL34" s="150">
        <f t="shared" si="54"/>
        <v>1.0221770908603642</v>
      </c>
      <c r="AM34" s="150">
        <f t="shared" si="55"/>
        <v>0.63913901880583424</v>
      </c>
      <c r="AN34" s="150">
        <f t="shared" si="56"/>
        <v>0.84132917899753989</v>
      </c>
      <c r="AO34" s="150">
        <f t="shared" si="57"/>
        <v>0.76500189521297512</v>
      </c>
      <c r="AP34" s="150">
        <f t="shared" si="58"/>
        <v>2.3751638653745393</v>
      </c>
      <c r="AQ34" s="75">
        <f t="shared" si="59"/>
        <v>0.45897952906125333</v>
      </c>
      <c r="AR34" s="75">
        <f t="shared" si="60"/>
        <v>-1.1623638149287641</v>
      </c>
      <c r="AS34" s="75">
        <f t="shared" si="61"/>
        <v>0.18294830728767164</v>
      </c>
      <c r="AT34" s="75">
        <f t="shared" si="62"/>
        <v>-0.48825522925931558</v>
      </c>
      <c r="AU34" s="120">
        <f t="shared" si="63"/>
        <v>2.9963238775897079</v>
      </c>
    </row>
    <row r="35" spans="1:47" ht="16.5" customHeight="1" x14ac:dyDescent="0.2">
      <c r="A35" s="264">
        <v>1298</v>
      </c>
      <c r="B35" s="306" t="s">
        <v>118</v>
      </c>
      <c r="C35" s="125">
        <v>89.1</v>
      </c>
      <c r="D35" s="88">
        <v>240.8</v>
      </c>
      <c r="E35" s="88">
        <v>8.6</v>
      </c>
      <c r="F35" s="88">
        <v>120.8</v>
      </c>
      <c r="G35" s="88">
        <v>4</v>
      </c>
      <c r="H35" s="88">
        <v>295.8</v>
      </c>
      <c r="I35" s="88">
        <f t="shared" si="72"/>
        <v>301.21703853955376</v>
      </c>
      <c r="J35" s="88">
        <f t="shared" si="73"/>
        <v>814.0635564570656</v>
      </c>
      <c r="K35" s="88">
        <f t="shared" si="74"/>
        <v>29.0736984448952</v>
      </c>
      <c r="L35" s="88">
        <f t="shared" si="75"/>
        <v>408.38404327248139</v>
      </c>
      <c r="M35" s="88">
        <f t="shared" si="76"/>
        <v>13.522650439486139</v>
      </c>
      <c r="N35" s="88">
        <f t="shared" si="77"/>
        <v>370.01661129568106</v>
      </c>
      <c r="O35" s="88">
        <f t="shared" si="78"/>
        <v>35.714285714285715</v>
      </c>
      <c r="P35" s="88">
        <f t="shared" si="79"/>
        <v>501.66112956810628</v>
      </c>
      <c r="Q35" s="88">
        <f t="shared" si="80"/>
        <v>16.611295681063122</v>
      </c>
      <c r="R35" s="88"/>
      <c r="S35" s="88"/>
      <c r="T35" s="88"/>
      <c r="U35" s="88"/>
      <c r="V35" s="103"/>
      <c r="W35" s="103"/>
      <c r="X35" s="103"/>
      <c r="Y35" s="74"/>
      <c r="Z35" s="150">
        <f t="shared" si="42"/>
        <v>0.99581182231879706</v>
      </c>
      <c r="AA35" s="150">
        <f t="shared" si="43"/>
        <v>1.029093707786406</v>
      </c>
      <c r="AB35" s="150">
        <f t="shared" si="44"/>
        <v>0.56072528476188988</v>
      </c>
      <c r="AC35" s="150">
        <f t="shared" si="45"/>
        <v>1.120985679797162</v>
      </c>
      <c r="AD35" s="150">
        <f t="shared" si="46"/>
        <v>0.86502963363004015</v>
      </c>
      <c r="AE35" s="150">
        <f t="shared" si="47"/>
        <v>0.72595634753217142</v>
      </c>
      <c r="AF35" s="219">
        <f t="shared" si="48"/>
        <v>0.12900867674129804</v>
      </c>
      <c r="AG35" s="75">
        <f t="shared" si="49"/>
        <v>0.24250196248310657</v>
      </c>
      <c r="AH35" s="75">
        <f t="shared" si="50"/>
        <v>-1.1332935483616575</v>
      </c>
      <c r="AI35" s="75">
        <f t="shared" si="51"/>
        <v>0.49536696222457194</v>
      </c>
      <c r="AJ35" s="75">
        <f t="shared" si="52"/>
        <v>-0.21714978391671702</v>
      </c>
      <c r="AK35" s="75">
        <f t="shared" si="53"/>
        <v>-0.9812158250108961</v>
      </c>
      <c r="AL35" s="150">
        <f t="shared" si="54"/>
        <v>1.3154507127269961</v>
      </c>
      <c r="AM35" s="150">
        <f t="shared" si="55"/>
        <v>1.3681436536944933</v>
      </c>
      <c r="AN35" s="150">
        <f t="shared" si="56"/>
        <v>0.74284363617202798</v>
      </c>
      <c r="AO35" s="150">
        <f t="shared" si="57"/>
        <v>1.6485882052970438</v>
      </c>
      <c r="AP35" s="150">
        <f t="shared" si="58"/>
        <v>1.1343958544546551</v>
      </c>
      <c r="AQ35" s="75">
        <f t="shared" si="59"/>
        <v>0.93434635712814951</v>
      </c>
      <c r="AR35" s="75">
        <f t="shared" si="60"/>
        <v>1.1019239037266588</v>
      </c>
      <c r="AS35" s="75">
        <f t="shared" si="61"/>
        <v>-0.93125831408033477</v>
      </c>
      <c r="AT35" s="75">
        <f t="shared" si="62"/>
        <v>1.4094769423800326</v>
      </c>
      <c r="AU35" s="120">
        <f t="shared" si="63"/>
        <v>-2.7796188536759373E-2</v>
      </c>
    </row>
    <row r="36" spans="1:47" ht="16" x14ac:dyDescent="0.2">
      <c r="A36" s="142">
        <v>1369</v>
      </c>
      <c r="B36" s="304" t="s">
        <v>118</v>
      </c>
      <c r="C36" s="158">
        <v>21.8</v>
      </c>
      <c r="D36" s="159">
        <v>103.7</v>
      </c>
      <c r="E36" s="159">
        <v>10.8</v>
      </c>
      <c r="F36" s="159">
        <v>84.8</v>
      </c>
      <c r="G36" s="159">
        <v>2.9</v>
      </c>
      <c r="H36" s="159">
        <v>263.39999999999998</v>
      </c>
      <c r="I36" s="88">
        <f>1000*C36/$H36</f>
        <v>82.763857251328787</v>
      </c>
      <c r="J36" s="88">
        <f>1000*D36/$H36</f>
        <v>393.69779802581627</v>
      </c>
      <c r="K36" s="88">
        <f>1000*E36/$H36</f>
        <v>41.002277904328025</v>
      </c>
      <c r="L36" s="88">
        <f>1000*F36/$H36</f>
        <v>321.94381169324225</v>
      </c>
      <c r="M36" s="88">
        <f>1000*G36/$H36</f>
        <v>11.009870918754746</v>
      </c>
      <c r="N36" s="88">
        <f>1000*C36/$D36</f>
        <v>210.22179363548699</v>
      </c>
      <c r="O36" s="88">
        <f>1000*E36/$D36</f>
        <v>104.14657666345227</v>
      </c>
      <c r="P36" s="88">
        <f>1000*F36/$D36</f>
        <v>817.74349083895856</v>
      </c>
      <c r="Q36" s="88">
        <f>1000*G36/$D36</f>
        <v>27.965284474445514</v>
      </c>
      <c r="R36" s="88"/>
      <c r="S36" s="88"/>
      <c r="T36" s="88"/>
      <c r="U36" s="88"/>
      <c r="V36" s="103"/>
      <c r="W36" s="103"/>
      <c r="X36" s="103"/>
      <c r="Y36" s="74"/>
      <c r="Z36" s="150">
        <f t="shared" si="42"/>
        <v>0.24364419446183813</v>
      </c>
      <c r="AA36" s="150">
        <f t="shared" si="43"/>
        <v>0.44317698296283348</v>
      </c>
      <c r="AB36" s="150">
        <f t="shared" si="44"/>
        <v>0.70416663667772228</v>
      </c>
      <c r="AC36" s="150">
        <f t="shared" si="45"/>
        <v>0.78691709972516011</v>
      </c>
      <c r="AD36" s="150">
        <f t="shared" si="46"/>
        <v>0.62714648438177911</v>
      </c>
      <c r="AE36" s="150">
        <f t="shared" si="47"/>
        <v>0.64643983076394163</v>
      </c>
      <c r="AF36" s="219">
        <f t="shared" si="48"/>
        <v>-4.5666144445068531</v>
      </c>
      <c r="AG36" s="75">
        <f t="shared" si="49"/>
        <v>-2.3286406204621044</v>
      </c>
      <c r="AH36" s="75">
        <f t="shared" si="50"/>
        <v>-0.59398731463922749</v>
      </c>
      <c r="AI36" s="75">
        <f t="shared" si="51"/>
        <v>-0.57152679805920259</v>
      </c>
      <c r="AJ36" s="75">
        <f t="shared" si="52"/>
        <v>-1.0730421588831835</v>
      </c>
      <c r="AK36" s="75">
        <f t="shared" si="53"/>
        <v>-1.3854107042428689</v>
      </c>
      <c r="AL36" s="150">
        <f t="shared" si="54"/>
        <v>0.36143963016554098</v>
      </c>
      <c r="AM36" s="150">
        <f t="shared" si="55"/>
        <v>0.66166227387299215</v>
      </c>
      <c r="AN36" s="150">
        <f t="shared" si="56"/>
        <v>1.0476232071924423</v>
      </c>
      <c r="AO36" s="150">
        <f t="shared" si="57"/>
        <v>1.2996413044760506</v>
      </c>
      <c r="AP36" s="150">
        <f t="shared" si="58"/>
        <v>0.92360236509898674</v>
      </c>
      <c r="AQ36" s="75">
        <f t="shared" si="59"/>
        <v>-4.1791429781039939</v>
      </c>
      <c r="AR36" s="75">
        <f t="shared" si="60"/>
        <v>-1.3951835367680774</v>
      </c>
      <c r="AS36" s="75">
        <f t="shared" si="61"/>
        <v>-0.2021728795573654</v>
      </c>
      <c r="AT36" s="75">
        <f t="shared" si="62"/>
        <v>0.61181367797070862</v>
      </c>
      <c r="AU36" s="120">
        <f t="shared" si="63"/>
        <v>-0.88893551303532181</v>
      </c>
    </row>
    <row r="37" spans="1:47" ht="16" x14ac:dyDescent="0.2">
      <c r="A37" s="260">
        <v>5293</v>
      </c>
      <c r="B37" s="304" t="s">
        <v>81</v>
      </c>
      <c r="C37" s="160">
        <v>52.443885043004002</v>
      </c>
      <c r="D37" s="105">
        <v>154.26587301587301</v>
      </c>
      <c r="E37" s="153">
        <v>16.023074188619624</v>
      </c>
      <c r="F37" s="105">
        <v>101.93850267379679</v>
      </c>
      <c r="G37" s="105">
        <v>4.9001652313281463</v>
      </c>
      <c r="H37" s="105">
        <v>361.77014975601548</v>
      </c>
      <c r="I37" s="88">
        <f t="shared" si="72"/>
        <v>144.96465526073152</v>
      </c>
      <c r="J37" s="88">
        <f t="shared" si="73"/>
        <v>426.41957364341084</v>
      </c>
      <c r="K37" s="88">
        <f t="shared" si="74"/>
        <v>44.290758094402989</v>
      </c>
      <c r="L37" s="88">
        <f t="shared" si="75"/>
        <v>281.77698669319733</v>
      </c>
      <c r="M37" s="88">
        <f t="shared" si="76"/>
        <v>13.544968358038686</v>
      </c>
      <c r="N37" s="88">
        <f t="shared" si="77"/>
        <v>339.95778857458544</v>
      </c>
      <c r="O37" s="88">
        <f t="shared" si="78"/>
        <v>103.86661596224168</v>
      </c>
      <c r="P37" s="88">
        <f t="shared" si="79"/>
        <v>660.79749643207174</v>
      </c>
      <c r="Q37" s="88">
        <f t="shared" si="80"/>
        <v>31.764415132982457</v>
      </c>
      <c r="R37" s="88"/>
      <c r="S37" s="88"/>
      <c r="T37" s="88"/>
      <c r="U37" s="88"/>
      <c r="V37" s="103"/>
      <c r="W37" s="103"/>
      <c r="X37" s="103"/>
      <c r="Y37" s="74"/>
      <c r="Z37" s="150">
        <f t="shared" si="42"/>
        <v>0.58613064797027292</v>
      </c>
      <c r="AA37" s="150">
        <f t="shared" si="43"/>
        <v>0.65927757162297196</v>
      </c>
      <c r="AB37" s="150">
        <f t="shared" si="44"/>
        <v>1.0447142833923984</v>
      </c>
      <c r="AC37" s="150">
        <f t="shared" si="45"/>
        <v>0.94595696785836847</v>
      </c>
      <c r="AD37" s="150">
        <f t="shared" si="46"/>
        <v>1.0596970336956117</v>
      </c>
      <c r="AE37" s="150">
        <f t="shared" si="47"/>
        <v>0.88786117837404888</v>
      </c>
      <c r="AF37" s="219">
        <f t="shared" si="48"/>
        <v>-1.6387610398086496</v>
      </c>
      <c r="AG37" s="75">
        <f t="shared" si="49"/>
        <v>-1.1164891470559131</v>
      </c>
      <c r="AH37" s="75">
        <f t="shared" si="50"/>
        <v>0.3400009177964195</v>
      </c>
      <c r="AI37" s="75">
        <f t="shared" si="51"/>
        <v>-1.6509911516021845E-2</v>
      </c>
      <c r="AJ37" s="75">
        <f t="shared" si="52"/>
        <v>0.32306547798600677</v>
      </c>
      <c r="AK37" s="75">
        <f t="shared" si="53"/>
        <v>-0.27976845260871597</v>
      </c>
      <c r="AL37" s="150">
        <f t="shared" si="54"/>
        <v>0.63307792948077857</v>
      </c>
      <c r="AM37" s="150">
        <f t="shared" si="55"/>
        <v>0.71665563316752323</v>
      </c>
      <c r="AN37" s="150">
        <f t="shared" si="56"/>
        <v>1.1316450796248394</v>
      </c>
      <c r="AO37" s="150">
        <f t="shared" si="57"/>
        <v>1.1374935540187141</v>
      </c>
      <c r="AP37" s="150">
        <f t="shared" si="58"/>
        <v>1.1362680728041097</v>
      </c>
      <c r="AQ37" s="75">
        <f t="shared" si="59"/>
        <v>-1.5976189978302555</v>
      </c>
      <c r="AR37" s="75">
        <f t="shared" si="60"/>
        <v>-0.96540199307142927</v>
      </c>
      <c r="AS37" s="75">
        <f t="shared" si="61"/>
        <v>0.4555108766882377</v>
      </c>
      <c r="AT37" s="75">
        <f t="shared" si="62"/>
        <v>0.40925994011106132</v>
      </c>
      <c r="AU37" s="120">
        <f t="shared" si="63"/>
        <v>0.39975307344015881</v>
      </c>
    </row>
    <row r="38" spans="1:47" ht="16" x14ac:dyDescent="0.2">
      <c r="A38" s="260">
        <v>1342</v>
      </c>
      <c r="B38" s="304" t="s">
        <v>81</v>
      </c>
      <c r="C38" s="160">
        <v>60.5</v>
      </c>
      <c r="D38" s="105">
        <v>191.1</v>
      </c>
      <c r="E38" s="153">
        <v>12.2</v>
      </c>
      <c r="F38" s="105">
        <v>159.9</v>
      </c>
      <c r="G38" s="105">
        <v>4.3</v>
      </c>
      <c r="H38" s="105">
        <v>333.7</v>
      </c>
      <c r="I38" s="88">
        <f t="shared" si="72"/>
        <v>181.30056937368894</v>
      </c>
      <c r="J38" s="88">
        <f t="shared" si="73"/>
        <v>572.67006293077611</v>
      </c>
      <c r="K38" s="88">
        <f t="shared" si="74"/>
        <v>36.559784237338931</v>
      </c>
      <c r="L38" s="88">
        <f t="shared" si="75"/>
        <v>479.17290979922086</v>
      </c>
      <c r="M38" s="88">
        <f t="shared" si="76"/>
        <v>12.885825591848967</v>
      </c>
      <c r="N38" s="88">
        <f t="shared" si="77"/>
        <v>316.58817373103091</v>
      </c>
      <c r="O38" s="88">
        <f t="shared" si="78"/>
        <v>63.840920983778126</v>
      </c>
      <c r="P38" s="88">
        <f t="shared" si="79"/>
        <v>836.73469387755108</v>
      </c>
      <c r="Q38" s="88">
        <f t="shared" si="80"/>
        <v>22.50130821559393</v>
      </c>
      <c r="R38" s="88"/>
      <c r="S38" s="88"/>
      <c r="T38" s="88"/>
      <c r="U38" s="88"/>
      <c r="V38" s="103"/>
      <c r="W38" s="103"/>
      <c r="X38" s="103"/>
      <c r="Y38" s="74"/>
      <c r="Z38" s="150">
        <f t="shared" si="42"/>
        <v>0.67616852132757832</v>
      </c>
      <c r="AA38" s="150">
        <f t="shared" si="43"/>
        <v>0.81669355298165358</v>
      </c>
      <c r="AB38" s="150">
        <f t="shared" si="44"/>
        <v>0.79544749698779726</v>
      </c>
      <c r="AC38" s="150">
        <f t="shared" si="45"/>
        <v>1.4838212764864753</v>
      </c>
      <c r="AD38" s="150">
        <f t="shared" si="46"/>
        <v>0.92990685615229318</v>
      </c>
      <c r="AE38" s="150">
        <f t="shared" si="47"/>
        <v>0.81897103844315611</v>
      </c>
      <c r="AF38" s="219">
        <f t="shared" si="48"/>
        <v>-1.1621455776186165</v>
      </c>
      <c r="AG38" s="75">
        <f t="shared" si="49"/>
        <v>-0.46301216575061499</v>
      </c>
      <c r="AH38" s="75">
        <f t="shared" si="50"/>
        <v>-0.3053983074490994</v>
      </c>
      <c r="AI38" s="75">
        <f t="shared" si="51"/>
        <v>1.3408608065112535</v>
      </c>
      <c r="AJ38" s="75">
        <f t="shared" si="52"/>
        <v>-2.4668891997922559E-2</v>
      </c>
      <c r="AK38" s="75">
        <f t="shared" si="53"/>
        <v>-0.5611713085750446</v>
      </c>
      <c r="AL38" s="150">
        <f t="shared" si="54"/>
        <v>0.79176119769570141</v>
      </c>
      <c r="AM38" s="150">
        <f t="shared" si="55"/>
        <v>0.96244931497666131</v>
      </c>
      <c r="AN38" s="150">
        <f t="shared" si="56"/>
        <v>0.93411586805868241</v>
      </c>
      <c r="AO38" s="150">
        <f t="shared" si="57"/>
        <v>1.9343527750563569</v>
      </c>
      <c r="AP38" s="150">
        <f t="shared" si="58"/>
        <v>1.0809735264571878</v>
      </c>
      <c r="AQ38" s="75">
        <f t="shared" si="59"/>
        <v>-0.86278504548518431</v>
      </c>
      <c r="AR38" s="75">
        <f t="shared" si="60"/>
        <v>-3.692880940563166E-2</v>
      </c>
      <c r="AS38" s="75">
        <f t="shared" si="61"/>
        <v>-0.14838361693128629</v>
      </c>
      <c r="AT38" s="75">
        <f t="shared" si="62"/>
        <v>1.9438094846929455</v>
      </c>
      <c r="AU38" s="120">
        <f t="shared" si="63"/>
        <v>9.3154814912193074E-2</v>
      </c>
    </row>
    <row r="39" spans="1:47" ht="16" x14ac:dyDescent="0.2">
      <c r="A39" s="260">
        <v>5224</v>
      </c>
      <c r="B39" s="304" t="s">
        <v>18</v>
      </c>
      <c r="C39" s="125">
        <v>-2.2434328601729447</v>
      </c>
      <c r="D39" s="88">
        <v>200.66550925925924</v>
      </c>
      <c r="E39" s="88">
        <v>34.540214034582576</v>
      </c>
      <c r="F39" s="88">
        <v>120.84003945797207</v>
      </c>
      <c r="G39" s="88">
        <v>3.9380119431738381</v>
      </c>
      <c r="H39" s="88">
        <v>362.68158617981936</v>
      </c>
      <c r="I39" s="88">
        <f t="shared" si="72"/>
        <v>-6.1856817265066208</v>
      </c>
      <c r="J39" s="88">
        <f t="shared" si="73"/>
        <v>553.28287099684258</v>
      </c>
      <c r="K39" s="88">
        <f t="shared" si="74"/>
        <v>95.23564291862715</v>
      </c>
      <c r="L39" s="88">
        <f t="shared" si="75"/>
        <v>333.18493152850328</v>
      </c>
      <c r="M39" s="88">
        <f t="shared" si="76"/>
        <v>10.858042131814631</v>
      </c>
      <c r="N39" s="88">
        <f t="shared" si="77"/>
        <v>-11.179962458194229</v>
      </c>
      <c r="O39" s="88">
        <f t="shared" si="78"/>
        <v>172.12830526822984</v>
      </c>
      <c r="P39" s="88">
        <f t="shared" si="79"/>
        <v>602.19636101910817</v>
      </c>
      <c r="Q39" s="88">
        <f t="shared" si="80"/>
        <v>19.624757426977339</v>
      </c>
      <c r="R39" s="88"/>
      <c r="S39" s="88"/>
      <c r="T39" s="88"/>
      <c r="U39" s="88"/>
      <c r="V39" s="103"/>
      <c r="W39" s="103"/>
      <c r="X39" s="103"/>
      <c r="Y39" s="74"/>
      <c r="Z39" s="150">
        <f t="shared" si="42"/>
        <v>-2.5073366607617185E-2</v>
      </c>
      <c r="AA39" s="150">
        <f t="shared" si="43"/>
        <v>0.85757314347366476</v>
      </c>
      <c r="AB39" s="150">
        <f t="shared" si="44"/>
        <v>2.2520431802648768</v>
      </c>
      <c r="AC39" s="150">
        <f t="shared" si="45"/>
        <v>1.121357233265817</v>
      </c>
      <c r="AD39" s="150">
        <f t="shared" si="46"/>
        <v>0.8516242571085969</v>
      </c>
      <c r="AE39" s="150">
        <f t="shared" si="47"/>
        <v>0.89009803793196796</v>
      </c>
      <c r="AF39" s="257" t="s">
        <v>191</v>
      </c>
      <c r="AG39" s="75">
        <f t="shared" si="49"/>
        <v>-0.31394818316230894</v>
      </c>
      <c r="AH39" s="75">
        <f t="shared" si="50"/>
        <v>2.1585581926412742</v>
      </c>
      <c r="AI39" s="75">
        <f t="shared" si="51"/>
        <v>0.4963661856997541</v>
      </c>
      <c r="AJ39" s="75">
        <f t="shared" si="52"/>
        <v>-0.25871789886498897</v>
      </c>
      <c r="AK39" s="75">
        <f t="shared" si="53"/>
        <v>-0.27100160569719678</v>
      </c>
      <c r="AL39" s="150">
        <f t="shared" si="54"/>
        <v>-2.7013609440181122E-2</v>
      </c>
      <c r="AM39" s="150">
        <f t="shared" si="55"/>
        <v>0.92986652288754368</v>
      </c>
      <c r="AN39" s="150">
        <f t="shared" si="56"/>
        <v>2.4333055325912749</v>
      </c>
      <c r="AO39" s="150">
        <f t="shared" si="57"/>
        <v>1.3450201038685066</v>
      </c>
      <c r="AP39" s="150">
        <f t="shared" si="58"/>
        <v>0.91086566475592212</v>
      </c>
      <c r="AQ39" s="257" t="s">
        <v>191</v>
      </c>
      <c r="AR39" s="75">
        <f t="shared" ref="AR39:AU45" si="81">((LN(D39)/LN($H39))-AR$3)/AR$4</f>
        <v>-0.12241991401971888</v>
      </c>
      <c r="AS39" s="75">
        <f t="shared" si="81"/>
        <v>2.4020702354531469</v>
      </c>
      <c r="AT39" s="75">
        <f t="shared" si="81"/>
        <v>0.90450329875121793</v>
      </c>
      <c r="AU39" s="120">
        <f t="shared" si="81"/>
        <v>-0.20906013978240434</v>
      </c>
    </row>
    <row r="40" spans="1:47" ht="16" x14ac:dyDescent="0.2">
      <c r="A40" s="260">
        <v>5294</v>
      </c>
      <c r="B40" s="284" t="s">
        <v>192</v>
      </c>
      <c r="C40" s="125">
        <v>151.56282777428152</v>
      </c>
      <c r="D40" s="88">
        <v>278.64583333333331</v>
      </c>
      <c r="E40" s="88">
        <v>18.813889699453867</v>
      </c>
      <c r="F40" s="88">
        <v>157.59975318798848</v>
      </c>
      <c r="G40" s="88">
        <v>7.1477378307899828</v>
      </c>
      <c r="H40" s="88">
        <v>550.22715800100946</v>
      </c>
      <c r="I40" s="88">
        <f t="shared" si="72"/>
        <v>275.45501084481816</v>
      </c>
      <c r="J40" s="88">
        <f t="shared" si="73"/>
        <v>506.41962920489306</v>
      </c>
      <c r="K40" s="88">
        <f t="shared" si="74"/>
        <v>34.192949995062492</v>
      </c>
      <c r="L40" s="88">
        <f t="shared" si="75"/>
        <v>286.42670739945436</v>
      </c>
      <c r="M40" s="88">
        <f t="shared" si="76"/>
        <v>12.990521690637577</v>
      </c>
      <c r="N40" s="88">
        <f t="shared" si="77"/>
        <v>543.92640995630006</v>
      </c>
      <c r="O40" s="88">
        <f t="shared" si="78"/>
        <v>67.519006024208267</v>
      </c>
      <c r="P40" s="88">
        <f t="shared" si="79"/>
        <v>565.59163760922968</v>
      </c>
      <c r="Q40" s="88">
        <f t="shared" si="80"/>
        <v>25.65169464507807</v>
      </c>
      <c r="R40" s="88"/>
      <c r="S40" s="88"/>
      <c r="T40" s="88"/>
      <c r="U40" s="88"/>
      <c r="V40" s="103"/>
      <c r="W40" s="103"/>
      <c r="X40" s="103"/>
      <c r="Y40" s="74"/>
      <c r="Z40" s="150">
        <f t="shared" si="42"/>
        <v>1.6939175726340883</v>
      </c>
      <c r="AA40" s="150">
        <f t="shared" si="43"/>
        <v>1.1908333628913326</v>
      </c>
      <c r="AB40" s="150">
        <f t="shared" si="44"/>
        <v>1.2266771696750065</v>
      </c>
      <c r="AC40" s="150">
        <f t="shared" si="45"/>
        <v>1.4624757157558133</v>
      </c>
      <c r="AD40" s="150">
        <f t="shared" si="46"/>
        <v>1.5457512592629592</v>
      </c>
      <c r="AE40" s="150">
        <f t="shared" si="47"/>
        <v>1.3503749085037857</v>
      </c>
      <c r="AF40" s="219">
        <f t="shared" ref="AF40:AF45" si="82">(LN(C40)-$AF$3)/$AF$4</f>
        <v>1.9008652113823514</v>
      </c>
      <c r="AG40" s="75">
        <f t="shared" si="49"/>
        <v>0.68800690957169519</v>
      </c>
      <c r="AH40" s="75">
        <f t="shared" si="50"/>
        <v>0.72015953414350853</v>
      </c>
      <c r="AI40" s="75">
        <f t="shared" si="51"/>
        <v>1.2971708133258146</v>
      </c>
      <c r="AJ40" s="75">
        <f t="shared" si="52"/>
        <v>1.3278507075952704</v>
      </c>
      <c r="AK40" s="75">
        <f t="shared" si="53"/>
        <v>1.1812108774280174</v>
      </c>
      <c r="AL40" s="150">
        <f t="shared" si="54"/>
        <v>1.2029448669201279</v>
      </c>
      <c r="AM40" s="150">
        <f t="shared" si="55"/>
        <v>0.85110652148390897</v>
      </c>
      <c r="AN40" s="150">
        <f t="shared" si="56"/>
        <v>0.8736423869127774</v>
      </c>
      <c r="AO40" s="150">
        <f t="shared" si="57"/>
        <v>1.1562638141220114</v>
      </c>
      <c r="AP40" s="150">
        <f t="shared" si="58"/>
        <v>1.0897563328289752</v>
      </c>
      <c r="AQ40" s="75">
        <f t="shared" ref="AQ40:AQ45" si="83">((LN(C40)/LN($H40))-AQ$3)/AQ$4</f>
        <v>1.0766895208959404</v>
      </c>
      <c r="AR40" s="75">
        <f t="shared" si="81"/>
        <v>-0.26322340956935752</v>
      </c>
      <c r="AS40" s="75">
        <f t="shared" si="81"/>
        <v>0.36806203823957034</v>
      </c>
      <c r="AT40" s="75">
        <f t="shared" si="81"/>
        <v>0.70232997292992916</v>
      </c>
      <c r="AU40" s="120">
        <f t="shared" si="81"/>
        <v>1.0853841087032274</v>
      </c>
    </row>
    <row r="41" spans="1:47" ht="16" x14ac:dyDescent="0.2">
      <c r="A41" s="260">
        <v>1267</v>
      </c>
      <c r="B41" s="304" t="s">
        <v>18</v>
      </c>
      <c r="C41" s="125">
        <v>61.4</v>
      </c>
      <c r="D41" s="88">
        <v>180.4</v>
      </c>
      <c r="E41" s="88">
        <v>7.4</v>
      </c>
      <c r="F41" s="88">
        <v>70.3</v>
      </c>
      <c r="G41" s="88">
        <v>5.5</v>
      </c>
      <c r="H41" s="88">
        <v>331.4</v>
      </c>
      <c r="I41" s="88">
        <f t="shared" si="72"/>
        <v>185.27459263729634</v>
      </c>
      <c r="J41" s="88">
        <f t="shared" si="73"/>
        <v>544.35727217863609</v>
      </c>
      <c r="K41" s="88">
        <f t="shared" si="74"/>
        <v>22.329511164755584</v>
      </c>
      <c r="L41" s="88">
        <f t="shared" si="75"/>
        <v>212.13035606517803</v>
      </c>
      <c r="M41" s="88">
        <f t="shared" si="76"/>
        <v>16.59625829812915</v>
      </c>
      <c r="N41" s="88">
        <f t="shared" si="77"/>
        <v>340.35476718403544</v>
      </c>
      <c r="O41" s="88">
        <f t="shared" si="78"/>
        <v>41.019955654101992</v>
      </c>
      <c r="P41" s="88">
        <f t="shared" si="79"/>
        <v>389.68957871396896</v>
      </c>
      <c r="Q41" s="88">
        <f t="shared" si="80"/>
        <v>30.487804878048781</v>
      </c>
      <c r="R41" s="88"/>
      <c r="S41" s="88"/>
      <c r="T41" s="88"/>
      <c r="U41" s="88"/>
      <c r="V41" s="103"/>
      <c r="W41" s="103"/>
      <c r="X41" s="103"/>
      <c r="Y41" s="74"/>
      <c r="Z41" s="150">
        <f t="shared" si="42"/>
        <v>0.68622722660352575</v>
      </c>
      <c r="AA41" s="150">
        <f t="shared" si="43"/>
        <v>0.77096555184662641</v>
      </c>
      <c r="AB41" s="150">
        <f t="shared" si="44"/>
        <v>0.48248454735325413</v>
      </c>
      <c r="AC41" s="150">
        <f t="shared" si="45"/>
        <v>0.65236169941838151</v>
      </c>
      <c r="AD41" s="150">
        <f t="shared" si="46"/>
        <v>1.1894157462413053</v>
      </c>
      <c r="AE41" s="150">
        <f t="shared" si="47"/>
        <v>0.81332634743800403</v>
      </c>
      <c r="AF41" s="219">
        <f t="shared" si="82"/>
        <v>-1.1128947271819325</v>
      </c>
      <c r="AG41" s="75">
        <f t="shared" si="49"/>
        <v>-0.63886508861744407</v>
      </c>
      <c r="AH41" s="75">
        <f t="shared" si="50"/>
        <v>-1.4891049904253639</v>
      </c>
      <c r="AI41" s="75">
        <f t="shared" si="51"/>
        <v>-1.1369447621703752</v>
      </c>
      <c r="AJ41" s="75">
        <f t="shared" si="52"/>
        <v>0.6304124045607129</v>
      </c>
      <c r="AK41" s="75">
        <f t="shared" si="53"/>
        <v>-0.58526863663756967</v>
      </c>
      <c r="AL41" s="150">
        <f t="shared" si="54"/>
        <v>0.80911623099611529</v>
      </c>
      <c r="AM41" s="150">
        <f t="shared" si="55"/>
        <v>0.91486584968249485</v>
      </c>
      <c r="AN41" s="150">
        <f t="shared" si="56"/>
        <v>0.57052718280784676</v>
      </c>
      <c r="AO41" s="150">
        <f t="shared" si="57"/>
        <v>0.85634002786239616</v>
      </c>
      <c r="AP41" s="150">
        <f t="shared" si="58"/>
        <v>1.3922364330207293</v>
      </c>
      <c r="AQ41" s="75">
        <f t="shared" si="83"/>
        <v>-0.78947054841165487</v>
      </c>
      <c r="AR41" s="75">
        <f t="shared" si="81"/>
        <v>-0.20553808363142692</v>
      </c>
      <c r="AS41" s="75">
        <f t="shared" si="81"/>
        <v>-1.42941309592803</v>
      </c>
      <c r="AT41" s="75">
        <f t="shared" si="81"/>
        <v>-0.49647283381279433</v>
      </c>
      <c r="AU41" s="120">
        <f t="shared" si="81"/>
        <v>0.79206668815457359</v>
      </c>
    </row>
    <row r="42" spans="1:47" ht="16" x14ac:dyDescent="0.2">
      <c r="A42" s="260">
        <v>5372</v>
      </c>
      <c r="B42" s="284" t="s">
        <v>192</v>
      </c>
      <c r="C42" s="125">
        <v>80.239144115796094</v>
      </c>
      <c r="D42" s="88">
        <v>152.90178571428569</v>
      </c>
      <c r="E42" s="88">
        <v>13.91155763212902</v>
      </c>
      <c r="F42" s="88">
        <v>70.882532390625556</v>
      </c>
      <c r="G42" s="88">
        <v>4.9418604626839819</v>
      </c>
      <c r="H42" s="88">
        <v>302.24634023220585</v>
      </c>
      <c r="I42" s="88">
        <f t="shared" si="72"/>
        <v>265.47598245242943</v>
      </c>
      <c r="J42" s="88">
        <f t="shared" si="73"/>
        <v>505.88465553235915</v>
      </c>
      <c r="K42" s="88">
        <f t="shared" si="74"/>
        <v>46.027216149056528</v>
      </c>
      <c r="L42" s="88">
        <f t="shared" si="75"/>
        <v>234.51907585107185</v>
      </c>
      <c r="M42" s="88">
        <f t="shared" si="76"/>
        <v>16.350439376328971</v>
      </c>
      <c r="N42" s="88">
        <f t="shared" si="77"/>
        <v>524.77571626097301</v>
      </c>
      <c r="O42" s="88">
        <f t="shared" si="78"/>
        <v>90.983617798449657</v>
      </c>
      <c r="P42" s="88">
        <f t="shared" si="79"/>
        <v>463.58210964963871</v>
      </c>
      <c r="Q42" s="88">
        <f t="shared" si="80"/>
        <v>32.32048886543685</v>
      </c>
      <c r="R42" s="88"/>
      <c r="S42" s="88"/>
      <c r="T42" s="88"/>
      <c r="U42" s="88"/>
      <c r="V42" s="103"/>
      <c r="W42" s="103"/>
      <c r="X42" s="103"/>
      <c r="Y42" s="74"/>
      <c r="Z42" s="150">
        <f t="shared" si="42"/>
        <v>0.8967798913945173</v>
      </c>
      <c r="AA42" s="150">
        <f t="shared" si="43"/>
        <v>0.65344794679350826</v>
      </c>
      <c r="AB42" s="150">
        <f t="shared" si="44"/>
        <v>0.90704210636709148</v>
      </c>
      <c r="AC42" s="150">
        <f t="shared" si="45"/>
        <v>0.6577674152123324</v>
      </c>
      <c r="AD42" s="150">
        <f t="shared" si="46"/>
        <v>1.0687139363715765</v>
      </c>
      <c r="AE42" s="150">
        <f t="shared" si="47"/>
        <v>0.74177704262994637</v>
      </c>
      <c r="AF42" s="219">
        <f t="shared" si="82"/>
        <v>-0.22035857347879148</v>
      </c>
      <c r="AG42" s="75">
        <f t="shared" si="49"/>
        <v>-1.143595683584901</v>
      </c>
      <c r="AH42" s="75">
        <f t="shared" si="50"/>
        <v>5.4326366108345438E-3</v>
      </c>
      <c r="AI42" s="75">
        <f t="shared" si="51"/>
        <v>-1.1120627837884756</v>
      </c>
      <c r="AJ42" s="75">
        <f t="shared" si="52"/>
        <v>0.34561616199215783</v>
      </c>
      <c r="AK42" s="75">
        <f t="shared" si="53"/>
        <v>-0.90610172330571381</v>
      </c>
      <c r="AL42" s="150">
        <f t="shared" si="54"/>
        <v>1.1593652604186617</v>
      </c>
      <c r="AM42" s="150">
        <f t="shared" si="55"/>
        <v>0.85020742603962163</v>
      </c>
      <c r="AN42" s="150">
        <f t="shared" si="56"/>
        <v>1.1760122184607835</v>
      </c>
      <c r="AO42" s="150">
        <f t="shared" si="57"/>
        <v>0.94672010019567832</v>
      </c>
      <c r="AP42" s="150">
        <f t="shared" si="58"/>
        <v>1.3716150343471101</v>
      </c>
      <c r="AQ42" s="75">
        <f t="shared" si="83"/>
        <v>0.47273505971043911</v>
      </c>
      <c r="AR42" s="75">
        <f t="shared" si="81"/>
        <v>-0.48219344380362406</v>
      </c>
      <c r="AS42" s="75">
        <f t="shared" si="81"/>
        <v>0.30710950964858053</v>
      </c>
      <c r="AT42" s="75">
        <f t="shared" si="81"/>
        <v>-0.26626503168210652</v>
      </c>
      <c r="AU42" s="120">
        <f t="shared" si="81"/>
        <v>0.5629806475156639</v>
      </c>
    </row>
    <row r="43" spans="1:47" ht="16" x14ac:dyDescent="0.2">
      <c r="A43" s="260">
        <v>1391</v>
      </c>
      <c r="B43" s="304" t="s">
        <v>18</v>
      </c>
      <c r="C43" s="125">
        <v>51.4</v>
      </c>
      <c r="D43" s="88">
        <v>209</v>
      </c>
      <c r="E43" s="88">
        <v>26.9</v>
      </c>
      <c r="F43" s="88">
        <v>140.19999999999999</v>
      </c>
      <c r="G43" s="88">
        <v>8.1999999999999993</v>
      </c>
      <c r="H43" s="88">
        <v>482</v>
      </c>
      <c r="I43" s="88">
        <f t="shared" si="72"/>
        <v>106.6390041493776</v>
      </c>
      <c r="J43" s="88">
        <f t="shared" si="73"/>
        <v>433.60995850622407</v>
      </c>
      <c r="K43" s="88">
        <f t="shared" si="74"/>
        <v>55.809128630705395</v>
      </c>
      <c r="L43" s="88">
        <f t="shared" si="75"/>
        <v>290.87136929460581</v>
      </c>
      <c r="M43" s="88">
        <f t="shared" si="76"/>
        <v>17.012448132780083</v>
      </c>
      <c r="N43" s="88">
        <f t="shared" si="77"/>
        <v>245.93301435406698</v>
      </c>
      <c r="O43" s="88">
        <f t="shared" si="78"/>
        <v>128.70813397129186</v>
      </c>
      <c r="P43" s="88">
        <f t="shared" si="79"/>
        <v>670.81339712918657</v>
      </c>
      <c r="Q43" s="88">
        <f t="shared" si="80"/>
        <v>39.23444976076555</v>
      </c>
      <c r="R43" s="88"/>
      <c r="S43" s="88"/>
      <c r="T43" s="88"/>
      <c r="U43" s="88"/>
      <c r="V43" s="103"/>
      <c r="W43" s="103"/>
      <c r="X43" s="103"/>
      <c r="Y43" s="74"/>
      <c r="Z43" s="150">
        <f t="shared" si="42"/>
        <v>0.57446383464855411</v>
      </c>
      <c r="AA43" s="150">
        <f t="shared" si="43"/>
        <v>0.8931917978710916</v>
      </c>
      <c r="AB43" s="150">
        <f t="shared" si="44"/>
        <v>1.7538965302435858</v>
      </c>
      <c r="AC43" s="150">
        <f t="shared" si="45"/>
        <v>1.3010115257248518</v>
      </c>
      <c r="AD43" s="150">
        <f t="shared" si="46"/>
        <v>1.7733107489415822</v>
      </c>
      <c r="AE43" s="150">
        <f t="shared" si="47"/>
        <v>1.1829308976014423</v>
      </c>
      <c r="AF43" s="219">
        <f t="shared" si="82"/>
        <v>-1.705819475084837</v>
      </c>
      <c r="AG43" s="75">
        <f t="shared" si="49"/>
        <v>-0.18975032870028227</v>
      </c>
      <c r="AH43" s="75">
        <f t="shared" si="50"/>
        <v>1.5666574820382466</v>
      </c>
      <c r="AI43" s="75">
        <f t="shared" si="51"/>
        <v>0.94442893960694763</v>
      </c>
      <c r="AJ43" s="75">
        <f t="shared" si="52"/>
        <v>1.6933753775303777</v>
      </c>
      <c r="AK43" s="75">
        <f t="shared" si="53"/>
        <v>0.71995498994823171</v>
      </c>
      <c r="AL43" s="150">
        <f t="shared" si="54"/>
        <v>0.46570524261487112</v>
      </c>
      <c r="AM43" s="150">
        <f t="shared" si="55"/>
        <v>0.7287400451764493</v>
      </c>
      <c r="AN43" s="150">
        <f t="shared" si="56"/>
        <v>1.4259436625237745</v>
      </c>
      <c r="AO43" s="150">
        <f t="shared" si="57"/>
        <v>1.1742062810170535</v>
      </c>
      <c r="AP43" s="150">
        <f t="shared" si="58"/>
        <v>1.4271500045285443</v>
      </c>
      <c r="AQ43" s="75">
        <f t="shared" si="83"/>
        <v>-2.3440414481479528</v>
      </c>
      <c r="AR43" s="75">
        <f t="shared" si="81"/>
        <v>-0.78583756936867277</v>
      </c>
      <c r="AS43" s="75">
        <f t="shared" si="81"/>
        <v>1.3828357319284881</v>
      </c>
      <c r="AT43" s="75">
        <f t="shared" si="81"/>
        <v>0.67189216107197047</v>
      </c>
      <c r="AU43" s="120">
        <f t="shared" si="81"/>
        <v>1.5584429935892858</v>
      </c>
    </row>
    <row r="44" spans="1:47" ht="16" x14ac:dyDescent="0.2">
      <c r="A44" s="260">
        <v>1231</v>
      </c>
      <c r="B44" s="304" t="s">
        <v>147</v>
      </c>
      <c r="C44" s="125">
        <v>15.1</v>
      </c>
      <c r="D44" s="88">
        <v>138.9</v>
      </c>
      <c r="E44" s="88">
        <v>18.7</v>
      </c>
      <c r="F44" s="88">
        <v>164.6</v>
      </c>
      <c r="G44" s="88">
        <v>6.84</v>
      </c>
      <c r="H44" s="88">
        <v>265.91603282026716</v>
      </c>
      <c r="I44" s="88">
        <f t="shared" si="72"/>
        <v>56.78484234234233</v>
      </c>
      <c r="J44" s="88">
        <f t="shared" si="73"/>
        <v>522.34533783783775</v>
      </c>
      <c r="K44" s="88">
        <f t="shared" si="74"/>
        <v>70.322950450450435</v>
      </c>
      <c r="L44" s="88">
        <f t="shared" si="75"/>
        <v>618.99238738738723</v>
      </c>
      <c r="M44" s="88">
        <f t="shared" si="76"/>
        <v>25.7224054054054</v>
      </c>
      <c r="N44" s="88">
        <f t="shared" si="77"/>
        <v>108.71130309575234</v>
      </c>
      <c r="O44" s="88">
        <f t="shared" si="78"/>
        <v>134.62922966162705</v>
      </c>
      <c r="P44" s="88">
        <f t="shared" si="79"/>
        <v>1185.0251979841612</v>
      </c>
      <c r="Q44" s="88">
        <f t="shared" si="80"/>
        <v>49.244060475161987</v>
      </c>
      <c r="R44" s="88"/>
      <c r="S44" s="88"/>
      <c r="T44" s="88"/>
      <c r="U44" s="88"/>
      <c r="V44" s="103"/>
      <c r="W44" s="103"/>
      <c r="X44" s="103"/>
      <c r="Y44" s="74"/>
      <c r="Z44" s="150">
        <f t="shared" si="42"/>
        <v>0.16876272185200714</v>
      </c>
      <c r="AA44" s="150">
        <f t="shared" si="43"/>
        <v>0.5936092857621752</v>
      </c>
      <c r="AB44" s="150">
        <f t="shared" si="44"/>
        <v>1.2192514912845744</v>
      </c>
      <c r="AC44" s="150">
        <f t="shared" si="45"/>
        <v>1.5274357855514311</v>
      </c>
      <c r="AD44" s="150">
        <f t="shared" si="46"/>
        <v>1.4792006735073686</v>
      </c>
      <c r="AE44" s="150">
        <f t="shared" si="47"/>
        <v>0.65261471242882407</v>
      </c>
      <c r="AF44" s="219">
        <f t="shared" si="82"/>
        <v>-5.7913934221558385</v>
      </c>
      <c r="AG44" s="75">
        <f t="shared" si="49"/>
        <v>-1.4367077016906862</v>
      </c>
      <c r="AH44" s="75">
        <f t="shared" si="50"/>
        <v>0.70578360125693984</v>
      </c>
      <c r="AI44" s="75">
        <f t="shared" si="51"/>
        <v>1.4282095900928851</v>
      </c>
      <c r="AJ44" s="75">
        <f t="shared" si="52"/>
        <v>1.2107232500082894</v>
      </c>
      <c r="AK44" s="75">
        <f t="shared" si="53"/>
        <v>-1.3522876180401544</v>
      </c>
      <c r="AL44" s="150">
        <f t="shared" si="54"/>
        <v>0.24798617532890838</v>
      </c>
      <c r="AM44" s="150">
        <f t="shared" si="55"/>
        <v>0.87787182380450246</v>
      </c>
      <c r="AN44" s="150">
        <f t="shared" si="56"/>
        <v>1.7967771220427631</v>
      </c>
      <c r="AO44" s="150">
        <f t="shared" si="57"/>
        <v>2.4987840877382981</v>
      </c>
      <c r="AP44" s="150">
        <f t="shared" si="58"/>
        <v>2.1578158948256241</v>
      </c>
      <c r="AQ44" s="75">
        <f t="shared" si="83"/>
        <v>-5.6236314737966362</v>
      </c>
      <c r="AR44" s="75">
        <f t="shared" si="81"/>
        <v>-0.42507816457053355</v>
      </c>
      <c r="AS44" s="75">
        <f t="shared" si="81"/>
        <v>1.2578130263451468</v>
      </c>
      <c r="AT44" s="75">
        <f t="shared" si="81"/>
        <v>2.6505312455688728</v>
      </c>
      <c r="AU44" s="120">
        <f t="shared" si="81"/>
        <v>1.6206444516569547</v>
      </c>
    </row>
    <row r="45" spans="1:47" ht="17" thickBot="1" x14ac:dyDescent="0.25">
      <c r="A45" s="260">
        <v>1251</v>
      </c>
      <c r="B45" s="304" t="s">
        <v>80</v>
      </c>
      <c r="C45" s="161">
        <v>69</v>
      </c>
      <c r="D45" s="113">
        <v>262.8</v>
      </c>
      <c r="E45" s="113">
        <v>11</v>
      </c>
      <c r="F45" s="113">
        <v>239.6</v>
      </c>
      <c r="G45" s="113">
        <v>10.5</v>
      </c>
      <c r="H45" s="113">
        <v>450.6</v>
      </c>
      <c r="I45" s="113">
        <f t="shared" si="72"/>
        <v>153.12916111850865</v>
      </c>
      <c r="J45" s="113">
        <f t="shared" si="73"/>
        <v>583.22237017310249</v>
      </c>
      <c r="K45" s="113">
        <f t="shared" si="74"/>
        <v>24.411895250776741</v>
      </c>
      <c r="L45" s="113">
        <f t="shared" si="75"/>
        <v>531.73546382600978</v>
      </c>
      <c r="M45" s="113">
        <f t="shared" si="76"/>
        <v>23.302263648468706</v>
      </c>
      <c r="N45" s="113">
        <f t="shared" si="77"/>
        <v>262.55707762557074</v>
      </c>
      <c r="O45" s="113">
        <f t="shared" si="78"/>
        <v>41.856925418569254</v>
      </c>
      <c r="P45" s="113">
        <f t="shared" si="79"/>
        <v>911.71993911719937</v>
      </c>
      <c r="Q45" s="113">
        <f t="shared" si="80"/>
        <v>39.954337899543376</v>
      </c>
      <c r="R45" s="113"/>
      <c r="S45" s="113"/>
      <c r="T45" s="113"/>
      <c r="U45" s="113"/>
      <c r="V45" s="112"/>
      <c r="W45" s="112"/>
      <c r="X45" s="112"/>
      <c r="Y45" s="111"/>
      <c r="Z45" s="115">
        <f t="shared" si="42"/>
        <v>0.7711674044893041</v>
      </c>
      <c r="AA45" s="115">
        <f t="shared" si="43"/>
        <v>1.1231138970359946</v>
      </c>
      <c r="AB45" s="115">
        <f t="shared" si="44"/>
        <v>0.71720675957916147</v>
      </c>
      <c r="AC45" s="115">
        <f t="shared" si="45"/>
        <v>2.2234119940347683</v>
      </c>
      <c r="AD45" s="115">
        <f t="shared" si="46"/>
        <v>2.2707027882788555</v>
      </c>
      <c r="AE45" s="115">
        <f t="shared" si="47"/>
        <v>1.1058685943137134</v>
      </c>
      <c r="AF45" s="220">
        <f t="shared" si="82"/>
        <v>-0.72367440790541182</v>
      </c>
      <c r="AG45" s="162">
        <f t="shared" si="49"/>
        <v>0.50932170262855936</v>
      </c>
      <c r="AH45" s="162">
        <f t="shared" si="50"/>
        <v>-0.55054349123443913</v>
      </c>
      <c r="AI45" s="162">
        <f t="shared" si="51"/>
        <v>2.5602669379524912</v>
      </c>
      <c r="AJ45" s="162">
        <f t="shared" si="52"/>
        <v>2.3514056964522623</v>
      </c>
      <c r="AK45" s="162">
        <f t="shared" si="53"/>
        <v>0.48524871696342287</v>
      </c>
      <c r="AL45" s="115">
        <f t="shared" si="54"/>
        <v>0.66873329978037854</v>
      </c>
      <c r="AM45" s="115">
        <f t="shared" si="55"/>
        <v>0.98018389119114713</v>
      </c>
      <c r="AN45" s="115">
        <f t="shared" si="56"/>
        <v>0.62373285835334402</v>
      </c>
      <c r="AO45" s="115">
        <f t="shared" si="57"/>
        <v>2.1465403177293592</v>
      </c>
      <c r="AP45" s="115">
        <f t="shared" si="58"/>
        <v>1.9547936553210792</v>
      </c>
      <c r="AQ45" s="162">
        <f t="shared" si="83"/>
        <v>-1.1484072159105547</v>
      </c>
      <c r="AR45" s="162">
        <f t="shared" si="81"/>
        <v>0.10981715073034534</v>
      </c>
      <c r="AS45" s="162">
        <f t="shared" si="81"/>
        <v>-0.71838853096508293</v>
      </c>
      <c r="AT45" s="162">
        <f t="shared" si="81"/>
        <v>2.347566302468755</v>
      </c>
      <c r="AU45" s="163">
        <f t="shared" si="81"/>
        <v>2.2819697213698307</v>
      </c>
    </row>
    <row r="46" spans="1:47" ht="20" thickBot="1" x14ac:dyDescent="0.25">
      <c r="A46" s="262" t="s">
        <v>19</v>
      </c>
      <c r="B46" s="286"/>
      <c r="C46" s="90"/>
      <c r="D46" s="90"/>
      <c r="E46" s="90"/>
      <c r="F46" s="90"/>
      <c r="G46" s="90"/>
      <c r="H46" s="90"/>
      <c r="I46" s="90"/>
      <c r="J46" s="91"/>
      <c r="K46" s="90"/>
      <c r="L46" s="90"/>
      <c r="M46" s="90"/>
      <c r="N46" s="90"/>
      <c r="O46" s="90"/>
      <c r="P46" s="90"/>
      <c r="Q46" s="90"/>
      <c r="R46" s="90"/>
      <c r="S46" s="90"/>
      <c r="T46" s="90"/>
      <c r="U46" s="90"/>
      <c r="V46" s="97"/>
      <c r="W46" s="97"/>
      <c r="X46" s="97"/>
      <c r="Y46" s="20"/>
      <c r="Z46" s="216"/>
      <c r="AA46" s="216"/>
      <c r="AB46" s="216"/>
      <c r="AC46" s="216"/>
      <c r="AD46" s="216"/>
      <c r="AE46" s="216"/>
      <c r="AF46" s="217"/>
      <c r="AG46" s="209"/>
      <c r="AH46" s="209"/>
      <c r="AI46" s="209"/>
      <c r="AJ46" s="209"/>
      <c r="AK46" s="209"/>
      <c r="AL46" s="51"/>
      <c r="AM46" s="51"/>
      <c r="AN46" s="51"/>
      <c r="AO46" s="51"/>
      <c r="AP46" s="51"/>
      <c r="AQ46" s="209"/>
      <c r="AR46" s="209"/>
      <c r="AS46" s="209"/>
      <c r="AT46" s="209"/>
      <c r="AU46" s="209"/>
    </row>
    <row r="47" spans="1:47" ht="16" x14ac:dyDescent="0.2">
      <c r="A47" s="259">
        <v>5028</v>
      </c>
      <c r="B47" s="303" t="s">
        <v>20</v>
      </c>
      <c r="C47" s="124">
        <v>81.992810678998808</v>
      </c>
      <c r="D47" s="118">
        <v>66.459276018099544</v>
      </c>
      <c r="E47" s="118">
        <v>70.364081518724277</v>
      </c>
      <c r="F47" s="118">
        <v>121.1991100355205</v>
      </c>
      <c r="G47" s="118">
        <v>1.9720428792854769</v>
      </c>
      <c r="H47" s="118">
        <v>224.48555393889004</v>
      </c>
      <c r="I47" s="118">
        <v>365.24760386728082</v>
      </c>
      <c r="J47" s="118">
        <f t="shared" ref="J47" si="84">1000*D47/$H47</f>
        <v>296.0514601139601</v>
      </c>
      <c r="K47" s="118">
        <f t="shared" ref="K47" si="85">1000*E47/$H47</f>
        <v>313.44592239498377</v>
      </c>
      <c r="L47" s="118">
        <f t="shared" ref="L47" si="86">1000*F47/$H47</f>
        <v>539.89714664897144</v>
      </c>
      <c r="M47" s="118">
        <f t="shared" ref="M47" si="87">1000*G47/$H47</f>
        <v>8.7847206409652134</v>
      </c>
      <c r="N47" s="118">
        <f t="shared" ref="N47:N52" si="88">1000*C47/$D47</f>
        <v>1233.7301215359141</v>
      </c>
      <c r="O47" s="118">
        <f t="shared" ref="O47" si="89">1000*E47/$D47</f>
        <v>1058.7548606391874</v>
      </c>
      <c r="P47" s="118">
        <f t="shared" ref="P47" si="90">1000*F47/$D47</f>
        <v>1823.6598003642575</v>
      </c>
      <c r="Q47" s="118">
        <f t="shared" ref="Q47" si="91">1000*G47/$D47</f>
        <v>29.67295157937637</v>
      </c>
      <c r="R47" s="118"/>
      <c r="S47" s="118"/>
      <c r="T47" s="118"/>
      <c r="U47" s="118"/>
      <c r="V47" s="147"/>
      <c r="W47" s="147"/>
      <c r="X47" s="147"/>
      <c r="Y47" s="116"/>
      <c r="Z47" s="151">
        <f t="shared" ref="Z47:Z52" si="92">C47/$Z$3</f>
        <v>0.91637946374067258</v>
      </c>
      <c r="AA47" s="151">
        <f t="shared" ref="AA47:AA52" si="93">D47/$AA$3</f>
        <v>0.28402335039147109</v>
      </c>
      <c r="AB47" s="151">
        <f t="shared" ref="AB47:AB52" si="94">E47/$AB$3</f>
        <v>4.5877813542552914</v>
      </c>
      <c r="AC47" s="151">
        <f t="shared" ref="AC47:AC52" si="95">F47/$AC$3</f>
        <v>1.1246892943210183</v>
      </c>
      <c r="AD47" s="151">
        <f t="shared" ref="AD47:AD52" si="96">G47/$AD$3</f>
        <v>0.42646888234276142</v>
      </c>
      <c r="AE47" s="151">
        <f t="shared" ref="AE47:AE52" si="97">H47/$AE$3</f>
        <v>0.55093547265453979</v>
      </c>
      <c r="AF47" s="214">
        <f t="shared" ref="AF47:AF52" si="98">(LN(C47)-$AF$3)/$AF$4</f>
        <v>-0.14824872624702878</v>
      </c>
      <c r="AG47" s="155">
        <f t="shared" ref="AG47:AK52" si="99">(LN(D47)-AG$3)/AG$4</f>
        <v>-3.6864829666428558</v>
      </c>
      <c r="AH47" s="155">
        <f t="shared" si="99"/>
        <v>3.8432600869774078</v>
      </c>
      <c r="AI47" s="155">
        <f t="shared" si="99"/>
        <v>0.5053123702622998</v>
      </c>
      <c r="AJ47" s="155">
        <f t="shared" si="99"/>
        <v>-2.0994220535706907</v>
      </c>
      <c r="AK47" s="155">
        <f t="shared" si="99"/>
        <v>-1.9423946667989953</v>
      </c>
      <c r="AL47" s="151">
        <f t="shared" ref="AL47:AL52" si="100">I47/$AL$3</f>
        <v>1.5950798240317694</v>
      </c>
      <c r="AM47" s="151">
        <f t="shared" ref="AM47:AM52" si="101">J47/$AM$3</f>
        <v>0.49755442693529434</v>
      </c>
      <c r="AN47" s="151">
        <f t="shared" ref="AN47:AN52" si="102">K47/$AN$3</f>
        <v>8.0086580376590391</v>
      </c>
      <c r="AO47" s="151">
        <f t="shared" ref="AO47:AO52" si="103">L47/$AO$3</f>
        <v>2.1794878685922425</v>
      </c>
      <c r="AP47" s="151">
        <f t="shared" ref="AP47:AP52" si="104">M47/$AP$3</f>
        <v>0.73693768261245263</v>
      </c>
      <c r="AQ47" s="155">
        <f t="shared" ref="AQ47:AU52" si="105">((LN(C47)/LN($H47))-AQ$3)/AQ$4</f>
        <v>1.4725286528395618</v>
      </c>
      <c r="AR47" s="155">
        <f t="shared" si="105"/>
        <v>-2.4922276834137898</v>
      </c>
      <c r="AS47" s="155">
        <f t="shared" si="105"/>
        <v>5.164821068750336</v>
      </c>
      <c r="AT47" s="155">
        <f t="shared" si="105"/>
        <v>2.1654627099515675</v>
      </c>
      <c r="AU47" s="156">
        <f t="shared" si="105"/>
        <v>-1.9622520586999563</v>
      </c>
    </row>
    <row r="48" spans="1:47" ht="16" x14ac:dyDescent="0.2">
      <c r="A48" s="260">
        <v>1103</v>
      </c>
      <c r="B48" s="304" t="s">
        <v>20</v>
      </c>
      <c r="C48" s="125">
        <v>139.25761686650912</v>
      </c>
      <c r="D48" s="88">
        <v>65.540000000000006</v>
      </c>
      <c r="E48" s="88">
        <v>34.077380839123549</v>
      </c>
      <c r="F48" s="88">
        <v>49.159492578115625</v>
      </c>
      <c r="G48" s="88">
        <v>7.2630744925270774</v>
      </c>
      <c r="H48" s="88">
        <v>260.22043853696204</v>
      </c>
      <c r="I48" s="88">
        <f t="shared" ref="I48:M49" si="106">1000*C48/$H48</f>
        <v>535.15249474429277</v>
      </c>
      <c r="J48" s="88">
        <f t="shared" si="106"/>
        <v>251.86338309352521</v>
      </c>
      <c r="K48" s="88">
        <f t="shared" si="106"/>
        <v>130.95581973005997</v>
      </c>
      <c r="L48" s="88">
        <f t="shared" si="106"/>
        <v>188.91480182919202</v>
      </c>
      <c r="M48" s="88">
        <f t="shared" si="106"/>
        <v>27.911237615931622</v>
      </c>
      <c r="N48" s="88">
        <f t="shared" si="88"/>
        <v>2124.7729152656261</v>
      </c>
      <c r="O48" s="88">
        <f t="shared" ref="O48:Q49" si="107">1000*E48/$D48</f>
        <v>519.94783092956277</v>
      </c>
      <c r="P48" s="88">
        <f t="shared" si="107"/>
        <v>750.06854711802907</v>
      </c>
      <c r="Q48" s="88">
        <f t="shared" si="107"/>
        <v>110.81895777429168</v>
      </c>
      <c r="R48" s="88">
        <v>270.99</v>
      </c>
      <c r="S48" s="88">
        <v>77.23</v>
      </c>
      <c r="T48" s="139">
        <f>R48/$T$3</f>
        <v>0.85862298406260895</v>
      </c>
      <c r="U48" s="88">
        <f>(LN(R48)-$U$3)/$U$4</f>
        <v>-0.60839439855339872</v>
      </c>
      <c r="V48" s="103"/>
      <c r="W48" s="103"/>
      <c r="X48" s="103"/>
      <c r="Y48" s="74"/>
      <c r="Z48" s="101">
        <f t="shared" si="92"/>
        <v>1.5563903616566925</v>
      </c>
      <c r="AA48" s="101">
        <f t="shared" si="93"/>
        <v>0.28009469106445622</v>
      </c>
      <c r="AB48" s="101">
        <f t="shared" si="94"/>
        <v>2.221866171506619</v>
      </c>
      <c r="AC48" s="101">
        <f t="shared" si="95"/>
        <v>0.4561844967397557</v>
      </c>
      <c r="AD48" s="101">
        <f t="shared" si="96"/>
        <v>1.570693666824597</v>
      </c>
      <c r="AE48" s="101">
        <f t="shared" si="97"/>
        <v>0.63863650815927264</v>
      </c>
      <c r="AF48" s="213">
        <f t="shared" si="98"/>
        <v>1.6184484023039145</v>
      </c>
      <c r="AG48" s="75">
        <f t="shared" si="99"/>
        <v>-3.7289924570992361</v>
      </c>
      <c r="AH48" s="75">
        <f t="shared" si="99"/>
        <v>2.1266179693781146</v>
      </c>
      <c r="AI48" s="75">
        <f t="shared" si="99"/>
        <v>-2.2154804162987691</v>
      </c>
      <c r="AJ48" s="75">
        <f t="shared" si="99"/>
        <v>1.3704540248236594</v>
      </c>
      <c r="AK48" s="75">
        <f t="shared" si="99"/>
        <v>-1.4277245251193083</v>
      </c>
      <c r="AL48" s="101">
        <f t="shared" si="100"/>
        <v>2.3370747353542218</v>
      </c>
      <c r="AM48" s="101">
        <f t="shared" si="101"/>
        <v>0.42329040090815706</v>
      </c>
      <c r="AN48" s="101">
        <f t="shared" si="102"/>
        <v>3.3459691236237217</v>
      </c>
      <c r="AO48" s="101">
        <f t="shared" si="103"/>
        <v>0.76262214264290928</v>
      </c>
      <c r="AP48" s="101">
        <f t="shared" si="104"/>
        <v>2.3414339064594527</v>
      </c>
      <c r="AQ48" s="75">
        <f t="shared" si="105"/>
        <v>3.0666333720906174</v>
      </c>
      <c r="AR48" s="75">
        <f t="shared" si="105"/>
        <v>-2.9321298510070339</v>
      </c>
      <c r="AS48" s="75">
        <f t="shared" si="105"/>
        <v>2.9024782408904364</v>
      </c>
      <c r="AT48" s="75">
        <f t="shared" si="105"/>
        <v>-1.059944487187291</v>
      </c>
      <c r="AU48" s="120">
        <f t="shared" si="105"/>
        <v>1.8191653048247836</v>
      </c>
    </row>
    <row r="49" spans="1:47" ht="16" x14ac:dyDescent="0.2">
      <c r="A49" s="260">
        <v>1108</v>
      </c>
      <c r="B49" s="304" t="s">
        <v>20</v>
      </c>
      <c r="C49" s="125">
        <v>67.400000000000006</v>
      </c>
      <c r="D49" s="88">
        <v>33.9</v>
      </c>
      <c r="E49" s="88">
        <v>12.1</v>
      </c>
      <c r="F49" s="88">
        <v>18.100000000000001</v>
      </c>
      <c r="G49" s="88">
        <v>4.7</v>
      </c>
      <c r="H49" s="88">
        <v>199.6</v>
      </c>
      <c r="I49" s="88">
        <f t="shared" si="106"/>
        <v>337.67535070140281</v>
      </c>
      <c r="J49" s="88">
        <f t="shared" si="106"/>
        <v>169.83967935871743</v>
      </c>
      <c r="K49" s="88">
        <f t="shared" si="106"/>
        <v>60.62124248496994</v>
      </c>
      <c r="L49" s="88">
        <f t="shared" si="106"/>
        <v>90.68136272545091</v>
      </c>
      <c r="M49" s="88">
        <f t="shared" si="106"/>
        <v>23.547094188376754</v>
      </c>
      <c r="N49" s="88">
        <f t="shared" si="88"/>
        <v>1988.2005899705016</v>
      </c>
      <c r="O49" s="88">
        <f t="shared" si="107"/>
        <v>356.93215339233041</v>
      </c>
      <c r="P49" s="88">
        <f t="shared" si="107"/>
        <v>533.92330383480828</v>
      </c>
      <c r="Q49" s="88">
        <f t="shared" si="107"/>
        <v>138.64306784660766</v>
      </c>
      <c r="R49" s="88"/>
      <c r="S49" s="88"/>
      <c r="T49" s="88"/>
      <c r="U49" s="88"/>
      <c r="V49" s="103"/>
      <c r="W49" s="103"/>
      <c r="X49" s="103"/>
      <c r="Y49" s="74"/>
      <c r="Z49" s="101">
        <f t="shared" si="92"/>
        <v>0.75328526177650879</v>
      </c>
      <c r="AA49" s="101">
        <f t="shared" si="93"/>
        <v>0.14487656434368423</v>
      </c>
      <c r="AB49" s="101">
        <f t="shared" si="94"/>
        <v>0.78892743553707767</v>
      </c>
      <c r="AC49" s="101">
        <f t="shared" si="95"/>
        <v>0.16796225831397876</v>
      </c>
      <c r="AD49" s="101">
        <f t="shared" si="96"/>
        <v>1.0164098195152973</v>
      </c>
      <c r="AE49" s="101">
        <f t="shared" si="97"/>
        <v>0.4898610107079831</v>
      </c>
      <c r="AF49" s="213">
        <f t="shared" si="98"/>
        <v>-0.80192588996909642</v>
      </c>
      <c r="AG49" s="75">
        <f t="shared" si="99"/>
        <v>-5.7409636576315997</v>
      </c>
      <c r="AH49" s="75">
        <f t="shared" si="99"/>
        <v>-0.32488501783293783</v>
      </c>
      <c r="AI49" s="75">
        <f t="shared" si="99"/>
        <v>-5.2281223573136923</v>
      </c>
      <c r="AJ49" s="75">
        <f t="shared" si="99"/>
        <v>0.21206416697084202</v>
      </c>
      <c r="AK49" s="75">
        <f t="shared" si="99"/>
        <v>-2.3517677964083501</v>
      </c>
      <c r="AL49" s="101">
        <f t="shared" si="100"/>
        <v>1.4746685078114199</v>
      </c>
      <c r="AM49" s="101">
        <f t="shared" si="101"/>
        <v>0.28543849877204519</v>
      </c>
      <c r="AN49" s="101">
        <f t="shared" si="102"/>
        <v>1.5488949327225376</v>
      </c>
      <c r="AO49" s="101">
        <f t="shared" si="103"/>
        <v>0.36606774307705919</v>
      </c>
      <c r="AP49" s="101">
        <f t="shared" si="104"/>
        <v>1.9753321400477566</v>
      </c>
      <c r="AQ49" s="75">
        <f t="shared" si="105"/>
        <v>1.0622838225056861</v>
      </c>
      <c r="AR49" s="75">
        <f t="shared" si="105"/>
        <v>-4.5858116723853506</v>
      </c>
      <c r="AS49" s="75">
        <f t="shared" si="105"/>
        <v>0.45328587054300906</v>
      </c>
      <c r="AT49" s="75">
        <f t="shared" si="105"/>
        <v>-3.726217193341431</v>
      </c>
      <c r="AU49" s="120">
        <f t="shared" si="105"/>
        <v>0.76657950114982676</v>
      </c>
    </row>
    <row r="50" spans="1:47" ht="16" x14ac:dyDescent="0.2">
      <c r="A50" s="260">
        <v>1107</v>
      </c>
      <c r="B50" s="304" t="s">
        <v>193</v>
      </c>
      <c r="C50" s="125">
        <v>121.23348017621143</v>
      </c>
      <c r="D50" s="88">
        <v>84.833333333333329</v>
      </c>
      <c r="E50" s="88">
        <v>14.824872058934805</v>
      </c>
      <c r="F50" s="88">
        <v>73.296618511719473</v>
      </c>
      <c r="G50" s="88">
        <v>2.5031124156125348</v>
      </c>
      <c r="H50" s="88">
        <v>375.40636042402826</v>
      </c>
      <c r="I50" s="88">
        <f t="shared" ref="I50:M51" si="108">1000*C50/$H50</f>
        <v>322.9393344302319</v>
      </c>
      <c r="J50" s="88">
        <f t="shared" si="108"/>
        <v>225.9773468875502</v>
      </c>
      <c r="K50" s="88">
        <f t="shared" si="108"/>
        <v>39.490199479278516</v>
      </c>
      <c r="L50" s="88">
        <f t="shared" si="108"/>
        <v>195.24607529006599</v>
      </c>
      <c r="M50" s="88">
        <f t="shared" si="108"/>
        <v>6.667741092040167</v>
      </c>
      <c r="N50" s="88">
        <f t="shared" si="88"/>
        <v>1429.0783517824532</v>
      </c>
      <c r="O50" s="88">
        <f t="shared" ref="O50:Q51" si="109">1000*E50/$D50</f>
        <v>174.75291228606844</v>
      </c>
      <c r="P50" s="88">
        <f t="shared" si="109"/>
        <v>864.00729090435527</v>
      </c>
      <c r="Q50" s="88">
        <f t="shared" si="109"/>
        <v>29.506236726277425</v>
      </c>
      <c r="R50" s="88"/>
      <c r="S50" s="88"/>
      <c r="T50" s="88"/>
      <c r="U50" s="88"/>
      <c r="V50" s="103"/>
      <c r="W50" s="103"/>
      <c r="X50" s="103"/>
      <c r="Y50" s="74"/>
      <c r="Z50" s="101">
        <f t="shared" si="92"/>
        <v>1.35494649629992</v>
      </c>
      <c r="AA50" s="101">
        <f t="shared" si="93"/>
        <v>0.36254754793970145</v>
      </c>
      <c r="AB50" s="101">
        <f t="shared" si="94"/>
        <v>0.96659076823311663</v>
      </c>
      <c r="AC50" s="101">
        <f t="shared" si="95"/>
        <v>0.68016936861914823</v>
      </c>
      <c r="AD50" s="101">
        <f t="shared" si="96"/>
        <v>0.54131660395302894</v>
      </c>
      <c r="AE50" s="101">
        <f t="shared" si="97"/>
        <v>0.92132735041843627</v>
      </c>
      <c r="AF50" s="213">
        <f t="shared" si="98"/>
        <v>1.1561491903177861</v>
      </c>
      <c r="AG50" s="75">
        <f t="shared" si="99"/>
        <v>-2.9415094778573865</v>
      </c>
      <c r="AH50" s="75">
        <f t="shared" si="99"/>
        <v>0.15598104069880728</v>
      </c>
      <c r="AI50" s="75">
        <f t="shared" si="99"/>
        <v>-1.0110830507214712</v>
      </c>
      <c r="AJ50" s="75">
        <f t="shared" si="99"/>
        <v>-1.4647494687317895</v>
      </c>
      <c r="AK50" s="75">
        <f t="shared" si="99"/>
        <v>-0.15085506335107332</v>
      </c>
      <c r="AL50" s="101">
        <f t="shared" si="100"/>
        <v>1.41031456820477</v>
      </c>
      <c r="AM50" s="101">
        <f t="shared" si="101"/>
        <v>0.37978542408712618</v>
      </c>
      <c r="AN50" s="101">
        <f t="shared" si="102"/>
        <v>1.0089890500152954</v>
      </c>
      <c r="AO50" s="101">
        <f t="shared" si="103"/>
        <v>0.78818059166669452</v>
      </c>
      <c r="AP50" s="101">
        <f t="shared" si="104"/>
        <v>0.5593472882579924</v>
      </c>
      <c r="AQ50" s="75">
        <f t="shared" si="105"/>
        <v>1.3722660687774078</v>
      </c>
      <c r="AR50" s="75">
        <f t="shared" si="105"/>
        <v>-2.9886555329777846</v>
      </c>
      <c r="AS50" s="75">
        <f t="shared" si="105"/>
        <v>0.21541612616169853</v>
      </c>
      <c r="AT50" s="75">
        <f t="shared" si="105"/>
        <v>-0.64180999257110694</v>
      </c>
      <c r="AU50" s="120">
        <f t="shared" si="105"/>
        <v>-1.4820366034764074</v>
      </c>
    </row>
    <row r="51" spans="1:47" ht="16" x14ac:dyDescent="0.2">
      <c r="A51" s="260">
        <v>1319</v>
      </c>
      <c r="B51" s="304" t="s">
        <v>20</v>
      </c>
      <c r="C51" s="125">
        <v>144.9</v>
      </c>
      <c r="D51" s="88">
        <v>65.099999999999994</v>
      </c>
      <c r="E51" s="88">
        <v>13</v>
      </c>
      <c r="F51" s="88">
        <v>33</v>
      </c>
      <c r="G51" s="88">
        <v>3.7</v>
      </c>
      <c r="H51" s="88">
        <v>350.8</v>
      </c>
      <c r="I51" s="88">
        <f t="shared" si="108"/>
        <v>413.05587229190422</v>
      </c>
      <c r="J51" s="88">
        <f t="shared" si="108"/>
        <v>185.57582668186998</v>
      </c>
      <c r="K51" s="88">
        <f t="shared" si="108"/>
        <v>37.058152793614596</v>
      </c>
      <c r="L51" s="88">
        <f t="shared" si="108"/>
        <v>94.070695553021665</v>
      </c>
      <c r="M51" s="88">
        <f t="shared" si="108"/>
        <v>10.547320410490308</v>
      </c>
      <c r="N51" s="88">
        <f t="shared" si="88"/>
        <v>2225.8064516129034</v>
      </c>
      <c r="O51" s="88">
        <f t="shared" si="109"/>
        <v>199.69278033794166</v>
      </c>
      <c r="P51" s="88">
        <f t="shared" si="109"/>
        <v>506.91244239631339</v>
      </c>
      <c r="Q51" s="88">
        <f t="shared" si="109"/>
        <v>56.835637480798773</v>
      </c>
      <c r="R51" s="88"/>
      <c r="S51" s="88"/>
      <c r="T51" s="88"/>
      <c r="U51" s="88"/>
      <c r="V51" s="103"/>
      <c r="W51" s="103"/>
      <c r="X51" s="103"/>
      <c r="Y51" s="74"/>
      <c r="Z51" s="101">
        <f t="shared" si="92"/>
        <v>1.6194515494275388</v>
      </c>
      <c r="AA51" s="101">
        <f t="shared" si="93"/>
        <v>0.2782142872794644</v>
      </c>
      <c r="AB51" s="101">
        <f t="shared" si="94"/>
        <v>0.84760798859355446</v>
      </c>
      <c r="AC51" s="101">
        <f t="shared" si="95"/>
        <v>0.30622953173266843</v>
      </c>
      <c r="AD51" s="101">
        <f t="shared" si="96"/>
        <v>0.80015241110778723</v>
      </c>
      <c r="AE51" s="101">
        <f t="shared" si="97"/>
        <v>0.8609380889597219</v>
      </c>
      <c r="AF51" s="213">
        <f t="shared" si="98"/>
        <v>1.7509214102461517</v>
      </c>
      <c r="AG51" s="75">
        <f t="shared" si="99"/>
        <v>-3.749550541447825</v>
      </c>
      <c r="AH51" s="75">
        <f t="shared" si="99"/>
        <v>-0.15502257418267351</v>
      </c>
      <c r="AI51" s="75">
        <f t="shared" si="99"/>
        <v>-3.4172180562839283</v>
      </c>
      <c r="AJ51" s="75">
        <f t="shared" si="99"/>
        <v>-0.42464383485169416</v>
      </c>
      <c r="AK51" s="75">
        <f t="shared" si="99"/>
        <v>-0.3870550609669961</v>
      </c>
      <c r="AL51" s="101">
        <f t="shared" si="100"/>
        <v>1.8038642310438455</v>
      </c>
      <c r="AM51" s="101">
        <f t="shared" si="101"/>
        <v>0.31188521773275113</v>
      </c>
      <c r="AN51" s="101">
        <f t="shared" si="102"/>
        <v>0.94684936707324008</v>
      </c>
      <c r="AO51" s="101">
        <f t="shared" si="103"/>
        <v>0.3797499968658809</v>
      </c>
      <c r="AP51" s="101">
        <f t="shared" si="104"/>
        <v>0.8847996628181598</v>
      </c>
      <c r="AQ51" s="75">
        <f t="shared" si="105"/>
        <v>2.2338605184958769</v>
      </c>
      <c r="AR51" s="75">
        <f t="shared" si="105"/>
        <v>-3.6842078084550316</v>
      </c>
      <c r="AS51" s="75">
        <f t="shared" si="105"/>
        <v>-4.1177533096264859E-2</v>
      </c>
      <c r="AT51" s="75">
        <f t="shared" si="105"/>
        <v>-2.8603865987727883</v>
      </c>
      <c r="AU51" s="120">
        <f t="shared" si="105"/>
        <v>-0.36150999207101531</v>
      </c>
    </row>
    <row r="52" spans="1:47" ht="17" thickBot="1" x14ac:dyDescent="0.25">
      <c r="A52" s="265">
        <v>1114</v>
      </c>
      <c r="B52" s="305" t="s">
        <v>127</v>
      </c>
      <c r="C52" s="161">
        <v>97.717260712855435</v>
      </c>
      <c r="D52" s="113">
        <v>56.81818181818182</v>
      </c>
      <c r="E52" s="113">
        <v>16.394912466697427</v>
      </c>
      <c r="F52" s="113">
        <v>41.275115518405066</v>
      </c>
      <c r="G52" s="113">
        <v>4.4373467024321878</v>
      </c>
      <c r="H52" s="113">
        <v>422.74333440411158</v>
      </c>
      <c r="I52" s="113">
        <f t="shared" ref="I52" si="110">1000*C52/$H52</f>
        <v>231.15032872273491</v>
      </c>
      <c r="J52" s="113">
        <f t="shared" ref="J52" si="111">1000*D52/$H52</f>
        <v>134.40349544072956</v>
      </c>
      <c r="K52" s="113">
        <f t="shared" ref="K52" si="112">1000*E52/$H52</f>
        <v>38.782190356253132</v>
      </c>
      <c r="L52" s="113">
        <f t="shared" ref="L52" si="113">1000*F52/$H52</f>
        <v>97.636348486926323</v>
      </c>
      <c r="M52" s="113">
        <f t="shared" ref="M52" si="114">1000*G52/$H52</f>
        <v>10.496550368291343</v>
      </c>
      <c r="N52" s="113">
        <f t="shared" si="88"/>
        <v>1719.8237885462556</v>
      </c>
      <c r="O52" s="113">
        <f t="shared" ref="O52" si="115">1000*E52/$D52</f>
        <v>288.55045941387471</v>
      </c>
      <c r="P52" s="113">
        <f t="shared" ref="P52" si="116">1000*F52/$D52</f>
        <v>726.44203312392915</v>
      </c>
      <c r="Q52" s="113">
        <f t="shared" ref="Q52" si="117">1000*G52/$D52</f>
        <v>78.097301962806512</v>
      </c>
      <c r="R52" s="113"/>
      <c r="S52" s="113"/>
      <c r="T52" s="113"/>
      <c r="U52" s="113"/>
      <c r="V52" s="112"/>
      <c r="W52" s="112"/>
      <c r="X52" s="112"/>
      <c r="Y52" s="111"/>
      <c r="Z52" s="135">
        <f t="shared" si="92"/>
        <v>1.0921212509817011</v>
      </c>
      <c r="AA52" s="135">
        <f t="shared" si="93"/>
        <v>0.24282073669831764</v>
      </c>
      <c r="AB52" s="135">
        <f t="shared" si="94"/>
        <v>1.0689583676203691</v>
      </c>
      <c r="AC52" s="135">
        <f t="shared" si="95"/>
        <v>0.38301997870948423</v>
      </c>
      <c r="AD52" s="135">
        <f t="shared" si="96"/>
        <v>0.95960909807359551</v>
      </c>
      <c r="AE52" s="115">
        <f t="shared" si="97"/>
        <v>1.0375023900864779</v>
      </c>
      <c r="AF52" s="215">
        <f t="shared" si="98"/>
        <v>0.43692135267890364</v>
      </c>
      <c r="AG52" s="162">
        <f t="shared" si="99"/>
        <v>-4.1648210141435804</v>
      </c>
      <c r="AH52" s="162">
        <f t="shared" si="99"/>
        <v>0.39431712739827807</v>
      </c>
      <c r="AI52" s="162">
        <f t="shared" si="99"/>
        <v>-2.7425646709673859</v>
      </c>
      <c r="AJ52" s="162">
        <f t="shared" si="99"/>
        <v>5.9012649383736147E-2</v>
      </c>
      <c r="AK52" s="162">
        <f t="shared" si="99"/>
        <v>0.262908646396941</v>
      </c>
      <c r="AL52" s="135">
        <f t="shared" si="100"/>
        <v>1.0094610389228467</v>
      </c>
      <c r="AM52" s="135">
        <f t="shared" si="101"/>
        <v>0.22588321005534298</v>
      </c>
      <c r="AN52" s="135">
        <f t="shared" si="102"/>
        <v>0.99089915779233018</v>
      </c>
      <c r="AO52" s="135">
        <f t="shared" si="103"/>
        <v>0.39414402980584057</v>
      </c>
      <c r="AP52" s="135">
        <f t="shared" si="104"/>
        <v>0.88054063640475644</v>
      </c>
      <c r="AQ52" s="162">
        <f t="shared" si="105"/>
        <v>0.25594325042875782</v>
      </c>
      <c r="AR52" s="162">
        <f t="shared" si="105"/>
        <v>-4.5316310848799244</v>
      </c>
      <c r="AS52" s="162">
        <f t="shared" si="105"/>
        <v>0.33082055258537285</v>
      </c>
      <c r="AT52" s="162">
        <f t="shared" si="105"/>
        <v>-2.5375417085453962</v>
      </c>
      <c r="AU52" s="163">
        <f t="shared" si="105"/>
        <v>1.7556649997728793E-2</v>
      </c>
    </row>
    <row r="53" spans="1:47" ht="20" thickBot="1" x14ac:dyDescent="0.25">
      <c r="A53" s="266" t="s">
        <v>23</v>
      </c>
      <c r="B53" s="287"/>
      <c r="C53" s="90"/>
      <c r="D53" s="90"/>
      <c r="E53" s="90"/>
      <c r="F53" s="90"/>
      <c r="G53" s="90"/>
      <c r="H53" s="90"/>
      <c r="I53" s="90"/>
      <c r="J53" s="91"/>
      <c r="K53" s="90"/>
      <c r="L53" s="90"/>
      <c r="M53" s="90"/>
      <c r="N53" s="90"/>
      <c r="O53" s="90"/>
      <c r="P53" s="90"/>
      <c r="Q53" s="90"/>
      <c r="R53" s="90"/>
      <c r="S53" s="90"/>
      <c r="T53" s="90"/>
      <c r="U53" s="90"/>
      <c r="V53" s="97"/>
      <c r="W53" s="97"/>
      <c r="X53" s="97"/>
      <c r="Y53" s="20"/>
      <c r="Z53" s="204"/>
      <c r="AA53" s="204"/>
      <c r="AB53" s="204"/>
      <c r="AC53" s="204"/>
      <c r="AD53" s="204"/>
      <c r="AE53" s="204"/>
      <c r="AF53" s="206"/>
      <c r="AG53" s="209"/>
      <c r="AH53" s="209"/>
      <c r="AI53" s="209"/>
      <c r="AJ53" s="209"/>
      <c r="AK53" s="209"/>
      <c r="AL53" s="51"/>
      <c r="AM53" s="51"/>
      <c r="AN53" s="51"/>
      <c r="AO53" s="51"/>
      <c r="AP53" s="51"/>
      <c r="AQ53" s="209"/>
      <c r="AR53" s="209"/>
      <c r="AS53" s="209"/>
      <c r="AT53" s="209"/>
      <c r="AU53" s="209"/>
    </row>
    <row r="54" spans="1:47" ht="16" x14ac:dyDescent="0.2">
      <c r="A54" s="260" t="s">
        <v>46</v>
      </c>
      <c r="B54" s="307" t="s">
        <v>24</v>
      </c>
      <c r="C54" s="124">
        <v>79.045208860561743</v>
      </c>
      <c r="D54" s="118">
        <v>242.90780141843973</v>
      </c>
      <c r="E54" s="118">
        <v>15.110565074723228</v>
      </c>
      <c r="F54" s="118">
        <v>116.95587325839428</v>
      </c>
      <c r="G54" s="118">
        <v>7.4929420361701657</v>
      </c>
      <c r="H54" s="118">
        <v>461.61942711074352</v>
      </c>
      <c r="I54" s="118">
        <f t="shared" ref="I54" si="118">1000*C54/$H54</f>
        <v>171.23458030200845</v>
      </c>
      <c r="J54" s="118">
        <f t="shared" ref="J54" si="119">1000*D54/$H54</f>
        <v>526.20792616720962</v>
      </c>
      <c r="K54" s="118">
        <f t="shared" ref="K54" si="120">1000*E54/$H54</f>
        <v>32.733815319038058</v>
      </c>
      <c r="L54" s="118">
        <f t="shared" ref="L54" si="121">1000*F54/$H54</f>
        <v>253.35994628825773</v>
      </c>
      <c r="M54" s="118">
        <f t="shared" ref="M54" si="122">1000*G54/$H54</f>
        <v>16.231860264348434</v>
      </c>
      <c r="N54" s="118">
        <f>1000*C54/$D54</f>
        <v>325.41239268143664</v>
      </c>
      <c r="O54" s="118">
        <f t="shared" ref="O54" si="123">1000*E54/$D54</f>
        <v>62.206997825867887</v>
      </c>
      <c r="P54" s="118">
        <f t="shared" ref="P54" si="124">1000*F54/$D54</f>
        <v>481.48257312214866</v>
      </c>
      <c r="Q54" s="118">
        <f t="shared" ref="Q54" si="125">1000*G54/$D54</f>
        <v>30.846856265693237</v>
      </c>
      <c r="R54" s="118"/>
      <c r="S54" s="118"/>
      <c r="T54" s="118"/>
      <c r="U54" s="118"/>
      <c r="V54" s="147"/>
      <c r="W54" s="147"/>
      <c r="X54" s="147"/>
      <c r="Y54" s="116"/>
      <c r="Z54" s="154">
        <f>C54/$Z$3</f>
        <v>0.88343606600455571</v>
      </c>
      <c r="AA54" s="154">
        <f>D54/$AA$3</f>
        <v>1.0381017027074175</v>
      </c>
      <c r="AB54" s="154">
        <f>E54/$AB$3</f>
        <v>0.9852181284229361</v>
      </c>
      <c r="AC54" s="154">
        <f>F54/$AC$3</f>
        <v>1.0853134030698</v>
      </c>
      <c r="AD54" s="154">
        <f>G54/$AD$3</f>
        <v>1.6204042260898515</v>
      </c>
      <c r="AE54" s="154">
        <f>H54/$AE$3</f>
        <v>1.1329126208762974</v>
      </c>
      <c r="AF54" s="218">
        <f>(LN(C54)-$AF$3)/$AF$4</f>
        <v>-0.27036005049839129</v>
      </c>
      <c r="AG54" s="155">
        <f t="shared" ref="AG54:AK57" si="126">(LN(D54)-AG$3)/AG$4</f>
        <v>0.26910026040282742</v>
      </c>
      <c r="AH54" s="155">
        <f t="shared" si="126"/>
        <v>0.20117387274585172</v>
      </c>
      <c r="AI54" s="155">
        <f t="shared" si="126"/>
        <v>0.39785730606488534</v>
      </c>
      <c r="AJ54" s="155">
        <f t="shared" si="126"/>
        <v>1.4533815841294881</v>
      </c>
      <c r="AK54" s="155">
        <f t="shared" si="126"/>
        <v>0.56942836315213841</v>
      </c>
      <c r="AL54" s="154">
        <f>I54/$AL$3</f>
        <v>0.74780182354195313</v>
      </c>
      <c r="AM54" s="154">
        <f>J54/$AM$3</f>
        <v>0.88436342469702234</v>
      </c>
      <c r="AN54" s="154">
        <f>K54/$AN$3</f>
        <v>0.83636096190050835</v>
      </c>
      <c r="AO54" s="154">
        <f>L54/$AO$3</f>
        <v>1.0227780101261847</v>
      </c>
      <c r="AP54" s="154">
        <f>M54/$AP$3</f>
        <v>1.3616676018036458</v>
      </c>
      <c r="AQ54" s="155">
        <f t="shared" ref="AQ54:AU57" si="127">((LN(C54)/LN($H54))-AQ$3)/AQ$4</f>
        <v>-0.727796208261278</v>
      </c>
      <c r="AR54" s="155">
        <f t="shared" si="127"/>
        <v>-0.20298980707541067</v>
      </c>
      <c r="AS54" s="155">
        <f t="shared" si="127"/>
        <v>3.2677702442624343E-2</v>
      </c>
      <c r="AT54" s="155">
        <f t="shared" si="127"/>
        <v>0.25672997923738061</v>
      </c>
      <c r="AU54" s="156">
        <f t="shared" si="127"/>
        <v>1.357169656266547</v>
      </c>
    </row>
    <row r="55" spans="1:47" ht="16" x14ac:dyDescent="0.2">
      <c r="A55" s="142">
        <v>5341</v>
      </c>
      <c r="B55" s="304" t="s">
        <v>136</v>
      </c>
      <c r="C55" s="125">
        <v>60.383987264468132</v>
      </c>
      <c r="D55" s="88">
        <v>191.58878504672896</v>
      </c>
      <c r="E55" s="88">
        <v>2.2740047652093236</v>
      </c>
      <c r="F55" s="88">
        <v>88.220187921085227</v>
      </c>
      <c r="G55" s="88">
        <v>2.2678075655936869</v>
      </c>
      <c r="H55" s="88">
        <v>361.94313265744194</v>
      </c>
      <c r="I55" s="88">
        <f t="shared" ref="I55:M57" si="128">1000*C55/$H55</f>
        <v>166.83280276964959</v>
      </c>
      <c r="J55" s="88">
        <f t="shared" si="128"/>
        <v>529.33394160583941</v>
      </c>
      <c r="K55" s="88">
        <f t="shared" si="128"/>
        <v>6.2827680926371832</v>
      </c>
      <c r="L55" s="88">
        <f t="shared" si="128"/>
        <v>243.74046628087424</v>
      </c>
      <c r="M55" s="88">
        <f t="shared" si="128"/>
        <v>6.2656460669473022</v>
      </c>
      <c r="N55" s="88">
        <f>1000*C55/$D55</f>
        <v>315.17495791698002</v>
      </c>
      <c r="O55" s="88">
        <f t="shared" ref="O55:Q57" si="129">1000*E55/$D55</f>
        <v>11.869195603775495</v>
      </c>
      <c r="P55" s="88">
        <f t="shared" si="129"/>
        <v>460.46634671005461</v>
      </c>
      <c r="Q55" s="88">
        <f t="shared" si="129"/>
        <v>11.836849244806073</v>
      </c>
      <c r="R55" s="88"/>
      <c r="S55" s="88"/>
      <c r="T55" s="88"/>
      <c r="U55" s="88"/>
      <c r="V55" s="103"/>
      <c r="W55" s="103"/>
      <c r="X55" s="103"/>
      <c r="Y55" s="74"/>
      <c r="Z55" s="150">
        <f>C55/$Z$3</f>
        <v>0.67487192364427662</v>
      </c>
      <c r="AA55" s="150">
        <f>D55/$AA$3</f>
        <v>0.81878244673600931</v>
      </c>
      <c r="AB55" s="150">
        <f>E55/$AB$3</f>
        <v>0.14826650808394098</v>
      </c>
      <c r="AC55" s="150">
        <f>F55/$AC$3</f>
        <v>0.8186553586800589</v>
      </c>
      <c r="AD55" s="150">
        <f>G55/$AD$3</f>
        <v>0.49043018690223505</v>
      </c>
      <c r="AE55" s="150">
        <f>H55/$AE$3</f>
        <v>0.8882857153426259</v>
      </c>
      <c r="AF55" s="219">
        <f>(LN(C55)-$AF$3)/$AF$4</f>
        <v>-1.16854740652599</v>
      </c>
      <c r="AG55" s="75">
        <f t="shared" si="126"/>
        <v>-0.45521607458683438</v>
      </c>
      <c r="AH55" s="75">
        <f t="shared" si="126"/>
        <v>-4.2827509327497291</v>
      </c>
      <c r="AI55" s="75">
        <f t="shared" si="126"/>
        <v>-0.45230570485543031</v>
      </c>
      <c r="AJ55" s="75">
        <f t="shared" si="126"/>
        <v>-1.7274956967046982</v>
      </c>
      <c r="AK55" s="75">
        <f t="shared" si="126"/>
        <v>-0.27810288251991855</v>
      </c>
      <c r="AL55" s="150">
        <f>I55/$AL$3</f>
        <v>0.72857873636109038</v>
      </c>
      <c r="AM55" s="150">
        <f>J55/$AM$3</f>
        <v>0.88961711545591815</v>
      </c>
      <c r="AN55" s="150">
        <f>K55/$AN$3</f>
        <v>0.16052702424516135</v>
      </c>
      <c r="AO55" s="150">
        <f>L55/$AO$3</f>
        <v>0.98394553970401877</v>
      </c>
      <c r="AP55" s="150">
        <f>M55/$AP$3</f>
        <v>0.52561611021686871</v>
      </c>
      <c r="AQ55" s="75">
        <f t="shared" si="127"/>
        <v>-1.0806738268459879</v>
      </c>
      <c r="AR55" s="75">
        <f t="shared" si="127"/>
        <v>-0.26615454084495949</v>
      </c>
      <c r="AS55" s="75">
        <f t="shared" si="127"/>
        <v>-4.5025516213856278</v>
      </c>
      <c r="AT55" s="75">
        <f t="shared" si="127"/>
        <v>-1.7750157856298708E-2</v>
      </c>
      <c r="AU55" s="120">
        <f t="shared" si="127"/>
        <v>-1.7405330132514982</v>
      </c>
    </row>
    <row r="56" spans="1:47" ht="16" x14ac:dyDescent="0.2">
      <c r="A56" s="142">
        <v>1230</v>
      </c>
      <c r="B56" s="304" t="s">
        <v>159</v>
      </c>
      <c r="C56" s="125">
        <v>90.7</v>
      </c>
      <c r="D56" s="88">
        <v>158.80000000000001</v>
      </c>
      <c r="E56" s="88">
        <v>6.3</v>
      </c>
      <c r="F56" s="88">
        <v>158.19999999999999</v>
      </c>
      <c r="G56" s="88">
        <v>5.0999999999999996</v>
      </c>
      <c r="H56" s="88">
        <v>673.6</v>
      </c>
      <c r="I56" s="88">
        <f t="shared" si="128"/>
        <v>134.64964370546318</v>
      </c>
      <c r="J56" s="88">
        <f t="shared" si="128"/>
        <v>235.74821852731591</v>
      </c>
      <c r="K56" s="88">
        <f t="shared" si="128"/>
        <v>9.3527315914489311</v>
      </c>
      <c r="L56" s="88">
        <f t="shared" si="128"/>
        <v>234.85748218527314</v>
      </c>
      <c r="M56" s="88">
        <f t="shared" si="128"/>
        <v>7.5712589073634202</v>
      </c>
      <c r="N56" s="88">
        <f>1000*C56/$D56</f>
        <v>571.15869017632235</v>
      </c>
      <c r="O56" s="88">
        <f t="shared" si="129"/>
        <v>39.672544080604531</v>
      </c>
      <c r="P56" s="88">
        <f t="shared" si="129"/>
        <v>996.22166246851373</v>
      </c>
      <c r="Q56" s="88">
        <f t="shared" si="129"/>
        <v>32.115869017632242</v>
      </c>
      <c r="R56" s="88"/>
      <c r="S56" s="88"/>
      <c r="T56" s="88"/>
      <c r="U56" s="88"/>
      <c r="V56" s="103"/>
      <c r="W56" s="103"/>
      <c r="X56" s="103"/>
      <c r="Y56" s="74"/>
      <c r="Z56" s="150">
        <f>C56/$Z$3</f>
        <v>1.0136939650315926</v>
      </c>
      <c r="AA56" s="150">
        <f>D56/$AA$3</f>
        <v>0.67865482058339399</v>
      </c>
      <c r="AB56" s="150">
        <f>E56/$AB$3</f>
        <v>0.41076387139533793</v>
      </c>
      <c r="AC56" s="150">
        <f>F56/$AC$3</f>
        <v>1.4680458157608529</v>
      </c>
      <c r="AD56" s="150">
        <f>G56/$AD$3</f>
        <v>1.1029127828783012</v>
      </c>
      <c r="AE56" s="150">
        <f>H56/$AE$3</f>
        <v>1.6531582004654182</v>
      </c>
      <c r="AF56" s="219">
        <f>(LN(C56)-$AF$3)/$AF$4</f>
        <v>0.18837071414229162</v>
      </c>
      <c r="AG56" s="75">
        <f t="shared" si="126"/>
        <v>-1.0280808926636877</v>
      </c>
      <c r="AH56" s="75">
        <f t="shared" si="126"/>
        <v>-1.8701272587018483</v>
      </c>
      <c r="AI56" s="75">
        <f t="shared" si="126"/>
        <v>1.3086328536443428</v>
      </c>
      <c r="AJ56" s="75">
        <f t="shared" si="126"/>
        <v>0.4294496266224731</v>
      </c>
      <c r="AK56" s="75">
        <f t="shared" si="126"/>
        <v>1.886071809827643</v>
      </c>
      <c r="AL56" s="150">
        <f>I56/$AL$3</f>
        <v>0.5880310444574296</v>
      </c>
      <c r="AM56" s="150">
        <f>J56/$AM$3</f>
        <v>0.39620669232714967</v>
      </c>
      <c r="AN56" s="150">
        <f>K56/$AN$3</f>
        <v>0.2389657152391905</v>
      </c>
      <c r="AO56" s="150">
        <f>L56/$AO$3</f>
        <v>0.94808619835830854</v>
      </c>
      <c r="AP56" s="150">
        <f>M56/$AP$3</f>
        <v>0.6351421088603042</v>
      </c>
      <c r="AQ56" s="75">
        <f t="shared" si="127"/>
        <v>-1.1654948436801311</v>
      </c>
      <c r="AR56" s="75">
        <f t="shared" si="127"/>
        <v>-2.4358149380194827</v>
      </c>
      <c r="AS56" s="75">
        <f t="shared" si="127"/>
        <v>-2.3609452055341711</v>
      </c>
      <c r="AT56" s="75">
        <f t="shared" si="127"/>
        <v>0.28002830891123903</v>
      </c>
      <c r="AU56" s="120">
        <f t="shared" si="127"/>
        <v>7.8820763783653033E-2</v>
      </c>
    </row>
    <row r="57" spans="1:47" ht="16" x14ac:dyDescent="0.2">
      <c r="A57" s="142">
        <v>1336</v>
      </c>
      <c r="B57" s="304" t="s">
        <v>178</v>
      </c>
      <c r="C57" s="125">
        <v>83.3</v>
      </c>
      <c r="D57" s="88">
        <v>185.1</v>
      </c>
      <c r="E57" s="88">
        <v>4.0999999999999996</v>
      </c>
      <c r="F57" s="88">
        <v>85.5</v>
      </c>
      <c r="G57" s="88">
        <v>4.9000000000000004</v>
      </c>
      <c r="H57" s="88">
        <v>344.7</v>
      </c>
      <c r="I57" s="88">
        <f t="shared" si="128"/>
        <v>241.65941398317378</v>
      </c>
      <c r="J57" s="88">
        <f t="shared" si="128"/>
        <v>536.98868581375109</v>
      </c>
      <c r="K57" s="88">
        <f t="shared" si="128"/>
        <v>11.894400928343487</v>
      </c>
      <c r="L57" s="88">
        <f t="shared" si="128"/>
        <v>248.04177545691905</v>
      </c>
      <c r="M57" s="88">
        <f t="shared" si="128"/>
        <v>14.215259646069047</v>
      </c>
      <c r="N57" s="88">
        <f>1000*C57/$D57</f>
        <v>450.02701242571584</v>
      </c>
      <c r="O57" s="88">
        <f t="shared" si="129"/>
        <v>22.15018908698001</v>
      </c>
      <c r="P57" s="88">
        <f t="shared" si="129"/>
        <v>461.91247974068074</v>
      </c>
      <c r="Q57" s="88">
        <f t="shared" si="129"/>
        <v>26.472177201512697</v>
      </c>
      <c r="R57" s="88"/>
      <c r="S57" s="88"/>
      <c r="T57" s="88"/>
      <c r="U57" s="88"/>
      <c r="V57" s="103"/>
      <c r="W57" s="103"/>
      <c r="X57" s="103"/>
      <c r="Y57" s="74"/>
      <c r="Z57" s="150">
        <f>C57/$Z$3</f>
        <v>0.93098905498491347</v>
      </c>
      <c r="AA57" s="150">
        <f>D57/$AA$3</f>
        <v>0.79105168318631125</v>
      </c>
      <c r="AB57" s="150">
        <f>E57/$AB$3</f>
        <v>0.26732251947950564</v>
      </c>
      <c r="AC57" s="150">
        <f>F57/$AC$3</f>
        <v>0.79341287767100466</v>
      </c>
      <c r="AD57" s="150">
        <f>G57/$AD$3</f>
        <v>1.0596613011967992</v>
      </c>
      <c r="AE57" s="150">
        <f>H57/$AE$3</f>
        <v>0.84596738672866623</v>
      </c>
      <c r="AF57" s="219">
        <f>(LN(C57)-$AF$3)/$AF$4</f>
        <v>-9.5494091602906908E-2</v>
      </c>
      <c r="AG57" s="75">
        <f t="shared" si="126"/>
        <v>-0.5603706454738232</v>
      </c>
      <c r="AH57" s="75">
        <f t="shared" si="126"/>
        <v>-2.88716923904768</v>
      </c>
      <c r="AI57" s="75">
        <f t="shared" si="126"/>
        <v>-0.5467395010408147</v>
      </c>
      <c r="AJ57" s="75">
        <f t="shared" si="126"/>
        <v>0.3229757321673386</v>
      </c>
      <c r="AK57" s="75">
        <f t="shared" si="126"/>
        <v>-0.44817319799981414</v>
      </c>
      <c r="AL57" s="150">
        <f>I57/$AL$3</f>
        <v>1.055355466950489</v>
      </c>
      <c r="AM57" s="150">
        <f>J57/$AM$3</f>
        <v>0.90248194600341036</v>
      </c>
      <c r="AN57" s="150">
        <f>K57/$AN$3</f>
        <v>0.30390629704181998</v>
      </c>
      <c r="AO57" s="150">
        <f>L57/$AO$3</f>
        <v>1.0013093120937058</v>
      </c>
      <c r="AP57" s="150">
        <f>M57/$AP$3</f>
        <v>1.1924978527441736</v>
      </c>
      <c r="AQ57" s="75">
        <f t="shared" si="127"/>
        <v>0.23750611343282757</v>
      </c>
      <c r="AR57" s="75">
        <f t="shared" si="127"/>
        <v>-0.23652829326926814</v>
      </c>
      <c r="AS57" s="75">
        <f t="shared" si="127"/>
        <v>-2.9759834320683862</v>
      </c>
      <c r="AT57" s="75">
        <f t="shared" si="127"/>
        <v>-5.2441227471592496E-4</v>
      </c>
      <c r="AU57" s="120">
        <f t="shared" si="127"/>
        <v>0.43617862241995586</v>
      </c>
    </row>
    <row r="58" spans="1:47" ht="20" thickBot="1" x14ac:dyDescent="0.25">
      <c r="A58" s="267" t="s">
        <v>25</v>
      </c>
      <c r="B58" s="288"/>
      <c r="C58" s="86"/>
      <c r="D58" s="86"/>
      <c r="E58" s="86"/>
      <c r="F58" s="86"/>
      <c r="G58" s="86"/>
      <c r="H58" s="86"/>
      <c r="I58" s="86"/>
      <c r="J58" s="87"/>
      <c r="K58" s="86"/>
      <c r="L58" s="86"/>
      <c r="M58" s="86"/>
      <c r="N58" s="86"/>
      <c r="O58" s="86"/>
      <c r="P58" s="86"/>
      <c r="Q58" s="86"/>
      <c r="R58" s="86"/>
      <c r="S58" s="86"/>
      <c r="T58" s="138">
        <v>0.65</v>
      </c>
      <c r="U58" s="86"/>
      <c r="V58" s="126"/>
      <c r="W58" s="126"/>
      <c r="X58" s="126"/>
      <c r="Y58" s="44"/>
      <c r="Z58" s="221"/>
      <c r="AA58" s="221"/>
      <c r="AB58" s="221"/>
      <c r="AC58" s="221"/>
      <c r="AD58" s="221"/>
      <c r="AE58" s="221"/>
      <c r="AF58" s="222"/>
      <c r="AG58" s="223"/>
      <c r="AH58" s="223"/>
      <c r="AI58" s="223"/>
      <c r="AJ58" s="223"/>
      <c r="AK58" s="223"/>
      <c r="AL58" s="224"/>
      <c r="AM58" s="224"/>
      <c r="AN58" s="224"/>
      <c r="AO58" s="224"/>
      <c r="AP58" s="224"/>
      <c r="AQ58" s="223"/>
      <c r="AR58" s="223"/>
      <c r="AS58" s="223"/>
      <c r="AT58" s="223"/>
      <c r="AU58" s="223"/>
    </row>
    <row r="59" spans="1:47" ht="16" x14ac:dyDescent="0.2">
      <c r="A59" s="260">
        <v>5029</v>
      </c>
      <c r="B59" s="304" t="s">
        <v>26</v>
      </c>
      <c r="C59" s="124">
        <v>141.01770609579981</v>
      </c>
      <c r="D59" s="118">
        <v>284.26308539944904</v>
      </c>
      <c r="E59" s="118">
        <v>34.141198491110842</v>
      </c>
      <c r="F59" s="118">
        <v>159.86292084055134</v>
      </c>
      <c r="G59" s="118">
        <v>1.428383156305288</v>
      </c>
      <c r="H59" s="118">
        <v>346.34815874777325</v>
      </c>
      <c r="I59" s="118">
        <f t="shared" ref="I59:I70" si="130">1000*C59/$H59</f>
        <v>407.15592831690327</v>
      </c>
      <c r="J59" s="118">
        <f t="shared" ref="J59:J70" si="131">1000*D59/$H59</f>
        <v>820.74374648679043</v>
      </c>
      <c r="K59" s="118">
        <f t="shared" ref="K59:K70" si="132">1000*E59/$H59</f>
        <v>98.574794260633112</v>
      </c>
      <c r="L59" s="118">
        <f t="shared" ref="L59:L70" si="133">1000*F59/$H59</f>
        <v>461.5671162177909</v>
      </c>
      <c r="M59" s="118">
        <f t="shared" ref="M59:M70" si="134">1000*G59/$H59</f>
        <v>4.1241251620035388</v>
      </c>
      <c r="N59" s="118">
        <f t="shared" ref="N59:N70" si="135">1000*C59/$D59</f>
        <v>496.08166989970033</v>
      </c>
      <c r="O59" s="118">
        <f t="shared" ref="O59:O70" si="136">1000*E59/$D59</f>
        <v>120.10422824734815</v>
      </c>
      <c r="P59" s="118">
        <f t="shared" ref="P59:P70" si="137">1000*F59/$D59</f>
        <v>562.37664702720906</v>
      </c>
      <c r="Q59" s="118">
        <f t="shared" ref="Q59:Q70" si="138">1000*G59/$D59</f>
        <v>5.0248633384743258</v>
      </c>
      <c r="R59" s="118"/>
      <c r="S59" s="118"/>
      <c r="T59" s="118"/>
      <c r="U59" s="118"/>
      <c r="V59" s="147"/>
      <c r="W59" s="147"/>
      <c r="X59" s="147"/>
      <c r="Y59" s="116"/>
      <c r="Z59" s="154">
        <f t="shared" ref="Z59:Z70" si="139">C59/$Z$3</f>
        <v>1.5760617158975865</v>
      </c>
      <c r="AA59" s="154">
        <f t="shared" ref="AA59:AA70" si="140">D59/$AA$3</f>
        <v>1.2148395039058255</v>
      </c>
      <c r="AB59" s="154">
        <f t="shared" ref="AB59:AB70" si="141">E59/$AB$3</f>
        <v>2.2260271216325966</v>
      </c>
      <c r="AC59" s="154">
        <f t="shared" ref="AC59:AC70" si="142">F59/$AC$3</f>
        <v>1.483477193649051</v>
      </c>
      <c r="AD59" s="154">
        <f t="shared" ref="AD59:AD70" si="143">G59/$AD$3</f>
        <v>0.30889843959552093</v>
      </c>
      <c r="AE59" s="154">
        <f t="shared" ref="AE59:AE70" si="144">H59/$AE$3</f>
        <v>0.85001232014545691</v>
      </c>
      <c r="AF59" s="218">
        <f t="shared" ref="AF59:AF70" si="145">(LN(C59)-$AF$3)/$AF$4</f>
        <v>1.6603395801651122</v>
      </c>
      <c r="AG59" s="155">
        <f t="shared" ref="AG59:AG70" si="146">(LN(D59)-AG$3)/AG$4</f>
        <v>0.74891916714688234</v>
      </c>
      <c r="AH59" s="155">
        <f t="shared" ref="AH59:AH70" si="147">(LN(E59)-AH$3)/AH$4</f>
        <v>2.1310477337901115</v>
      </c>
      <c r="AI59" s="155">
        <f t="shared" ref="AI59:AI70" si="148">(LN(F59)-AI$3)/AI$4</f>
        <v>1.3401615361626835</v>
      </c>
      <c r="AJ59" s="155">
        <f t="shared" ref="AJ59:AJ70" si="149">(LN(G59)-AJ$3)/AJ$4</f>
        <v>-2.9578248312409245</v>
      </c>
      <c r="AK59" s="155">
        <f t="shared" ref="AK59:AK70" si="150">(LN(H59)-AK$3)/AK$4</f>
        <v>-0.43155370312163099</v>
      </c>
      <c r="AL59" s="154">
        <f t="shared" ref="AL59:AL70" si="151">I59/$AL$3</f>
        <v>1.7780984724247653</v>
      </c>
      <c r="AM59" s="154">
        <f t="shared" ref="AM59:AM70" si="152">J59/$AM$3</f>
        <v>1.3793706144423956</v>
      </c>
      <c r="AN59" s="154">
        <f t="shared" ref="AN59:AN70" si="153">K59/$AN$3</f>
        <v>2.518622071501031</v>
      </c>
      <c r="AO59" s="154">
        <f t="shared" ref="AO59:AO70" si="154">L59/$AO$3</f>
        <v>1.863280694446503</v>
      </c>
      <c r="AP59" s="154">
        <f t="shared" ref="AP59:AP70" si="155">M59/$AP$3</f>
        <v>0.34596697651579067</v>
      </c>
      <c r="AQ59" s="155">
        <f t="shared" ref="AQ59:AQ70" si="156">((LN(C59)/LN($H59))-AQ$3)/AQ$4</f>
        <v>2.1734536894390279</v>
      </c>
      <c r="AR59" s="155">
        <f t="shared" ref="AR59:AR70" si="157">((LN(D59)/LN($H59))-AR$3)/AR$4</f>
        <v>1.1471286663678093</v>
      </c>
      <c r="AS59" s="155">
        <f t="shared" ref="AS59:AS70" si="158">((LN(E59)/LN($H59))-AS$3)/AS$4</f>
        <v>2.443195666652652</v>
      </c>
      <c r="AT59" s="155">
        <f t="shared" ref="AT59:AT70" si="159">((LN(F59)/LN($H59))-AT$3)/AT$4</f>
        <v>1.8466554325145021</v>
      </c>
      <c r="AU59" s="156">
        <f t="shared" ref="AU59:AU70" si="160">((LN(G59)/LN($H59))-AU$3)/AU$4</f>
        <v>-3.0170230173949055</v>
      </c>
    </row>
    <row r="60" spans="1:47" ht="16" x14ac:dyDescent="0.2">
      <c r="A60" s="260">
        <v>5201</v>
      </c>
      <c r="B60" s="304" t="s">
        <v>26</v>
      </c>
      <c r="C60" s="125">
        <v>87.332869618981363</v>
      </c>
      <c r="D60" s="88">
        <v>179.27631578947361</v>
      </c>
      <c r="E60" s="88">
        <v>31.767661371722788</v>
      </c>
      <c r="F60" s="88">
        <v>140.37433155080211</v>
      </c>
      <c r="G60" s="88">
        <v>0.84910851350689021</v>
      </c>
      <c r="H60" s="88">
        <v>492.83987353542864</v>
      </c>
      <c r="I60" s="88">
        <f t="shared" si="130"/>
        <v>177.20333582689165</v>
      </c>
      <c r="J60" s="88">
        <f t="shared" si="131"/>
        <v>363.76179245283009</v>
      </c>
      <c r="K60" s="88">
        <f t="shared" si="132"/>
        <v>64.458383092737151</v>
      </c>
      <c r="L60" s="88">
        <f t="shared" si="133"/>
        <v>284.82746443345775</v>
      </c>
      <c r="M60" s="88">
        <f t="shared" si="134"/>
        <v>1.7228892366515278</v>
      </c>
      <c r="N60" s="88">
        <f t="shared" si="135"/>
        <v>487.1411442967036</v>
      </c>
      <c r="O60" s="88">
        <f t="shared" si="136"/>
        <v>177.19943223860056</v>
      </c>
      <c r="P60" s="88">
        <f t="shared" si="137"/>
        <v>783.00544571456612</v>
      </c>
      <c r="Q60" s="88">
        <f t="shared" si="138"/>
        <v>4.7363117083687101</v>
      </c>
      <c r="R60" s="88"/>
      <c r="S60" s="88"/>
      <c r="T60" s="88"/>
      <c r="U60" s="88"/>
      <c r="V60" s="103"/>
      <c r="W60" s="103"/>
      <c r="X60" s="103"/>
      <c r="Y60" s="74"/>
      <c r="Z60" s="150">
        <f t="shared" si="139"/>
        <v>0.97606177377786463</v>
      </c>
      <c r="AA60" s="150">
        <f t="shared" si="140"/>
        <v>0.76616332447705982</v>
      </c>
      <c r="AB60" s="150">
        <f t="shared" si="141"/>
        <v>2.0712710428928545</v>
      </c>
      <c r="AC60" s="150">
        <f t="shared" si="142"/>
        <v>1.3026292672148023</v>
      </c>
      <c r="AD60" s="150">
        <f t="shared" si="143"/>
        <v>0.1836260065877533</v>
      </c>
      <c r="AE60" s="150">
        <f t="shared" si="144"/>
        <v>1.2095342613590163</v>
      </c>
      <c r="AF60" s="219">
        <f t="shared" si="145"/>
        <v>6.219418675665301E-2</v>
      </c>
      <c r="AG60" s="75">
        <f t="shared" si="146"/>
        <v>-0.657934546507013</v>
      </c>
      <c r="AH60" s="75">
        <f t="shared" si="147"/>
        <v>1.9604463962397698</v>
      </c>
      <c r="AI60" s="75">
        <f t="shared" si="148"/>
        <v>0.94817583393798233</v>
      </c>
      <c r="AJ60" s="75">
        <f t="shared" si="149"/>
        <v>-4.34209746063895</v>
      </c>
      <c r="AK60" s="75">
        <f t="shared" si="150"/>
        <v>0.79744310602369772</v>
      </c>
      <c r="AL60" s="150">
        <f t="shared" si="151"/>
        <v>0.77386809040178672</v>
      </c>
      <c r="AM60" s="150">
        <f t="shared" si="152"/>
        <v>0.61135077704110552</v>
      </c>
      <c r="AN60" s="150">
        <f t="shared" si="153"/>
        <v>1.6469352796353884</v>
      </c>
      <c r="AO60" s="150">
        <f t="shared" si="154"/>
        <v>1.1498078980925324</v>
      </c>
      <c r="AP60" s="150">
        <f t="shared" si="155"/>
        <v>0.14453072025252375</v>
      </c>
      <c r="AQ60" s="75">
        <f t="shared" si="156"/>
        <v>-0.54239968422072937</v>
      </c>
      <c r="AR60" s="75">
        <f t="shared" si="157"/>
        <v>-1.3162353439098511</v>
      </c>
      <c r="AS60" s="75">
        <f t="shared" si="158"/>
        <v>1.755520188649766</v>
      </c>
      <c r="AT60" s="75">
        <f t="shared" si="159"/>
        <v>0.62554589268493599</v>
      </c>
      <c r="AU60" s="120">
        <f t="shared" si="160"/>
        <v>-4.446463989128115</v>
      </c>
    </row>
    <row r="61" spans="1:47" ht="16" x14ac:dyDescent="0.2">
      <c r="A61" s="260">
        <v>5232</v>
      </c>
      <c r="B61" s="304" t="s">
        <v>26</v>
      </c>
      <c r="C61" s="125">
        <v>90.431950684055153</v>
      </c>
      <c r="D61" s="88">
        <v>183.99339933993397</v>
      </c>
      <c r="E61" s="88">
        <v>83.553698668923872</v>
      </c>
      <c r="F61" s="88">
        <v>166.45892806883518</v>
      </c>
      <c r="G61" s="88">
        <v>0.90936951696865531</v>
      </c>
      <c r="H61" s="88">
        <v>316.97162649127102</v>
      </c>
      <c r="I61" s="88">
        <f t="shared" si="130"/>
        <v>285.29982852123049</v>
      </c>
      <c r="J61" s="88">
        <f t="shared" si="131"/>
        <v>580.4727740986018</v>
      </c>
      <c r="K61" s="88">
        <f t="shared" si="132"/>
        <v>263.59993035914471</v>
      </c>
      <c r="L61" s="88">
        <f t="shared" si="133"/>
        <v>525.15403322202167</v>
      </c>
      <c r="M61" s="88">
        <f t="shared" si="134"/>
        <v>2.8689303425513328</v>
      </c>
      <c r="N61" s="88">
        <f t="shared" si="135"/>
        <v>491.49562434562716</v>
      </c>
      <c r="O61" s="88">
        <f t="shared" si="136"/>
        <v>454.11247886428583</v>
      </c>
      <c r="P61" s="88">
        <f t="shared" si="137"/>
        <v>904.70054179115812</v>
      </c>
      <c r="Q61" s="88">
        <f t="shared" si="138"/>
        <v>4.9424029352735888</v>
      </c>
      <c r="R61" s="88">
        <v>393.26</v>
      </c>
      <c r="S61" s="88">
        <v>85.77</v>
      </c>
      <c r="T61" s="157">
        <f>R61/$T$3</f>
        <v>1.2460314945660782</v>
      </c>
      <c r="U61" s="88">
        <f>(LN(R61)-$U$3)/$U$4</f>
        <v>1.1301165767106014</v>
      </c>
      <c r="V61" s="103"/>
      <c r="W61" s="103"/>
      <c r="X61" s="103"/>
      <c r="Y61" s="74"/>
      <c r="Z61" s="150">
        <f t="shared" si="139"/>
        <v>1.0106981549554719</v>
      </c>
      <c r="AA61" s="150">
        <f t="shared" si="140"/>
        <v>0.78632246484616908</v>
      </c>
      <c r="AB61" s="150">
        <f t="shared" si="141"/>
        <v>5.4477524975629628</v>
      </c>
      <c r="AC61" s="150">
        <f t="shared" si="142"/>
        <v>1.5446860483406466</v>
      </c>
      <c r="AD61" s="150">
        <f t="shared" si="143"/>
        <v>0.19665789502443062</v>
      </c>
      <c r="AE61" s="150">
        <f t="shared" si="144"/>
        <v>0.77791603867117909</v>
      </c>
      <c r="AF61" s="219">
        <f t="shared" si="145"/>
        <v>0.17849912674326224</v>
      </c>
      <c r="AG61" s="75">
        <f t="shared" si="146"/>
        <v>-0.57867103965504851</v>
      </c>
      <c r="AH61" s="75">
        <f t="shared" si="147"/>
        <v>4.2500331535177942</v>
      </c>
      <c r="AI61" s="75">
        <f t="shared" si="148"/>
        <v>1.4620710109732502</v>
      </c>
      <c r="AJ61" s="75">
        <f t="shared" si="149"/>
        <v>-4.1596134859304268</v>
      </c>
      <c r="AK61" s="75">
        <f t="shared" si="150"/>
        <v>-0.74036133420138173</v>
      </c>
      <c r="AL61" s="150">
        <f t="shared" si="151"/>
        <v>1.24593835922685</v>
      </c>
      <c r="AM61" s="150">
        <f t="shared" si="152"/>
        <v>0.97556282396646565</v>
      </c>
      <c r="AN61" s="150">
        <f t="shared" si="153"/>
        <v>6.7350746976280069</v>
      </c>
      <c r="AO61" s="150">
        <f t="shared" si="154"/>
        <v>2.1199720199555983</v>
      </c>
      <c r="AP61" s="150">
        <f t="shared" si="155"/>
        <v>0.24067047372653055</v>
      </c>
      <c r="AQ61" s="75">
        <f t="shared" si="156"/>
        <v>0.78503739683442608</v>
      </c>
      <c r="AR61" s="75">
        <f t="shared" si="157"/>
        <v>-8.4856794724866482E-3</v>
      </c>
      <c r="AS61" s="75">
        <f t="shared" si="158"/>
        <v>4.9069770876058412</v>
      </c>
      <c r="AT61" s="75">
        <f t="shared" si="159"/>
        <v>2.2004089976299213</v>
      </c>
      <c r="AU61" s="120">
        <f t="shared" si="160"/>
        <v>-4.2847255804204778</v>
      </c>
    </row>
    <row r="62" spans="1:47" ht="16" x14ac:dyDescent="0.2">
      <c r="A62" s="260">
        <v>5233</v>
      </c>
      <c r="B62" s="304" t="s">
        <v>26</v>
      </c>
      <c r="C62" s="125">
        <v>96.030580612078438</v>
      </c>
      <c r="D62" s="88">
        <v>251.65343915343914</v>
      </c>
      <c r="E62" s="88">
        <v>48.084612655321408</v>
      </c>
      <c r="F62" s="88">
        <v>172.89041965014047</v>
      </c>
      <c r="G62" s="88">
        <v>1.2585060370819856</v>
      </c>
      <c r="H62" s="88">
        <v>421.78473273879621</v>
      </c>
      <c r="I62" s="88">
        <f t="shared" si="130"/>
        <v>227.67675820914189</v>
      </c>
      <c r="J62" s="88">
        <f t="shared" si="131"/>
        <v>596.63951684397182</v>
      </c>
      <c r="K62" s="88">
        <f t="shared" si="132"/>
        <v>114.00273391379329</v>
      </c>
      <c r="L62" s="88">
        <f t="shared" si="133"/>
        <v>409.90203350297281</v>
      </c>
      <c r="M62" s="88">
        <f t="shared" si="134"/>
        <v>2.9837638477572779</v>
      </c>
      <c r="N62" s="88">
        <f t="shared" si="135"/>
        <v>381.59852269503972</v>
      </c>
      <c r="O62" s="88">
        <f t="shared" si="136"/>
        <v>191.07472886950322</v>
      </c>
      <c r="P62" s="88">
        <f t="shared" si="137"/>
        <v>687.01790935877113</v>
      </c>
      <c r="Q62" s="88">
        <f t="shared" si="138"/>
        <v>5.0009490882206631</v>
      </c>
      <c r="R62" s="88"/>
      <c r="S62" s="88"/>
      <c r="T62" s="88"/>
      <c r="U62" s="88"/>
      <c r="V62" s="103"/>
      <c r="W62" s="103"/>
      <c r="X62" s="103"/>
      <c r="Y62" s="74"/>
      <c r="Z62" s="150">
        <f t="shared" si="139"/>
        <v>1.073270342061122</v>
      </c>
      <c r="AA62" s="150">
        <f t="shared" si="140"/>
        <v>1.0754774533870988</v>
      </c>
      <c r="AB62" s="150">
        <f t="shared" si="141"/>
        <v>3.1351462934674732</v>
      </c>
      <c r="AC62" s="150">
        <f t="shared" si="142"/>
        <v>1.6043682500159715</v>
      </c>
      <c r="AD62" s="150">
        <f t="shared" si="143"/>
        <v>0.27216125404455593</v>
      </c>
      <c r="AE62" s="150">
        <f t="shared" si="144"/>
        <v>1.0351497769570304</v>
      </c>
      <c r="AF62" s="219">
        <f t="shared" si="145"/>
        <v>0.37884840651894036</v>
      </c>
      <c r="AG62" s="75">
        <f t="shared" si="146"/>
        <v>0.37704989561724728</v>
      </c>
      <c r="AH62" s="75">
        <f t="shared" si="147"/>
        <v>2.9418573915127788</v>
      </c>
      <c r="AI62" s="75">
        <f t="shared" si="148"/>
        <v>1.5763746419468954</v>
      </c>
      <c r="AJ62" s="75">
        <f t="shared" si="149"/>
        <v>-3.2948171770231891</v>
      </c>
      <c r="AK62" s="75">
        <f t="shared" si="150"/>
        <v>0.25499911874078307</v>
      </c>
      <c r="AL62" s="150">
        <f t="shared" si="151"/>
        <v>0.99429154243630113</v>
      </c>
      <c r="AM62" s="150">
        <f t="shared" si="152"/>
        <v>1.002733216637343</v>
      </c>
      <c r="AN62" s="150">
        <f t="shared" si="153"/>
        <v>2.9128115762287443</v>
      </c>
      <c r="AO62" s="150">
        <f t="shared" si="154"/>
        <v>1.6547161156083547</v>
      </c>
      <c r="AP62" s="150">
        <f t="shared" si="155"/>
        <v>0.2503036926610186</v>
      </c>
      <c r="AQ62" s="75">
        <f t="shared" si="156"/>
        <v>0.19973498232274522</v>
      </c>
      <c r="AR62" s="75">
        <f t="shared" si="157"/>
        <v>0.16311864761706077</v>
      </c>
      <c r="AS62" s="75">
        <f t="shared" si="158"/>
        <v>2.9962729744480874</v>
      </c>
      <c r="AT62" s="75">
        <f t="shared" si="159"/>
        <v>1.5805334887569997</v>
      </c>
      <c r="AU62" s="120">
        <f t="shared" si="160"/>
        <v>-3.3923264761310756</v>
      </c>
    </row>
    <row r="63" spans="1:47" ht="16" x14ac:dyDescent="0.2">
      <c r="A63" s="260">
        <v>5241</v>
      </c>
      <c r="B63" s="304" t="s">
        <v>26</v>
      </c>
      <c r="C63" s="125">
        <v>83.786818692234618</v>
      </c>
      <c r="D63" s="88">
        <v>134.1911764705882</v>
      </c>
      <c r="E63" s="88">
        <v>22.230061641437239</v>
      </c>
      <c r="F63" s="88">
        <v>66.598864866638252</v>
      </c>
      <c r="G63" s="88">
        <v>0.36427992282901445</v>
      </c>
      <c r="H63" s="88">
        <v>244.57839672971659</v>
      </c>
      <c r="I63" s="88">
        <f t="shared" si="130"/>
        <v>342.57653093060128</v>
      </c>
      <c r="J63" s="88">
        <f t="shared" si="131"/>
        <v>548.66324362606224</v>
      </c>
      <c r="K63" s="88">
        <f t="shared" si="132"/>
        <v>90.891354014408975</v>
      </c>
      <c r="L63" s="88">
        <f t="shared" si="133"/>
        <v>272.3006845949547</v>
      </c>
      <c r="M63" s="88">
        <f t="shared" si="134"/>
        <v>1.4894198657765343</v>
      </c>
      <c r="N63" s="88">
        <f t="shared" si="135"/>
        <v>624.38396395309098</v>
      </c>
      <c r="O63" s="88">
        <f t="shared" si="136"/>
        <v>165.65963743755972</v>
      </c>
      <c r="P63" s="88">
        <f t="shared" si="137"/>
        <v>496.29839023905777</v>
      </c>
      <c r="Q63" s="88">
        <f t="shared" si="138"/>
        <v>2.7146339454655326</v>
      </c>
      <c r="R63" s="88"/>
      <c r="S63" s="88"/>
      <c r="T63" s="88"/>
      <c r="U63" s="88"/>
      <c r="V63" s="103"/>
      <c r="W63" s="103"/>
      <c r="X63" s="103"/>
      <c r="Y63" s="74"/>
      <c r="Z63" s="150">
        <f t="shared" si="139"/>
        <v>0.93642990581603602</v>
      </c>
      <c r="AA63" s="150">
        <f t="shared" si="140"/>
        <v>0.57348544579043825</v>
      </c>
      <c r="AB63" s="150">
        <f t="shared" si="141"/>
        <v>1.4494136795545653</v>
      </c>
      <c r="AC63" s="150">
        <f t="shared" si="142"/>
        <v>0.61801633945569379</v>
      </c>
      <c r="AD63" s="150">
        <f t="shared" si="143"/>
        <v>7.877823204589042E-2</v>
      </c>
      <c r="AE63" s="150">
        <f t="shared" si="144"/>
        <v>0.60024759829337193</v>
      </c>
      <c r="AF63" s="219">
        <f t="shared" si="145"/>
        <v>-7.6058698777882169E-2</v>
      </c>
      <c r="AG63" s="75">
        <f t="shared" si="146"/>
        <v>-1.5419650170077268</v>
      </c>
      <c r="AH63" s="75">
        <f t="shared" si="147"/>
        <v>1.1151974689972914</v>
      </c>
      <c r="AI63" s="75">
        <f t="shared" si="148"/>
        <v>-1.3000185928096548</v>
      </c>
      <c r="AJ63" s="75">
        <f t="shared" si="149"/>
        <v>-6.594423740158728</v>
      </c>
      <c r="AK63" s="75">
        <f t="shared" si="150"/>
        <v>-1.6437178980106244</v>
      </c>
      <c r="AL63" s="150">
        <f t="shared" si="151"/>
        <v>1.4960725460987692</v>
      </c>
      <c r="AM63" s="150">
        <f t="shared" si="152"/>
        <v>0.92210261573356966</v>
      </c>
      <c r="AN63" s="150">
        <f t="shared" si="153"/>
        <v>2.3223073610890235</v>
      </c>
      <c r="AO63" s="150">
        <f t="shared" si="154"/>
        <v>1.0992390724189744</v>
      </c>
      <c r="AP63" s="150">
        <f t="shared" si="155"/>
        <v>0.12494530778860494</v>
      </c>
      <c r="AQ63" s="75">
        <f t="shared" si="156"/>
        <v>1.2830270668308408</v>
      </c>
      <c r="AR63" s="75">
        <f t="shared" si="157"/>
        <v>-0.28851548028086327</v>
      </c>
      <c r="AS63" s="75">
        <f t="shared" si="158"/>
        <v>1.8475026034294897</v>
      </c>
      <c r="AT63" s="75">
        <f t="shared" si="159"/>
        <v>3.556121642938858E-2</v>
      </c>
      <c r="AU63" s="120">
        <f t="shared" si="160"/>
        <v>-7.0194668557391671</v>
      </c>
    </row>
    <row r="64" spans="1:47" ht="16" x14ac:dyDescent="0.2">
      <c r="A64" s="260">
        <v>5242</v>
      </c>
      <c r="B64" s="304" t="s">
        <v>26</v>
      </c>
      <c r="C64" s="125">
        <v>28.652268901543636</v>
      </c>
      <c r="D64" s="88">
        <v>117.80149051490515</v>
      </c>
      <c r="E64" s="88">
        <v>53.915807411178811</v>
      </c>
      <c r="F64" s="88">
        <v>106.2502923247221</v>
      </c>
      <c r="G64" s="88">
        <v>0.54573457821702076</v>
      </c>
      <c r="H64" s="88">
        <v>284.1219224913097</v>
      </c>
      <c r="I64" s="88">
        <f t="shared" si="130"/>
        <v>100.84497757268277</v>
      </c>
      <c r="J64" s="88">
        <f t="shared" si="131"/>
        <v>414.61598415908327</v>
      </c>
      <c r="K64" s="88">
        <f t="shared" si="132"/>
        <v>189.76292620583652</v>
      </c>
      <c r="L64" s="88">
        <f t="shared" si="133"/>
        <v>373.96020480599105</v>
      </c>
      <c r="M64" s="88">
        <f t="shared" si="134"/>
        <v>1.920776029641686</v>
      </c>
      <c r="N64" s="88">
        <f t="shared" si="135"/>
        <v>243.2250116386968</v>
      </c>
      <c r="O64" s="88">
        <f t="shared" si="136"/>
        <v>457.68357578087659</v>
      </c>
      <c r="P64" s="88">
        <f t="shared" si="137"/>
        <v>901.94353110734608</v>
      </c>
      <c r="Q64" s="88">
        <f t="shared" si="138"/>
        <v>4.6326627603066717</v>
      </c>
      <c r="R64" s="88"/>
      <c r="S64" s="88"/>
      <c r="T64" s="88"/>
      <c r="U64" s="88"/>
      <c r="V64" s="103"/>
      <c r="W64" s="103"/>
      <c r="X64" s="103"/>
      <c r="Y64" s="74"/>
      <c r="Z64" s="150">
        <f t="shared" si="139"/>
        <v>0.32022747596424656</v>
      </c>
      <c r="AA64" s="150">
        <f t="shared" si="140"/>
        <v>0.50344174691340893</v>
      </c>
      <c r="AB64" s="150">
        <f t="shared" si="141"/>
        <v>3.5153437748605176</v>
      </c>
      <c r="AC64" s="150">
        <f t="shared" si="142"/>
        <v>0.98596900803208432</v>
      </c>
      <c r="AD64" s="150">
        <f t="shared" si="143"/>
        <v>0.1180191455635785</v>
      </c>
      <c r="AE64" s="150">
        <f t="shared" si="144"/>
        <v>0.69729585228400914</v>
      </c>
      <c r="AF64" s="219">
        <f t="shared" si="145"/>
        <v>-3.6549968717452059</v>
      </c>
      <c r="AG64" s="75">
        <f t="shared" si="146"/>
        <v>-1.9395232410992989</v>
      </c>
      <c r="AH64" s="75">
        <f t="shared" si="147"/>
        <v>3.2128589157196497</v>
      </c>
      <c r="AI64" s="75">
        <f t="shared" si="148"/>
        <v>0.10840251781928684</v>
      </c>
      <c r="AJ64" s="75">
        <f t="shared" si="149"/>
        <v>-5.5186215037502206</v>
      </c>
      <c r="AK64" s="75">
        <f t="shared" si="150"/>
        <v>-1.1215575505283579</v>
      </c>
      <c r="AL64" s="150">
        <f t="shared" si="151"/>
        <v>0.44040203789967192</v>
      </c>
      <c r="AM64" s="150">
        <f t="shared" si="152"/>
        <v>0.69681810830142943</v>
      </c>
      <c r="AN64" s="150">
        <f t="shared" si="153"/>
        <v>4.8485122173418738</v>
      </c>
      <c r="AO64" s="150">
        <f t="shared" si="154"/>
        <v>1.5096240733438235</v>
      </c>
      <c r="AP64" s="150">
        <f t="shared" si="155"/>
        <v>0.16113116101847558</v>
      </c>
      <c r="AQ64" s="75">
        <f t="shared" si="156"/>
        <v>-3.2920802826565918</v>
      </c>
      <c r="AR64" s="75">
        <f t="shared" si="157"/>
        <v>-1.1779202811471419</v>
      </c>
      <c r="AS64" s="75">
        <f t="shared" si="158"/>
        <v>3.9696638395610058</v>
      </c>
      <c r="AT64" s="75">
        <f t="shared" si="159"/>
        <v>1.1193884717719638</v>
      </c>
      <c r="AU64" s="120">
        <f t="shared" si="160"/>
        <v>-5.7689623965761232</v>
      </c>
    </row>
    <row r="65" spans="1:47" ht="16" x14ac:dyDescent="0.2">
      <c r="A65" s="260">
        <v>5243</v>
      </c>
      <c r="B65" s="304" t="s">
        <v>26</v>
      </c>
      <c r="C65" s="125">
        <v>88.862648924413762</v>
      </c>
      <c r="D65" s="88">
        <v>124.46305841924399</v>
      </c>
      <c r="E65" s="88">
        <v>52.519917365731786</v>
      </c>
      <c r="F65" s="88">
        <v>123.85835308818933</v>
      </c>
      <c r="G65" s="88">
        <v>0.58584740766487586</v>
      </c>
      <c r="H65" s="88">
        <v>309.64263596954572</v>
      </c>
      <c r="I65" s="88">
        <f t="shared" si="130"/>
        <v>286.98453830871557</v>
      </c>
      <c r="J65" s="88">
        <f t="shared" si="131"/>
        <v>401.95710784313729</v>
      </c>
      <c r="K65" s="88">
        <f t="shared" si="132"/>
        <v>169.61461783608274</v>
      </c>
      <c r="L65" s="88">
        <f t="shared" si="133"/>
        <v>400.00419419104537</v>
      </c>
      <c r="M65" s="88">
        <f t="shared" si="134"/>
        <v>1.8920114338598244</v>
      </c>
      <c r="N65" s="88">
        <f t="shared" si="135"/>
        <v>713.96806452471174</v>
      </c>
      <c r="O65" s="88">
        <f t="shared" si="136"/>
        <v>421.9719331403748</v>
      </c>
      <c r="P65" s="88">
        <f t="shared" si="137"/>
        <v>995.14148745230295</v>
      </c>
      <c r="Q65" s="88">
        <f t="shared" si="138"/>
        <v>4.7069983262944985</v>
      </c>
      <c r="R65" s="88"/>
      <c r="S65" s="88"/>
      <c r="T65" s="88"/>
      <c r="U65" s="88"/>
      <c r="V65" s="103"/>
      <c r="W65" s="103"/>
      <c r="X65" s="103"/>
      <c r="Y65" s="74"/>
      <c r="Z65" s="150">
        <f t="shared" si="139"/>
        <v>0.99315910618962921</v>
      </c>
      <c r="AA65" s="150">
        <f t="shared" si="140"/>
        <v>0.53191092305272369</v>
      </c>
      <c r="AB65" s="150">
        <f t="shared" si="141"/>
        <v>3.4243308861128932</v>
      </c>
      <c r="AC65" s="150">
        <f t="shared" si="142"/>
        <v>1.1493662262841129</v>
      </c>
      <c r="AD65" s="150">
        <f t="shared" si="143"/>
        <v>0.12669384210386408</v>
      </c>
      <c r="AE65" s="150">
        <f t="shared" si="144"/>
        <v>0.7599291313342974</v>
      </c>
      <c r="AF65" s="219">
        <f t="shared" si="145"/>
        <v>0.12011196254905497</v>
      </c>
      <c r="AG65" s="75">
        <f t="shared" si="146"/>
        <v>-1.771642615336956</v>
      </c>
      <c r="AH65" s="75">
        <f t="shared" si="147"/>
        <v>3.1507532756177734</v>
      </c>
      <c r="AI65" s="75">
        <f t="shared" si="148"/>
        <v>0.57075345365711183</v>
      </c>
      <c r="AJ65" s="75">
        <f t="shared" si="149"/>
        <v>-5.329850837264547</v>
      </c>
      <c r="AK65" s="75">
        <f t="shared" si="150"/>
        <v>-0.82186740553276383</v>
      </c>
      <c r="AL65" s="150">
        <f t="shared" si="151"/>
        <v>1.2532956876881827</v>
      </c>
      <c r="AM65" s="150">
        <f t="shared" si="152"/>
        <v>0.67554315850519875</v>
      </c>
      <c r="AN65" s="150">
        <f t="shared" si="153"/>
        <v>4.3337155642613938</v>
      </c>
      <c r="AO65" s="150">
        <f t="shared" si="154"/>
        <v>1.6147599483281319</v>
      </c>
      <c r="AP65" s="150">
        <f t="shared" si="155"/>
        <v>0.15871814011284549</v>
      </c>
      <c r="AQ65" s="75">
        <f t="shared" si="156"/>
        <v>0.78803042846559046</v>
      </c>
      <c r="AR65" s="75">
        <f t="shared" si="157"/>
        <v>-1.2363837819022279</v>
      </c>
      <c r="AS65" s="75">
        <f t="shared" si="158"/>
        <v>3.7429054826202672</v>
      </c>
      <c r="AT65" s="75">
        <f t="shared" si="159"/>
        <v>1.3685095324897414</v>
      </c>
      <c r="AU65" s="120">
        <f t="shared" si="160"/>
        <v>-5.5402962889451404</v>
      </c>
    </row>
    <row r="66" spans="1:47" ht="16" x14ac:dyDescent="0.2">
      <c r="A66" s="260">
        <v>5264</v>
      </c>
      <c r="B66" s="304" t="s">
        <v>45</v>
      </c>
      <c r="C66" s="125">
        <v>51.625478227086248</v>
      </c>
      <c r="D66" s="88">
        <v>84.54783258594918</v>
      </c>
      <c r="E66" s="88">
        <v>8.8977981138712039</v>
      </c>
      <c r="F66" s="88">
        <v>68.854636328684748</v>
      </c>
      <c r="G66" s="88">
        <v>1.0212627142567905</v>
      </c>
      <c r="H66" s="88">
        <v>296.62964078023737</v>
      </c>
      <c r="I66" s="88">
        <f t="shared" si="130"/>
        <v>174.04018725604627</v>
      </c>
      <c r="J66" s="88">
        <f t="shared" si="131"/>
        <v>285.02826745014244</v>
      </c>
      <c r="K66" s="88">
        <f t="shared" si="132"/>
        <v>29.996321643605651</v>
      </c>
      <c r="L66" s="88">
        <f t="shared" si="133"/>
        <v>232.12325021725243</v>
      </c>
      <c r="M66" s="88">
        <f t="shared" si="134"/>
        <v>3.4428882817324675</v>
      </c>
      <c r="N66" s="88">
        <f t="shared" si="135"/>
        <v>610.6067612626864</v>
      </c>
      <c r="O66" s="88">
        <f t="shared" si="136"/>
        <v>105.23981327168769</v>
      </c>
      <c r="P66" s="88">
        <f t="shared" si="137"/>
        <v>814.38677045551549</v>
      </c>
      <c r="Q66" s="88">
        <f t="shared" si="138"/>
        <v>12.079111705419541</v>
      </c>
      <c r="R66" s="88"/>
      <c r="S66" s="88"/>
      <c r="T66" s="88"/>
      <c r="U66" s="88"/>
      <c r="V66" s="103"/>
      <c r="W66" s="103"/>
      <c r="X66" s="103"/>
      <c r="Y66" s="74"/>
      <c r="Z66" s="150">
        <f t="shared" si="139"/>
        <v>0.57698385579566935</v>
      </c>
      <c r="AA66" s="150">
        <f t="shared" si="140"/>
        <v>0.36132741910788524</v>
      </c>
      <c r="AB66" s="150">
        <f t="shared" si="141"/>
        <v>0.58014190478537642</v>
      </c>
      <c r="AC66" s="150">
        <f t="shared" si="142"/>
        <v>0.63894918304716097</v>
      </c>
      <c r="AD66" s="150">
        <f t="shared" si="143"/>
        <v>0.22085562788839297</v>
      </c>
      <c r="AE66" s="150">
        <f t="shared" si="144"/>
        <v>0.72799246311900323</v>
      </c>
      <c r="AF66" s="219">
        <f t="shared" si="145"/>
        <v>-1.6912203205892418</v>
      </c>
      <c r="AG66" s="75">
        <f t="shared" si="146"/>
        <v>-2.9517978588760383</v>
      </c>
      <c r="AH66" s="75">
        <f t="shared" si="147"/>
        <v>-1.0526958145699084</v>
      </c>
      <c r="AI66" s="75">
        <f t="shared" si="148"/>
        <v>-1.1995828376124744</v>
      </c>
      <c r="AJ66" s="75">
        <f t="shared" si="149"/>
        <v>-3.8507643920272585</v>
      </c>
      <c r="AK66" s="75">
        <f t="shared" si="150"/>
        <v>-0.97145739690804178</v>
      </c>
      <c r="AL66" s="150">
        <f t="shared" si="151"/>
        <v>0.76005424354188034</v>
      </c>
      <c r="AM66" s="150">
        <f t="shared" si="152"/>
        <v>0.4790284642302568</v>
      </c>
      <c r="AN66" s="150">
        <f t="shared" si="153"/>
        <v>0.76641699657699136</v>
      </c>
      <c r="AO66" s="150">
        <f t="shared" si="154"/>
        <v>0.93704849341542107</v>
      </c>
      <c r="AP66" s="150">
        <f t="shared" si="155"/>
        <v>0.28881898645723147</v>
      </c>
      <c r="AQ66" s="75">
        <f t="shared" si="156"/>
        <v>-1.1498786358586202</v>
      </c>
      <c r="AR66" s="75">
        <f t="shared" si="157"/>
        <v>-2.4095369783585987</v>
      </c>
      <c r="AS66" s="75">
        <f t="shared" si="158"/>
        <v>-0.84458623944580691</v>
      </c>
      <c r="AT66" s="75">
        <f t="shared" si="159"/>
        <v>-0.31210763029133554</v>
      </c>
      <c r="AU66" s="120">
        <f t="shared" si="160"/>
        <v>-3.9542942119716558</v>
      </c>
    </row>
    <row r="67" spans="1:47" ht="16" x14ac:dyDescent="0.2">
      <c r="A67" s="260">
        <v>1213</v>
      </c>
      <c r="B67" s="304" t="s">
        <v>45</v>
      </c>
      <c r="C67" s="125">
        <v>91.1</v>
      </c>
      <c r="D67" s="88">
        <v>202.7</v>
      </c>
      <c r="E67" s="88">
        <v>34.1</v>
      </c>
      <c r="F67" s="88">
        <v>106.5</v>
      </c>
      <c r="G67" s="88">
        <v>4.5</v>
      </c>
      <c r="H67" s="88">
        <v>296.8</v>
      </c>
      <c r="I67" s="88">
        <f t="shared" si="130"/>
        <v>306.94070080862531</v>
      </c>
      <c r="J67" s="88">
        <f t="shared" si="131"/>
        <v>682.95148247978432</v>
      </c>
      <c r="K67" s="88">
        <f t="shared" si="132"/>
        <v>114.8921832884097</v>
      </c>
      <c r="L67" s="88">
        <f t="shared" si="133"/>
        <v>358.82749326145552</v>
      </c>
      <c r="M67" s="88">
        <f t="shared" si="134"/>
        <v>15.161725067385444</v>
      </c>
      <c r="N67" s="88">
        <f t="shared" si="135"/>
        <v>449.43265910212136</v>
      </c>
      <c r="O67" s="88">
        <f t="shared" si="136"/>
        <v>168.22890971879627</v>
      </c>
      <c r="P67" s="88">
        <f t="shared" si="137"/>
        <v>525.40700542673903</v>
      </c>
      <c r="Q67" s="88">
        <f t="shared" si="138"/>
        <v>22.200296003946722</v>
      </c>
      <c r="R67" s="88"/>
      <c r="S67" s="88"/>
      <c r="T67" s="88"/>
      <c r="U67" s="88"/>
      <c r="V67" s="103"/>
      <c r="W67" s="103"/>
      <c r="X67" s="103"/>
      <c r="Y67" s="74"/>
      <c r="Z67" s="150">
        <f t="shared" si="139"/>
        <v>1.0181645007097913</v>
      </c>
      <c r="AA67" s="150">
        <f t="shared" si="140"/>
        <v>0.86626783458598211</v>
      </c>
      <c r="AB67" s="150">
        <f t="shared" si="141"/>
        <v>2.2233409546954008</v>
      </c>
      <c r="AC67" s="150">
        <f t="shared" si="142"/>
        <v>0.98828621604633904</v>
      </c>
      <c r="AD67" s="150">
        <f t="shared" si="143"/>
        <v>0.97315833783379524</v>
      </c>
      <c r="AE67" s="150">
        <f t="shared" si="144"/>
        <v>0.72841056101267232</v>
      </c>
      <c r="AF67" s="219">
        <f t="shared" si="145"/>
        <v>0.20304759781707585</v>
      </c>
      <c r="AG67" s="75">
        <f t="shared" si="146"/>
        <v>-0.28316134157115325</v>
      </c>
      <c r="AH67" s="75">
        <f t="shared" si="147"/>
        <v>2.12818897791501</v>
      </c>
      <c r="AI67" s="75">
        <f t="shared" si="148"/>
        <v>0.11548043144241295</v>
      </c>
      <c r="AJ67" s="75">
        <f t="shared" si="149"/>
        <v>9.6328871572112992E-2</v>
      </c>
      <c r="AK67" s="75">
        <f t="shared" si="150"/>
        <v>-0.96945696998774633</v>
      </c>
      <c r="AL67" s="150">
        <f t="shared" si="151"/>
        <v>1.3404466281232963</v>
      </c>
      <c r="AM67" s="150">
        <f t="shared" si="152"/>
        <v>1.1477921215421005</v>
      </c>
      <c r="AN67" s="150">
        <f t="shared" si="153"/>
        <v>2.9355373332865637</v>
      </c>
      <c r="AO67" s="150">
        <f t="shared" si="154"/>
        <v>1.4485354726076822</v>
      </c>
      <c r="AP67" s="150">
        <f t="shared" si="155"/>
        <v>1.2718954867457812</v>
      </c>
      <c r="AQ67" s="75">
        <f t="shared" si="156"/>
        <v>1.0086441646309949</v>
      </c>
      <c r="AR67" s="75">
        <f t="shared" si="157"/>
        <v>0.5147280860605119</v>
      </c>
      <c r="AS67" s="75">
        <f t="shared" si="158"/>
        <v>2.6849471914769434</v>
      </c>
      <c r="AT67" s="75">
        <f t="shared" si="159"/>
        <v>1.0166008100500667</v>
      </c>
      <c r="AU67" s="120">
        <f t="shared" si="160"/>
        <v>0.30838311628384807</v>
      </c>
    </row>
    <row r="68" spans="1:47" ht="16" x14ac:dyDescent="0.2">
      <c r="A68" s="142">
        <v>1331</v>
      </c>
      <c r="B68" s="304" t="s">
        <v>169</v>
      </c>
      <c r="C68" s="160">
        <v>112.8</v>
      </c>
      <c r="D68" s="105">
        <v>190</v>
      </c>
      <c r="E68" s="105">
        <v>9.4</v>
      </c>
      <c r="F68" s="105">
        <v>95.1</v>
      </c>
      <c r="G68" s="105">
        <v>3.7</v>
      </c>
      <c r="H68" s="105">
        <v>323.5</v>
      </c>
      <c r="I68" s="88">
        <f>1000*C68/$H68</f>
        <v>348.68624420401852</v>
      </c>
      <c r="J68" s="88">
        <f>1000*D68/$H68</f>
        <v>587.32612055641425</v>
      </c>
      <c r="K68" s="88">
        <f>1000*E68/$H68</f>
        <v>29.057187017001546</v>
      </c>
      <c r="L68" s="88">
        <f>1000*F68/$H68</f>
        <v>293.97217928902626</v>
      </c>
      <c r="M68" s="88">
        <f>1000*G68/$H68</f>
        <v>11.437403400309119</v>
      </c>
      <c r="N68" s="88">
        <f>1000*C68/$D68</f>
        <v>593.68421052631584</v>
      </c>
      <c r="O68" s="88">
        <f>1000*E68/$D68</f>
        <v>49.473684210526315</v>
      </c>
      <c r="P68" s="88">
        <f>1000*F68/$D68</f>
        <v>500.5263157894737</v>
      </c>
      <c r="Q68" s="88">
        <f>1000*G68/$D68</f>
        <v>19.473684210526315</v>
      </c>
      <c r="R68" s="88"/>
      <c r="S68" s="88"/>
      <c r="T68" s="88"/>
      <c r="U68" s="88"/>
      <c r="V68" s="159"/>
      <c r="W68" s="159"/>
      <c r="X68" s="159"/>
      <c r="Y68" s="102"/>
      <c r="Z68" s="150">
        <f t="shared" si="139"/>
        <v>1.2606910612520799</v>
      </c>
      <c r="AA68" s="150">
        <f t="shared" si="140"/>
        <v>0.81199254351917416</v>
      </c>
      <c r="AB68" s="150">
        <f t="shared" si="141"/>
        <v>0.61288577636764707</v>
      </c>
      <c r="AC68" s="150">
        <f t="shared" si="142"/>
        <v>0.88249783235687174</v>
      </c>
      <c r="AD68" s="150">
        <f t="shared" si="143"/>
        <v>0.80015241110778723</v>
      </c>
      <c r="AE68" s="150">
        <f t="shared" si="144"/>
        <v>0.79393806094204677</v>
      </c>
      <c r="AF68" s="219">
        <f t="shared" si="145"/>
        <v>0.91566641998525666</v>
      </c>
      <c r="AG68" s="75">
        <f t="shared" si="146"/>
        <v>-0.48063028069694219</v>
      </c>
      <c r="AH68" s="75">
        <f t="shared" si="147"/>
        <v>-0.92269952840920311</v>
      </c>
      <c r="AI68" s="75">
        <f t="shared" si="148"/>
        <v>-0.22588630796463161</v>
      </c>
      <c r="AJ68" s="75">
        <f t="shared" si="149"/>
        <v>-0.42464383485169416</v>
      </c>
      <c r="AK68" s="75">
        <f t="shared" si="150"/>
        <v>-0.66933058239940113</v>
      </c>
      <c r="AL68" s="150">
        <f t="shared" si="151"/>
        <v>1.5227543922487803</v>
      </c>
      <c r="AM68" s="150">
        <f t="shared" si="152"/>
        <v>0.98708079745693011</v>
      </c>
      <c r="AN68" s="150">
        <f t="shared" si="153"/>
        <v>0.74242176314620145</v>
      </c>
      <c r="AO68" s="150">
        <f t="shared" si="154"/>
        <v>1.186723809230706</v>
      </c>
      <c r="AP68" s="150">
        <f t="shared" si="155"/>
        <v>0.95946745507453013</v>
      </c>
      <c r="AQ68" s="75">
        <f t="shared" si="156"/>
        <v>1.5533549222159153</v>
      </c>
      <c r="AR68" s="75">
        <f t="shared" si="157"/>
        <v>3.6548622401530291E-2</v>
      </c>
      <c r="AS68" s="75">
        <f t="shared" si="158"/>
        <v>-0.7886534055701554</v>
      </c>
      <c r="AT68" s="75">
        <f t="shared" si="159"/>
        <v>0.46431928575426551</v>
      </c>
      <c r="AU68" s="120">
        <f t="shared" si="160"/>
        <v>-0.31029578537275426</v>
      </c>
    </row>
    <row r="69" spans="1:47" ht="16" x14ac:dyDescent="0.2">
      <c r="A69" s="260">
        <v>1076</v>
      </c>
      <c r="B69" s="304" t="s">
        <v>183</v>
      </c>
      <c r="C69" s="160">
        <v>132.42557735949802</v>
      </c>
      <c r="D69" s="105">
        <v>211.55303030303028</v>
      </c>
      <c r="E69" s="105">
        <v>15.86618513195684</v>
      </c>
      <c r="F69" s="105">
        <v>124.52253628724218</v>
      </c>
      <c r="G69" s="105">
        <v>4.1059815811892655</v>
      </c>
      <c r="H69" s="105">
        <v>403.46932219723726</v>
      </c>
      <c r="I69" s="88">
        <f t="shared" si="130"/>
        <v>328.21721522302346</v>
      </c>
      <c r="J69" s="88">
        <f t="shared" si="131"/>
        <v>524.33485934182602</v>
      </c>
      <c r="K69" s="88">
        <f t="shared" si="132"/>
        <v>39.324390378807053</v>
      </c>
      <c r="L69" s="88">
        <f t="shared" si="133"/>
        <v>308.62950275651673</v>
      </c>
      <c r="M69" s="88">
        <f t="shared" si="134"/>
        <v>10.176688425352062</v>
      </c>
      <c r="N69" s="88">
        <f t="shared" si="135"/>
        <v>625.9687094522377</v>
      </c>
      <c r="O69" s="88">
        <f t="shared" si="136"/>
        <v>74.998619066009056</v>
      </c>
      <c r="P69" s="88">
        <f t="shared" si="137"/>
        <v>588.61145174273838</v>
      </c>
      <c r="Q69" s="88">
        <f t="shared" si="138"/>
        <v>19.408758056113989</v>
      </c>
      <c r="R69" s="88"/>
      <c r="S69" s="88"/>
      <c r="T69" s="88"/>
      <c r="U69" s="88"/>
      <c r="V69" s="103"/>
      <c r="W69" s="103"/>
      <c r="X69" s="103"/>
      <c r="Y69" s="74"/>
      <c r="Z69" s="150">
        <f t="shared" si="139"/>
        <v>1.4800331707292993</v>
      </c>
      <c r="AA69" s="150">
        <f t="shared" si="140"/>
        <v>0.90410254297340253</v>
      </c>
      <c r="AB69" s="150">
        <f t="shared" si="141"/>
        <v>1.0344850204885305</v>
      </c>
      <c r="AC69" s="150">
        <f t="shared" si="142"/>
        <v>1.1555296356789815</v>
      </c>
      <c r="AD69" s="150">
        <f t="shared" si="143"/>
        <v>0.88794893571696087</v>
      </c>
      <c r="AE69" s="150">
        <f t="shared" si="144"/>
        <v>0.99019984950502771</v>
      </c>
      <c r="AF69" s="219">
        <f t="shared" si="145"/>
        <v>1.4506660788875143</v>
      </c>
      <c r="AG69" s="75">
        <f t="shared" si="146"/>
        <v>-0.15269548081431533</v>
      </c>
      <c r="AH69" s="75">
        <f t="shared" si="147"/>
        <v>0.31670423555376076</v>
      </c>
      <c r="AI69" s="75">
        <f t="shared" si="148"/>
        <v>0.5868789865646411</v>
      </c>
      <c r="AJ69" s="75">
        <f t="shared" si="149"/>
        <v>-0.14755050211888396</v>
      </c>
      <c r="AK69" s="75">
        <f t="shared" si="150"/>
        <v>0.10032181888772281</v>
      </c>
      <c r="AL69" s="150">
        <f t="shared" si="151"/>
        <v>1.4333637027564801</v>
      </c>
      <c r="AM69" s="150">
        <f t="shared" si="152"/>
        <v>0.88121548315146636</v>
      </c>
      <c r="AN69" s="150">
        <f t="shared" si="153"/>
        <v>1.0047525668125104</v>
      </c>
      <c r="AO69" s="150">
        <f t="shared" si="154"/>
        <v>1.2458933360224413</v>
      </c>
      <c r="AP69" s="150">
        <f t="shared" si="155"/>
        <v>0.85370787431481798</v>
      </c>
      <c r="AQ69" s="75">
        <f t="shared" si="156"/>
        <v>1.4803693261033704</v>
      </c>
      <c r="AR69" s="75">
        <f t="shared" si="157"/>
        <v>-0.25904753573770922</v>
      </c>
      <c r="AS69" s="75">
        <f t="shared" si="158"/>
        <v>0.30290814297875418</v>
      </c>
      <c r="AT69" s="75">
        <f t="shared" si="159"/>
        <v>0.7405011979047087</v>
      </c>
      <c r="AU69" s="120">
        <f t="shared" si="160"/>
        <v>-0.16274592629926185</v>
      </c>
    </row>
    <row r="70" spans="1:47" ht="17" thickBot="1" x14ac:dyDescent="0.25">
      <c r="A70" s="265">
        <v>1077</v>
      </c>
      <c r="B70" s="305" t="s">
        <v>183</v>
      </c>
      <c r="C70" s="152">
        <v>185.66047372789373</v>
      </c>
      <c r="D70" s="122">
        <v>296.73913043478268</v>
      </c>
      <c r="E70" s="122">
        <v>21.355063661472688</v>
      </c>
      <c r="F70" s="122">
        <v>112.52228163992871</v>
      </c>
      <c r="G70" s="122">
        <v>4.3147990593946437</v>
      </c>
      <c r="H70" s="122">
        <v>459.67122445844211</v>
      </c>
      <c r="I70" s="113">
        <f t="shared" si="130"/>
        <v>403.89840357448543</v>
      </c>
      <c r="J70" s="113">
        <f t="shared" si="131"/>
        <v>645.54645721925147</v>
      </c>
      <c r="K70" s="113">
        <f t="shared" si="132"/>
        <v>46.457255806325442</v>
      </c>
      <c r="L70" s="113">
        <f t="shared" si="133"/>
        <v>244.78861336707755</v>
      </c>
      <c r="M70" s="113">
        <f t="shared" si="134"/>
        <v>9.386706910962479</v>
      </c>
      <c r="N70" s="113">
        <f t="shared" si="135"/>
        <v>625.66899571304828</v>
      </c>
      <c r="O70" s="113">
        <f t="shared" si="136"/>
        <v>71.965782302398779</v>
      </c>
      <c r="P70" s="113">
        <f t="shared" si="137"/>
        <v>379.19596743126152</v>
      </c>
      <c r="Q70" s="113">
        <f t="shared" si="138"/>
        <v>14.540714778912347</v>
      </c>
      <c r="R70" s="113"/>
      <c r="S70" s="113"/>
      <c r="T70" s="113"/>
      <c r="U70" s="113"/>
      <c r="V70" s="112"/>
      <c r="W70" s="112"/>
      <c r="X70" s="112"/>
      <c r="Y70" s="111"/>
      <c r="Z70" s="115">
        <f t="shared" si="139"/>
        <v>2.0750044295796295</v>
      </c>
      <c r="AA70" s="115">
        <f t="shared" si="140"/>
        <v>1.268157690965301</v>
      </c>
      <c r="AB70" s="115">
        <f t="shared" si="141"/>
        <v>1.3923632735683209</v>
      </c>
      <c r="AC70" s="115">
        <f t="shared" si="142"/>
        <v>1.0441710792753578</v>
      </c>
      <c r="AD70" s="115">
        <f t="shared" si="143"/>
        <v>0.93310726238384767</v>
      </c>
      <c r="AE70" s="115">
        <f t="shared" si="144"/>
        <v>1.1281313156642716</v>
      </c>
      <c r="AF70" s="220">
        <f t="shared" si="145"/>
        <v>2.5776654599964819</v>
      </c>
      <c r="AG70" s="162">
        <f t="shared" si="146"/>
        <v>0.88000942165695728</v>
      </c>
      <c r="AH70" s="162">
        <f t="shared" si="147"/>
        <v>1.0201217849166919</v>
      </c>
      <c r="AI70" s="162">
        <f t="shared" si="148"/>
        <v>0.28133429013525346</v>
      </c>
      <c r="AJ70" s="162">
        <f t="shared" si="149"/>
        <v>-1.5524715160971932E-2</v>
      </c>
      <c r="AK70" s="162">
        <f t="shared" si="150"/>
        <v>0.55469287986884164</v>
      </c>
      <c r="AL70" s="115">
        <f t="shared" si="151"/>
        <v>1.7638724735738514</v>
      </c>
      <c r="AM70" s="115">
        <f t="shared" si="152"/>
        <v>1.0849279292802532</v>
      </c>
      <c r="AN70" s="115">
        <f t="shared" si="153"/>
        <v>1.1869998890975031</v>
      </c>
      <c r="AO70" s="115">
        <f t="shared" si="154"/>
        <v>0.98817676017454603</v>
      </c>
      <c r="AP70" s="115">
        <f t="shared" si="155"/>
        <v>0.7874374520311368</v>
      </c>
      <c r="AQ70" s="162">
        <f t="shared" si="156"/>
        <v>2.2987123535976615</v>
      </c>
      <c r="AR70" s="162">
        <f t="shared" si="157"/>
        <v>0.43075450309420538</v>
      </c>
      <c r="AS70" s="162">
        <f t="shared" si="158"/>
        <v>0.8812521082704331</v>
      </c>
      <c r="AT70" s="162">
        <f t="shared" si="159"/>
        <v>0.15658814792632539</v>
      </c>
      <c r="AU70" s="163">
        <f t="shared" si="160"/>
        <v>-0.11228030493471801</v>
      </c>
    </row>
    <row r="71" spans="1:47" ht="20" thickBot="1" x14ac:dyDescent="0.25">
      <c r="A71" s="262" t="s">
        <v>27</v>
      </c>
      <c r="B71" s="286"/>
      <c r="C71" s="90"/>
      <c r="D71" s="90"/>
      <c r="E71" s="90"/>
      <c r="F71" s="90"/>
      <c r="G71" s="90"/>
      <c r="H71" s="90"/>
      <c r="I71" s="90"/>
      <c r="J71" s="91"/>
      <c r="K71" s="90"/>
      <c r="L71" s="90"/>
      <c r="M71" s="90"/>
      <c r="N71" s="90"/>
      <c r="O71" s="90"/>
      <c r="P71" s="90"/>
      <c r="Q71" s="90"/>
      <c r="R71" s="90"/>
      <c r="S71" s="90"/>
      <c r="T71" s="90"/>
      <c r="U71" s="90"/>
      <c r="V71" s="97"/>
      <c r="W71" s="97"/>
      <c r="X71" s="97"/>
      <c r="Y71" s="20"/>
      <c r="Z71" s="216"/>
      <c r="AA71" s="216"/>
      <c r="AB71" s="216"/>
      <c r="AC71" s="216"/>
      <c r="AD71" s="216"/>
      <c r="AE71" s="216"/>
      <c r="AF71" s="217"/>
      <c r="AG71" s="209"/>
      <c r="AH71" s="209"/>
      <c r="AI71" s="209"/>
      <c r="AJ71" s="209"/>
      <c r="AK71" s="209"/>
      <c r="AL71" s="51"/>
      <c r="AM71" s="51"/>
      <c r="AN71" s="51"/>
      <c r="AO71" s="51"/>
      <c r="AP71" s="51"/>
      <c r="AQ71" s="209"/>
      <c r="AR71" s="209"/>
      <c r="AS71" s="209"/>
      <c r="AT71" s="209"/>
      <c r="AU71" s="209"/>
    </row>
    <row r="72" spans="1:47" ht="16" x14ac:dyDescent="0.2">
      <c r="A72" s="260">
        <v>1087</v>
      </c>
      <c r="B72" s="304" t="s">
        <v>44</v>
      </c>
      <c r="C72" s="124">
        <v>97.630670317894968</v>
      </c>
      <c r="D72" s="118">
        <v>181.30630630630625</v>
      </c>
      <c r="E72" s="118">
        <v>25.557851886183162</v>
      </c>
      <c r="F72" s="118">
        <v>126.69952116318896</v>
      </c>
      <c r="G72" s="118">
        <v>3.3632237230096376</v>
      </c>
      <c r="H72" s="118">
        <v>290.32566135039627</v>
      </c>
      <c r="I72" s="118">
        <f t="shared" ref="I72:I73" si="161">1000*C72/$H72</f>
        <v>336.27985161140737</v>
      </c>
      <c r="J72" s="118">
        <f t="shared" ref="J72:J73" si="162">1000*D72/$H72</f>
        <v>624.49287280701742</v>
      </c>
      <c r="K72" s="118">
        <f t="shared" ref="K72:K73" si="163">1000*E72/$H72</f>
        <v>88.031666809284189</v>
      </c>
      <c r="L72" s="118">
        <f t="shared" ref="L72:L73" si="164">1000*F72/$H72</f>
        <v>436.40483095386577</v>
      </c>
      <c r="M72" s="118">
        <f t="shared" ref="M72:M73" si="165">1000*G72/$H72</f>
        <v>11.584314343300631</v>
      </c>
      <c r="N72" s="118">
        <f t="shared" ref="N72:N73" si="166">1000*C72/$D72</f>
        <v>538.4846909459053</v>
      </c>
      <c r="O72" s="118">
        <f t="shared" ref="O72:O73" si="167">1000*E72/$D72</f>
        <v>140.96504642814071</v>
      </c>
      <c r="P72" s="118">
        <f t="shared" ref="P72:P73" si="168">1000*F72/$D72</f>
        <v>698.81475026653311</v>
      </c>
      <c r="Q72" s="118">
        <f t="shared" ref="Q72:Q73" si="169">1000*G72/$D72</f>
        <v>18.549954447407199</v>
      </c>
      <c r="R72" s="118">
        <v>275.83</v>
      </c>
      <c r="S72" s="118">
        <v>87</v>
      </c>
      <c r="T72" s="171">
        <f t="shared" ref="T72:T87" si="170">R72/$T$3</f>
        <v>0.87395836633820212</v>
      </c>
      <c r="U72" s="118">
        <f t="shared" ref="U72:U87" si="171">(LN(R72)-$U$3)/$U$4</f>
        <v>-0.52574820766599373</v>
      </c>
      <c r="V72" s="147"/>
      <c r="W72" s="147"/>
      <c r="X72" s="147"/>
      <c r="Y72" s="116"/>
      <c r="Z72" s="154">
        <f t="shared" ref="Z72:Z87" si="172">C72/$Z$3</f>
        <v>1.0911534873565509</v>
      </c>
      <c r="AA72" s="154">
        <f t="shared" ref="AA72:AA87" si="173">D72/$AA$3</f>
        <v>0.77483878323012689</v>
      </c>
      <c r="AB72" s="154">
        <f t="shared" ref="AB72:AB87" si="174">E72/$AB$3</f>
        <v>1.6663876484630533</v>
      </c>
      <c r="AC72" s="154">
        <f t="shared" ref="AC72:AC87" si="175">F72/$AC$3</f>
        <v>1.1757313647441416</v>
      </c>
      <c r="AD72" s="154">
        <f t="shared" ref="AD72:AD87" si="176">G72/$AD$3</f>
        <v>0.72732204623272156</v>
      </c>
      <c r="AE72" s="154">
        <f t="shared" ref="AE72:AE87" si="177">H72/$AE$3</f>
        <v>0.71252115182148679</v>
      </c>
      <c r="AF72" s="218">
        <f t="shared" ref="AF72:AF87" si="178">(LN(C72)-$AF$3)/$AF$4</f>
        <v>0.43396451167582833</v>
      </c>
      <c r="AG72" s="155">
        <f t="shared" ref="AG72:AG87" si="179">(LN(D72)-AG$3)/AG$4</f>
        <v>-0.6235709744851331</v>
      </c>
      <c r="AH72" s="155">
        <f t="shared" ref="AH72:AH87" si="180">(LN(E72)-AH$3)/AH$4</f>
        <v>1.4454785596193613</v>
      </c>
      <c r="AI72" s="155">
        <f t="shared" ref="AI72:AI87" si="181">(LN(F72)-AI$3)/AI$4</f>
        <v>0.6391368738494928</v>
      </c>
      <c r="AJ72" s="155">
        <f t="shared" ref="AJ72:AJ87" si="182">(LN(G72)-AJ$3)/AJ$4</f>
        <v>-0.6786376788291365</v>
      </c>
      <c r="AK72" s="155">
        <f t="shared" ref="AK72:AK87" si="183">(LN(H72)-AK$3)/AK$4</f>
        <v>-1.046300662342498</v>
      </c>
      <c r="AL72" s="154">
        <f t="shared" ref="AL72:AL87" si="184">I72/$AL$3</f>
        <v>1.4685741969402792</v>
      </c>
      <c r="AM72" s="154">
        <f t="shared" ref="AM72:AM87" si="185">J72/$AM$3</f>
        <v>1.0495445397738117</v>
      </c>
      <c r="AN72" s="154">
        <f t="shared" ref="AN72:AN87" si="186">K72/$AN$3</f>
        <v>2.2492413063593228</v>
      </c>
      <c r="AO72" s="154">
        <f t="shared" ref="AO72:AO87" si="187">L72/$AO$3</f>
        <v>1.7617041333937764</v>
      </c>
      <c r="AP72" s="154">
        <f t="shared" ref="AP72:AP87" si="188">M72/$AP$3</f>
        <v>0.97179160450436097</v>
      </c>
      <c r="AQ72" s="155">
        <f t="shared" ref="AQ72:AQ87" si="189">((LN(C72)/LN($H72))-AQ$3)/AQ$4</f>
        <v>1.3397211051429951</v>
      </c>
      <c r="AR72" s="155">
        <f t="shared" ref="AR72:AR87" si="190">((LN(D72)/LN($H72))-AR$3)/AR$4</f>
        <v>0.20918946655151943</v>
      </c>
      <c r="AS72" s="155">
        <f t="shared" ref="AS72:AS87" si="191">((LN(E72)/LN($H72))-AS$3)/AS$4</f>
        <v>1.9604012583404811</v>
      </c>
      <c r="AT72" s="155">
        <f t="shared" ref="AT72:AT87" si="192">((LN(F72)/LN($H72))-AT$3)/AT$4</f>
        <v>1.6036315625091537</v>
      </c>
      <c r="AU72" s="156">
        <f t="shared" ref="AU72:AU87" si="193">((LN(G72)/LN($H72))-AU$3)/AU$4</f>
        <v>-0.51498756309458904</v>
      </c>
    </row>
    <row r="73" spans="1:47" ht="16" x14ac:dyDescent="0.2">
      <c r="A73" s="260">
        <v>5258</v>
      </c>
      <c r="B73" s="304" t="s">
        <v>44</v>
      </c>
      <c r="C73" s="125">
        <v>65.161527165932469</v>
      </c>
      <c r="D73" s="88">
        <v>138.02083333333334</v>
      </c>
      <c r="E73" s="88">
        <v>7.4200546581628339</v>
      </c>
      <c r="F73" s="88">
        <v>74.744773942634907</v>
      </c>
      <c r="G73" s="88">
        <v>2.8568173481020764</v>
      </c>
      <c r="H73" s="88">
        <v>269.43462897526496</v>
      </c>
      <c r="I73" s="88">
        <f t="shared" si="161"/>
        <v>241.84540574372321</v>
      </c>
      <c r="J73" s="88">
        <f t="shared" si="162"/>
        <v>512.26092896174873</v>
      </c>
      <c r="K73" s="88">
        <f t="shared" si="163"/>
        <v>27.539350403410918</v>
      </c>
      <c r="L73" s="88">
        <f t="shared" si="164"/>
        <v>277.41339050184507</v>
      </c>
      <c r="M73" s="88">
        <f t="shared" si="165"/>
        <v>10.603007337873938</v>
      </c>
      <c r="N73" s="88">
        <f t="shared" si="166"/>
        <v>472.11370625883148</v>
      </c>
      <c r="O73" s="88">
        <f t="shared" si="167"/>
        <v>53.760396013859022</v>
      </c>
      <c r="P73" s="88">
        <f t="shared" si="168"/>
        <v>541.54704139569446</v>
      </c>
      <c r="Q73" s="88">
        <f t="shared" si="169"/>
        <v>20.698450220211267</v>
      </c>
      <c r="R73" s="88">
        <v>206.42</v>
      </c>
      <c r="S73" s="88">
        <v>75.87</v>
      </c>
      <c r="T73" s="172">
        <f t="shared" si="170"/>
        <v>0.65403504324958006</v>
      </c>
      <c r="U73" s="88">
        <f t="shared" si="171"/>
        <v>-1.8790246118684075</v>
      </c>
      <c r="V73" s="103"/>
      <c r="W73" s="103"/>
      <c r="X73" s="103"/>
      <c r="Y73" s="74"/>
      <c r="Z73" s="150">
        <f t="shared" si="172"/>
        <v>0.7282673301030641</v>
      </c>
      <c r="AA73" s="150">
        <f t="shared" si="173"/>
        <v>0.58985203956299659</v>
      </c>
      <c r="AB73" s="150">
        <f t="shared" si="174"/>
        <v>0.48379212338920263</v>
      </c>
      <c r="AC73" s="150">
        <f t="shared" si="175"/>
        <v>0.69360779163385589</v>
      </c>
      <c r="AD73" s="150">
        <f t="shared" si="176"/>
        <v>0.61780791599417051</v>
      </c>
      <c r="AE73" s="150">
        <f t="shared" si="177"/>
        <v>0.66125009854485839</v>
      </c>
      <c r="AF73" s="219">
        <f t="shared" si="178"/>
        <v>-0.91457886170917679</v>
      </c>
      <c r="AG73" s="75">
        <f t="shared" si="179"/>
        <v>-1.4560862633681235</v>
      </c>
      <c r="AH73" s="75">
        <f t="shared" si="180"/>
        <v>-1.482697203292616</v>
      </c>
      <c r="AI73" s="75">
        <f t="shared" si="181"/>
        <v>-0.95209158296665586</v>
      </c>
      <c r="AJ73" s="75">
        <f t="shared" si="182"/>
        <v>-1.1129713242571058</v>
      </c>
      <c r="AK73" s="75">
        <f t="shared" si="183"/>
        <v>-1.3064878156304549</v>
      </c>
      <c r="AL73" s="150">
        <f t="shared" si="184"/>
        <v>1.0561677151392446</v>
      </c>
      <c r="AM73" s="150">
        <f t="shared" si="185"/>
        <v>0.86092361393115058</v>
      </c>
      <c r="AN73" s="150">
        <f t="shared" si="186"/>
        <v>0.70364048214434571</v>
      </c>
      <c r="AO73" s="150">
        <f t="shared" si="187"/>
        <v>1.1198783378214872</v>
      </c>
      <c r="AP73" s="150">
        <f t="shared" si="188"/>
        <v>0.88947115971545809</v>
      </c>
      <c r="AQ73" s="75">
        <f t="shared" si="189"/>
        <v>8.799167866685045E-3</v>
      </c>
      <c r="AR73" s="75">
        <f t="shared" si="190"/>
        <v>-0.48623049630730736</v>
      </c>
      <c r="AS73" s="75">
        <f t="shared" si="191"/>
        <v>-1.2313514003513422</v>
      </c>
      <c r="AT73" s="75">
        <f t="shared" si="192"/>
        <v>0.16428952287786977</v>
      </c>
      <c r="AU73" s="120">
        <f t="shared" si="193"/>
        <v>-0.94545490425840761</v>
      </c>
    </row>
    <row r="74" spans="1:47" ht="16" x14ac:dyDescent="0.2">
      <c r="A74" s="260">
        <v>1099</v>
      </c>
      <c r="B74" s="304" t="s">
        <v>44</v>
      </c>
      <c r="C74" s="125">
        <v>119.96786080403403</v>
      </c>
      <c r="D74" s="88">
        <v>197.32704402515722</v>
      </c>
      <c r="E74" s="88">
        <v>15.919260799435964</v>
      </c>
      <c r="F74" s="88">
        <v>55.515272364724012</v>
      </c>
      <c r="G74" s="88">
        <v>3.0163179767804258</v>
      </c>
      <c r="H74" s="88">
        <v>304.02026801786781</v>
      </c>
      <c r="I74" s="88">
        <f>1000*C74/$H74</f>
        <v>394.60481232449712</v>
      </c>
      <c r="J74" s="88">
        <f>1000*D74/$H74</f>
        <v>649.05884502923982</v>
      </c>
      <c r="K74" s="88">
        <f>1000*E74/$H74</f>
        <v>52.362498405864052</v>
      </c>
      <c r="L74" s="88">
        <f>1000*F74/$H74</f>
        <v>182.60385311370518</v>
      </c>
      <c r="M74" s="88">
        <f>1000*G74/$H74</f>
        <v>9.9214371345898282</v>
      </c>
      <c r="N74" s="88">
        <f>1000*C74/$D74</f>
        <v>607.96461730171836</v>
      </c>
      <c r="O74" s="88">
        <f>1000*E74/$D74</f>
        <v>80.674500943755163</v>
      </c>
      <c r="P74" s="88">
        <f>1000*F74/$D74</f>
        <v>281.33636035031452</v>
      </c>
      <c r="Q74" s="88">
        <f>1000*G74/$D74</f>
        <v>15.285882336512756</v>
      </c>
      <c r="R74" s="88">
        <v>166.44</v>
      </c>
      <c r="S74" s="88">
        <v>75.319999999999993</v>
      </c>
      <c r="T74" s="172">
        <f t="shared" si="170"/>
        <v>0.52735971610531984</v>
      </c>
      <c r="U74" s="88">
        <f t="shared" si="171"/>
        <v>-2.884057497130065</v>
      </c>
      <c r="V74" s="103"/>
      <c r="W74" s="103"/>
      <c r="X74" s="103"/>
      <c r="Y74" s="74"/>
      <c r="Z74" s="150">
        <f t="shared" si="172"/>
        <v>1.3408015049040731</v>
      </c>
      <c r="AA74" s="150">
        <f t="shared" si="173"/>
        <v>0.84330572833214457</v>
      </c>
      <c r="AB74" s="150">
        <f t="shared" si="174"/>
        <v>1.037945586623549</v>
      </c>
      <c r="AC74" s="150">
        <f t="shared" si="175"/>
        <v>0.51516411697760556</v>
      </c>
      <c r="AD74" s="150">
        <f t="shared" si="176"/>
        <v>0.65230110859151891</v>
      </c>
      <c r="AE74" s="150">
        <f t="shared" si="177"/>
        <v>0.74613064011495311</v>
      </c>
      <c r="AF74" s="219">
        <f t="shared" si="178"/>
        <v>1.1211470645915691</v>
      </c>
      <c r="AG74" s="75">
        <f t="shared" si="179"/>
        <v>-0.36515014420459269</v>
      </c>
      <c r="AH74" s="75">
        <f t="shared" si="180"/>
        <v>0.32461120229562207</v>
      </c>
      <c r="AI74" s="75">
        <f t="shared" si="181"/>
        <v>-1.8488700350022793</v>
      </c>
      <c r="AJ74" s="75">
        <f t="shared" si="182"/>
        <v>-0.96837594222395906</v>
      </c>
      <c r="AK74" s="75">
        <f t="shared" si="183"/>
        <v>-0.88571254154035284</v>
      </c>
      <c r="AL74" s="150">
        <f t="shared" si="184"/>
        <v>1.7232862527781603</v>
      </c>
      <c r="AM74" s="150">
        <f t="shared" si="185"/>
        <v>1.0908309709450386</v>
      </c>
      <c r="AN74" s="150">
        <f t="shared" si="186"/>
        <v>1.3378809988205571</v>
      </c>
      <c r="AO74" s="150">
        <f t="shared" si="187"/>
        <v>0.73714574172083824</v>
      </c>
      <c r="AP74" s="150">
        <f t="shared" si="188"/>
        <v>0.83229520766484133</v>
      </c>
      <c r="AQ74" s="75">
        <f t="shared" si="189"/>
        <v>1.9790075987469804</v>
      </c>
      <c r="AR74" s="75">
        <f t="shared" si="190"/>
        <v>0.35049622127404467</v>
      </c>
      <c r="AS74" s="75">
        <f t="shared" si="191"/>
        <v>0.65278301568623309</v>
      </c>
      <c r="AT74" s="75">
        <f t="shared" si="192"/>
        <v>-1.0215718496654385</v>
      </c>
      <c r="AU74" s="120">
        <f t="shared" si="193"/>
        <v>-0.8547915775008551</v>
      </c>
    </row>
    <row r="75" spans="1:47" ht="16" x14ac:dyDescent="0.2">
      <c r="A75" s="142">
        <v>5357</v>
      </c>
      <c r="B75" s="304" t="s">
        <v>44</v>
      </c>
      <c r="C75" s="125">
        <v>116.58434565923552</v>
      </c>
      <c r="D75" s="88">
        <v>216.54040404040404</v>
      </c>
      <c r="E75" s="88">
        <v>38.936807892898955</v>
      </c>
      <c r="F75" s="88">
        <v>183.54028822623042</v>
      </c>
      <c r="G75" s="88">
        <v>8.1130341834409272</v>
      </c>
      <c r="H75" s="88">
        <v>388.05011243173783</v>
      </c>
      <c r="I75" s="88">
        <f t="shared" ref="I75:I87" si="194">1000*C75/$H75</f>
        <v>300.43631460033129</v>
      </c>
      <c r="J75" s="88">
        <f t="shared" ref="J75:J87" si="195">1000*D75/$H75</f>
        <v>558.02175312729958</v>
      </c>
      <c r="K75" s="88">
        <f t="shared" ref="K75:K87" si="196">1000*E75/$H75</f>
        <v>100.33963822069079</v>
      </c>
      <c r="L75" s="88">
        <f t="shared" ref="L75:L87" si="197">1000*F75/$H75</f>
        <v>472.98089176180082</v>
      </c>
      <c r="M75" s="88">
        <f t="shared" ref="M75:M87" si="198">1000*G75/$H75</f>
        <v>20.907181633320867</v>
      </c>
      <c r="N75" s="88">
        <f t="shared" ref="N75:N87" si="199">1000*C75/$D75</f>
        <v>538.39534555168825</v>
      </c>
      <c r="O75" s="88">
        <f t="shared" ref="O75:O87" si="200">1000*E75/$D75</f>
        <v>179.81313032755671</v>
      </c>
      <c r="P75" s="88">
        <f t="shared" ref="P75:P87" si="201">1000*F75/$D75</f>
        <v>847.60296370364131</v>
      </c>
      <c r="Q75" s="88">
        <f t="shared" ref="Q75:Q87" si="202">1000*G75/$D75</f>
        <v>37.466606841313201</v>
      </c>
      <c r="R75" s="88">
        <v>383.17</v>
      </c>
      <c r="S75" s="88">
        <v>85.8</v>
      </c>
      <c r="T75" s="172">
        <f t="shared" si="170"/>
        <v>1.2140616583758437</v>
      </c>
      <c r="U75" s="88">
        <f t="shared" si="171"/>
        <v>1.0087710314277463</v>
      </c>
      <c r="V75" s="103"/>
      <c r="W75" s="103"/>
      <c r="X75" s="103"/>
      <c r="Y75" s="74"/>
      <c r="Z75" s="150">
        <f t="shared" si="172"/>
        <v>1.3029861919727033</v>
      </c>
      <c r="AA75" s="150">
        <f t="shared" si="173"/>
        <v>0.92541680763914391</v>
      </c>
      <c r="AB75" s="150">
        <f t="shared" si="174"/>
        <v>2.5387038015656707</v>
      </c>
      <c r="AC75" s="150">
        <f t="shared" si="175"/>
        <v>1.7031956520484104</v>
      </c>
      <c r="AD75" s="150">
        <f t="shared" si="176"/>
        <v>1.7545037468324742</v>
      </c>
      <c r="AE75" s="150">
        <f t="shared" si="177"/>
        <v>0.95235781703986766</v>
      </c>
      <c r="AF75" s="219">
        <f t="shared" si="178"/>
        <v>1.0257274231601488</v>
      </c>
      <c r="AG75" s="75">
        <f t="shared" si="179"/>
        <v>-8.1581090136681716E-2</v>
      </c>
      <c r="AH75" s="75">
        <f t="shared" si="180"/>
        <v>2.4422365969393609</v>
      </c>
      <c r="AI75" s="75">
        <f t="shared" si="181"/>
        <v>1.7566107328622749</v>
      </c>
      <c r="AJ75" s="75">
        <f t="shared" si="182"/>
        <v>1.6649979400914159</v>
      </c>
      <c r="AK75" s="75">
        <f t="shared" si="183"/>
        <v>-3.5441282545764084E-2</v>
      </c>
      <c r="AL75" s="150">
        <f t="shared" si="184"/>
        <v>1.3120411982212012</v>
      </c>
      <c r="AM75" s="150">
        <f t="shared" si="185"/>
        <v>0.9378308537570007</v>
      </c>
      <c r="AN75" s="150">
        <f t="shared" si="186"/>
        <v>2.5637144806092254</v>
      </c>
      <c r="AO75" s="150">
        <f t="shared" si="187"/>
        <v>1.9093564803390675</v>
      </c>
      <c r="AP75" s="150">
        <f t="shared" si="188"/>
        <v>1.7538736418058993</v>
      </c>
      <c r="AQ75" s="75">
        <f t="shared" si="189"/>
        <v>1.1328560849512854</v>
      </c>
      <c r="AR75" s="75">
        <f t="shared" si="190"/>
        <v>-7.3469295319500305E-2</v>
      </c>
      <c r="AS75" s="75">
        <f t="shared" si="191"/>
        <v>2.6007676850339352</v>
      </c>
      <c r="AT75" s="75">
        <f t="shared" si="192"/>
        <v>1.9615730256154031</v>
      </c>
      <c r="AU75" s="120">
        <f t="shared" si="193"/>
        <v>1.7318757161372187</v>
      </c>
    </row>
    <row r="76" spans="1:47" ht="16" x14ac:dyDescent="0.2">
      <c r="A76" s="260">
        <v>7004</v>
      </c>
      <c r="B76" s="304" t="s">
        <v>44</v>
      </c>
      <c r="C76" s="125">
        <v>120</v>
      </c>
      <c r="D76" s="88">
        <v>197.3</v>
      </c>
      <c r="E76" s="88">
        <v>15.9</v>
      </c>
      <c r="F76" s="88">
        <v>55.5</v>
      </c>
      <c r="G76" s="88">
        <v>3</v>
      </c>
      <c r="H76" s="88">
        <v>304</v>
      </c>
      <c r="I76" s="88">
        <f>1000*C76/$H76</f>
        <v>394.73684210526318</v>
      </c>
      <c r="J76" s="88">
        <f>1000*D76/$H76</f>
        <v>649.01315789473688</v>
      </c>
      <c r="K76" s="88">
        <f>1000*E76/$H76</f>
        <v>52.30263157894737</v>
      </c>
      <c r="L76" s="88">
        <f>1000*F76/$H76</f>
        <v>182.56578947368422</v>
      </c>
      <c r="M76" s="88">
        <f>1000*G76/$H76</f>
        <v>9.8684210526315788</v>
      </c>
      <c r="N76" s="88">
        <f>1000*C76/$D76</f>
        <v>608.21084642676124</v>
      </c>
      <c r="O76" s="88">
        <f>1000*E76/$D76</f>
        <v>80.587937151545859</v>
      </c>
      <c r="P76" s="88">
        <f>1000*F76/$D76</f>
        <v>281.29751647237708</v>
      </c>
      <c r="Q76" s="88">
        <f>1000*G76/$D76</f>
        <v>15.205271160669032</v>
      </c>
      <c r="R76" s="88">
        <v>302.36</v>
      </c>
      <c r="S76" s="88">
        <v>86.34</v>
      </c>
      <c r="T76" s="172">
        <f>R76/$T$3</f>
        <v>0.95801780678685722</v>
      </c>
      <c r="U76" s="88">
        <f t="shared" si="171"/>
        <v>-9.7019792605156502E-2</v>
      </c>
      <c r="V76" s="103"/>
      <c r="W76" s="103"/>
      <c r="X76" s="103"/>
      <c r="Y76" s="74"/>
      <c r="Z76" s="150">
        <f t="shared" si="172"/>
        <v>1.3411607034596593</v>
      </c>
      <c r="AA76" s="150">
        <f t="shared" si="173"/>
        <v>0.84319015177017409</v>
      </c>
      <c r="AB76" s="150">
        <f t="shared" si="174"/>
        <v>1.0366897706644245</v>
      </c>
      <c r="AC76" s="150">
        <f t="shared" si="175"/>
        <v>0.5150223942776696</v>
      </c>
      <c r="AD76" s="150">
        <f t="shared" si="176"/>
        <v>0.64877222522253009</v>
      </c>
      <c r="AE76" s="150">
        <f t="shared" si="177"/>
        <v>0.74608089807227895</v>
      </c>
      <c r="AF76" s="219">
        <f t="shared" si="178"/>
        <v>1.1220404708063103</v>
      </c>
      <c r="AG76" s="75">
        <f t="shared" si="179"/>
        <v>-0.36556844528300703</v>
      </c>
      <c r="AH76" s="75">
        <f t="shared" si="180"/>
        <v>0.32174486939724223</v>
      </c>
      <c r="AI76" s="75">
        <f t="shared" si="181"/>
        <v>-1.8496996314693681</v>
      </c>
      <c r="AJ76" s="75">
        <f t="shared" si="182"/>
        <v>-0.98281343639311458</v>
      </c>
      <c r="AK76" s="75">
        <f t="shared" si="183"/>
        <v>-0.88594482564565546</v>
      </c>
      <c r="AL76" s="150">
        <f t="shared" si="184"/>
        <v>1.7238628425688707</v>
      </c>
      <c r="AM76" s="150">
        <f t="shared" si="185"/>
        <v>1.0907541875506341</v>
      </c>
      <c r="AN76" s="150">
        <f t="shared" si="186"/>
        <v>1.3363513794817188</v>
      </c>
      <c r="AO76" s="150">
        <f t="shared" si="187"/>
        <v>0.73699208422852691</v>
      </c>
      <c r="AP76" s="150">
        <f t="shared" si="188"/>
        <v>0.82784776418014883</v>
      </c>
      <c r="AQ76" s="75">
        <f t="shared" si="189"/>
        <v>1.9802335080891984</v>
      </c>
      <c r="AR76" s="75">
        <f t="shared" si="190"/>
        <v>0.35024488271753873</v>
      </c>
      <c r="AS76" s="75">
        <f t="shared" si="191"/>
        <v>0.64969977008167545</v>
      </c>
      <c r="AT76" s="75">
        <f t="shared" si="192"/>
        <v>-1.022265121450548</v>
      </c>
      <c r="AU76" s="120">
        <f t="shared" si="193"/>
        <v>-0.87028120236167705</v>
      </c>
    </row>
    <row r="77" spans="1:47" ht="16" x14ac:dyDescent="0.2">
      <c r="A77" s="260">
        <v>1019</v>
      </c>
      <c r="B77" s="304" t="s">
        <v>44</v>
      </c>
      <c r="C77" s="125">
        <v>129.74597957349818</v>
      </c>
      <c r="D77" s="88">
        <v>193.09701492537312</v>
      </c>
      <c r="E77" s="88">
        <v>21.933408573731462</v>
      </c>
      <c r="F77" s="88">
        <v>151.77348936939728</v>
      </c>
      <c r="G77" s="88">
        <v>3.2080857376377505</v>
      </c>
      <c r="H77" s="88">
        <v>391.86</v>
      </c>
      <c r="I77" s="88">
        <f t="shared" si="194"/>
        <v>331.10289280227164</v>
      </c>
      <c r="J77" s="88">
        <f t="shared" si="195"/>
        <v>492.77041526405628</v>
      </c>
      <c r="K77" s="88">
        <f t="shared" si="196"/>
        <v>55.97256309327684</v>
      </c>
      <c r="L77" s="88">
        <f t="shared" si="197"/>
        <v>387.31559579798216</v>
      </c>
      <c r="M77" s="88">
        <f t="shared" si="198"/>
        <v>8.1868160507266623</v>
      </c>
      <c r="N77" s="88">
        <f t="shared" si="199"/>
        <v>671.92120822603897</v>
      </c>
      <c r="O77" s="88">
        <f t="shared" si="200"/>
        <v>113.58750720309241</v>
      </c>
      <c r="P77" s="88">
        <f t="shared" si="201"/>
        <v>785.99604156518797</v>
      </c>
      <c r="Q77" s="88">
        <f t="shared" si="202"/>
        <v>16.613854641293084</v>
      </c>
      <c r="R77" s="88">
        <v>170.68</v>
      </c>
      <c r="S77" s="88">
        <v>75.03</v>
      </c>
      <c r="T77" s="172">
        <f t="shared" si="170"/>
        <v>0.54079401793352555</v>
      </c>
      <c r="U77" s="88">
        <f t="shared" si="171"/>
        <v>-2.7666178416442606</v>
      </c>
      <c r="V77" s="103"/>
      <c r="W77" s="103"/>
      <c r="X77" s="103"/>
      <c r="Y77" s="74"/>
      <c r="Z77" s="150">
        <f t="shared" si="172"/>
        <v>1.4500850769654618</v>
      </c>
      <c r="AA77" s="150">
        <f t="shared" si="173"/>
        <v>0.82522808576428242</v>
      </c>
      <c r="AB77" s="150">
        <f t="shared" si="174"/>
        <v>1.4300717172447037</v>
      </c>
      <c r="AC77" s="150">
        <f t="shared" si="175"/>
        <v>1.4084098357279897</v>
      </c>
      <c r="AD77" s="150">
        <f t="shared" si="176"/>
        <v>0.69377230757063513</v>
      </c>
      <c r="AE77" s="150">
        <f t="shared" si="177"/>
        <v>0.96170809446908956</v>
      </c>
      <c r="AF77" s="219">
        <f t="shared" si="178"/>
        <v>1.3824846341605679</v>
      </c>
      <c r="AG77" s="75">
        <f t="shared" si="179"/>
        <v>-0.43128467453748953</v>
      </c>
      <c r="AH77" s="75">
        <f t="shared" si="180"/>
        <v>1.0833896027242682</v>
      </c>
      <c r="AI77" s="75">
        <f t="shared" si="181"/>
        <v>1.1835907568814605</v>
      </c>
      <c r="AJ77" s="75">
        <f t="shared" si="182"/>
        <v>-0.8043280938818832</v>
      </c>
      <c r="AK77" s="75">
        <f t="shared" si="183"/>
        <v>-1.4006725746987206E-3</v>
      </c>
      <c r="AL77" s="150">
        <f t="shared" si="184"/>
        <v>1.4459658007212133</v>
      </c>
      <c r="AM77" s="150">
        <f t="shared" si="185"/>
        <v>0.82816717567613596</v>
      </c>
      <c r="AN77" s="150">
        <f t="shared" si="186"/>
        <v>1.4301194728591022</v>
      </c>
      <c r="AO77" s="150">
        <f t="shared" si="187"/>
        <v>1.5635378842020906</v>
      </c>
      <c r="AP77" s="150">
        <f t="shared" si="188"/>
        <v>0.68678031948595331</v>
      </c>
      <c r="AQ77" s="75">
        <f t="shared" si="189"/>
        <v>1.4924541532162827</v>
      </c>
      <c r="AR77" s="75">
        <f t="shared" si="190"/>
        <v>-0.46714572602216498</v>
      </c>
      <c r="AS77" s="75">
        <f t="shared" si="191"/>
        <v>1.1478710210710577</v>
      </c>
      <c r="AT77" s="75">
        <f t="shared" si="192"/>
        <v>1.384168458050498</v>
      </c>
      <c r="AU77" s="120">
        <f t="shared" si="193"/>
        <v>-0.82019538396341762</v>
      </c>
    </row>
    <row r="78" spans="1:47" ht="16" x14ac:dyDescent="0.2">
      <c r="A78" s="142">
        <v>5344</v>
      </c>
      <c r="B78" s="304" t="s">
        <v>44</v>
      </c>
      <c r="C78" s="169">
        <v>154.0646590115789</v>
      </c>
      <c r="D78" s="168">
        <v>323.087431693989</v>
      </c>
      <c r="E78" s="168">
        <v>26.18053368297528</v>
      </c>
      <c r="F78" s="168">
        <v>150.62388591800357</v>
      </c>
      <c r="G78" s="168">
        <v>6.7710581294665859</v>
      </c>
      <c r="H78" s="168">
        <v>437.93083473324447</v>
      </c>
      <c r="I78" s="88">
        <f t="shared" si="194"/>
        <v>351.80135033292152</v>
      </c>
      <c r="J78" s="88">
        <f t="shared" si="195"/>
        <v>737.75903880070541</v>
      </c>
      <c r="K78" s="88">
        <f t="shared" si="196"/>
        <v>59.782348276349516</v>
      </c>
      <c r="L78" s="88">
        <f t="shared" si="197"/>
        <v>343.94446330720842</v>
      </c>
      <c r="M78" s="88">
        <f t="shared" si="198"/>
        <v>15.461478371558425</v>
      </c>
      <c r="N78" s="88">
        <f t="shared" si="199"/>
        <v>476.85129131702229</v>
      </c>
      <c r="O78" s="88">
        <f t="shared" si="200"/>
        <v>81.032349496566212</v>
      </c>
      <c r="P78" s="88">
        <f t="shared" si="201"/>
        <v>466.20162575889486</v>
      </c>
      <c r="Q78" s="88">
        <f t="shared" si="202"/>
        <v>20.957355394374385</v>
      </c>
      <c r="R78" s="88">
        <v>333.68</v>
      </c>
      <c r="S78" s="88">
        <v>83.42</v>
      </c>
      <c r="T78" s="172">
        <f t="shared" si="170"/>
        <v>1.0572542061404899</v>
      </c>
      <c r="U78" s="88">
        <f t="shared" si="171"/>
        <v>0.3631300181544812</v>
      </c>
      <c r="V78" s="103"/>
      <c r="W78" s="103"/>
      <c r="X78" s="103"/>
      <c r="Y78" s="74"/>
      <c r="Z78" s="150">
        <f t="shared" si="172"/>
        <v>1.7218788871520141</v>
      </c>
      <c r="AA78" s="150">
        <f t="shared" si="173"/>
        <v>1.3807609760014714</v>
      </c>
      <c r="AB78" s="150">
        <f t="shared" si="174"/>
        <v>1.7069868842563447</v>
      </c>
      <c r="AC78" s="150">
        <f t="shared" si="175"/>
        <v>1.3977418803765183</v>
      </c>
      <c r="AD78" s="150">
        <f t="shared" si="176"/>
        <v>1.4642914832550464</v>
      </c>
      <c r="AE78" s="150">
        <f t="shared" si="177"/>
        <v>1.074775758129348</v>
      </c>
      <c r="AF78" s="219">
        <f t="shared" si="178"/>
        <v>1.9554714597673306</v>
      </c>
      <c r="AG78" s="75">
        <f t="shared" si="179"/>
        <v>1.139635750639872</v>
      </c>
      <c r="AH78" s="75">
        <f t="shared" si="180"/>
        <v>1.5024709167839585</v>
      </c>
      <c r="AI78" s="75">
        <f t="shared" si="181"/>
        <v>1.16066543369496</v>
      </c>
      <c r="AJ78" s="75">
        <f t="shared" si="182"/>
        <v>1.1837613734753771</v>
      </c>
      <c r="AK78" s="75">
        <f t="shared" si="183"/>
        <v>0.38588422812192541</v>
      </c>
      <c r="AL78" s="150">
        <f t="shared" si="184"/>
        <v>1.5363584320380088</v>
      </c>
      <c r="AM78" s="150">
        <f t="shared" si="185"/>
        <v>1.2399036154914387</v>
      </c>
      <c r="AN78" s="150">
        <f t="shared" si="186"/>
        <v>1.5274608786589869</v>
      </c>
      <c r="AO78" s="150">
        <f t="shared" si="187"/>
        <v>1.3884548008825055</v>
      </c>
      <c r="AP78" s="150">
        <f t="shared" si="188"/>
        <v>1.2970413638158562</v>
      </c>
      <c r="AQ78" s="75">
        <f t="shared" si="189"/>
        <v>1.7815791279160829</v>
      </c>
      <c r="AR78" s="75">
        <f t="shared" si="190"/>
        <v>0.8381036222703887</v>
      </c>
      <c r="AS78" s="75">
        <f t="shared" si="191"/>
        <v>1.4418255626362464</v>
      </c>
      <c r="AT78" s="75">
        <f t="shared" si="192"/>
        <v>1.0955824479699094</v>
      </c>
      <c r="AU78" s="120">
        <f t="shared" si="193"/>
        <v>1.131144508062357</v>
      </c>
    </row>
    <row r="79" spans="1:47" ht="16" x14ac:dyDescent="0.2">
      <c r="A79" s="260">
        <v>1062</v>
      </c>
      <c r="B79" s="304" t="s">
        <v>44</v>
      </c>
      <c r="C79" s="125">
        <v>107.92238712344778</v>
      </c>
      <c r="D79" s="88">
        <v>185.07281553398059</v>
      </c>
      <c r="E79" s="88">
        <v>28.035727795201016</v>
      </c>
      <c r="F79" s="88">
        <v>110.24955436720144</v>
      </c>
      <c r="G79" s="88">
        <v>5.7154354563203205</v>
      </c>
      <c r="H79" s="88">
        <v>358.15979965007369</v>
      </c>
      <c r="I79" s="88">
        <f t="shared" si="194"/>
        <v>301.32468029323559</v>
      </c>
      <c r="J79" s="88">
        <f t="shared" si="195"/>
        <v>516.73251915708818</v>
      </c>
      <c r="K79" s="88">
        <f t="shared" si="196"/>
        <v>78.277148419761929</v>
      </c>
      <c r="L79" s="88">
        <f t="shared" si="197"/>
        <v>307.82224715034056</v>
      </c>
      <c r="M79" s="88">
        <f t="shared" si="198"/>
        <v>15.957780470908148</v>
      </c>
      <c r="N79" s="88">
        <f t="shared" si="199"/>
        <v>583.13473435882599</v>
      </c>
      <c r="O79" s="88">
        <f t="shared" si="200"/>
        <v>151.48485051308614</v>
      </c>
      <c r="P79" s="88">
        <f t="shared" si="201"/>
        <v>595.70906753163274</v>
      </c>
      <c r="Q79" s="88">
        <f t="shared" si="202"/>
        <v>30.882090596773402</v>
      </c>
      <c r="R79" s="88">
        <v>187.05</v>
      </c>
      <c r="S79" s="88">
        <v>76.209999999999994</v>
      </c>
      <c r="T79" s="172">
        <f t="shared" si="170"/>
        <v>0.59266182947308388</v>
      </c>
      <c r="U79" s="88">
        <f t="shared" si="171"/>
        <v>-2.339047802081442</v>
      </c>
      <c r="V79" s="103"/>
      <c r="W79" s="103"/>
      <c r="X79" s="103"/>
      <c r="Y79" s="74"/>
      <c r="Z79" s="150">
        <f t="shared" si="172"/>
        <v>1.2061772052794075</v>
      </c>
      <c r="AA79" s="150">
        <f t="shared" si="173"/>
        <v>0.79093550642995702</v>
      </c>
      <c r="AB79" s="150">
        <f t="shared" si="174"/>
        <v>1.8279466804035955</v>
      </c>
      <c r="AC79" s="150">
        <f t="shared" si="175"/>
        <v>1.0230808911394991</v>
      </c>
      <c r="AD79" s="150">
        <f t="shared" si="176"/>
        <v>1.236005259704227</v>
      </c>
      <c r="AE79" s="150">
        <f t="shared" si="177"/>
        <v>0.87900060847471861</v>
      </c>
      <c r="AF79" s="219">
        <f t="shared" si="178"/>
        <v>0.7682320655989342</v>
      </c>
      <c r="AG79" s="75">
        <f t="shared" si="179"/>
        <v>-0.5608188959730277</v>
      </c>
      <c r="AH79" s="75">
        <f t="shared" si="180"/>
        <v>1.6645667062148615</v>
      </c>
      <c r="AI79" s="75">
        <f t="shared" si="181"/>
        <v>0.21981016592476949</v>
      </c>
      <c r="AJ79" s="75">
        <f t="shared" si="182"/>
        <v>0.73267332373443728</v>
      </c>
      <c r="AK79" s="75">
        <f t="shared" si="183"/>
        <v>-0.31471377001286105</v>
      </c>
      <c r="AL79" s="150">
        <f t="shared" si="184"/>
        <v>1.3159207970963482</v>
      </c>
      <c r="AM79" s="150">
        <f t="shared" si="185"/>
        <v>0.8684387246361448</v>
      </c>
      <c r="AN79" s="150">
        <f t="shared" si="186"/>
        <v>2.0000097913763399</v>
      </c>
      <c r="AO79" s="150">
        <f t="shared" si="187"/>
        <v>1.2426345601399713</v>
      </c>
      <c r="AP79" s="150">
        <f t="shared" si="188"/>
        <v>1.3386754389240538</v>
      </c>
      <c r="AQ79" s="75">
        <f t="shared" si="189"/>
        <v>1.0841949992915245</v>
      </c>
      <c r="AR79" s="75">
        <f t="shared" si="190"/>
        <v>-0.34787210567266058</v>
      </c>
      <c r="AS79" s="75">
        <f t="shared" si="191"/>
        <v>1.8905414528531748</v>
      </c>
      <c r="AT79" s="75">
        <f t="shared" si="192"/>
        <v>0.66387078344299177</v>
      </c>
      <c r="AU79" s="120">
        <f t="shared" si="193"/>
        <v>0.83550487050769962</v>
      </c>
    </row>
    <row r="80" spans="1:47" ht="16" x14ac:dyDescent="0.2">
      <c r="A80" s="260">
        <v>5268</v>
      </c>
      <c r="B80" s="304" t="s">
        <v>44</v>
      </c>
      <c r="C80" s="125">
        <v>95.146138836923896</v>
      </c>
      <c r="D80" s="88">
        <v>204.6232876712329</v>
      </c>
      <c r="E80" s="88">
        <v>27.186916748635667</v>
      </c>
      <c r="F80" s="88">
        <v>150.95270235190281</v>
      </c>
      <c r="G80" s="88">
        <v>3.1458817078580714</v>
      </c>
      <c r="H80" s="88">
        <v>424.51231908611248</v>
      </c>
      <c r="I80" s="88">
        <f t="shared" si="194"/>
        <v>224.13045407434564</v>
      </c>
      <c r="J80" s="88">
        <f t="shared" si="195"/>
        <v>482.01966932725213</v>
      </c>
      <c r="K80" s="88">
        <f t="shared" si="196"/>
        <v>64.042703889403015</v>
      </c>
      <c r="L80" s="88">
        <f t="shared" si="197"/>
        <v>355.59086406932283</v>
      </c>
      <c r="M80" s="88">
        <f t="shared" si="198"/>
        <v>7.4105781302896139</v>
      </c>
      <c r="N80" s="88">
        <f t="shared" si="199"/>
        <v>464.98196720304225</v>
      </c>
      <c r="O80" s="88">
        <f t="shared" si="200"/>
        <v>132.8632584201107</v>
      </c>
      <c r="P80" s="88">
        <f t="shared" si="201"/>
        <v>737.71027760260449</v>
      </c>
      <c r="Q80" s="88">
        <f t="shared" si="202"/>
        <v>15.374016045097184</v>
      </c>
      <c r="R80" s="88">
        <v>151.43</v>
      </c>
      <c r="S80" s="88">
        <v>70.89</v>
      </c>
      <c r="T80" s="172">
        <f t="shared" si="170"/>
        <v>0.47980102024650678</v>
      </c>
      <c r="U80" s="88">
        <f t="shared" si="171"/>
        <v>-3.3252872457116509</v>
      </c>
      <c r="V80" s="103"/>
      <c r="W80" s="103"/>
      <c r="X80" s="103"/>
      <c r="Y80" s="74"/>
      <c r="Z80" s="150">
        <f t="shared" si="172"/>
        <v>1.0633855207833272</v>
      </c>
      <c r="AA80" s="150">
        <f t="shared" si="173"/>
        <v>0.87448728326010572</v>
      </c>
      <c r="AB80" s="150">
        <f t="shared" si="174"/>
        <v>1.7726036785670383</v>
      </c>
      <c r="AC80" s="150">
        <f t="shared" si="175"/>
        <v>1.4007931925758812</v>
      </c>
      <c r="AD80" s="150">
        <f t="shared" si="176"/>
        <v>0.68032022529797809</v>
      </c>
      <c r="AE80" s="150">
        <f t="shared" si="177"/>
        <v>1.0418438561398442</v>
      </c>
      <c r="AF80" s="219">
        <f t="shared" si="178"/>
        <v>0.34798780549259534</v>
      </c>
      <c r="AG80" s="75">
        <f t="shared" si="179"/>
        <v>-0.25434009695410181</v>
      </c>
      <c r="AH80" s="75">
        <f t="shared" si="180"/>
        <v>1.5917769306489944</v>
      </c>
      <c r="AI80" s="75">
        <f t="shared" si="181"/>
        <v>1.1672404887891652</v>
      </c>
      <c r="AJ80" s="75">
        <f t="shared" si="182"/>
        <v>-0.85644068143878593</v>
      </c>
      <c r="AK80" s="75">
        <f t="shared" si="183"/>
        <v>0.27745775878647111</v>
      </c>
      <c r="AL80" s="150">
        <f t="shared" si="184"/>
        <v>0.97880440955602799</v>
      </c>
      <c r="AM80" s="150">
        <f t="shared" si="185"/>
        <v>0.81009909645891298</v>
      </c>
      <c r="AN80" s="150">
        <f t="shared" si="186"/>
        <v>1.6363145238525947</v>
      </c>
      <c r="AO80" s="150">
        <f t="shared" si="187"/>
        <v>1.4354696616413369</v>
      </c>
      <c r="AP80" s="150">
        <f t="shared" si="188"/>
        <v>0.62166282769284653</v>
      </c>
      <c r="AQ80" s="75">
        <f t="shared" si="189"/>
        <v>0.14920724710236646</v>
      </c>
      <c r="AR80" s="75">
        <f t="shared" si="190"/>
        <v>-0.50672349731610744</v>
      </c>
      <c r="AS80" s="75">
        <f t="shared" si="191"/>
        <v>1.5763744675963756</v>
      </c>
      <c r="AT80" s="75">
        <f t="shared" si="192"/>
        <v>1.175457102924619</v>
      </c>
      <c r="AU80" s="120">
        <f t="shared" si="193"/>
        <v>-0.91540102245891608</v>
      </c>
    </row>
    <row r="81" spans="1:47" ht="16" x14ac:dyDescent="0.2">
      <c r="A81" s="260">
        <v>1380</v>
      </c>
      <c r="B81" s="304" t="s">
        <v>44</v>
      </c>
      <c r="C81" s="125">
        <v>84</v>
      </c>
      <c r="D81" s="88">
        <v>288.39999999999998</v>
      </c>
      <c r="E81" s="88">
        <v>22.6</v>
      </c>
      <c r="F81" s="88">
        <v>84.8</v>
      </c>
      <c r="G81" s="88">
        <v>4.5999999999999996</v>
      </c>
      <c r="H81" s="88">
        <v>500.2</v>
      </c>
      <c r="I81" s="88">
        <f t="shared" ref="I81:M81" si="203">1000*C81/$H81</f>
        <v>167.9328268692523</v>
      </c>
      <c r="J81" s="88">
        <f t="shared" si="203"/>
        <v>576.56937225109959</v>
      </c>
      <c r="K81" s="88">
        <f t="shared" si="203"/>
        <v>45.181927229108361</v>
      </c>
      <c r="L81" s="88">
        <f t="shared" si="203"/>
        <v>169.53218712514993</v>
      </c>
      <c r="M81" s="88">
        <f t="shared" si="203"/>
        <v>9.1963214714114354</v>
      </c>
      <c r="N81" s="88">
        <f>1000*C81/$D81</f>
        <v>291.26213592233012</v>
      </c>
      <c r="O81" s="88">
        <f t="shared" ref="O81:Q81" si="204">1000*E81/$D81</f>
        <v>78.36338418862691</v>
      </c>
      <c r="P81" s="88">
        <f t="shared" si="204"/>
        <v>294.03606102635229</v>
      </c>
      <c r="Q81" s="88">
        <f t="shared" si="204"/>
        <v>15.950069348127602</v>
      </c>
      <c r="R81" s="88">
        <v>226.82</v>
      </c>
      <c r="S81" s="88">
        <v>85.29</v>
      </c>
      <c r="T81" s="172">
        <f t="shared" si="170"/>
        <v>0.71867177846075847</v>
      </c>
      <c r="U81" s="88">
        <f t="shared" si="171"/>
        <v>-1.4390441111709418</v>
      </c>
      <c r="V81" s="103">
        <v>1.86</v>
      </c>
      <c r="W81" s="104">
        <f t="shared" ref="W81" si="205">V81/$W$3</f>
        <v>1.1227341594886127</v>
      </c>
      <c r="X81" s="88">
        <f>(V81-$X$3)/$X$4</f>
        <v>0.30347761194029849</v>
      </c>
      <c r="Y81" s="74"/>
      <c r="Z81" s="150">
        <f t="shared" si="172"/>
        <v>0.93881249242176157</v>
      </c>
      <c r="AA81" s="150">
        <f t="shared" si="173"/>
        <v>1.2325192081627885</v>
      </c>
      <c r="AB81" s="150">
        <f t="shared" si="174"/>
        <v>1.4735338878626409</v>
      </c>
      <c r="AC81" s="150">
        <f t="shared" si="175"/>
        <v>0.78691709972516011</v>
      </c>
      <c r="AD81" s="150">
        <f t="shared" si="176"/>
        <v>0.9947840786745461</v>
      </c>
      <c r="AE81" s="150">
        <f t="shared" si="177"/>
        <v>1.2275975829465589</v>
      </c>
      <c r="AF81" s="219">
        <f t="shared" si="178"/>
        <v>-6.7583330961169877E-2</v>
      </c>
      <c r="AG81" s="75">
        <f t="shared" si="179"/>
        <v>0.79301417440857103</v>
      </c>
      <c r="AH81" s="75">
        <f t="shared" si="180"/>
        <v>1.15427366145938</v>
      </c>
      <c r="AI81" s="75">
        <f t="shared" si="181"/>
        <v>-0.57152679805920259</v>
      </c>
      <c r="AJ81" s="75">
        <f t="shared" si="182"/>
        <v>0.15482556499591321</v>
      </c>
      <c r="AK81" s="75">
        <f t="shared" si="183"/>
        <v>0.84909102328732011</v>
      </c>
      <c r="AL81" s="150">
        <f t="shared" si="184"/>
        <v>0.73338267272822</v>
      </c>
      <c r="AM81" s="150">
        <f t="shared" si="185"/>
        <v>0.96900263044948542</v>
      </c>
      <c r="AN81" s="150">
        <f t="shared" si="186"/>
        <v>1.1544147771823599</v>
      </c>
      <c r="AO81" s="150">
        <f t="shared" si="187"/>
        <v>0.6843772882826703</v>
      </c>
      <c r="AP81" s="150">
        <f t="shared" si="188"/>
        <v>0.77146628910403847</v>
      </c>
      <c r="AQ81" s="75">
        <f t="shared" si="189"/>
        <v>-0.71518703226170721</v>
      </c>
      <c r="AR81" s="75">
        <f t="shared" si="190"/>
        <v>0.10289540388447278</v>
      </c>
      <c r="AS81" s="75">
        <f t="shared" si="191"/>
        <v>0.91607369877422562</v>
      </c>
      <c r="AT81" s="75">
        <f t="shared" si="192"/>
        <v>-0.81537150011448356</v>
      </c>
      <c r="AU81" s="120">
        <f t="shared" si="193"/>
        <v>3.1835027257847183E-3</v>
      </c>
    </row>
    <row r="82" spans="1:47" ht="16" x14ac:dyDescent="0.2">
      <c r="A82" s="260">
        <v>1018</v>
      </c>
      <c r="B82" s="304" t="s">
        <v>115</v>
      </c>
      <c r="C82" s="125">
        <v>57.75819872736173</v>
      </c>
      <c r="D82" s="88">
        <v>174.47916666666669</v>
      </c>
      <c r="E82" s="88">
        <v>19.373876442512778</v>
      </c>
      <c r="F82" s="88">
        <v>113.52177234530177</v>
      </c>
      <c r="G82" s="88">
        <v>2.4778814848587034</v>
      </c>
      <c r="H82" s="88">
        <v>234.98233215547702</v>
      </c>
      <c r="I82" s="88">
        <f t="shared" si="194"/>
        <v>245.79804871944916</v>
      </c>
      <c r="J82" s="88">
        <f t="shared" si="195"/>
        <v>742.52036340852146</v>
      </c>
      <c r="K82" s="88">
        <f t="shared" si="196"/>
        <v>82.44822606362581</v>
      </c>
      <c r="L82" s="88">
        <f t="shared" si="197"/>
        <v>483.1076928379008</v>
      </c>
      <c r="M82" s="88">
        <f t="shared" si="198"/>
        <v>10.544969326541551</v>
      </c>
      <c r="N82" s="88">
        <f t="shared" si="199"/>
        <v>331.03206434786421</v>
      </c>
      <c r="O82" s="88">
        <f t="shared" si="200"/>
        <v>111.03833662574486</v>
      </c>
      <c r="P82" s="88">
        <f t="shared" si="201"/>
        <v>650.63224747158017</v>
      </c>
      <c r="Q82" s="88">
        <f t="shared" si="202"/>
        <v>14.201589405757344</v>
      </c>
      <c r="R82" s="88">
        <v>73.739999999999995</v>
      </c>
      <c r="S82" s="88">
        <v>63</v>
      </c>
      <c r="T82" s="172">
        <f t="shared" si="170"/>
        <v>0.23364278698393584</v>
      </c>
      <c r="U82" s="88">
        <f t="shared" si="171"/>
        <v>-6.6846620317180303</v>
      </c>
      <c r="V82" s="103"/>
      <c r="W82" s="103"/>
      <c r="X82" s="103"/>
      <c r="Y82" s="74"/>
      <c r="Z82" s="150">
        <f t="shared" si="172"/>
        <v>0.64552522029792714</v>
      </c>
      <c r="AA82" s="150">
        <f t="shared" si="173"/>
        <v>0.74566201227775053</v>
      </c>
      <c r="AB82" s="150">
        <f t="shared" si="174"/>
        <v>1.2631886494383311</v>
      </c>
      <c r="AC82" s="150">
        <f t="shared" si="175"/>
        <v>1.0534460359625561</v>
      </c>
      <c r="AD82" s="150">
        <f t="shared" si="176"/>
        <v>0.53586022825649604</v>
      </c>
      <c r="AE82" s="150">
        <f t="shared" si="177"/>
        <v>0.57669680725551598</v>
      </c>
      <c r="AF82" s="219">
        <f t="shared" si="178"/>
        <v>-1.3168310712834097</v>
      </c>
      <c r="AG82" s="75">
        <f t="shared" si="179"/>
        <v>-0.74071182799965318</v>
      </c>
      <c r="AH82" s="75">
        <f t="shared" si="180"/>
        <v>0.78960229458614395</v>
      </c>
      <c r="AI82" s="75">
        <f t="shared" si="181"/>
        <v>0.30799869135254959</v>
      </c>
      <c r="AJ82" s="75">
        <f t="shared" si="182"/>
        <v>-1.491712964936047</v>
      </c>
      <c r="AK82" s="75">
        <f t="shared" si="183"/>
        <v>-1.7831728034597407</v>
      </c>
      <c r="AL82" s="150">
        <f t="shared" si="184"/>
        <v>1.0734293781739248</v>
      </c>
      <c r="AM82" s="150">
        <f t="shared" si="185"/>
        <v>1.247905663972412</v>
      </c>
      <c r="AN82" s="150">
        <f t="shared" si="186"/>
        <v>2.1065823517816269</v>
      </c>
      <c r="AO82" s="150">
        <f t="shared" si="187"/>
        <v>1.9502369336439207</v>
      </c>
      <c r="AP82" s="150">
        <f t="shared" si="188"/>
        <v>0.88460243373966818</v>
      </c>
      <c r="AQ82" s="75">
        <f t="shared" si="189"/>
        <v>-6.4533169682941816E-2</v>
      </c>
      <c r="AR82" s="75">
        <f t="shared" si="190"/>
        <v>0.75192901112669341</v>
      </c>
      <c r="AS82" s="75">
        <f t="shared" si="191"/>
        <v>1.5325501806012252</v>
      </c>
      <c r="AT82" s="75">
        <f t="shared" si="192"/>
        <v>1.8285963870558317</v>
      </c>
      <c r="AU82" s="120">
        <f t="shared" si="193"/>
        <v>-1.2950589472135192</v>
      </c>
    </row>
    <row r="83" spans="1:47" ht="16" x14ac:dyDescent="0.2">
      <c r="A83" s="260">
        <v>1100</v>
      </c>
      <c r="B83" s="304" t="s">
        <v>53</v>
      </c>
      <c r="C83" s="125">
        <v>101.69</v>
      </c>
      <c r="D83" s="88">
        <v>179.4</v>
      </c>
      <c r="E83" s="88">
        <v>47.67</v>
      </c>
      <c r="F83" s="88">
        <v>208.21</v>
      </c>
      <c r="G83" s="88">
        <v>5.52</v>
      </c>
      <c r="H83" s="88">
        <v>271.08</v>
      </c>
      <c r="I83" s="88">
        <f t="shared" si="194"/>
        <v>375.12911317692198</v>
      </c>
      <c r="J83" s="88">
        <f t="shared" si="195"/>
        <v>661.79725542275344</v>
      </c>
      <c r="K83" s="88">
        <f t="shared" si="196"/>
        <v>175.85214696768483</v>
      </c>
      <c r="L83" s="88">
        <f t="shared" si="197"/>
        <v>768.07584476907186</v>
      </c>
      <c r="M83" s="88">
        <f t="shared" si="198"/>
        <v>20.36299247454626</v>
      </c>
      <c r="N83" s="88">
        <f t="shared" si="199"/>
        <v>566.83389074693423</v>
      </c>
      <c r="O83" s="88">
        <f t="shared" si="200"/>
        <v>265.7190635451505</v>
      </c>
      <c r="P83" s="88">
        <f t="shared" si="201"/>
        <v>1160.5908584169454</v>
      </c>
      <c r="Q83" s="88">
        <f t="shared" si="202"/>
        <v>30.769230769230766</v>
      </c>
      <c r="R83" s="88">
        <v>43.26</v>
      </c>
      <c r="S83" s="88">
        <v>44.17</v>
      </c>
      <c r="T83" s="172">
        <f t="shared" si="170"/>
        <v>0.13706790025664584</v>
      </c>
      <c r="U83" s="88">
        <f t="shared" si="171"/>
        <v>-9.1744704924140414</v>
      </c>
      <c r="V83" s="103"/>
      <c r="W83" s="103"/>
      <c r="X83" s="103"/>
      <c r="Y83" s="74"/>
      <c r="Z83" s="150">
        <f t="shared" si="172"/>
        <v>1.1365219327901064</v>
      </c>
      <c r="AA83" s="150">
        <f t="shared" si="173"/>
        <v>0.76669190688073607</v>
      </c>
      <c r="AB83" s="150">
        <f t="shared" si="174"/>
        <v>3.1081132935580573</v>
      </c>
      <c r="AC83" s="150">
        <f t="shared" si="175"/>
        <v>1.9321227515775423</v>
      </c>
      <c r="AD83" s="150">
        <f t="shared" si="176"/>
        <v>1.1937408944094554</v>
      </c>
      <c r="AE83" s="150">
        <f t="shared" si="177"/>
        <v>0.66528819029418873</v>
      </c>
      <c r="AF83" s="219">
        <f t="shared" si="178"/>
        <v>0.5698362333921011</v>
      </c>
      <c r="AG83" s="75">
        <f t="shared" si="179"/>
        <v>-0.6558297211114642</v>
      </c>
      <c r="AH83" s="75">
        <f t="shared" si="180"/>
        <v>2.9213538955548102</v>
      </c>
      <c r="AI83" s="75">
        <f t="shared" si="181"/>
        <v>2.1368641739022025</v>
      </c>
      <c r="AJ83" s="75">
        <f t="shared" si="182"/>
        <v>0.6400730046793176</v>
      </c>
      <c r="AK83" s="75">
        <f t="shared" si="183"/>
        <v>-1.2852756990779082</v>
      </c>
      <c r="AL83" s="150">
        <f t="shared" si="184"/>
        <v>1.6382335530744876</v>
      </c>
      <c r="AM83" s="150">
        <f t="shared" si="185"/>
        <v>1.1122395884906893</v>
      </c>
      <c r="AN83" s="150">
        <f t="shared" si="186"/>
        <v>4.4930867164947559</v>
      </c>
      <c r="AO83" s="150">
        <f t="shared" si="187"/>
        <v>3.1006127671227244</v>
      </c>
      <c r="AP83" s="150">
        <f t="shared" si="188"/>
        <v>1.708222389596459</v>
      </c>
      <c r="AQ83" s="75">
        <f t="shared" si="189"/>
        <v>1.7113045476347093</v>
      </c>
      <c r="AR83" s="75">
        <f t="shared" si="190"/>
        <v>0.38710070455715845</v>
      </c>
      <c r="AS83" s="75">
        <f t="shared" si="191"/>
        <v>3.7294755224528622</v>
      </c>
      <c r="AT83" s="75">
        <f t="shared" si="192"/>
        <v>3.3243564773868481</v>
      </c>
      <c r="AU83" s="120">
        <f t="shared" si="193"/>
        <v>0.97505004485208568</v>
      </c>
    </row>
    <row r="84" spans="1:47" ht="16" x14ac:dyDescent="0.2">
      <c r="A84" s="260">
        <v>1123</v>
      </c>
      <c r="B84" s="304" t="s">
        <v>194</v>
      </c>
      <c r="C84" s="125">
        <v>91.042584434654927</v>
      </c>
      <c r="D84" s="88">
        <v>243.92361111111114</v>
      </c>
      <c r="E84" s="88">
        <v>17.155772622414858</v>
      </c>
      <c r="F84" s="88">
        <v>133.0923430824844</v>
      </c>
      <c r="G84" s="88">
        <v>5.101097893996493</v>
      </c>
      <c r="H84" s="88">
        <v>355.12367491166077</v>
      </c>
      <c r="I84" s="88">
        <f t="shared" si="194"/>
        <v>256.368670597088</v>
      </c>
      <c r="J84" s="88">
        <f t="shared" si="195"/>
        <v>686.86947208402444</v>
      </c>
      <c r="K84" s="88">
        <f t="shared" si="196"/>
        <v>48.309290071078657</v>
      </c>
      <c r="L84" s="88">
        <f t="shared" si="197"/>
        <v>374.77744370490637</v>
      </c>
      <c r="M84" s="88">
        <f t="shared" si="198"/>
        <v>14.364285611950326</v>
      </c>
      <c r="N84" s="88">
        <f t="shared" si="199"/>
        <v>373.24219668584504</v>
      </c>
      <c r="O84" s="88">
        <f t="shared" si="200"/>
        <v>70.332562494739904</v>
      </c>
      <c r="P84" s="88">
        <f t="shared" si="201"/>
        <v>545.63124281502496</v>
      </c>
      <c r="Q84" s="88">
        <f t="shared" si="202"/>
        <v>20.912686028056797</v>
      </c>
      <c r="R84" s="88">
        <v>131.58000000000001</v>
      </c>
      <c r="S84" s="88">
        <v>81.819999999999993</v>
      </c>
      <c r="T84" s="172">
        <f t="shared" si="170"/>
        <v>0.41690694211210039</v>
      </c>
      <c r="U84" s="88">
        <f t="shared" si="171"/>
        <v>-3.9812556878718417</v>
      </c>
      <c r="V84" s="103"/>
      <c r="W84" s="103"/>
      <c r="X84" s="103"/>
      <c r="Y84" s="74"/>
      <c r="Z84" s="150">
        <f t="shared" si="172"/>
        <v>1.0175228048763936</v>
      </c>
      <c r="AA84" s="150">
        <f t="shared" si="173"/>
        <v>1.0424429126868053</v>
      </c>
      <c r="AB84" s="150">
        <f t="shared" si="174"/>
        <v>1.1185669173271868</v>
      </c>
      <c r="AC84" s="150">
        <f t="shared" si="175"/>
        <v>1.2350547242228138</v>
      </c>
      <c r="AD84" s="150">
        <f t="shared" si="176"/>
        <v>1.103150210588689</v>
      </c>
      <c r="AE84" s="150">
        <f t="shared" si="177"/>
        <v>0.87154931021322335</v>
      </c>
      <c r="AF84" s="219">
        <f t="shared" si="178"/>
        <v>0.20094485961838426</v>
      </c>
      <c r="AG84" s="75">
        <f t="shared" si="179"/>
        <v>0.28183643154781218</v>
      </c>
      <c r="AH84" s="75">
        <f t="shared" si="180"/>
        <v>0.50172108122994241</v>
      </c>
      <c r="AI84" s="75">
        <f t="shared" si="181"/>
        <v>0.78755880411039381</v>
      </c>
      <c r="AJ84" s="75">
        <f t="shared" si="182"/>
        <v>0.43002251330209956</v>
      </c>
      <c r="AK84" s="75">
        <f t="shared" si="183"/>
        <v>-0.34437480777879043</v>
      </c>
      <c r="AL84" s="150">
        <f t="shared" si="184"/>
        <v>1.1195925439441163</v>
      </c>
      <c r="AM84" s="150">
        <f t="shared" si="185"/>
        <v>1.1543768317527028</v>
      </c>
      <c r="AN84" s="150">
        <f t="shared" si="186"/>
        <v>1.2343200424021139</v>
      </c>
      <c r="AO84" s="150">
        <f t="shared" si="187"/>
        <v>1.5129231503568861</v>
      </c>
      <c r="AP84" s="150">
        <f t="shared" si="188"/>
        <v>1.2049994284270134</v>
      </c>
      <c r="AQ84" s="75">
        <f t="shared" si="189"/>
        <v>0.48206546596064248</v>
      </c>
      <c r="AR84" s="75">
        <f t="shared" si="190"/>
        <v>0.5722643697182318</v>
      </c>
      <c r="AS84" s="75">
        <f t="shared" si="191"/>
        <v>0.65174537752975448</v>
      </c>
      <c r="AT84" s="75">
        <f t="shared" si="192"/>
        <v>1.2406552742688359</v>
      </c>
      <c r="AU84" s="120">
        <f t="shared" si="193"/>
        <v>0.52567235597540762</v>
      </c>
    </row>
    <row r="85" spans="1:47" ht="16" x14ac:dyDescent="0.2">
      <c r="A85" s="260">
        <v>1179</v>
      </c>
      <c r="B85" s="304" t="s">
        <v>194</v>
      </c>
      <c r="C85" s="125">
        <v>81.497797356828187</v>
      </c>
      <c r="D85" s="88">
        <v>219.7916666666666</v>
      </c>
      <c r="E85" s="88">
        <v>10.001752529424884</v>
      </c>
      <c r="F85" s="88">
        <v>79.926398711977455</v>
      </c>
      <c r="G85" s="88">
        <v>3.5519958633891831</v>
      </c>
      <c r="H85" s="88">
        <v>425.79505300353344</v>
      </c>
      <c r="I85" s="88">
        <f t="shared" si="194"/>
        <v>191.40146599155506</v>
      </c>
      <c r="J85" s="88">
        <f t="shared" si="195"/>
        <v>516.19121715076074</v>
      </c>
      <c r="K85" s="88">
        <f t="shared" si="196"/>
        <v>23.489593077404507</v>
      </c>
      <c r="L85" s="88">
        <f t="shared" si="197"/>
        <v>187.71096129037034</v>
      </c>
      <c r="M85" s="88">
        <f t="shared" si="198"/>
        <v>8.3420317787480425</v>
      </c>
      <c r="N85" s="88">
        <f t="shared" si="199"/>
        <v>370.79566569931319</v>
      </c>
      <c r="O85" s="88">
        <f t="shared" si="200"/>
        <v>45.505603925345461</v>
      </c>
      <c r="P85" s="88">
        <f t="shared" si="201"/>
        <v>363.64617423458947</v>
      </c>
      <c r="Q85" s="88">
        <f t="shared" si="202"/>
        <v>16.160739473239889</v>
      </c>
      <c r="R85" s="88">
        <v>116.75</v>
      </c>
      <c r="S85" s="88">
        <v>72.48</v>
      </c>
      <c r="T85" s="172">
        <f t="shared" si="170"/>
        <v>0.36991857038750353</v>
      </c>
      <c r="U85" s="88">
        <f t="shared" si="171"/>
        <v>-4.5395196239542175</v>
      </c>
      <c r="V85" s="103"/>
      <c r="W85" s="103"/>
      <c r="X85" s="103"/>
      <c r="Y85" s="74"/>
      <c r="Z85" s="150">
        <f t="shared" si="172"/>
        <v>0.91084702694580388</v>
      </c>
      <c r="AA85" s="150">
        <f t="shared" si="173"/>
        <v>0.93931154979465847</v>
      </c>
      <c r="AB85" s="150">
        <f t="shared" si="174"/>
        <v>0.65212041106740937</v>
      </c>
      <c r="AC85" s="150">
        <f t="shared" si="175"/>
        <v>0.74169162577719427</v>
      </c>
      <c r="AD85" s="150">
        <f t="shared" si="176"/>
        <v>0.76814542009074083</v>
      </c>
      <c r="AE85" s="150">
        <f t="shared" si="177"/>
        <v>1.0449919590118744</v>
      </c>
      <c r="AF85" s="219">
        <f t="shared" si="178"/>
        <v>-0.16844598568711711</v>
      </c>
      <c r="AG85" s="75">
        <f t="shared" si="179"/>
        <v>-3.6098263062157604E-2</v>
      </c>
      <c r="AH85" s="75">
        <f t="shared" si="180"/>
        <v>-0.77578706827801014</v>
      </c>
      <c r="AI85" s="75">
        <f t="shared" si="181"/>
        <v>-0.74999337387739051</v>
      </c>
      <c r="AJ85" s="75">
        <f t="shared" si="182"/>
        <v>-0.53329436298972643</v>
      </c>
      <c r="AK85" s="75">
        <f t="shared" si="183"/>
        <v>0.28796980433900221</v>
      </c>
      <c r="AL85" s="150">
        <f t="shared" si="184"/>
        <v>0.83587301726466279</v>
      </c>
      <c r="AM85" s="150">
        <f t="shared" si="185"/>
        <v>0.86752899357299285</v>
      </c>
      <c r="AN85" s="150">
        <f t="shared" si="186"/>
        <v>0.60016770026326649</v>
      </c>
      <c r="AO85" s="150">
        <f t="shared" si="187"/>
        <v>0.75776240988387078</v>
      </c>
      <c r="AP85" s="150">
        <f t="shared" si="188"/>
        <v>0.69980114548464012</v>
      </c>
      <c r="AQ85" s="75">
        <f t="shared" si="189"/>
        <v>-0.41270055981128889</v>
      </c>
      <c r="AR85" s="75">
        <f t="shared" si="190"/>
        <v>-0.2900660502386464</v>
      </c>
      <c r="AS85" s="75">
        <f t="shared" si="191"/>
        <v>-0.89855724639055157</v>
      </c>
      <c r="AT85" s="75">
        <f t="shared" si="192"/>
        <v>-0.65514865799030486</v>
      </c>
      <c r="AU85" s="120">
        <f t="shared" si="193"/>
        <v>-0.58876639055437374</v>
      </c>
    </row>
    <row r="86" spans="1:47" ht="16" x14ac:dyDescent="0.2">
      <c r="A86" s="260">
        <v>1345</v>
      </c>
      <c r="B86" s="304" t="s">
        <v>194</v>
      </c>
      <c r="C86" s="125">
        <v>114.1</v>
      </c>
      <c r="D86" s="88">
        <v>268.10000000000002</v>
      </c>
      <c r="E86" s="88">
        <v>11.3</v>
      </c>
      <c r="F86" s="88">
        <v>13.2</v>
      </c>
      <c r="G86" s="88">
        <v>5.6</v>
      </c>
      <c r="H86" s="88">
        <v>473.4</v>
      </c>
      <c r="I86" s="88">
        <f>1000*C86/$H86</f>
        <v>241.02239121250528</v>
      </c>
      <c r="J86" s="88">
        <f>1000*D86/$H86</f>
        <v>566.32868610054925</v>
      </c>
      <c r="K86" s="88">
        <f>1000*E86/$H86</f>
        <v>23.869877482044785</v>
      </c>
      <c r="L86" s="88">
        <f>1000*F86/$H86</f>
        <v>27.883396704689481</v>
      </c>
      <c r="M86" s="88">
        <f>1000*G86/$H86</f>
        <v>11.82931981411069</v>
      </c>
      <c r="N86" s="88">
        <f>1000*C86/$D86</f>
        <v>425.58746736292426</v>
      </c>
      <c r="O86" s="88">
        <f>1000*E86/$D86</f>
        <v>42.148452070123085</v>
      </c>
      <c r="P86" s="88">
        <f>1000*F86/$D86</f>
        <v>49.23535994032077</v>
      </c>
      <c r="Q86" s="88">
        <f>1000*G86/$D86</f>
        <v>20.887728459530024</v>
      </c>
      <c r="R86" s="88">
        <v>104.64</v>
      </c>
      <c r="S86" s="88">
        <v>66.36</v>
      </c>
      <c r="T86" s="172">
        <f t="shared" si="170"/>
        <v>0.33154843002439721</v>
      </c>
      <c r="U86" s="88">
        <f t="shared" si="171"/>
        <v>-5.0507661638240497</v>
      </c>
      <c r="V86" s="103"/>
      <c r="W86" s="103"/>
      <c r="X86" s="103"/>
      <c r="Y86" s="74"/>
      <c r="Z86" s="150">
        <f t="shared" si="172"/>
        <v>1.2752203022062261</v>
      </c>
      <c r="AA86" s="150">
        <f t="shared" si="173"/>
        <v>1.1457642153552137</v>
      </c>
      <c r="AB86" s="150">
        <f t="shared" si="174"/>
        <v>0.73676694393132047</v>
      </c>
      <c r="AC86" s="150">
        <f t="shared" si="175"/>
        <v>0.12249181269306737</v>
      </c>
      <c r="AD86" s="150">
        <f t="shared" si="176"/>
        <v>1.2110414870820561</v>
      </c>
      <c r="AE86" s="150">
        <f t="shared" si="177"/>
        <v>1.1618246616691343</v>
      </c>
      <c r="AF86" s="219">
        <f t="shared" si="178"/>
        <v>0.95388553684186939</v>
      </c>
      <c r="AG86" s="75">
        <f t="shared" si="179"/>
        <v>0.57025884286028861</v>
      </c>
      <c r="AH86" s="75">
        <f t="shared" si="180"/>
        <v>-0.48683681518473809</v>
      </c>
      <c r="AI86" s="75">
        <f t="shared" si="181"/>
        <v>-6.1800001400399793</v>
      </c>
      <c r="AJ86" s="75">
        <f t="shared" si="182"/>
        <v>0.67836852020521177</v>
      </c>
      <c r="AK86" s="75">
        <f t="shared" si="183"/>
        <v>0.65722846687333969</v>
      </c>
      <c r="AL86" s="150">
        <f t="shared" si="184"/>
        <v>1.0525735125771172</v>
      </c>
      <c r="AM86" s="150">
        <f t="shared" si="185"/>
        <v>0.95179177552885796</v>
      </c>
      <c r="AN86" s="150">
        <f t="shared" si="186"/>
        <v>0.60988410598501941</v>
      </c>
      <c r="AO86" s="150">
        <f t="shared" si="187"/>
        <v>0.11256130029619858</v>
      </c>
      <c r="AP86" s="150">
        <f t="shared" si="188"/>
        <v>0.99234476393485815</v>
      </c>
      <c r="AQ86" s="75">
        <f t="shared" si="189"/>
        <v>0.49930683369373074</v>
      </c>
      <c r="AR86" s="75">
        <f t="shared" si="190"/>
        <v>3.2388790128761467E-2</v>
      </c>
      <c r="AS86" s="75">
        <f t="shared" si="191"/>
        <v>-0.70008441354640794</v>
      </c>
      <c r="AT86" s="75">
        <f t="shared" si="192"/>
        <v>-5.9467933840224783</v>
      </c>
      <c r="AU86" s="120">
        <f t="shared" si="193"/>
        <v>0.56165151807545965</v>
      </c>
    </row>
    <row r="87" spans="1:47" ht="16" x14ac:dyDescent="0.2">
      <c r="A87" s="268">
        <v>5059</v>
      </c>
      <c r="B87" s="308" t="s">
        <v>28</v>
      </c>
      <c r="C87" s="170">
        <v>32.68438254938178</v>
      </c>
      <c r="D87" s="70">
        <v>275.53763440860217</v>
      </c>
      <c r="E87" s="70">
        <v>43.198744405230514</v>
      </c>
      <c r="F87" s="70">
        <v>247.1105744350526</v>
      </c>
      <c r="G87" s="70">
        <v>9.157133260720153</v>
      </c>
      <c r="H87" s="70">
        <v>332.83939359398153</v>
      </c>
      <c r="I87" s="70">
        <f t="shared" si="194"/>
        <v>98.198660310180259</v>
      </c>
      <c r="J87" s="70">
        <f t="shared" si="195"/>
        <v>827.83961187214629</v>
      </c>
      <c r="K87" s="70">
        <f t="shared" si="196"/>
        <v>129.78855639283813</v>
      </c>
      <c r="L87" s="70">
        <f t="shared" si="197"/>
        <v>742.43187312284817</v>
      </c>
      <c r="M87" s="70">
        <f t="shared" si="198"/>
        <v>27.512167841197911</v>
      </c>
      <c r="N87" s="70">
        <f t="shared" si="199"/>
        <v>118.62039325239044</v>
      </c>
      <c r="O87" s="70">
        <f t="shared" si="200"/>
        <v>156.77983335361708</v>
      </c>
      <c r="P87" s="70">
        <f t="shared" si="201"/>
        <v>896.83057258380063</v>
      </c>
      <c r="Q87" s="70">
        <f t="shared" si="202"/>
        <v>33.233693395003868</v>
      </c>
      <c r="R87" s="70">
        <v>85.22</v>
      </c>
      <c r="S87" s="70">
        <v>60.17</v>
      </c>
      <c r="T87" s="173">
        <f t="shared" si="170"/>
        <v>0.27001679287728525</v>
      </c>
      <c r="U87" s="70">
        <f t="shared" si="171"/>
        <v>-6.0091683096556219</v>
      </c>
      <c r="V87" s="69"/>
      <c r="W87" s="69"/>
      <c r="X87" s="69"/>
      <c r="Y87" s="71"/>
      <c r="Z87" s="78">
        <f t="shared" si="172"/>
        <v>0.36529174576727902</v>
      </c>
      <c r="AA87" s="78">
        <f t="shared" si="173"/>
        <v>1.1775500242036694</v>
      </c>
      <c r="AB87" s="78">
        <f t="shared" si="174"/>
        <v>2.8165846811603461</v>
      </c>
      <c r="AC87" s="78">
        <f t="shared" si="175"/>
        <v>2.2931077422859656</v>
      </c>
      <c r="AD87" s="78">
        <f t="shared" si="176"/>
        <v>1.9802979074055522</v>
      </c>
      <c r="AE87" s="78">
        <f t="shared" si="177"/>
        <v>0.81685892660010018</v>
      </c>
      <c r="AF87" s="225">
        <f t="shared" si="178"/>
        <v>-3.2158533269802332</v>
      </c>
      <c r="AG87" s="174">
        <f t="shared" si="179"/>
        <v>0.65377238582764163</v>
      </c>
      <c r="AH87" s="174">
        <f t="shared" si="180"/>
        <v>2.6881648234422033</v>
      </c>
      <c r="AI87" s="174">
        <f t="shared" si="181"/>
        <v>2.6533306092660522</v>
      </c>
      <c r="AJ87" s="174">
        <f t="shared" si="182"/>
        <v>1.9872015117733719</v>
      </c>
      <c r="AK87" s="174">
        <f t="shared" si="183"/>
        <v>-0.57016846486308614</v>
      </c>
      <c r="AL87" s="78">
        <f t="shared" si="184"/>
        <v>0.42884525497019776</v>
      </c>
      <c r="AM87" s="78">
        <f t="shared" si="185"/>
        <v>1.391296173715306</v>
      </c>
      <c r="AN87" s="78">
        <f t="shared" si="186"/>
        <v>3.3161451181420794</v>
      </c>
      <c r="AO87" s="78">
        <f t="shared" si="187"/>
        <v>2.9970917067645244</v>
      </c>
      <c r="AP87" s="78">
        <f t="shared" si="188"/>
        <v>2.3079565123552479</v>
      </c>
      <c r="AQ87" s="174">
        <f t="shared" si="189"/>
        <v>-3.1516209854398083</v>
      </c>
      <c r="AR87" s="174">
        <f t="shared" si="190"/>
        <v>1.1709557906401509</v>
      </c>
      <c r="AS87" s="174">
        <f t="shared" si="191"/>
        <v>3.1111481018892007</v>
      </c>
      <c r="AT87" s="174">
        <f t="shared" si="192"/>
        <v>3.2517453578571254</v>
      </c>
      <c r="AU87" s="175">
        <f t="shared" si="193"/>
        <v>2.2248369257855125</v>
      </c>
    </row>
    <row r="88" spans="1:47" ht="20" thickBot="1" x14ac:dyDescent="0.25">
      <c r="A88" s="47" t="s">
        <v>1</v>
      </c>
      <c r="B88" s="286"/>
      <c r="C88" s="89"/>
      <c r="D88" s="89"/>
      <c r="E88" s="89"/>
      <c r="F88" s="89"/>
      <c r="G88" s="89"/>
      <c r="H88" s="89"/>
      <c r="I88" s="89"/>
      <c r="J88" s="89"/>
      <c r="K88" s="89"/>
      <c r="L88" s="89"/>
      <c r="M88" s="89"/>
      <c r="N88" s="89"/>
      <c r="O88" s="89"/>
      <c r="P88" s="89"/>
      <c r="Q88" s="89"/>
      <c r="R88" s="89"/>
      <c r="S88" s="89"/>
      <c r="T88" s="89"/>
      <c r="U88" s="89"/>
      <c r="V88" s="127"/>
      <c r="W88" s="127"/>
      <c r="X88" s="127"/>
      <c r="Y88" s="80"/>
      <c r="Z88" s="227"/>
      <c r="AA88" s="227"/>
      <c r="AB88" s="227"/>
      <c r="AC88" s="227"/>
      <c r="AD88" s="227"/>
      <c r="AE88" s="227"/>
      <c r="AF88" s="228"/>
      <c r="AG88" s="212"/>
      <c r="AH88" s="212"/>
      <c r="AI88" s="212"/>
      <c r="AJ88" s="212"/>
      <c r="AK88" s="212"/>
      <c r="AL88" s="22"/>
      <c r="AM88" s="22"/>
      <c r="AN88" s="22"/>
      <c r="AO88" s="22"/>
      <c r="AP88" s="22"/>
      <c r="AQ88" s="212"/>
      <c r="AR88" s="212"/>
      <c r="AS88" s="212"/>
      <c r="AT88" s="212"/>
      <c r="AU88" s="212"/>
    </row>
    <row r="89" spans="1:47" ht="17" thickBot="1" x14ac:dyDescent="0.25">
      <c r="A89" s="129">
        <v>5227</v>
      </c>
      <c r="B89" s="309" t="s">
        <v>2</v>
      </c>
      <c r="C89" s="182">
        <v>19.171153532386995</v>
      </c>
      <c r="D89" s="42">
        <v>183.44907407407408</v>
      </c>
      <c r="E89" s="42">
        <v>6.69742800459845</v>
      </c>
      <c r="F89" s="42">
        <v>62.922283774696595</v>
      </c>
      <c r="G89" s="42">
        <v>1.6401693652224993</v>
      </c>
      <c r="H89" s="42">
        <v>277.77777777777777</v>
      </c>
      <c r="I89" s="42">
        <f t="shared" ref="I89:M96" si="206">1000*C89/$H89</f>
        <v>69.016152716593183</v>
      </c>
      <c r="J89" s="42">
        <f t="shared" si="206"/>
        <v>660.41666666666663</v>
      </c>
      <c r="K89" s="42">
        <f t="shared" si="206"/>
        <v>24.110740816554419</v>
      </c>
      <c r="L89" s="42">
        <f t="shared" si="206"/>
        <v>226.52022158890776</v>
      </c>
      <c r="M89" s="42">
        <f t="shared" si="206"/>
        <v>5.9046097148009977</v>
      </c>
      <c r="N89" s="42">
        <f t="shared" ref="N89:N108" si="207">1000*C89/$D89</f>
        <v>104.50395364026727</v>
      </c>
      <c r="O89" s="42">
        <f t="shared" ref="O89:Q96" si="208">1000*E89/$D89</f>
        <v>36.508377261659689</v>
      </c>
      <c r="P89" s="42">
        <f t="shared" si="208"/>
        <v>342.99591912516001</v>
      </c>
      <c r="Q89" s="42">
        <f t="shared" si="208"/>
        <v>8.9407339530109748</v>
      </c>
      <c r="R89" s="42"/>
      <c r="S89" s="42"/>
      <c r="T89" s="42"/>
      <c r="U89" s="42"/>
      <c r="V89" s="13"/>
      <c r="W89" s="13"/>
      <c r="X89" s="13"/>
      <c r="Y89" s="27"/>
      <c r="Z89" s="81">
        <f t="shared" ref="Z89:Z108" si="209">C89/$Z$3</f>
        <v>0.21426331464691065</v>
      </c>
      <c r="AA89" s="81">
        <f t="shared" ref="AA89:AA108" si="210">D89/$AA$3</f>
        <v>0.78399621191391999</v>
      </c>
      <c r="AB89" s="81">
        <f t="shared" ref="AB89:AB108" si="211">E89/$AB$3</f>
        <v>0.43667642151752578</v>
      </c>
      <c r="AC89" s="81">
        <f t="shared" ref="AC89:AC108" si="212">F89/$AC$3</f>
        <v>0.58389883320834601</v>
      </c>
      <c r="AD89" s="81">
        <f t="shared" ref="AD89:AD108" si="213">G89/$AD$3</f>
        <v>0.35469877627240853</v>
      </c>
      <c r="AE89" s="81">
        <f t="shared" ref="AE89:AE108" si="214">H89/$AE$3</f>
        <v>0.68172596680581043</v>
      </c>
      <c r="AF89" s="229">
        <f t="shared" ref="AF89:AF108" si="215">(LN(C89)-$AF$3)/$AF$4</f>
        <v>-4.9952134149587719</v>
      </c>
      <c r="AG89" s="28">
        <f t="shared" ref="AG89:AG108" si="216">(LN(D89)-AG$3)/AG$4</f>
        <v>-0.58771323638915951</v>
      </c>
      <c r="AH89" s="28">
        <f t="shared" ref="AH89:AH108" si="217">(LN(E89)-AH$3)/AH$4</f>
        <v>-1.7252904972709826</v>
      </c>
      <c r="AI89" s="28">
        <f t="shared" ref="AI89:AI108" si="218">(LN(F89)-AI$3)/AI$4</f>
        <v>-1.4712421367800947</v>
      </c>
      <c r="AJ89" s="28">
        <f t="shared" ref="AJ89:AJ108" si="219">(LN(G89)-AJ$3)/AJ$4</f>
        <v>-2.589856569573509</v>
      </c>
      <c r="AK89" s="28">
        <f t="shared" ref="AK89:AK108" si="220">(LN(H89)-AK$3)/AK$4</f>
        <v>-1.2002365822196366</v>
      </c>
      <c r="AL89" s="81">
        <f t="shared" ref="AL89:AL108" si="221">I89/$AL$3</f>
        <v>0.3014017657198238</v>
      </c>
      <c r="AM89" s="81">
        <f t="shared" ref="AM89:AM108" si="222">J89/$AM$3</f>
        <v>1.1099193227939632</v>
      </c>
      <c r="AN89" s="81">
        <f t="shared" ref="AN89:AN108" si="223">K89/$AN$3</f>
        <v>0.61603825233715204</v>
      </c>
      <c r="AO89" s="81">
        <f t="shared" ref="AO89:AO108" si="224">L89/$AO$3</f>
        <v>0.91442986503657531</v>
      </c>
      <c r="AP89" s="81">
        <f t="shared" ref="AP89:AP108" si="225">M89/$AP$3</f>
        <v>0.49532928567644507</v>
      </c>
      <c r="AQ89" s="28">
        <f t="shared" ref="AQ89:AQ108" si="226">((LN(C89)/LN($H89))-AQ$3)/AQ$4</f>
        <v>-4.7867121225057891</v>
      </c>
      <c r="AR89" s="28">
        <f t="shared" ref="AR89:AR108" si="227">((LN(D89)/LN($H89))-AR$3)/AR$4</f>
        <v>0.38611923745503346</v>
      </c>
      <c r="AS89" s="28">
        <f t="shared" ref="AS89:AS108" si="228">((LN(E89)/LN($H89))-AS$3)/AS$4</f>
        <v>-1.5327822583078232</v>
      </c>
      <c r="AT89" s="28">
        <f t="shared" ref="AT89:AT108" si="229">((LN(F89)/LN($H89))-AT$3)/AT$4</f>
        <v>-0.43947389992453989</v>
      </c>
      <c r="AU89" s="35">
        <f t="shared" ref="AU89:AU108" si="230">((LN(G89)/LN($H89))-AU$3)/AU$4</f>
        <v>-2.575834852843748</v>
      </c>
    </row>
    <row r="90" spans="1:47" ht="17" thickBot="1" x14ac:dyDescent="0.25">
      <c r="A90" s="129">
        <v>5228</v>
      </c>
      <c r="B90" s="309" t="s">
        <v>2</v>
      </c>
      <c r="C90" s="182">
        <v>39.733955256111201</v>
      </c>
      <c r="D90" s="42">
        <v>179.53431372549019</v>
      </c>
      <c r="E90" s="42">
        <v>8.1769216387464851</v>
      </c>
      <c r="F90" s="42">
        <v>91.770144113115194</v>
      </c>
      <c r="G90" s="42">
        <v>2.077565998077092</v>
      </c>
      <c r="H90" s="42">
        <v>254.62481812512988</v>
      </c>
      <c r="I90" s="42">
        <f t="shared" si="206"/>
        <v>156.04902754053143</v>
      </c>
      <c r="J90" s="42">
        <f t="shared" si="206"/>
        <v>705.09353741496602</v>
      </c>
      <c r="K90" s="42">
        <f t="shared" si="206"/>
        <v>32.113608166538242</v>
      </c>
      <c r="L90" s="42">
        <f t="shared" si="206"/>
        <v>360.41319455363043</v>
      </c>
      <c r="M90" s="42">
        <f t="shared" si="206"/>
        <v>8.1593224626521561</v>
      </c>
      <c r="N90" s="42">
        <f t="shared" si="207"/>
        <v>221.31677466885145</v>
      </c>
      <c r="O90" s="42">
        <f t="shared" si="208"/>
        <v>45.545174451994072</v>
      </c>
      <c r="P90" s="42">
        <f t="shared" si="208"/>
        <v>511.15657062322185</v>
      </c>
      <c r="Q90" s="42">
        <f t="shared" si="208"/>
        <v>11.571971702600049</v>
      </c>
      <c r="R90" s="42"/>
      <c r="S90" s="42"/>
      <c r="T90" s="42"/>
      <c r="U90" s="42"/>
      <c r="V90" s="13"/>
      <c r="W90" s="13"/>
      <c r="X90" s="13"/>
      <c r="Y90" s="27"/>
      <c r="Z90" s="81">
        <f t="shared" si="209"/>
        <v>0.4440801615210061</v>
      </c>
      <c r="AA90" s="81">
        <f t="shared" si="210"/>
        <v>0.76726591605752714</v>
      </c>
      <c r="AB90" s="81">
        <f t="shared" si="211"/>
        <v>0.53314031562346309</v>
      </c>
      <c r="AC90" s="81">
        <f t="shared" si="212"/>
        <v>0.85159782602420497</v>
      </c>
      <c r="AD90" s="81">
        <f t="shared" si="213"/>
        <v>0.44928903853971391</v>
      </c>
      <c r="AE90" s="81">
        <f t="shared" si="214"/>
        <v>0.62490366111278806</v>
      </c>
      <c r="AF90" s="229">
        <f t="shared" si="215"/>
        <v>-2.5644368358509784</v>
      </c>
      <c r="AG90" s="28">
        <f t="shared" si="216"/>
        <v>-0.6535456483538431</v>
      </c>
      <c r="AH90" s="28">
        <f t="shared" si="217"/>
        <v>-1.2527316734623115</v>
      </c>
      <c r="AI90" s="28">
        <f t="shared" si="218"/>
        <v>-0.33335323298524755</v>
      </c>
      <c r="AJ90" s="28">
        <f t="shared" si="219"/>
        <v>-1.9606863980546096</v>
      </c>
      <c r="AK90" s="28">
        <f t="shared" si="220"/>
        <v>-1.5034627116064501</v>
      </c>
      <c r="AL90" s="81">
        <f t="shared" si="221"/>
        <v>0.68148470449685883</v>
      </c>
      <c r="AM90" s="81">
        <f t="shared" si="222"/>
        <v>1.1850048326370006</v>
      </c>
      <c r="AN90" s="81">
        <f t="shared" si="223"/>
        <v>0.8205144421597852</v>
      </c>
      <c r="AO90" s="81">
        <f t="shared" si="224"/>
        <v>1.4549367228290568</v>
      </c>
      <c r="AP90" s="81">
        <f t="shared" si="225"/>
        <v>0.68447392160372067</v>
      </c>
      <c r="AQ90" s="28">
        <f t="shared" si="226"/>
        <v>-1.7596665996574656</v>
      </c>
      <c r="AR90" s="28">
        <f t="shared" si="227"/>
        <v>0.58914028898617876</v>
      </c>
      <c r="AS90" s="28">
        <f t="shared" si="228"/>
        <v>-0.9144064220097291</v>
      </c>
      <c r="AT90" s="28">
        <f t="shared" si="229"/>
        <v>0.94394908780086406</v>
      </c>
      <c r="AU90" s="35">
        <f t="shared" si="230"/>
        <v>-1.8549547430441091</v>
      </c>
    </row>
    <row r="91" spans="1:47" ht="17" thickBot="1" x14ac:dyDescent="0.25">
      <c r="A91" s="129">
        <v>5229</v>
      </c>
      <c r="B91" s="309" t="s">
        <v>2</v>
      </c>
      <c r="C91" s="182">
        <v>73.521332174573217</v>
      </c>
      <c r="D91" s="42">
        <v>280.61224489795921</v>
      </c>
      <c r="E91" s="42">
        <v>27.131223504748775</v>
      </c>
      <c r="F91" s="42">
        <v>147.60326179011301</v>
      </c>
      <c r="G91" s="42">
        <v>2.1630743425255163</v>
      </c>
      <c r="H91" s="42">
        <v>466.3349438715415</v>
      </c>
      <c r="I91" s="42">
        <f t="shared" si="206"/>
        <v>157.65778040177426</v>
      </c>
      <c r="J91" s="42">
        <f t="shared" si="206"/>
        <v>601.73969072164959</v>
      </c>
      <c r="K91" s="42">
        <f t="shared" si="206"/>
        <v>58.179692217580097</v>
      </c>
      <c r="L91" s="42">
        <f t="shared" si="206"/>
        <v>316.51769555311813</v>
      </c>
      <c r="M91" s="42">
        <f t="shared" si="206"/>
        <v>4.6384564805878359</v>
      </c>
      <c r="N91" s="42">
        <f t="shared" si="207"/>
        <v>262.00329284029721</v>
      </c>
      <c r="O91" s="42">
        <f t="shared" si="208"/>
        <v>96.68581467146835</v>
      </c>
      <c r="P91" s="42">
        <f t="shared" si="208"/>
        <v>526.00435110658441</v>
      </c>
      <c r="Q91" s="42">
        <f t="shared" si="208"/>
        <v>7.7084103842727485</v>
      </c>
      <c r="R91" s="42"/>
      <c r="S91" s="42"/>
      <c r="T91" s="42"/>
      <c r="U91" s="42"/>
      <c r="V91" s="13"/>
      <c r="W91" s="13"/>
      <c r="X91" s="13"/>
      <c r="Y91" s="27"/>
      <c r="Z91" s="81">
        <f t="shared" si="209"/>
        <v>0.82169934648784926</v>
      </c>
      <c r="AA91" s="81">
        <f t="shared" si="210"/>
        <v>1.1992371077753647</v>
      </c>
      <c r="AB91" s="81">
        <f t="shared" si="211"/>
        <v>1.7689724448417137</v>
      </c>
      <c r="AC91" s="81">
        <f t="shared" si="212"/>
        <v>1.3697114466727509</v>
      </c>
      <c r="AD91" s="81">
        <f t="shared" si="213"/>
        <v>0.46778085150734683</v>
      </c>
      <c r="AE91" s="81">
        <f t="shared" si="214"/>
        <v>1.144485505678176</v>
      </c>
      <c r="AF91" s="229">
        <f t="shared" si="215"/>
        <v>-0.51198489843439798</v>
      </c>
      <c r="AG91" s="28">
        <f t="shared" si="216"/>
        <v>0.70946882306840064</v>
      </c>
      <c r="AH91" s="28">
        <f t="shared" si="217"/>
        <v>1.5869218088766355</v>
      </c>
      <c r="AI91" s="28">
        <f t="shared" si="218"/>
        <v>1.0995842145129007</v>
      </c>
      <c r="AJ91" s="28">
        <f t="shared" si="219"/>
        <v>-1.853339090695183</v>
      </c>
      <c r="AK91" s="28">
        <f t="shared" si="220"/>
        <v>0.60483891379369592</v>
      </c>
      <c r="AL91" s="81">
        <f t="shared" si="221"/>
        <v>0.68851032000713674</v>
      </c>
      <c r="AM91" s="81">
        <f t="shared" si="222"/>
        <v>1.0113047470395289</v>
      </c>
      <c r="AN91" s="81">
        <f t="shared" si="223"/>
        <v>1.4865124297890964</v>
      </c>
      <c r="AO91" s="81">
        <f t="shared" si="224"/>
        <v>1.2777368466096302</v>
      </c>
      <c r="AP91" s="81">
        <f t="shared" si="225"/>
        <v>0.38911349710575827</v>
      </c>
      <c r="AQ91" s="28">
        <f t="shared" si="226"/>
        <v>-1.0085714519533504</v>
      </c>
      <c r="AR91" s="28">
        <f t="shared" si="227"/>
        <v>0.21609926405980862</v>
      </c>
      <c r="AS91" s="28">
        <f t="shared" si="228"/>
        <v>1.4465315566353634</v>
      </c>
      <c r="AT91" s="28">
        <f t="shared" si="229"/>
        <v>0.89195933191939092</v>
      </c>
      <c r="AU91" s="35">
        <f t="shared" si="230"/>
        <v>-1.9602350502524011</v>
      </c>
    </row>
    <row r="92" spans="1:47" ht="17" thickBot="1" x14ac:dyDescent="0.25">
      <c r="A92" s="129">
        <v>5230</v>
      </c>
      <c r="B92" s="309" t="s">
        <v>2</v>
      </c>
      <c r="C92" s="182">
        <v>53.27323020182358</v>
      </c>
      <c r="D92" s="42">
        <v>137.96027131782947</v>
      </c>
      <c r="E92" s="42">
        <v>11.417351168235012</v>
      </c>
      <c r="F92" s="42">
        <v>78.362813656931294</v>
      </c>
      <c r="G92" s="42">
        <v>2.8210445175665431</v>
      </c>
      <c r="H92" s="42">
        <v>336.39575971731443</v>
      </c>
      <c r="I92" s="42">
        <f t="shared" si="206"/>
        <v>158.3647494444966</v>
      </c>
      <c r="J92" s="42">
        <f t="shared" si="206"/>
        <v>410.11299141749731</v>
      </c>
      <c r="K92" s="42">
        <f t="shared" si="206"/>
        <v>33.940235090446521</v>
      </c>
      <c r="L92" s="42">
        <f t="shared" si="206"/>
        <v>232.94828009360882</v>
      </c>
      <c r="M92" s="42">
        <f t="shared" si="206"/>
        <v>8.3860882192366795</v>
      </c>
      <c r="N92" s="42">
        <f t="shared" si="207"/>
        <v>386.14906808275282</v>
      </c>
      <c r="O92" s="42">
        <f t="shared" si="208"/>
        <v>82.75825394639881</v>
      </c>
      <c r="P92" s="42">
        <f t="shared" si="208"/>
        <v>568.00999960634306</v>
      </c>
      <c r="Q92" s="42">
        <f t="shared" si="208"/>
        <v>20.448238399499015</v>
      </c>
      <c r="R92" s="42"/>
      <c r="S92" s="42"/>
      <c r="T92" s="42"/>
      <c r="U92" s="42"/>
      <c r="V92" s="13"/>
      <c r="W92" s="13"/>
      <c r="X92" s="13"/>
      <c r="Y92" s="27"/>
      <c r="Z92" s="81">
        <f t="shared" si="209"/>
        <v>0.59539969077538402</v>
      </c>
      <c r="AA92" s="81">
        <f t="shared" si="210"/>
        <v>0.58959321901031436</v>
      </c>
      <c r="AB92" s="81">
        <f t="shared" si="211"/>
        <v>0.74441831221338062</v>
      </c>
      <c r="AC92" s="81">
        <f t="shared" si="212"/>
        <v>0.72718205246716439</v>
      </c>
      <c r="AD92" s="81">
        <f t="shared" si="213"/>
        <v>0.61007177637115506</v>
      </c>
      <c r="AE92" s="81">
        <f t="shared" si="214"/>
        <v>0.8255870082815806</v>
      </c>
      <c r="AF92" s="229">
        <f t="shared" si="215"/>
        <v>-1.5864292054030091</v>
      </c>
      <c r="AG92" s="28">
        <f t="shared" si="216"/>
        <v>-1.4574257101867698</v>
      </c>
      <c r="AH92" s="28">
        <f t="shared" si="217"/>
        <v>-0.46237571752602208</v>
      </c>
      <c r="AI92" s="28">
        <f t="shared" si="218"/>
        <v>-0.80956338094478031</v>
      </c>
      <c r="AJ92" s="28">
        <f t="shared" si="219"/>
        <v>-1.1465087293700804</v>
      </c>
      <c r="AK92" s="28">
        <f t="shared" si="220"/>
        <v>-0.5331380925762681</v>
      </c>
      <c r="AL92" s="81">
        <f t="shared" si="221"/>
        <v>0.69159773808824543</v>
      </c>
      <c r="AM92" s="81">
        <f t="shared" si="222"/>
        <v>0.68925022138011116</v>
      </c>
      <c r="AN92" s="81">
        <f t="shared" si="223"/>
        <v>0.86718542860678116</v>
      </c>
      <c r="AO92" s="81">
        <f t="shared" si="224"/>
        <v>0.94037902149452945</v>
      </c>
      <c r="AP92" s="81">
        <f t="shared" si="225"/>
        <v>0.7034969774279406</v>
      </c>
      <c r="AQ92" s="28">
        <f t="shared" si="226"/>
        <v>-1.3573251667814914</v>
      </c>
      <c r="AR92" s="28">
        <f t="shared" si="227"/>
        <v>-1.1275045584313543</v>
      </c>
      <c r="AS92" s="28">
        <f t="shared" si="228"/>
        <v>-0.32775170658545766</v>
      </c>
      <c r="AT92" s="28">
        <f t="shared" si="229"/>
        <v>-0.20521317911394135</v>
      </c>
      <c r="AU92" s="35">
        <f t="shared" si="230"/>
        <v>-1.0979860673439306</v>
      </c>
    </row>
    <row r="93" spans="1:47" ht="17" thickBot="1" x14ac:dyDescent="0.25">
      <c r="A93" s="129">
        <v>5234</v>
      </c>
      <c r="B93" s="309" t="s">
        <v>2</v>
      </c>
      <c r="C93" s="182">
        <v>44.51903130317227</v>
      </c>
      <c r="D93" s="42">
        <v>115.16203703703702</v>
      </c>
      <c r="E93" s="42">
        <v>18.436193295725332</v>
      </c>
      <c r="F93" s="42">
        <v>62.422908819779586</v>
      </c>
      <c r="G93" s="42">
        <v>3.1955864583648692</v>
      </c>
      <c r="H93" s="42">
        <v>329.61130742049471</v>
      </c>
      <c r="I93" s="42">
        <f t="shared" si="206"/>
        <v>135.0652429116397</v>
      </c>
      <c r="J93" s="42">
        <f t="shared" si="206"/>
        <v>349.387397957563</v>
      </c>
      <c r="K93" s="42">
        <f t="shared" si="206"/>
        <v>55.933133605170113</v>
      </c>
      <c r="L93" s="42">
        <f t="shared" si="206"/>
        <v>189.38339618350795</v>
      </c>
      <c r="M93" s="42">
        <f t="shared" si="206"/>
        <v>9.6950146624920439</v>
      </c>
      <c r="N93" s="42">
        <f t="shared" si="207"/>
        <v>386.57731704463163</v>
      </c>
      <c r="O93" s="42">
        <f t="shared" si="208"/>
        <v>160.08915585433857</v>
      </c>
      <c r="P93" s="42">
        <f t="shared" si="208"/>
        <v>542.04415296773436</v>
      </c>
      <c r="Q93" s="42">
        <f t="shared" si="208"/>
        <v>27.748610050525098</v>
      </c>
      <c r="R93" s="42"/>
      <c r="S93" s="42"/>
      <c r="T93" s="42"/>
      <c r="U93" s="42"/>
      <c r="V93" s="13"/>
      <c r="W93" s="13"/>
      <c r="X93" s="13"/>
      <c r="Y93" s="27"/>
      <c r="Z93" s="81">
        <f t="shared" si="209"/>
        <v>0.49755979449920928</v>
      </c>
      <c r="AA93" s="81">
        <f t="shared" si="210"/>
        <v>0.49216165984501598</v>
      </c>
      <c r="AB93" s="81">
        <f t="shared" si="211"/>
        <v>1.202051132054748</v>
      </c>
      <c r="AC93" s="81">
        <f t="shared" si="212"/>
        <v>0.5792647920385503</v>
      </c>
      <c r="AD93" s="81">
        <f t="shared" si="213"/>
        <v>0.69106924582812013</v>
      </c>
      <c r="AE93" s="81">
        <f t="shared" si="214"/>
        <v>0.80893651399691024</v>
      </c>
      <c r="AF93" s="229">
        <f t="shared" si="215"/>
        <v>-2.185175838890054</v>
      </c>
      <c r="AG93" s="28">
        <f t="shared" si="216"/>
        <v>-2.0086823133272449</v>
      </c>
      <c r="AH93" s="28">
        <f t="shared" si="217"/>
        <v>0.67214498653203447</v>
      </c>
      <c r="AI93" s="28">
        <f t="shared" si="218"/>
        <v>-1.4952672092373476</v>
      </c>
      <c r="AJ93" s="28">
        <f t="shared" si="219"/>
        <v>-0.81471800084502255</v>
      </c>
      <c r="AK93" s="28">
        <f t="shared" si="220"/>
        <v>-0.60412483540155437</v>
      </c>
      <c r="AL93" s="81">
        <f t="shared" si="221"/>
        <v>0.58984601573071593</v>
      </c>
      <c r="AM93" s="81">
        <f t="shared" si="222"/>
        <v>0.58719266745812482</v>
      </c>
      <c r="AN93" s="81">
        <f t="shared" si="223"/>
        <v>1.4291120350068758</v>
      </c>
      <c r="AO93" s="81">
        <f t="shared" si="224"/>
        <v>0.76451379129647479</v>
      </c>
      <c r="AP93" s="81">
        <f t="shared" si="225"/>
        <v>0.813300949486497</v>
      </c>
      <c r="AQ93" s="28">
        <f t="shared" si="226"/>
        <v>-1.9757412823201861</v>
      </c>
      <c r="AR93" s="28">
        <f t="shared" si="227"/>
        <v>-1.664260893747733</v>
      </c>
      <c r="AS93" s="28">
        <f t="shared" si="228"/>
        <v>0.93055765115153122</v>
      </c>
      <c r="AT93" s="28">
        <f t="shared" si="229"/>
        <v>-0.84043857951143064</v>
      </c>
      <c r="AU93" s="35">
        <f t="shared" si="230"/>
        <v>-0.73589743265497432</v>
      </c>
    </row>
    <row r="94" spans="1:47" ht="17" thickBot="1" x14ac:dyDescent="0.25">
      <c r="A94" s="129">
        <v>5249</v>
      </c>
      <c r="B94" s="309" t="s">
        <v>2</v>
      </c>
      <c r="C94" s="182">
        <v>74.194296313470886</v>
      </c>
      <c r="D94" s="42">
        <v>221.76535087719293</v>
      </c>
      <c r="E94" s="42">
        <v>-5.3135425932607276</v>
      </c>
      <c r="F94" s="42">
        <v>143.80083584235834</v>
      </c>
      <c r="G94" s="42">
        <v>7.1910005657291265</v>
      </c>
      <c r="H94" s="42">
        <v>284.54528547517202</v>
      </c>
      <c r="I94" s="42">
        <f t="shared" si="206"/>
        <v>260.74688318793005</v>
      </c>
      <c r="J94" s="42">
        <f t="shared" si="206"/>
        <v>779.36751089324594</v>
      </c>
      <c r="K94" s="42">
        <f t="shared" si="206"/>
        <v>-18.673802956838518</v>
      </c>
      <c r="L94" s="42">
        <f t="shared" si="206"/>
        <v>505.37064988520308</v>
      </c>
      <c r="M94" s="42">
        <f t="shared" si="206"/>
        <v>25.27190198818661</v>
      </c>
      <c r="N94" s="42">
        <f t="shared" si="207"/>
        <v>334.56216681278352</v>
      </c>
      <c r="O94" s="42">
        <f t="shared" si="208"/>
        <v>-23.960201953294362</v>
      </c>
      <c r="P94" s="42">
        <f t="shared" si="208"/>
        <v>648.43689635713633</v>
      </c>
      <c r="Q94" s="42">
        <f t="shared" si="208"/>
        <v>32.426168187614167</v>
      </c>
      <c r="R94" s="42"/>
      <c r="S94" s="42"/>
      <c r="T94" s="42"/>
      <c r="U94" s="42"/>
      <c r="V94" s="13"/>
      <c r="W94" s="13"/>
      <c r="X94" s="13"/>
      <c r="Y94" s="27"/>
      <c r="Z94" s="81">
        <f t="shared" si="209"/>
        <v>0.82922062197057522</v>
      </c>
      <c r="AA94" s="81">
        <f t="shared" si="210"/>
        <v>0.94774637538523165</v>
      </c>
      <c r="AB94" s="81">
        <f t="shared" si="211"/>
        <v>-0.34644624229076193</v>
      </c>
      <c r="AC94" s="81">
        <f t="shared" si="212"/>
        <v>1.3344261400839914</v>
      </c>
      <c r="AD94" s="81">
        <f t="shared" si="213"/>
        <v>1.5551071462015194</v>
      </c>
      <c r="AE94" s="81">
        <f t="shared" si="214"/>
        <v>0.69833487542614914</v>
      </c>
      <c r="AF94" s="229">
        <f t="shared" si="215"/>
        <v>-0.48159456122637651</v>
      </c>
      <c r="AG94" s="28">
        <f t="shared" si="216"/>
        <v>-8.8148772417226424E-3</v>
      </c>
      <c r="AH94" s="28" t="e">
        <f t="shared" si="217"/>
        <v>#NUM!</v>
      </c>
      <c r="AI94" s="28">
        <f t="shared" si="218"/>
        <v>1.0208917595983784</v>
      </c>
      <c r="AJ94" s="28">
        <f t="shared" si="219"/>
        <v>1.3439112265779054</v>
      </c>
      <c r="AK94" s="28">
        <f t="shared" si="220"/>
        <v>-1.116369776519434</v>
      </c>
      <c r="AL94" s="81">
        <f t="shared" si="221"/>
        <v>1.1387127202164065</v>
      </c>
      <c r="AM94" s="81">
        <f t="shared" si="222"/>
        <v>1.3098322673538145</v>
      </c>
      <c r="AN94" s="81">
        <f t="shared" si="223"/>
        <v>-0.47712250011499679</v>
      </c>
      <c r="AO94" s="81">
        <f t="shared" si="224"/>
        <v>2.0401093197173616</v>
      </c>
      <c r="AP94" s="81">
        <f t="shared" si="225"/>
        <v>2.1200238058266812</v>
      </c>
      <c r="AQ94" s="28">
        <f t="shared" si="226"/>
        <v>0.35016709670205065</v>
      </c>
      <c r="AR94" s="28">
        <f t="shared" si="227"/>
        <v>0.95037166021119779</v>
      </c>
      <c r="AS94" s="28" t="e">
        <f t="shared" si="228"/>
        <v>#NUM!</v>
      </c>
      <c r="AT94" s="28">
        <f t="shared" si="229"/>
        <v>2.0453572057879126</v>
      </c>
      <c r="AU94" s="35">
        <f t="shared" si="230"/>
        <v>1.6980283560854172</v>
      </c>
    </row>
    <row r="95" spans="1:47" ht="17" thickBot="1" x14ac:dyDescent="0.25">
      <c r="A95" s="64">
        <v>5358</v>
      </c>
      <c r="B95" s="309" t="s">
        <v>2</v>
      </c>
      <c r="C95" s="182">
        <v>146.41724658962738</v>
      </c>
      <c r="D95" s="42">
        <v>233.3937198067633</v>
      </c>
      <c r="E95" s="42">
        <v>13.190823008513156</v>
      </c>
      <c r="F95" s="42">
        <v>113.29647421372245</v>
      </c>
      <c r="G95" s="42">
        <v>5.2148275386506642</v>
      </c>
      <c r="H95" s="42">
        <v>375.88979361909156</v>
      </c>
      <c r="I95" s="42">
        <f t="shared" si="206"/>
        <v>389.52174034818165</v>
      </c>
      <c r="J95" s="42">
        <f t="shared" si="206"/>
        <v>620.90996821071758</v>
      </c>
      <c r="K95" s="42">
        <f t="shared" si="206"/>
        <v>35.092261701258359</v>
      </c>
      <c r="L95" s="42">
        <f t="shared" si="206"/>
        <v>301.40875367457193</v>
      </c>
      <c r="M95" s="42">
        <f t="shared" si="206"/>
        <v>13.873288466925272</v>
      </c>
      <c r="N95" s="42">
        <f t="shared" si="207"/>
        <v>627.34013027793776</v>
      </c>
      <c r="O95" s="42">
        <f t="shared" si="208"/>
        <v>56.51747193298263</v>
      </c>
      <c r="P95" s="42">
        <f t="shared" si="208"/>
        <v>485.43068899851067</v>
      </c>
      <c r="Q95" s="42">
        <f t="shared" si="208"/>
        <v>22.343478406223799</v>
      </c>
      <c r="R95" s="42"/>
      <c r="S95" s="42"/>
      <c r="T95" s="42"/>
      <c r="U95" s="42"/>
      <c r="V95" s="13"/>
      <c r="W95" s="13"/>
      <c r="X95" s="13"/>
      <c r="Y95" s="27"/>
      <c r="Z95" s="81">
        <f t="shared" si="209"/>
        <v>1.6364088119564255</v>
      </c>
      <c r="AA95" s="81">
        <f t="shared" si="210"/>
        <v>0.99744189572260622</v>
      </c>
      <c r="AB95" s="81">
        <f t="shared" si="211"/>
        <v>0.86004976601072425</v>
      </c>
      <c r="AC95" s="81">
        <f t="shared" si="212"/>
        <v>1.0513553407706233</v>
      </c>
      <c r="AD95" s="81">
        <f t="shared" si="213"/>
        <v>1.127745088800707</v>
      </c>
      <c r="AE95" s="81">
        <f t="shared" si="214"/>
        <v>0.92251379868268224</v>
      </c>
      <c r="AF95" s="229">
        <f t="shared" si="215"/>
        <v>1.7856639000899908</v>
      </c>
      <c r="AG95" s="28">
        <f t="shared" si="216"/>
        <v>0.14715998506142108</v>
      </c>
      <c r="AH95" s="28">
        <f t="shared" si="217"/>
        <v>-0.12052157837289178</v>
      </c>
      <c r="AI95" s="28">
        <f t="shared" si="218"/>
        <v>0.30200874300976899</v>
      </c>
      <c r="AJ95" s="28">
        <f t="shared" si="219"/>
        <v>0.48870902714062903</v>
      </c>
      <c r="AK95" s="28">
        <f t="shared" si="220"/>
        <v>-0.14637120759405961</v>
      </c>
      <c r="AL95" s="81">
        <f t="shared" si="221"/>
        <v>1.7010878715494411</v>
      </c>
      <c r="AM95" s="81">
        <f t="shared" si="222"/>
        <v>1.0435229851343257</v>
      </c>
      <c r="AN95" s="81">
        <f t="shared" si="223"/>
        <v>0.89662013015204201</v>
      </c>
      <c r="AO95" s="81">
        <f t="shared" si="224"/>
        <v>1.2167442006289191</v>
      </c>
      <c r="AP95" s="81">
        <f t="shared" si="225"/>
        <v>1.1638103783692604</v>
      </c>
      <c r="AQ95" s="28">
        <f t="shared" si="226"/>
        <v>2.0576985592755506</v>
      </c>
      <c r="AR95" s="28">
        <f t="shared" si="227"/>
        <v>0.25959643133760302</v>
      </c>
      <c r="AS95" s="28">
        <f t="shared" si="228"/>
        <v>-8.06943232362278E-2</v>
      </c>
      <c r="AT95" s="28">
        <f t="shared" si="229"/>
        <v>0.63056506960143799</v>
      </c>
      <c r="AU95" s="35">
        <f t="shared" si="230"/>
        <v>0.54300765086955227</v>
      </c>
    </row>
    <row r="96" spans="1:47" ht="17" thickBot="1" x14ac:dyDescent="0.25">
      <c r="A96" s="129">
        <v>5231</v>
      </c>
      <c r="B96" s="309" t="s">
        <v>3</v>
      </c>
      <c r="C96" s="182">
        <v>34.382722681852385</v>
      </c>
      <c r="D96" s="42">
        <v>118.39430894308941</v>
      </c>
      <c r="E96" s="42">
        <v>10.37037351586474</v>
      </c>
      <c r="F96" s="42">
        <v>46.76782373726877</v>
      </c>
      <c r="G96" s="42">
        <v>2.3604130646952615</v>
      </c>
      <c r="H96" s="42">
        <v>187.02059812117557</v>
      </c>
      <c r="I96" s="42">
        <f t="shared" si="206"/>
        <v>183.84457662559134</v>
      </c>
      <c r="J96" s="42">
        <f t="shared" si="206"/>
        <v>633.05491551459284</v>
      </c>
      <c r="K96" s="42">
        <f t="shared" si="206"/>
        <v>55.450434979068461</v>
      </c>
      <c r="L96" s="42">
        <f t="shared" si="206"/>
        <v>250.06776904310118</v>
      </c>
      <c r="M96" s="42">
        <f t="shared" si="206"/>
        <v>12.621139534405122</v>
      </c>
      <c r="N96" s="42">
        <f t="shared" si="207"/>
        <v>290.40857612826397</v>
      </c>
      <c r="O96" s="42">
        <f t="shared" si="208"/>
        <v>87.591824374342536</v>
      </c>
      <c r="P96" s="42">
        <f t="shared" si="208"/>
        <v>395.01749834740326</v>
      </c>
      <c r="Q96" s="42">
        <f t="shared" si="208"/>
        <v>19.936879447726501</v>
      </c>
      <c r="R96" s="42"/>
      <c r="S96" s="42"/>
      <c r="T96" s="42"/>
      <c r="U96" s="42"/>
      <c r="V96" s="13"/>
      <c r="W96" s="13"/>
      <c r="X96" s="13"/>
      <c r="Y96" s="27"/>
      <c r="Z96" s="81">
        <f t="shared" si="209"/>
        <v>0.38427297115709608</v>
      </c>
      <c r="AA96" s="81">
        <f t="shared" si="210"/>
        <v>0.50597524240470571</v>
      </c>
      <c r="AB96" s="81">
        <f t="shared" si="211"/>
        <v>0.67615472590353698</v>
      </c>
      <c r="AC96" s="81">
        <f t="shared" si="212"/>
        <v>0.43399056858241791</v>
      </c>
      <c r="AD96" s="81">
        <f t="shared" si="213"/>
        <v>0.5104568121422256</v>
      </c>
      <c r="AE96" s="81">
        <f t="shared" si="214"/>
        <v>0.45898847304033363</v>
      </c>
      <c r="AF96" s="229">
        <f t="shared" si="215"/>
        <v>-3.0468967872754442</v>
      </c>
      <c r="AG96" s="28">
        <f t="shared" si="216"/>
        <v>-1.9242033762371178</v>
      </c>
      <c r="AH96" s="28">
        <f t="shared" si="217"/>
        <v>-0.69009641402879585</v>
      </c>
      <c r="AI96" s="28">
        <f t="shared" si="218"/>
        <v>-2.365861113877791</v>
      </c>
      <c r="AJ96" s="28">
        <f t="shared" si="219"/>
        <v>-1.6209745291470172</v>
      </c>
      <c r="AK96" s="28">
        <f t="shared" si="220"/>
        <v>-2.5785738276477961</v>
      </c>
      <c r="AL96" s="81">
        <f t="shared" si="221"/>
        <v>0.80287118061341145</v>
      </c>
      <c r="AM96" s="81">
        <f t="shared" si="222"/>
        <v>1.0639342078778748</v>
      </c>
      <c r="AN96" s="81">
        <f t="shared" si="223"/>
        <v>1.4167789084434217</v>
      </c>
      <c r="AO96" s="81">
        <f t="shared" si="224"/>
        <v>1.009487959583022</v>
      </c>
      <c r="AP96" s="81">
        <f t="shared" si="225"/>
        <v>1.0587693906895805</v>
      </c>
      <c r="AQ96" s="28">
        <f t="shared" si="226"/>
        <v>-1.5094578124372227</v>
      </c>
      <c r="AR96" s="28">
        <f t="shared" si="227"/>
        <v>0.12582234958336053</v>
      </c>
      <c r="AS96" s="28">
        <f t="shared" si="228"/>
        <v>9.9822429881591623E-2</v>
      </c>
      <c r="AT96" s="28">
        <f t="shared" si="229"/>
        <v>-0.45773326924622187</v>
      </c>
      <c r="AU96" s="35">
        <f t="shared" si="230"/>
        <v>-1.3282909482908649</v>
      </c>
    </row>
    <row r="97" spans="1:47" ht="17" thickBot="1" x14ac:dyDescent="0.25">
      <c r="A97" s="129">
        <v>5061</v>
      </c>
      <c r="B97" s="309" t="s">
        <v>3</v>
      </c>
      <c r="C97" s="182">
        <v>15.25853370413212</v>
      </c>
      <c r="D97" s="42">
        <v>166.20111731843573</v>
      </c>
      <c r="E97" s="42">
        <v>10.604876959571479</v>
      </c>
      <c r="F97" s="42">
        <v>92.68413247652002</v>
      </c>
      <c r="G97" s="42">
        <v>2.6332217949993701</v>
      </c>
      <c r="H97" s="42">
        <v>266.37673280782815</v>
      </c>
      <c r="I97" s="42">
        <f t="shared" ref="I97" si="231">1000*C97/$H97</f>
        <v>57.281781119900081</v>
      </c>
      <c r="J97" s="42">
        <f t="shared" ref="J97" si="232">1000*D97/$H97</f>
        <v>623.93256185155644</v>
      </c>
      <c r="K97" s="42">
        <f t="shared" ref="K97" si="233">1000*E97/$H97</f>
        <v>39.811573810472936</v>
      </c>
      <c r="L97" s="42">
        <f t="shared" ref="L97" si="234">1000*F97/$H97</f>
        <v>347.94379936848702</v>
      </c>
      <c r="M97" s="42">
        <f t="shared" ref="M97" si="235">1000*G97/$H97</f>
        <v>9.8853295753088624</v>
      </c>
      <c r="N97" s="42">
        <f t="shared" si="207"/>
        <v>91.807648169399997</v>
      </c>
      <c r="O97" s="42">
        <f t="shared" ref="O97" si="236">1000*E97/$D97</f>
        <v>63.807494983640161</v>
      </c>
      <c r="P97" s="42">
        <f t="shared" ref="P97" si="237">1000*F97/$D97</f>
        <v>557.66251137133065</v>
      </c>
      <c r="Q97" s="42">
        <f t="shared" ref="Q97" si="238">1000*G97/$D97</f>
        <v>15.843586598483608</v>
      </c>
      <c r="R97" s="42"/>
      <c r="S97" s="42"/>
      <c r="T97" s="42"/>
      <c r="U97" s="42"/>
      <c r="V97" s="13"/>
      <c r="W97" s="13"/>
      <c r="X97" s="13"/>
      <c r="Y97" s="27"/>
      <c r="Z97" s="81">
        <f t="shared" si="209"/>
        <v>0.1705345483033063</v>
      </c>
      <c r="AA97" s="81">
        <f t="shared" si="210"/>
        <v>0.71028456835329101</v>
      </c>
      <c r="AB97" s="81">
        <f t="shared" si="211"/>
        <v>0.69144449453727008</v>
      </c>
      <c r="AC97" s="81">
        <f t="shared" si="212"/>
        <v>0.86007934810101005</v>
      </c>
      <c r="AD97" s="81">
        <f t="shared" si="213"/>
        <v>0.56945372114873549</v>
      </c>
      <c r="AE97" s="81">
        <f t="shared" si="214"/>
        <v>0.65374536854876286</v>
      </c>
      <c r="AF97" s="229">
        <f t="shared" si="215"/>
        <v>-5.7565587440253054</v>
      </c>
      <c r="AG97" s="28">
        <f t="shared" si="216"/>
        <v>-0.88905617502217138</v>
      </c>
      <c r="AH97" s="28">
        <f t="shared" si="217"/>
        <v>-0.63715414907067791</v>
      </c>
      <c r="AI97" s="28">
        <f t="shared" si="218"/>
        <v>-0.30347197858591318</v>
      </c>
      <c r="AJ97" s="28">
        <f t="shared" si="219"/>
        <v>-1.3298831586958471</v>
      </c>
      <c r="AK97" s="28">
        <f t="shared" si="220"/>
        <v>-1.3462565529437351</v>
      </c>
      <c r="AL97" s="81">
        <f t="shared" si="221"/>
        <v>0.25015636620618897</v>
      </c>
      <c r="AM97" s="81">
        <f t="shared" si="222"/>
        <v>1.0486028616066354</v>
      </c>
      <c r="AN97" s="81">
        <f t="shared" si="223"/>
        <v>1.0172002817995589</v>
      </c>
      <c r="AO97" s="81">
        <f t="shared" si="224"/>
        <v>1.4045995508262339</v>
      </c>
      <c r="AP97" s="81">
        <f t="shared" si="225"/>
        <v>0.829266196026472</v>
      </c>
      <c r="AQ97" s="28">
        <f t="shared" si="226"/>
        <v>-5.586403315387126</v>
      </c>
      <c r="AR97" s="28">
        <f t="shared" si="227"/>
        <v>0.18174944698646373</v>
      </c>
      <c r="AS97" s="28">
        <f t="shared" si="228"/>
        <v>-0.26385703542996286</v>
      </c>
      <c r="AT97" s="28">
        <f t="shared" si="229"/>
        <v>0.86033547574876379</v>
      </c>
      <c r="AU97" s="35">
        <f t="shared" si="230"/>
        <v>-1.1779731417982726</v>
      </c>
    </row>
    <row r="98" spans="1:47" ht="17" thickBot="1" x14ac:dyDescent="0.25">
      <c r="A98" s="129">
        <v>1020</v>
      </c>
      <c r="B98" s="309" t="s">
        <v>3</v>
      </c>
      <c r="C98" s="182">
        <v>5.7585442400161071</v>
      </c>
      <c r="D98" s="42">
        <v>109.88562091503267</v>
      </c>
      <c r="E98" s="42">
        <v>5.9114173362408033</v>
      </c>
      <c r="F98" s="42">
        <v>57.201718243184011</v>
      </c>
      <c r="G98" s="42">
        <v>0.73357001643776754</v>
      </c>
      <c r="H98" s="42">
        <v>235.57126030624261</v>
      </c>
      <c r="I98" s="42">
        <f t="shared" ref="I98" si="239">1000*C98/$H98</f>
        <v>24.445020298868378</v>
      </c>
      <c r="J98" s="42">
        <f t="shared" ref="J98" si="240">1000*D98/$H98</f>
        <v>466.46446078431376</v>
      </c>
      <c r="K98" s="42">
        <f t="shared" ref="K98" si="241">1000*E98/$H98</f>
        <v>25.093966592342216</v>
      </c>
      <c r="L98" s="42">
        <f t="shared" ref="L98" si="242">1000*F98/$H98</f>
        <v>242.82129394231617</v>
      </c>
      <c r="M98" s="42">
        <f t="shared" ref="M98" si="243">1000*G98/$H98</f>
        <v>3.1140047197783236</v>
      </c>
      <c r="N98" s="42">
        <f t="shared" si="207"/>
        <v>52.404893306912385</v>
      </c>
      <c r="O98" s="42">
        <f t="shared" ref="O98" si="244">1000*E98/$D98</f>
        <v>53.796095312704416</v>
      </c>
      <c r="P98" s="42">
        <f t="shared" ref="P98" si="245">1000*F98/$D98</f>
        <v>520.55690059224708</v>
      </c>
      <c r="Q98" s="42">
        <f t="shared" ref="Q98" si="246">1000*G98/$D98</f>
        <v>6.6757598521920265</v>
      </c>
      <c r="R98" s="42"/>
      <c r="S98" s="42"/>
      <c r="T98" s="42"/>
      <c r="U98" s="42"/>
      <c r="V98" s="13"/>
      <c r="W98" s="13"/>
      <c r="X98" s="13"/>
      <c r="Y98" s="27"/>
      <c r="Z98" s="81">
        <f t="shared" si="209"/>
        <v>6.4359443698696436E-2</v>
      </c>
      <c r="AA98" s="81">
        <f t="shared" si="210"/>
        <v>0.4696121306472692</v>
      </c>
      <c r="AB98" s="81">
        <f t="shared" si="211"/>
        <v>0.38542804293139499</v>
      </c>
      <c r="AC98" s="81">
        <f t="shared" si="212"/>
        <v>0.53081379975497811</v>
      </c>
      <c r="AD98" s="81">
        <f t="shared" si="213"/>
        <v>0.15863995064028616</v>
      </c>
      <c r="AE98" s="81">
        <f t="shared" si="214"/>
        <v>0.57814216266217133</v>
      </c>
      <c r="AF98" s="229">
        <f t="shared" si="215"/>
        <v>-9.0066719407127511</v>
      </c>
      <c r="AG98" s="28">
        <f t="shared" si="216"/>
        <v>-2.151818233568513</v>
      </c>
      <c r="AH98" s="28">
        <f t="shared" si="217"/>
        <v>-2.0208595676773329</v>
      </c>
      <c r="AI98" s="28">
        <f t="shared" si="218"/>
        <v>-1.7586384127569656</v>
      </c>
      <c r="AJ98" s="28">
        <f t="shared" si="219"/>
        <v>-4.7313778353153362</v>
      </c>
      <c r="AK98" s="28">
        <f t="shared" si="220"/>
        <v>-1.774451533734017</v>
      </c>
      <c r="AL98" s="81">
        <f t="shared" si="221"/>
        <v>0.10675431752028783</v>
      </c>
      <c r="AM98" s="81">
        <f t="shared" si="222"/>
        <v>0.78395646953364306</v>
      </c>
      <c r="AN98" s="81">
        <f t="shared" si="223"/>
        <v>0.6411600307668418</v>
      </c>
      <c r="AO98" s="81">
        <f t="shared" si="224"/>
        <v>0.9802349719163076</v>
      </c>
      <c r="AP98" s="81">
        <f t="shared" si="225"/>
        <v>0.26122941361804486</v>
      </c>
      <c r="AQ98" s="28">
        <f t="shared" si="226"/>
        <v>-9.2115597432964709</v>
      </c>
      <c r="AR98" s="28">
        <f t="shared" si="227"/>
        <v>-0.86883425123657143</v>
      </c>
      <c r="AS98" s="28">
        <f t="shared" si="228"/>
        <v>-1.7221284183023586</v>
      </c>
      <c r="AT98" s="28">
        <f t="shared" si="229"/>
        <v>-0.35683872633592956</v>
      </c>
      <c r="AU98" s="35">
        <f t="shared" si="230"/>
        <v>-4.9429937780406563</v>
      </c>
    </row>
    <row r="99" spans="1:47" ht="17" thickBot="1" x14ac:dyDescent="0.25">
      <c r="A99" s="129">
        <v>5362</v>
      </c>
      <c r="B99" s="309" t="s">
        <v>3</v>
      </c>
      <c r="C99" s="182">
        <v>112.71183077350476</v>
      </c>
      <c r="D99" s="42">
        <v>161.03603603603602</v>
      </c>
      <c r="E99" s="42">
        <v>8.1448260652221034</v>
      </c>
      <c r="F99" s="42">
        <v>69.127429242206873</v>
      </c>
      <c r="G99" s="42">
        <v>4.5820867916468107</v>
      </c>
      <c r="H99" s="42">
        <v>243.21140928914772</v>
      </c>
      <c r="I99" s="42">
        <f>1000*C99/$H99</f>
        <v>463.43151048273643</v>
      </c>
      <c r="J99" s="42">
        <f>1000*D99/$H99</f>
        <v>662.12369109947667</v>
      </c>
      <c r="K99" s="42">
        <f>1000*E99/$H99</f>
        <v>33.488667694610214</v>
      </c>
      <c r="L99" s="42">
        <f>1000*F99/$H99</f>
        <v>284.22774015516296</v>
      </c>
      <c r="M99" s="42">
        <f>1000*G99/$H99</f>
        <v>18.839933558377133</v>
      </c>
      <c r="N99" s="42">
        <f t="shared" si="207"/>
        <v>699.91682326484079</v>
      </c>
      <c r="O99" s="42">
        <f>1000*E99/$D99</f>
        <v>50.577661160260341</v>
      </c>
      <c r="P99" s="42">
        <f>1000*F99/$D99</f>
        <v>429.26683333622168</v>
      </c>
      <c r="Q99" s="42">
        <f>1000*G99/$D99</f>
        <v>28.4537976991774</v>
      </c>
      <c r="R99" s="42"/>
      <c r="S99" s="42"/>
      <c r="T99" s="42"/>
      <c r="U99" s="42"/>
      <c r="V99" s="13"/>
      <c r="W99" s="13"/>
      <c r="X99" s="13"/>
      <c r="Y99" s="27"/>
      <c r="Z99" s="81">
        <f t="shared" si="209"/>
        <v>1.2597056520701644</v>
      </c>
      <c r="AA99" s="81">
        <f t="shared" si="210"/>
        <v>0.68821084473234884</v>
      </c>
      <c r="AB99" s="81">
        <f t="shared" si="211"/>
        <v>0.53104766450671248</v>
      </c>
      <c r="AC99" s="81">
        <f t="shared" si="212"/>
        <v>0.64148061474921769</v>
      </c>
      <c r="AD99" s="81">
        <f t="shared" si="213"/>
        <v>0.99091021465982165</v>
      </c>
      <c r="AE99" s="81">
        <f t="shared" si="214"/>
        <v>0.59689271928905241</v>
      </c>
      <c r="AF99" s="229">
        <f t="shared" si="215"/>
        <v>0.91305837690395086</v>
      </c>
      <c r="AG99" s="28">
        <f t="shared" si="216"/>
        <v>-0.98540692963932242</v>
      </c>
      <c r="AH99" s="28">
        <f t="shared" si="217"/>
        <v>-1.2620432108758677</v>
      </c>
      <c r="AI99" s="28">
        <f t="shared" si="218"/>
        <v>-1.1876606942192229</v>
      </c>
      <c r="AJ99" s="28">
        <f t="shared" si="219"/>
        <v>0.14444101306423152</v>
      </c>
      <c r="AK99" s="28">
        <f t="shared" si="220"/>
        <v>-1.663245963016911</v>
      </c>
      <c r="AL99" s="81">
        <f t="shared" si="221"/>
        <v>2.0238606478584469</v>
      </c>
      <c r="AM99" s="81">
        <f t="shared" si="222"/>
        <v>1.1127882076935831</v>
      </c>
      <c r="AN99" s="81">
        <f t="shared" si="223"/>
        <v>0.85564771637056336</v>
      </c>
      <c r="AO99" s="81">
        <f t="shared" si="224"/>
        <v>1.1473868966163132</v>
      </c>
      <c r="AP99" s="81">
        <f t="shared" si="225"/>
        <v>1.5804551498586468</v>
      </c>
      <c r="AQ99" s="28">
        <f t="shared" si="226"/>
        <v>2.4695852308561523</v>
      </c>
      <c r="AR99" s="28">
        <f t="shared" si="227"/>
        <v>0.36109595339403433</v>
      </c>
      <c r="AS99" s="28">
        <f t="shared" si="228"/>
        <v>-0.87775082336030652</v>
      </c>
      <c r="AT99" s="28">
        <f t="shared" si="229"/>
        <v>0.16683665518256749</v>
      </c>
      <c r="AU99" s="35">
        <f t="shared" si="230"/>
        <v>0.51891811677025801</v>
      </c>
    </row>
    <row r="100" spans="1:47" ht="17" thickBot="1" x14ac:dyDescent="0.25">
      <c r="A100" s="129">
        <v>5062</v>
      </c>
      <c r="B100" s="136" t="s">
        <v>195</v>
      </c>
      <c r="C100" s="182">
        <v>110.74400391581008</v>
      </c>
      <c r="D100" s="42">
        <v>266.92708333333337</v>
      </c>
      <c r="E100" s="42">
        <v>13.967930493200116</v>
      </c>
      <c r="F100" s="42">
        <v>116.80270194202082</v>
      </c>
      <c r="G100" s="42">
        <v>4.0243481273674959</v>
      </c>
      <c r="H100" s="42">
        <v>384.27561837455823</v>
      </c>
      <c r="I100" s="42">
        <f t="shared" ref="I100" si="247">1000*C100/$H100</f>
        <v>288.18899409815413</v>
      </c>
      <c r="J100" s="42">
        <f t="shared" ref="J100" si="248">1000*D100/$H100</f>
        <v>694.6240421455941</v>
      </c>
      <c r="K100" s="42">
        <f t="shared" ref="K100" si="249">1000*E100/$H100</f>
        <v>36.348729467362148</v>
      </c>
      <c r="L100" s="42">
        <f t="shared" ref="L100" si="250">1000*F100/$H100</f>
        <v>303.95553700774161</v>
      </c>
      <c r="M100" s="42">
        <f t="shared" ref="M100" si="251">1000*G100/$H100</f>
        <v>10.472556506160934</v>
      </c>
      <c r="N100" s="42">
        <f t="shared" si="207"/>
        <v>414.88485369435188</v>
      </c>
      <c r="O100" s="42">
        <f t="shared" ref="O100" si="252">1000*E100/$D100</f>
        <v>52.328637164769205</v>
      </c>
      <c r="P100" s="42">
        <f t="shared" ref="P100" si="253">1000*F100/$D100</f>
        <v>437.58280532425357</v>
      </c>
      <c r="Q100" s="42">
        <f t="shared" ref="Q100" si="254">1000*G100/$D100</f>
        <v>15.076582252771885</v>
      </c>
      <c r="R100" s="42"/>
      <c r="S100" s="42"/>
      <c r="T100" s="42"/>
      <c r="U100" s="42"/>
      <c r="V100" s="13"/>
      <c r="W100" s="13"/>
      <c r="X100" s="13"/>
      <c r="Y100" s="27"/>
      <c r="Z100" s="81">
        <f t="shared" si="209"/>
        <v>1.2377125516305594</v>
      </c>
      <c r="AA100" s="81">
        <f t="shared" si="210"/>
        <v>1.140751585947305</v>
      </c>
      <c r="AB100" s="81">
        <f t="shared" si="211"/>
        <v>0.91071765155045581</v>
      </c>
      <c r="AC100" s="81">
        <f t="shared" si="212"/>
        <v>1.0838920218428933</v>
      </c>
      <c r="AD100" s="81">
        <f t="shared" si="213"/>
        <v>0.87029509655411075</v>
      </c>
      <c r="AE100" s="81">
        <f t="shared" si="214"/>
        <v>0.94309440284266688</v>
      </c>
      <c r="AF100" s="229">
        <f t="shared" si="215"/>
        <v>0.85431303299163297</v>
      </c>
      <c r="AG100" s="28">
        <f t="shared" si="216"/>
        <v>0.55687759598817654</v>
      </c>
      <c r="AH100" s="28">
        <f t="shared" si="217"/>
        <v>1.5007403862110176E-2</v>
      </c>
      <c r="AI100" s="28">
        <f t="shared" si="218"/>
        <v>0.39390588520395381</v>
      </c>
      <c r="AJ100" s="28">
        <f t="shared" si="219"/>
        <v>-0.20099830243879635</v>
      </c>
      <c r="AK100" s="28">
        <f t="shared" si="220"/>
        <v>-6.9496838177696529E-2</v>
      </c>
      <c r="AL100" s="81">
        <f t="shared" si="221"/>
        <v>1.2585556896932055</v>
      </c>
      <c r="AM100" s="81">
        <f t="shared" si="222"/>
        <v>1.1674094331174409</v>
      </c>
      <c r="AN100" s="81">
        <f t="shared" si="223"/>
        <v>0.92872334144022828</v>
      </c>
      <c r="AO100" s="81">
        <f t="shared" si="224"/>
        <v>1.2270252021363879</v>
      </c>
      <c r="AP100" s="81">
        <f t="shared" si="225"/>
        <v>0.87852782553939424</v>
      </c>
      <c r="AQ100" s="28">
        <f t="shared" si="226"/>
        <v>0.97426326509376393</v>
      </c>
      <c r="AR100" s="28">
        <f t="shared" si="227"/>
        <v>0.62434924229433097</v>
      </c>
      <c r="AS100" s="28">
        <f t="shared" si="228"/>
        <v>3.9059252888618598E-2</v>
      </c>
      <c r="AT100" s="28">
        <f t="shared" si="229"/>
        <v>0.66812820223027791</v>
      </c>
      <c r="AU100" s="35">
        <f t="shared" si="230"/>
        <v>-0.18641460921189923</v>
      </c>
    </row>
    <row r="101" spans="1:47" ht="17" thickBot="1" x14ac:dyDescent="0.25">
      <c r="A101" s="129">
        <v>5245</v>
      </c>
      <c r="B101" s="136" t="s">
        <v>196</v>
      </c>
      <c r="C101" s="182">
        <v>116.17</v>
      </c>
      <c r="D101" s="42">
        <v>379.09</v>
      </c>
      <c r="E101" s="42">
        <v>27.15</v>
      </c>
      <c r="F101" s="42">
        <v>160.57</v>
      </c>
      <c r="G101" s="42">
        <v>5.99</v>
      </c>
      <c r="H101" s="42">
        <v>519.61</v>
      </c>
      <c r="I101" s="42">
        <f t="shared" ref="I101:M102" si="255">1000*C101/$H101</f>
        <v>223.57152479744423</v>
      </c>
      <c r="J101" s="42">
        <f t="shared" si="255"/>
        <v>729.56640557341086</v>
      </c>
      <c r="K101" s="42">
        <f t="shared" si="255"/>
        <v>52.250726506418275</v>
      </c>
      <c r="L101" s="42">
        <f t="shared" si="255"/>
        <v>309.02022670849288</v>
      </c>
      <c r="M101" s="42">
        <f t="shared" si="255"/>
        <v>11.527876676738323</v>
      </c>
      <c r="N101" s="42">
        <f t="shared" si="207"/>
        <v>306.44437996254192</v>
      </c>
      <c r="O101" s="42">
        <f t="shared" ref="O101:Q102" si="256">1000*E101/$D101</f>
        <v>71.618876783877184</v>
      </c>
      <c r="P101" s="42">
        <f t="shared" si="256"/>
        <v>423.56696299031893</v>
      </c>
      <c r="Q101" s="42">
        <f t="shared" si="256"/>
        <v>15.800997124693346</v>
      </c>
      <c r="R101" s="42"/>
      <c r="S101" s="42"/>
      <c r="T101" s="42"/>
      <c r="U101" s="42"/>
      <c r="V101" s="13"/>
      <c r="W101" s="13"/>
      <c r="X101" s="13"/>
      <c r="Y101" s="27"/>
      <c r="Z101" s="81">
        <f t="shared" si="209"/>
        <v>1.2983553243409052</v>
      </c>
      <c r="AA101" s="81">
        <f t="shared" si="210"/>
        <v>1.6200960701193881</v>
      </c>
      <c r="AB101" s="81">
        <f t="shared" si="211"/>
        <v>1.7701966838703849</v>
      </c>
      <c r="AC101" s="81">
        <f t="shared" si="212"/>
        <v>1.4900386639489263</v>
      </c>
      <c r="AD101" s="81">
        <f t="shared" si="213"/>
        <v>1.2953818763609852</v>
      </c>
      <c r="AE101" s="81">
        <f t="shared" si="214"/>
        <v>1.2752338666030818</v>
      </c>
      <c r="AF101" s="229">
        <f t="shared" si="215"/>
        <v>1.0138524539333387</v>
      </c>
      <c r="AG101" s="28">
        <f t="shared" si="216"/>
        <v>1.6274887332923087</v>
      </c>
      <c r="AH101" s="28">
        <f t="shared" si="217"/>
        <v>1.5885597838938657</v>
      </c>
      <c r="AI101" s="28">
        <f t="shared" si="218"/>
        <v>1.3534683765071782</v>
      </c>
      <c r="AJ101" s="28">
        <f t="shared" si="219"/>
        <v>0.85755300273467261</v>
      </c>
      <c r="AK101" s="28">
        <f t="shared" si="220"/>
        <v>0.98173422302516489</v>
      </c>
      <c r="AL101" s="81">
        <f t="shared" si="221"/>
        <v>0.97636349877877326</v>
      </c>
      <c r="AM101" s="81">
        <f t="shared" si="222"/>
        <v>1.2261347898658921</v>
      </c>
      <c r="AN101" s="81">
        <f t="shared" si="223"/>
        <v>1.3350251858814663</v>
      </c>
      <c r="AO101" s="81">
        <f t="shared" si="224"/>
        <v>1.2474706329549887</v>
      </c>
      <c r="AP101" s="81">
        <f t="shared" si="225"/>
        <v>0.9670571291683403</v>
      </c>
      <c r="AQ101" s="28">
        <f t="shared" si="226"/>
        <v>0.31355364641652328</v>
      </c>
      <c r="AR101" s="28">
        <f t="shared" si="227"/>
        <v>0.83013744987470972</v>
      </c>
      <c r="AS101" s="28">
        <f t="shared" si="228"/>
        <v>1.3091854725090248</v>
      </c>
      <c r="AT101" s="28">
        <f t="shared" si="229"/>
        <v>0.88162774985333558</v>
      </c>
      <c r="AU101" s="35">
        <f t="shared" si="230"/>
        <v>0.66966744952906887</v>
      </c>
    </row>
    <row r="102" spans="1:47" ht="17" thickBot="1" x14ac:dyDescent="0.25">
      <c r="A102" s="129">
        <v>5256</v>
      </c>
      <c r="B102" s="136" t="s">
        <v>197</v>
      </c>
      <c r="C102" s="182">
        <v>116.12</v>
      </c>
      <c r="D102" s="42">
        <v>362.01</v>
      </c>
      <c r="E102" s="42">
        <v>8.8800000000000008</v>
      </c>
      <c r="F102" s="42">
        <v>255.7</v>
      </c>
      <c r="G102" s="42">
        <v>7.49</v>
      </c>
      <c r="H102" s="42">
        <v>564.99</v>
      </c>
      <c r="I102" s="42">
        <f t="shared" si="255"/>
        <v>205.52576151790296</v>
      </c>
      <c r="J102" s="42">
        <f t="shared" si="255"/>
        <v>640.73700419476449</v>
      </c>
      <c r="K102" s="42">
        <f t="shared" si="255"/>
        <v>15.717092337917485</v>
      </c>
      <c r="L102" s="42">
        <f t="shared" si="255"/>
        <v>452.57438184746633</v>
      </c>
      <c r="M102" s="42">
        <f t="shared" si="255"/>
        <v>13.256871803040761</v>
      </c>
      <c r="N102" s="42">
        <f t="shared" si="207"/>
        <v>320.76461976188506</v>
      </c>
      <c r="O102" s="42">
        <f t="shared" si="256"/>
        <v>24.529709124057348</v>
      </c>
      <c r="P102" s="42">
        <f t="shared" si="256"/>
        <v>706.33407916908379</v>
      </c>
      <c r="Q102" s="42">
        <f t="shared" si="256"/>
        <v>20.690036186845667</v>
      </c>
      <c r="R102" s="42"/>
      <c r="S102" s="42"/>
      <c r="T102" s="42"/>
      <c r="U102" s="42"/>
      <c r="V102" s="13"/>
      <c r="W102" s="13"/>
      <c r="X102" s="13"/>
      <c r="Y102" s="27"/>
      <c r="Z102" s="81">
        <f t="shared" si="209"/>
        <v>1.2977965073811304</v>
      </c>
      <c r="AA102" s="81">
        <f t="shared" si="210"/>
        <v>1.5471022141019801</v>
      </c>
      <c r="AB102" s="81">
        <f t="shared" si="211"/>
        <v>0.57898145682390501</v>
      </c>
      <c r="AC102" s="81">
        <f t="shared" si="212"/>
        <v>2.3728148867891914</v>
      </c>
      <c r="AD102" s="81">
        <f t="shared" si="213"/>
        <v>1.6197679889722503</v>
      </c>
      <c r="AE102" s="81">
        <f t="shared" si="214"/>
        <v>1.3866060743482134</v>
      </c>
      <c r="AF102" s="229">
        <f t="shared" si="215"/>
        <v>1.0124166123196066</v>
      </c>
      <c r="AG102" s="28">
        <f t="shared" si="216"/>
        <v>1.4867892637179345</v>
      </c>
      <c r="AH102" s="28">
        <f t="shared" si="217"/>
        <v>-1.0574364712936646</v>
      </c>
      <c r="AI102" s="28">
        <f t="shared" si="218"/>
        <v>2.7563562447015579</v>
      </c>
      <c r="AJ102" s="28">
        <f t="shared" si="219"/>
        <v>1.4523363679069148</v>
      </c>
      <c r="AK102" s="28">
        <f t="shared" si="220"/>
        <v>1.2734599842153547</v>
      </c>
      <c r="AL102" s="81">
        <f t="shared" si="221"/>
        <v>0.89755549946083946</v>
      </c>
      <c r="AM102" s="81">
        <f t="shared" si="222"/>
        <v>1.0768449945007734</v>
      </c>
      <c r="AN102" s="81">
        <f t="shared" si="223"/>
        <v>0.40157746165246194</v>
      </c>
      <c r="AO102" s="81">
        <f t="shared" si="224"/>
        <v>1.8269783068764904</v>
      </c>
      <c r="AP102" s="81">
        <f t="shared" si="225"/>
        <v>1.1121000637932421</v>
      </c>
      <c r="AQ102" s="28">
        <f t="shared" si="226"/>
        <v>9.4526314027715677E-2</v>
      </c>
      <c r="AR102" s="28">
        <f t="shared" si="227"/>
        <v>0.45254684471604645</v>
      </c>
      <c r="AS102" s="28">
        <f t="shared" si="228"/>
        <v>-1.4333514455139944</v>
      </c>
      <c r="AT102" s="28">
        <f t="shared" si="229"/>
        <v>1.9700127952742459</v>
      </c>
      <c r="AU102" s="35">
        <f t="shared" si="230"/>
        <v>1.1848557399502395</v>
      </c>
    </row>
    <row r="103" spans="1:47" ht="17" thickBot="1" x14ac:dyDescent="0.25">
      <c r="A103" s="129">
        <v>1063</v>
      </c>
      <c r="B103" s="136" t="s">
        <v>198</v>
      </c>
      <c r="C103" s="182">
        <v>69.71002565716222</v>
      </c>
      <c r="D103" s="42">
        <v>116.98717948717947</v>
      </c>
      <c r="E103" s="42">
        <v>23.883409064940253</v>
      </c>
      <c r="F103" s="42">
        <v>85.894710961434583</v>
      </c>
      <c r="G103" s="42">
        <v>2.1372742868097729</v>
      </c>
      <c r="H103" s="42">
        <v>280.35568671611065</v>
      </c>
      <c r="I103" s="42">
        <f t="shared" ref="I103" si="257">1000*C103/$H103</f>
        <v>248.64851672422427</v>
      </c>
      <c r="J103" s="42">
        <f t="shared" ref="J103" si="258">1000*D103/$H103</f>
        <v>417.28127885503238</v>
      </c>
      <c r="K103" s="42">
        <f t="shared" ref="K103" si="259">1000*E103/$H103</f>
        <v>85.189672250610329</v>
      </c>
      <c r="L103" s="42">
        <f t="shared" ref="L103" si="260">1000*F103/$H103</f>
        <v>306.37763038640242</v>
      </c>
      <c r="M103" s="42">
        <f t="shared" ref="M103" si="261">1000*G103/$H103</f>
        <v>7.6234383252371334</v>
      </c>
      <c r="N103" s="42">
        <f t="shared" si="207"/>
        <v>595.87747958998943</v>
      </c>
      <c r="O103" s="42">
        <f t="shared" ref="O103" si="262">1000*E103/$D103</f>
        <v>204.15407200716055</v>
      </c>
      <c r="P103" s="42">
        <f t="shared" ref="P103" si="263">1000*F103/$D103</f>
        <v>734.22328273883818</v>
      </c>
      <c r="Q103" s="42">
        <f t="shared" ref="Q103" si="264">1000*G103/$D103</f>
        <v>18.269303492730117</v>
      </c>
      <c r="R103" s="42"/>
      <c r="S103" s="42"/>
      <c r="T103" s="42"/>
      <c r="U103" s="42"/>
      <c r="V103" s="13"/>
      <c r="W103" s="13"/>
      <c r="X103" s="13"/>
      <c r="Y103" s="27"/>
      <c r="Z103" s="81">
        <f t="shared" si="209"/>
        <v>0.77910289207125494</v>
      </c>
      <c r="AA103" s="81">
        <f t="shared" si="210"/>
        <v>0.49996167068910008</v>
      </c>
      <c r="AB103" s="81">
        <f t="shared" si="211"/>
        <v>1.5572129475608518</v>
      </c>
      <c r="AC103" s="81">
        <f t="shared" si="212"/>
        <v>0.79707567018281866</v>
      </c>
      <c r="AD103" s="81">
        <f t="shared" si="213"/>
        <v>0.46220139832149082</v>
      </c>
      <c r="AE103" s="81">
        <f t="shared" si="214"/>
        <v>0.68805270567377075</v>
      </c>
      <c r="AF103" s="229">
        <f t="shared" si="215"/>
        <v>-0.68952862911657398</v>
      </c>
      <c r="AG103" s="28">
        <f t="shared" si="216"/>
        <v>-1.9606931709327857</v>
      </c>
      <c r="AH103" s="28">
        <f t="shared" si="217"/>
        <v>1.285047200349029</v>
      </c>
      <c r="AI103" s="28">
        <f t="shared" si="218"/>
        <v>-0.53285194348190967</v>
      </c>
      <c r="AJ103" s="28">
        <f t="shared" si="219"/>
        <v>-1.8852748625523308</v>
      </c>
      <c r="AK103" s="28">
        <f t="shared" si="220"/>
        <v>-1.1680511853374169</v>
      </c>
      <c r="AL103" s="81">
        <f t="shared" si="221"/>
        <v>1.0858777117299117</v>
      </c>
      <c r="AM103" s="81">
        <f t="shared" si="222"/>
        <v>0.70129749568410327</v>
      </c>
      <c r="AN103" s="81">
        <f t="shared" si="223"/>
        <v>2.1766273052219103</v>
      </c>
      <c r="AO103" s="81">
        <f t="shared" si="224"/>
        <v>1.2368028480605311</v>
      </c>
      <c r="AP103" s="81">
        <f t="shared" si="225"/>
        <v>0.63951936578849899</v>
      </c>
      <c r="AQ103" s="28">
        <f t="shared" si="226"/>
        <v>0.15409182965185697</v>
      </c>
      <c r="AR103" s="28">
        <f t="shared" si="227"/>
        <v>-1.1632917539316321</v>
      </c>
      <c r="AS103" s="28">
        <f t="shared" si="228"/>
        <v>1.8335596690162115</v>
      </c>
      <c r="AT103" s="28">
        <f t="shared" si="229"/>
        <v>0.49823451920798334</v>
      </c>
      <c r="AU103" s="35">
        <f t="shared" si="230"/>
        <v>-1.8095813133393475</v>
      </c>
    </row>
    <row r="104" spans="1:47" ht="17" thickBot="1" x14ac:dyDescent="0.25">
      <c r="A104" s="129">
        <v>1199</v>
      </c>
      <c r="B104" s="136" t="s">
        <v>198</v>
      </c>
      <c r="C104" s="182">
        <v>55.3</v>
      </c>
      <c r="D104" s="42">
        <v>358.6</v>
      </c>
      <c r="E104" s="42">
        <v>35.1</v>
      </c>
      <c r="F104" s="42">
        <v>169.6</v>
      </c>
      <c r="G104" s="42">
        <v>4.7</v>
      </c>
      <c r="H104" s="42">
        <v>300.60000000000002</v>
      </c>
      <c r="I104" s="42">
        <f t="shared" ref="I104:M106" si="265">1000*C104/$H104</f>
        <v>183.96540252827677</v>
      </c>
      <c r="J104" s="42">
        <f t="shared" si="265"/>
        <v>1192.9474384564205</v>
      </c>
      <c r="K104" s="42">
        <f t="shared" si="265"/>
        <v>116.76646706586826</v>
      </c>
      <c r="L104" s="42">
        <f t="shared" si="265"/>
        <v>564.2049234863606</v>
      </c>
      <c r="M104" s="42">
        <f t="shared" si="265"/>
        <v>15.635395874916831</v>
      </c>
      <c r="N104" s="42">
        <f t="shared" si="207"/>
        <v>154.21081985499163</v>
      </c>
      <c r="O104" s="42">
        <f t="shared" ref="O104:Q106" si="266">1000*E104/$D104</f>
        <v>97.880646960401549</v>
      </c>
      <c r="P104" s="42">
        <f t="shared" si="266"/>
        <v>472.95036252091467</v>
      </c>
      <c r="Q104" s="42">
        <f t="shared" si="266"/>
        <v>13.106525376464026</v>
      </c>
      <c r="R104" s="42"/>
      <c r="S104" s="42"/>
      <c r="T104" s="42"/>
      <c r="U104" s="42"/>
      <c r="V104" s="13"/>
      <c r="W104" s="13"/>
      <c r="X104" s="13"/>
      <c r="Y104" s="27"/>
      <c r="Z104" s="81">
        <f t="shared" si="209"/>
        <v>0.61805155751099294</v>
      </c>
      <c r="AA104" s="81">
        <f t="shared" si="210"/>
        <v>1.5325290847682942</v>
      </c>
      <c r="AB104" s="81">
        <f t="shared" si="211"/>
        <v>2.2885415692025974</v>
      </c>
      <c r="AC104" s="81">
        <f t="shared" si="212"/>
        <v>1.5738341994503202</v>
      </c>
      <c r="AD104" s="81">
        <f t="shared" si="213"/>
        <v>1.0164098195152973</v>
      </c>
      <c r="AE104" s="81">
        <f t="shared" si="214"/>
        <v>0.73773657223857581</v>
      </c>
      <c r="AF104" s="229">
        <f t="shared" si="215"/>
        <v>-1.4618919880549877</v>
      </c>
      <c r="AG104" s="28">
        <f t="shared" si="216"/>
        <v>1.4579049646649069</v>
      </c>
      <c r="AH104" s="28">
        <f t="shared" si="217"/>
        <v>2.1966221217038897</v>
      </c>
      <c r="AI104" s="28">
        <f t="shared" si="218"/>
        <v>1.5184371677883197</v>
      </c>
      <c r="AJ104" s="28">
        <f t="shared" si="219"/>
        <v>0.21206416697084202</v>
      </c>
      <c r="AK104" s="28">
        <f t="shared" si="220"/>
        <v>-0.92513179011973401</v>
      </c>
      <c r="AL104" s="81">
        <f t="shared" si="221"/>
        <v>0.80339884173302822</v>
      </c>
      <c r="AM104" s="81">
        <f t="shared" si="222"/>
        <v>2.0049091427437378</v>
      </c>
      <c r="AN104" s="81">
        <f t="shared" si="223"/>
        <v>2.983425969784065</v>
      </c>
      <c r="AO104" s="81">
        <f t="shared" si="224"/>
        <v>2.2776149008582283</v>
      </c>
      <c r="AP104" s="81">
        <f t="shared" si="225"/>
        <v>1.3116310550683041</v>
      </c>
      <c r="AQ104" s="28">
        <f t="shared" si="226"/>
        <v>-0.92391653217389547</v>
      </c>
      <c r="AR104" s="28">
        <f t="shared" si="227"/>
        <v>2.3796642963446315</v>
      </c>
      <c r="AS104" s="28">
        <f t="shared" si="228"/>
        <v>2.7400475832729883</v>
      </c>
      <c r="AT104" s="28">
        <f t="shared" si="229"/>
        <v>2.400599800688175</v>
      </c>
      <c r="AU104" s="35">
        <f t="shared" si="230"/>
        <v>0.42345416928707175</v>
      </c>
    </row>
    <row r="105" spans="1:47" ht="17" thickBot="1" x14ac:dyDescent="0.25">
      <c r="A105" s="129">
        <v>1045</v>
      </c>
      <c r="B105" s="136" t="s">
        <v>49</v>
      </c>
      <c r="C105" s="182">
        <v>193.56561206781464</v>
      </c>
      <c r="D105" s="42">
        <v>301.45202020202021</v>
      </c>
      <c r="E105" s="42">
        <v>25.098620743539264</v>
      </c>
      <c r="F105" s="42">
        <v>115.39544047283987</v>
      </c>
      <c r="G105" s="42">
        <v>7.4216088957239688</v>
      </c>
      <c r="H105" s="42">
        <v>351.53656708427025</v>
      </c>
      <c r="I105" s="42">
        <f t="shared" si="265"/>
        <v>550.62724675641823</v>
      </c>
      <c r="J105" s="42">
        <f t="shared" si="265"/>
        <v>857.52677936846385</v>
      </c>
      <c r="K105" s="42">
        <f t="shared" si="265"/>
        <v>71.396898910725923</v>
      </c>
      <c r="L105" s="42">
        <f t="shared" si="265"/>
        <v>328.26013358996391</v>
      </c>
      <c r="M105" s="42">
        <f t="shared" si="265"/>
        <v>21.111911506904097</v>
      </c>
      <c r="N105" s="42">
        <f t="shared" si="207"/>
        <v>642.11084715270874</v>
      </c>
      <c r="O105" s="42">
        <f t="shared" si="266"/>
        <v>83.259089545060093</v>
      </c>
      <c r="P105" s="42">
        <f t="shared" si="266"/>
        <v>382.7986967727295</v>
      </c>
      <c r="Q105" s="42">
        <f t="shared" si="266"/>
        <v>24.619536106443491</v>
      </c>
      <c r="R105" s="42"/>
      <c r="S105" s="42"/>
      <c r="T105" s="42"/>
      <c r="U105" s="42"/>
      <c r="V105" s="13"/>
      <c r="W105" s="13"/>
      <c r="X105" s="13"/>
      <c r="Y105" s="27"/>
      <c r="Z105" s="81">
        <f t="shared" si="209"/>
        <v>2.1633549370539154</v>
      </c>
      <c r="AA105" s="81">
        <f t="shared" si="210"/>
        <v>1.2882989085938519</v>
      </c>
      <c r="AB105" s="81">
        <f t="shared" si="211"/>
        <v>1.6364454957618291</v>
      </c>
      <c r="AC105" s="81">
        <f t="shared" si="212"/>
        <v>1.0708330818206899</v>
      </c>
      <c r="AD105" s="81">
        <f t="shared" si="213"/>
        <v>1.604977906003388</v>
      </c>
      <c r="AE105" s="81">
        <f t="shared" si="214"/>
        <v>0.86274578182723116</v>
      </c>
      <c r="AF105" s="229">
        <f t="shared" si="215"/>
        <v>2.7167379488251302</v>
      </c>
      <c r="AG105" s="28">
        <f t="shared" si="216"/>
        <v>0.92810008644461928</v>
      </c>
      <c r="AH105" s="28">
        <f t="shared" si="217"/>
        <v>1.4025495729396666</v>
      </c>
      <c r="AI105" s="28">
        <f t="shared" si="218"/>
        <v>0.35735779348527685</v>
      </c>
      <c r="AJ105" s="28">
        <f t="shared" si="219"/>
        <v>1.4279226802129039</v>
      </c>
      <c r="AK105" s="28">
        <f t="shared" si="220"/>
        <v>-0.37974714648195895</v>
      </c>
      <c r="AL105" s="81">
        <f t="shared" si="221"/>
        <v>2.4046548219997881</v>
      </c>
      <c r="AM105" s="81">
        <f t="shared" si="222"/>
        <v>1.4411894645819565</v>
      </c>
      <c r="AN105" s="81">
        <f t="shared" si="223"/>
        <v>1.8242168982654015</v>
      </c>
      <c r="AO105" s="81">
        <f t="shared" si="224"/>
        <v>1.3251393961653164</v>
      </c>
      <c r="AP105" s="81">
        <f t="shared" si="225"/>
        <v>1.7710481388407178</v>
      </c>
      <c r="AQ105" s="28">
        <f t="shared" si="226"/>
        <v>3.2968069669423943</v>
      </c>
      <c r="AR105" s="28">
        <f t="shared" si="227"/>
        <v>1.2912185992592247</v>
      </c>
      <c r="AS105" s="28">
        <f t="shared" si="228"/>
        <v>1.6351501544717701</v>
      </c>
      <c r="AT105" s="28">
        <f t="shared" si="229"/>
        <v>0.84316720114361143</v>
      </c>
      <c r="AU105" s="35">
        <f t="shared" si="230"/>
        <v>1.5801081572622504</v>
      </c>
    </row>
    <row r="106" spans="1:47" ht="17" thickBot="1" x14ac:dyDescent="0.25">
      <c r="A106" s="129">
        <v>5279</v>
      </c>
      <c r="B106" s="136" t="s">
        <v>49</v>
      </c>
      <c r="C106" s="182">
        <v>83.949796359404871</v>
      </c>
      <c r="D106" s="42">
        <v>99.449685534591183</v>
      </c>
      <c r="E106" s="42">
        <v>21.50554012775422</v>
      </c>
      <c r="F106" s="42">
        <v>77.011751897274976</v>
      </c>
      <c r="G106" s="42">
        <v>3.3302585554404858</v>
      </c>
      <c r="H106" s="42">
        <v>318.68791252750185</v>
      </c>
      <c r="I106" s="42">
        <f t="shared" si="265"/>
        <v>263.42322083571418</v>
      </c>
      <c r="J106" s="42">
        <f t="shared" si="265"/>
        <v>312.05979776847971</v>
      </c>
      <c r="K106" s="42">
        <f t="shared" si="265"/>
        <v>67.481505518030446</v>
      </c>
      <c r="L106" s="42">
        <f t="shared" si="265"/>
        <v>241.65256625674212</v>
      </c>
      <c r="M106" s="42">
        <f t="shared" si="265"/>
        <v>10.449905454613356</v>
      </c>
      <c r="N106" s="42">
        <f t="shared" si="207"/>
        <v>844.14340687085394</v>
      </c>
      <c r="O106" s="42">
        <f t="shared" si="266"/>
        <v>216.24543116603454</v>
      </c>
      <c r="P106" s="42">
        <f t="shared" si="266"/>
        <v>774.37903884058335</v>
      </c>
      <c r="Q106" s="42">
        <f t="shared" si="266"/>
        <v>33.4868686365241</v>
      </c>
      <c r="R106" s="42"/>
      <c r="S106" s="42"/>
      <c r="T106" s="42"/>
      <c r="U106" s="42"/>
      <c r="V106" s="13"/>
      <c r="W106" s="13"/>
      <c r="X106" s="13"/>
      <c r="Y106" s="27"/>
      <c r="Z106" s="81">
        <f t="shared" si="209"/>
        <v>0.93825139950562153</v>
      </c>
      <c r="AA106" s="81">
        <f t="shared" si="210"/>
        <v>0.425012647944288</v>
      </c>
      <c r="AB106" s="81">
        <f t="shared" si="211"/>
        <v>1.4021744316387483</v>
      </c>
      <c r="AC106" s="81">
        <f t="shared" si="212"/>
        <v>0.71464462792166539</v>
      </c>
      <c r="AD106" s="81">
        <f t="shared" si="213"/>
        <v>0.72019308452649755</v>
      </c>
      <c r="AE106" s="177">
        <f t="shared" si="214"/>
        <v>0.78212817099769227</v>
      </c>
      <c r="AF106" s="229">
        <f t="shared" si="215"/>
        <v>-6.9577320070909096E-2</v>
      </c>
      <c r="AG106" s="28">
        <f t="shared" si="216"/>
        <v>-2.4563647012610286</v>
      </c>
      <c r="AH106" s="28">
        <f t="shared" si="217"/>
        <v>1.0367465086146379</v>
      </c>
      <c r="AI106" s="28">
        <f t="shared" si="218"/>
        <v>-0.86200179564983526</v>
      </c>
      <c r="AJ106" s="28">
        <f t="shared" si="219"/>
        <v>-0.70485340601443558</v>
      </c>
      <c r="AK106" s="28">
        <f t="shared" si="220"/>
        <v>-0.72154684523562063</v>
      </c>
      <c r="AL106" s="81">
        <f t="shared" si="221"/>
        <v>1.1504006057468705</v>
      </c>
      <c r="AM106" s="81">
        <f t="shared" si="222"/>
        <v>0.5244585984763338</v>
      </c>
      <c r="AN106" s="81">
        <f t="shared" si="223"/>
        <v>1.7241771640572989</v>
      </c>
      <c r="AO106" s="81">
        <f t="shared" si="224"/>
        <v>0.97551698474373838</v>
      </c>
      <c r="AP106" s="81">
        <f t="shared" si="225"/>
        <v>0.87662766113822166</v>
      </c>
      <c r="AQ106" s="28">
        <f t="shared" si="226"/>
        <v>0.48978095656499021</v>
      </c>
      <c r="AR106" s="28">
        <f t="shared" si="227"/>
        <v>-2.0578454749081803</v>
      </c>
      <c r="AS106" s="28">
        <f t="shared" si="228"/>
        <v>1.3741557505358351</v>
      </c>
      <c r="AT106" s="28">
        <f t="shared" si="229"/>
        <v>-0.13550922104208946</v>
      </c>
      <c r="AU106" s="35">
        <f t="shared" si="230"/>
        <v>-0.59954249210659227</v>
      </c>
    </row>
    <row r="107" spans="1:47" ht="17" thickBot="1" x14ac:dyDescent="0.25">
      <c r="A107" s="129">
        <v>5288</v>
      </c>
      <c r="B107" s="136" t="s">
        <v>49</v>
      </c>
      <c r="C107" s="182">
        <v>63.771764212292851</v>
      </c>
      <c r="D107" s="42">
        <v>188.24404761904768</v>
      </c>
      <c r="E107" s="42">
        <v>13.104318211442816</v>
      </c>
      <c r="F107" s="42">
        <v>86.957550518196015</v>
      </c>
      <c r="G107" s="42">
        <v>9.6553927770804062</v>
      </c>
      <c r="H107" s="42">
        <v>319.53558808682476</v>
      </c>
      <c r="I107" s="42">
        <f t="shared" ref="I107:M107" si="267">1000*C107/$H107</f>
        <v>199.57640585237309</v>
      </c>
      <c r="J107" s="42">
        <f t="shared" si="267"/>
        <v>589.11762769878919</v>
      </c>
      <c r="K107" s="42">
        <f t="shared" si="267"/>
        <v>41.010512443709679</v>
      </c>
      <c r="L107" s="42">
        <f t="shared" si="267"/>
        <v>272.13729474967829</v>
      </c>
      <c r="M107" s="42">
        <f t="shared" si="267"/>
        <v>30.216955910578655</v>
      </c>
      <c r="N107" s="42">
        <f t="shared" si="207"/>
        <v>338.77174348348444</v>
      </c>
      <c r="O107" s="42">
        <f t="shared" ref="O107:Q107" si="268">1000*E107/$D107</f>
        <v>69.613453265530197</v>
      </c>
      <c r="P107" s="42">
        <f t="shared" si="268"/>
        <v>461.94050551958662</v>
      </c>
      <c r="Q107" s="42">
        <f t="shared" si="268"/>
        <v>51.291888902751232</v>
      </c>
      <c r="R107" s="42"/>
      <c r="S107" s="42"/>
      <c r="T107" s="42"/>
      <c r="U107" s="42"/>
      <c r="V107" s="13"/>
      <c r="W107" s="13"/>
      <c r="X107" s="13"/>
      <c r="Y107" s="27"/>
      <c r="Z107" s="81">
        <f t="shared" si="209"/>
        <v>0.7127348679318517</v>
      </c>
      <c r="AA107" s="81">
        <f t="shared" si="210"/>
        <v>0.80448822646597407</v>
      </c>
      <c r="AB107" s="81">
        <f t="shared" si="211"/>
        <v>0.85440960008391775</v>
      </c>
      <c r="AC107" s="81">
        <f t="shared" si="212"/>
        <v>0.8069384841153644</v>
      </c>
      <c r="AD107" s="81">
        <f t="shared" si="213"/>
        <v>2.0880502191280002</v>
      </c>
      <c r="AE107" s="81">
        <f t="shared" si="214"/>
        <v>0.78420854778247373</v>
      </c>
      <c r="AF107" s="229">
        <f t="shared" si="215"/>
        <v>-0.98648393290039194</v>
      </c>
      <c r="AG107" s="28">
        <f t="shared" si="216"/>
        <v>-0.50896691389970905</v>
      </c>
      <c r="AH107" s="28">
        <f t="shared" si="217"/>
        <v>-0.13609946731783518</v>
      </c>
      <c r="AI107" s="28">
        <f t="shared" si="218"/>
        <v>-0.49577179624493428</v>
      </c>
      <c r="AJ107" s="28">
        <f t="shared" si="219"/>
        <v>2.1282165069077656</v>
      </c>
      <c r="AK107" s="28">
        <f t="shared" si="220"/>
        <v>-0.71229169663879099</v>
      </c>
      <c r="AL107" s="81">
        <f t="shared" si="221"/>
        <v>0.87157395409928773</v>
      </c>
      <c r="AM107" s="81">
        <f t="shared" si="222"/>
        <v>0.99009166694979378</v>
      </c>
      <c r="AN107" s="81">
        <f t="shared" si="223"/>
        <v>1.0478336026874655</v>
      </c>
      <c r="AO107" s="81">
        <f t="shared" si="224"/>
        <v>1.098579490889712</v>
      </c>
      <c r="AP107" s="81">
        <f t="shared" si="225"/>
        <v>2.5348573249448041</v>
      </c>
      <c r="AQ107" s="28">
        <f t="shared" si="226"/>
        <v>-0.55005204165056953</v>
      </c>
      <c r="AR107" s="28">
        <f t="shared" si="227"/>
        <v>4.2858284122625157E-2</v>
      </c>
      <c r="AS107" s="28">
        <f t="shared" si="228"/>
        <v>8.5535077223625577E-2</v>
      </c>
      <c r="AT107" s="28">
        <f t="shared" si="229"/>
        <v>0.22411621263315831</v>
      </c>
      <c r="AU107" s="35">
        <f t="shared" si="230"/>
        <v>2.4193129518836272</v>
      </c>
    </row>
    <row r="108" spans="1:47" ht="16" x14ac:dyDescent="0.2">
      <c r="A108" s="129">
        <v>5289</v>
      </c>
      <c r="B108" s="136" t="s">
        <v>49</v>
      </c>
      <c r="C108" s="183">
        <v>81.284638340201781</v>
      </c>
      <c r="D108" s="180">
        <v>199.4623655913978</v>
      </c>
      <c r="E108" s="178">
        <v>34.261213455254186</v>
      </c>
      <c r="F108" s="180">
        <v>112.03918413704983</v>
      </c>
      <c r="G108" s="180">
        <v>4.7245160617926993</v>
      </c>
      <c r="H108" s="180">
        <v>323.26456172346974</v>
      </c>
      <c r="I108" s="42">
        <f>1000*C108/$H108</f>
        <v>251.44927085986961</v>
      </c>
      <c r="J108" s="42">
        <f>1000*D108/$H108</f>
        <v>617.02515279736701</v>
      </c>
      <c r="K108" s="42">
        <f>1000*E108/$H108</f>
        <v>105.98505840724434</v>
      </c>
      <c r="L108" s="42">
        <f>1000*F108/$H108</f>
        <v>346.58665812212206</v>
      </c>
      <c r="M108" s="42">
        <f>1000*G108/$H108</f>
        <v>14.615013896370716</v>
      </c>
      <c r="N108" s="42">
        <f t="shared" si="207"/>
        <v>407.51867200208989</v>
      </c>
      <c r="O108" s="42">
        <f>1000*E108/$D108</f>
        <v>171.76780869750081</v>
      </c>
      <c r="P108" s="42">
        <f>1000*F108/$D108</f>
        <v>561.70588273561384</v>
      </c>
      <c r="Q108" s="42">
        <f>1000*G108/$D108</f>
        <v>23.686253032168256</v>
      </c>
      <c r="R108" s="42"/>
      <c r="S108" s="42"/>
      <c r="T108" s="42"/>
      <c r="U108" s="42"/>
      <c r="V108" s="13"/>
      <c r="W108" s="13"/>
      <c r="X108" s="13"/>
      <c r="Y108" s="27"/>
      <c r="Z108" s="81">
        <f t="shared" si="209"/>
        <v>0.90846468947340853</v>
      </c>
      <c r="AA108" s="81">
        <f t="shared" si="210"/>
        <v>0.85243133459426579</v>
      </c>
      <c r="AB108" s="81">
        <f t="shared" si="211"/>
        <v>2.233852171044802</v>
      </c>
      <c r="AC108" s="81">
        <f t="shared" si="212"/>
        <v>1.039688087696939</v>
      </c>
      <c r="AD108" s="81">
        <f t="shared" si="213"/>
        <v>1.0217115995029447</v>
      </c>
      <c r="AE108" s="81">
        <f t="shared" si="214"/>
        <v>0.7933602451499604</v>
      </c>
      <c r="AF108" s="229">
        <f t="shared" si="215"/>
        <v>-0.17718099661527448</v>
      </c>
      <c r="AG108" s="28">
        <f t="shared" si="216"/>
        <v>-0.33230191946923038</v>
      </c>
      <c r="AH108" s="28">
        <f t="shared" si="217"/>
        <v>2.1393559307226995</v>
      </c>
      <c r="AI108" s="28">
        <f t="shared" si="218"/>
        <v>0.26836119624824006</v>
      </c>
      <c r="AJ108" s="28">
        <f t="shared" si="219"/>
        <v>0.22591091711620925</v>
      </c>
      <c r="AK108" s="28">
        <f t="shared" si="220"/>
        <v>-0.67186721251634174</v>
      </c>
      <c r="AL108" s="81">
        <f t="shared" si="221"/>
        <v>1.0981089388934573</v>
      </c>
      <c r="AM108" s="81">
        <f t="shared" si="222"/>
        <v>1.0369940286279298</v>
      </c>
      <c r="AN108" s="81">
        <f t="shared" si="223"/>
        <v>2.7079570325861217</v>
      </c>
      <c r="AO108" s="81">
        <f t="shared" si="224"/>
        <v>1.3991209649496879</v>
      </c>
      <c r="AP108" s="81">
        <f t="shared" si="225"/>
        <v>1.2260326665273267</v>
      </c>
      <c r="AQ108" s="28">
        <f t="shared" si="226"/>
        <v>0.32783046648607472</v>
      </c>
      <c r="AR108" s="28">
        <f t="shared" si="227"/>
        <v>0.19894390049773084</v>
      </c>
      <c r="AS108" s="28">
        <f t="shared" si="228"/>
        <v>2.5600845803366017</v>
      </c>
      <c r="AT108" s="28">
        <f t="shared" si="229"/>
        <v>0.95851971195563557</v>
      </c>
      <c r="AU108" s="35">
        <f t="shared" si="230"/>
        <v>0.3823560608967585</v>
      </c>
    </row>
    <row r="109" spans="1:47" ht="19" x14ac:dyDescent="0.2">
      <c r="A109" s="269" t="s">
        <v>4</v>
      </c>
      <c r="B109" s="287"/>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c r="AB109" s="148"/>
      <c r="AC109" s="148"/>
      <c r="AD109" s="148"/>
      <c r="AE109" s="148"/>
      <c r="AF109" s="207"/>
      <c r="AG109" s="207"/>
      <c r="AH109" s="207"/>
      <c r="AI109" s="207"/>
      <c r="AJ109" s="207"/>
      <c r="AK109" s="207"/>
      <c r="AL109" s="148"/>
      <c r="AM109" s="148"/>
      <c r="AN109" s="148"/>
      <c r="AO109" s="148"/>
      <c r="AP109" s="148"/>
      <c r="AQ109" s="207"/>
      <c r="AR109" s="207"/>
      <c r="AS109" s="207"/>
      <c r="AT109" s="207"/>
      <c r="AU109" s="207"/>
    </row>
    <row r="110" spans="1:47" ht="20" thickBot="1" x14ac:dyDescent="0.25">
      <c r="A110" s="11" t="s">
        <v>40</v>
      </c>
      <c r="B110" s="289"/>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230"/>
      <c r="AA110" s="230"/>
      <c r="AB110" s="230"/>
      <c r="AC110" s="230"/>
      <c r="AD110" s="230"/>
      <c r="AE110" s="230"/>
      <c r="AF110" s="231"/>
      <c r="AG110" s="231"/>
      <c r="AH110" s="231"/>
      <c r="AI110" s="231"/>
      <c r="AJ110" s="231"/>
      <c r="AK110" s="231"/>
      <c r="AL110" s="230"/>
      <c r="AM110" s="230"/>
      <c r="AN110" s="230"/>
      <c r="AO110" s="230"/>
      <c r="AP110" s="230"/>
      <c r="AQ110" s="231"/>
      <c r="AR110" s="231"/>
      <c r="AS110" s="231"/>
      <c r="AT110" s="231"/>
      <c r="AU110" s="231"/>
    </row>
    <row r="111" spans="1:47" ht="17" thickBot="1" x14ac:dyDescent="0.25">
      <c r="A111" s="129">
        <v>1015</v>
      </c>
      <c r="B111" s="309" t="s">
        <v>5</v>
      </c>
      <c r="C111" s="182">
        <v>94.809423482091518</v>
      </c>
      <c r="D111" s="42">
        <v>213.31521739130434</v>
      </c>
      <c r="E111" s="42">
        <v>26.3178585388805</v>
      </c>
      <c r="F111" s="42">
        <v>158.19964349376113</v>
      </c>
      <c r="G111" s="42">
        <v>4.5545238999859023</v>
      </c>
      <c r="H111" s="42">
        <v>398.67875249654321</v>
      </c>
      <c r="I111" s="42">
        <f t="shared" ref="I111:M116" si="269">1000*C111/$H111</f>
        <v>237.80907030633284</v>
      </c>
      <c r="J111" s="42">
        <f t="shared" si="269"/>
        <v>535.05539499036615</v>
      </c>
      <c r="K111" s="42">
        <f t="shared" si="269"/>
        <v>66.012694115442457</v>
      </c>
      <c r="L111" s="42">
        <f t="shared" si="269"/>
        <v>396.80981869013152</v>
      </c>
      <c r="M111" s="42">
        <f t="shared" si="269"/>
        <v>11.424044726400092</v>
      </c>
      <c r="N111" s="42">
        <f t="shared" ref="N111:N120" si="270">1000*C111/$D111</f>
        <v>444.45691517719337</v>
      </c>
      <c r="O111" s="42">
        <f t="shared" ref="O111:Q116" si="271">1000*E111/$D111</f>
        <v>123.37543875551623</v>
      </c>
      <c r="P111" s="42">
        <f t="shared" si="271"/>
        <v>741.62380644209043</v>
      </c>
      <c r="Q111" s="42">
        <f t="shared" si="271"/>
        <v>21.351143887831999</v>
      </c>
      <c r="R111" s="42"/>
      <c r="S111" s="42"/>
      <c r="T111" s="42"/>
      <c r="U111" s="42"/>
      <c r="V111" s="13"/>
      <c r="W111" s="13"/>
      <c r="X111" s="13"/>
      <c r="Y111" s="27"/>
      <c r="Z111" s="81">
        <f t="shared" ref="Z111:Z125" si="272">C111/$Z$3</f>
        <v>1.0596222757653884</v>
      </c>
      <c r="AA111" s="81">
        <f t="shared" ref="AA111:AA125" si="273">D111/$AA$3</f>
        <v>0.91163350495216211</v>
      </c>
      <c r="AB111" s="81">
        <f t="shared" ref="AB111:AB125" si="274">E111/$AB$3</f>
        <v>1.7159405492484772</v>
      </c>
      <c r="AC111" s="81">
        <f t="shared" ref="AC111:AC125" si="275">F111/$AC$3</f>
        <v>1.4680425074960473</v>
      </c>
      <c r="AD111" s="81">
        <f t="shared" ref="AD111:AD125" si="276">G111/$AD$3</f>
        <v>0.98494953514101669</v>
      </c>
      <c r="AE111" s="81">
        <f t="shared" ref="AE111:AE125" si="277">H111/$AE$3</f>
        <v>0.9784427687663052</v>
      </c>
      <c r="AF111" s="229">
        <f t="shared" ref="AF111:AF125" si="278">(LN(C111)-$AF$3)/$AF$4</f>
        <v>0.33616342489780027</v>
      </c>
      <c r="AG111" s="28">
        <f t="shared" ref="AG111:AG125" si="279">(LN(D111)-AG$3)/AG$4</f>
        <v>-0.12737891891137895</v>
      </c>
      <c r="AH111" s="28">
        <f t="shared" ref="AH111:AH125" si="280">(LN(E111)-AH$3)/AH$4</f>
        <v>1.5148573564596797</v>
      </c>
      <c r="AI111" s="28">
        <f t="shared" ref="AI111:AI125" si="281">(LN(F111)-AI$3)/AI$4</f>
        <v>1.3086260588787046</v>
      </c>
      <c r="AJ111" s="28">
        <f t="shared" ref="AJ111:AJ125" si="282">(LN(G111)-AJ$3)/AJ$4</f>
        <v>0.12838283744858384</v>
      </c>
      <c r="AK111" s="28">
        <f t="shared" ref="AK111:AK125" si="283">(LN(H111)-AK$3)/AK$4</f>
        <v>5.8705462682256217E-2</v>
      </c>
      <c r="AL111" s="81">
        <f t="shared" ref="AL111:AL125" si="284">I111/$AL$3</f>
        <v>1.0385405571482362</v>
      </c>
      <c r="AM111" s="81">
        <f t="shared" ref="AM111:AM125" si="285">J111/$AM$3</f>
        <v>0.89923278990278421</v>
      </c>
      <c r="AN111" s="81">
        <f t="shared" ref="AN111:AN125" si="286">K111/$AN$3</f>
        <v>1.6866484951396719</v>
      </c>
      <c r="AO111" s="81">
        <f t="shared" ref="AO111:AO125" si="287">L111/$AO$3</f>
        <v>1.6018647094938794</v>
      </c>
      <c r="AP111" s="81">
        <f t="shared" ref="AP111:AP125" si="288">M111/$AP$3</f>
        <v>0.95834681497729279</v>
      </c>
      <c r="AQ111" s="28">
        <f t="shared" ref="AQ111:AQ125" si="289">((LN(C111)/LN($H111))-AQ$3)/AQ$4</f>
        <v>0.3072995059616308</v>
      </c>
      <c r="AR111" s="28">
        <f t="shared" ref="AR111:AR125" si="290">((LN(D111)/LN($H111))-AR$3)/AR$4</f>
        <v>-0.19875145106072098</v>
      </c>
      <c r="AS111" s="28">
        <f t="shared" ref="AS111:AS125" si="291">((LN(E111)/LN($H111))-AS$3)/AS$4</f>
        <v>1.5808244025034042</v>
      </c>
      <c r="AT111" s="28">
        <f t="shared" ref="AT111:AT125" si="292">((LN(F111)/LN($H111))-AT$3)/AT$4</f>
        <v>1.4623236368875616</v>
      </c>
      <c r="AU111" s="35">
        <f t="shared" ref="AU111:AU125" si="293">((LN(G111)/LN($H111))-AU$3)/AU$4</f>
        <v>0.12824799689224819</v>
      </c>
    </row>
    <row r="112" spans="1:47" ht="17" thickBot="1" x14ac:dyDescent="0.25">
      <c r="A112" s="129">
        <v>5115</v>
      </c>
      <c r="B112" s="309" t="s">
        <v>5</v>
      </c>
      <c r="C112" s="182">
        <v>84.930745723697228</v>
      </c>
      <c r="D112" s="42">
        <v>199.60585585585588</v>
      </c>
      <c r="E112" s="42">
        <v>11.419659154325654</v>
      </c>
      <c r="F112" s="42">
        <v>168.86055121349241</v>
      </c>
      <c r="G112" s="42">
        <v>6.2894401886914162</v>
      </c>
      <c r="H112" s="42">
        <v>318.02120141342755</v>
      </c>
      <c r="I112" s="42">
        <f t="shared" si="269"/>
        <v>267.06001155340351</v>
      </c>
      <c r="J112" s="42">
        <f t="shared" si="269"/>
        <v>627.64952452452462</v>
      </c>
      <c r="K112" s="42">
        <f t="shared" si="269"/>
        <v>35.908483785268452</v>
      </c>
      <c r="L112" s="42">
        <f t="shared" si="269"/>
        <v>530.97262214909279</v>
      </c>
      <c r="M112" s="42">
        <f t="shared" si="269"/>
        <v>19.776795259996344</v>
      </c>
      <c r="N112" s="42">
        <f t="shared" si="270"/>
        <v>425.49225502196407</v>
      </c>
      <c r="O112" s="42">
        <f t="shared" si="271"/>
        <v>57.211042759047558</v>
      </c>
      <c r="P112" s="42">
        <f t="shared" si="271"/>
        <v>845.96992653078269</v>
      </c>
      <c r="Q112" s="42">
        <f t="shared" si="271"/>
        <v>31.509296967887035</v>
      </c>
      <c r="R112" s="42"/>
      <c r="S112" s="42"/>
      <c r="T112" s="42"/>
      <c r="U112" s="42"/>
      <c r="V112" s="13"/>
      <c r="W112" s="13"/>
      <c r="X112" s="13"/>
      <c r="Y112" s="27"/>
      <c r="Z112" s="81">
        <f t="shared" si="272"/>
        <v>0.94921482233456023</v>
      </c>
      <c r="AA112" s="81">
        <f t="shared" si="273"/>
        <v>0.85304456104062132</v>
      </c>
      <c r="AB112" s="81">
        <f t="shared" si="274"/>
        <v>0.74456879432476453</v>
      </c>
      <c r="AC112" s="81">
        <f t="shared" si="275"/>
        <v>1.5669723492796381</v>
      </c>
      <c r="AD112" s="81">
        <f t="shared" si="276"/>
        <v>1.3601380355404467</v>
      </c>
      <c r="AE112" s="81">
        <f t="shared" si="277"/>
        <v>0.78049191959393127</v>
      </c>
      <c r="AF112" s="229">
        <f t="shared" si="278"/>
        <v>-3.0830247249897812E-2</v>
      </c>
      <c r="AG112" s="28">
        <f t="shared" si="279"/>
        <v>-0.33010719600934996</v>
      </c>
      <c r="AH112" s="28">
        <f t="shared" si="280"/>
        <v>-0.46189715763914085</v>
      </c>
      <c r="AI112" s="28">
        <f t="shared" si="281"/>
        <v>1.5052623666987304</v>
      </c>
      <c r="AJ112" s="28">
        <f t="shared" si="282"/>
        <v>0.98738234424413851</v>
      </c>
      <c r="AK112" s="28">
        <f t="shared" si="283"/>
        <v>-0.72884348755945583</v>
      </c>
      <c r="AL112" s="81">
        <f t="shared" si="284"/>
        <v>1.1662829043207448</v>
      </c>
      <c r="AM112" s="81">
        <f t="shared" si="285"/>
        <v>1.0548497189333201</v>
      </c>
      <c r="AN112" s="81">
        <f t="shared" si="286"/>
        <v>0.9174749031338546</v>
      </c>
      <c r="AO112" s="81">
        <f t="shared" si="287"/>
        <v>2.1434608345522084</v>
      </c>
      <c r="AP112" s="81">
        <f t="shared" si="288"/>
        <v>1.6590471415151693</v>
      </c>
      <c r="AQ112" s="28">
        <f t="shared" si="289"/>
        <v>0.53948302633070022</v>
      </c>
      <c r="AR112" s="28">
        <f t="shared" si="290"/>
        <v>0.25086510022571307</v>
      </c>
      <c r="AS112" s="28">
        <f t="shared" si="291"/>
        <v>-0.26619594463330098</v>
      </c>
      <c r="AT112" s="28">
        <f t="shared" si="292"/>
        <v>2.2347216306397901</v>
      </c>
      <c r="AU112" s="35">
        <f t="shared" si="293"/>
        <v>1.2073341455555433</v>
      </c>
    </row>
    <row r="113" spans="1:47" ht="17" thickBot="1" x14ac:dyDescent="0.25">
      <c r="A113" s="129">
        <v>5237</v>
      </c>
      <c r="B113" s="309" t="s">
        <v>5</v>
      </c>
      <c r="C113" s="182">
        <v>102.22211405067297</v>
      </c>
      <c r="D113" s="42">
        <v>148.36556169429099</v>
      </c>
      <c r="E113" s="42">
        <v>23.560069251015051</v>
      </c>
      <c r="F113" s="42">
        <v>99.951802804617756</v>
      </c>
      <c r="G113" s="42">
        <v>3.3881507393780494</v>
      </c>
      <c r="H113" s="42">
        <v>187.02535970169649</v>
      </c>
      <c r="I113" s="42">
        <f t="shared" si="269"/>
        <v>546.56819916676636</v>
      </c>
      <c r="J113" s="42">
        <f t="shared" si="269"/>
        <v>793.29114474599874</v>
      </c>
      <c r="K113" s="42">
        <f t="shared" si="269"/>
        <v>125.97259157043257</v>
      </c>
      <c r="L113" s="42">
        <f t="shared" si="269"/>
        <v>534.42914353454444</v>
      </c>
      <c r="M113" s="42">
        <f t="shared" si="269"/>
        <v>18.115996380288291</v>
      </c>
      <c r="N113" s="42">
        <f t="shared" si="270"/>
        <v>688.98815118095172</v>
      </c>
      <c r="O113" s="42">
        <f t="shared" si="271"/>
        <v>158.7974256422178</v>
      </c>
      <c r="P113" s="42">
        <f t="shared" si="271"/>
        <v>673.68600680102327</v>
      </c>
      <c r="Q113" s="42">
        <f t="shared" si="271"/>
        <v>22.83650397495461</v>
      </c>
      <c r="R113" s="42">
        <v>362.95</v>
      </c>
      <c r="S113" s="42">
        <v>87.58</v>
      </c>
      <c r="T113" s="181">
        <f>R113/$T$3</f>
        <v>1.1499952472988815</v>
      </c>
      <c r="U113" s="42">
        <f>(LN(R113)-$U$3)/$U$4</f>
        <v>0.75567265980788756</v>
      </c>
      <c r="V113" s="13"/>
      <c r="W113" s="13"/>
      <c r="X113" s="13"/>
      <c r="Y113" s="27"/>
      <c r="Z113" s="81">
        <f t="shared" si="272"/>
        <v>1.1424690199111174</v>
      </c>
      <c r="AA113" s="81">
        <f t="shared" si="273"/>
        <v>0.63406173584630687</v>
      </c>
      <c r="AB113" s="81">
        <f t="shared" si="274"/>
        <v>1.536130992998286</v>
      </c>
      <c r="AC113" s="81">
        <f t="shared" si="275"/>
        <v>0.92752102329376096</v>
      </c>
      <c r="AD113" s="81">
        <f t="shared" si="276"/>
        <v>0.732712698191886</v>
      </c>
      <c r="AE113" s="81">
        <f t="shared" si="277"/>
        <v>0.45900015897543656</v>
      </c>
      <c r="AF113" s="229">
        <f t="shared" si="278"/>
        <v>0.58724346566211727</v>
      </c>
      <c r="AG113" s="28">
        <f t="shared" si="279"/>
        <v>-1.2355092781617567</v>
      </c>
      <c r="AH113" s="28">
        <f t="shared" si="280"/>
        <v>1.2527747650348482</v>
      </c>
      <c r="AI113" s="28">
        <f t="shared" si="281"/>
        <v>-7.5853547203877922E-2</v>
      </c>
      <c r="AJ113" s="28">
        <f t="shared" si="282"/>
        <v>-0.65898438698039175</v>
      </c>
      <c r="AK113" s="28">
        <f t="shared" si="283"/>
        <v>-2.5784851217618194</v>
      </c>
      <c r="AL113" s="81">
        <f t="shared" si="284"/>
        <v>2.3869284773325385</v>
      </c>
      <c r="AM113" s="81">
        <f t="shared" si="285"/>
        <v>1.3332328128528861</v>
      </c>
      <c r="AN113" s="81">
        <f t="shared" si="286"/>
        <v>3.2186458202955062</v>
      </c>
      <c r="AO113" s="81">
        <f t="shared" si="287"/>
        <v>2.1574143189776773</v>
      </c>
      <c r="AP113" s="81">
        <f t="shared" si="288"/>
        <v>1.5197250927308228</v>
      </c>
      <c r="AQ113" s="28">
        <f t="shared" si="289"/>
        <v>3.0003185415365636</v>
      </c>
      <c r="AR113" s="28">
        <f t="shared" si="290"/>
        <v>0.94744414116711739</v>
      </c>
      <c r="AS113" s="28">
        <f t="shared" si="291"/>
        <v>2.4463154421441868</v>
      </c>
      <c r="AT113" s="28">
        <f t="shared" si="292"/>
        <v>2.0626997086251144</v>
      </c>
      <c r="AU113" s="35">
        <f t="shared" si="293"/>
        <v>-0.19768323628758466</v>
      </c>
    </row>
    <row r="114" spans="1:47" ht="17" thickBot="1" x14ac:dyDescent="0.25">
      <c r="A114" s="129">
        <v>5287</v>
      </c>
      <c r="B114" s="309" t="s">
        <v>5</v>
      </c>
      <c r="C114" s="182">
        <v>67.865222050244085</v>
      </c>
      <c r="D114" s="42">
        <v>132.88288288288288</v>
      </c>
      <c r="E114" s="42">
        <v>16</v>
      </c>
      <c r="F114" s="42">
        <v>99.608345258718089</v>
      </c>
      <c r="G114" s="42">
        <v>3.3</v>
      </c>
      <c r="H114" s="42">
        <v>336.16655524782732</v>
      </c>
      <c r="I114" s="42">
        <f t="shared" si="269"/>
        <v>201.87975570684827</v>
      </c>
      <c r="J114" s="42">
        <f t="shared" si="269"/>
        <v>395.28882575757575</v>
      </c>
      <c r="K114" s="42">
        <f t="shared" si="269"/>
        <v>47.595454545454551</v>
      </c>
      <c r="L114" s="42">
        <f t="shared" si="269"/>
        <v>296.30652931932877</v>
      </c>
      <c r="M114" s="42">
        <f t="shared" si="269"/>
        <v>9.8165624999999999</v>
      </c>
      <c r="N114" s="42">
        <f t="shared" si="270"/>
        <v>510.71455237810807</v>
      </c>
      <c r="O114" s="42">
        <f t="shared" si="271"/>
        <v>120.40677966101696</v>
      </c>
      <c r="P114" s="42">
        <f t="shared" si="271"/>
        <v>749.59500499781075</v>
      </c>
      <c r="Q114" s="42">
        <f t="shared" si="271"/>
        <v>24.833898305084745</v>
      </c>
      <c r="R114" s="42"/>
      <c r="S114" s="42"/>
      <c r="T114" s="42"/>
      <c r="U114" s="42"/>
      <c r="V114" s="13"/>
      <c r="W114" s="13"/>
      <c r="X114" s="13"/>
      <c r="Y114" s="27"/>
      <c r="Z114" s="81">
        <f t="shared" si="272"/>
        <v>0.75848474121126119</v>
      </c>
      <c r="AA114" s="81">
        <f t="shared" si="273"/>
        <v>0.5678942634854347</v>
      </c>
      <c r="AB114" s="81">
        <f t="shared" si="274"/>
        <v>1.043209832115144</v>
      </c>
      <c r="AC114" s="81">
        <f t="shared" si="275"/>
        <v>0.92433384621949111</v>
      </c>
      <c r="AD114" s="81">
        <f t="shared" si="276"/>
        <v>0.71364944774478312</v>
      </c>
      <c r="AE114" s="81">
        <f t="shared" si="277"/>
        <v>0.82502449158277424</v>
      </c>
      <c r="AF114" s="229">
        <f t="shared" si="278"/>
        <v>-0.77898327628141739</v>
      </c>
      <c r="AG114" s="28">
        <f t="shared" si="279"/>
        <v>-1.5718657252880421</v>
      </c>
      <c r="AH114" s="28">
        <f t="shared" si="280"/>
        <v>0.33658894276244483</v>
      </c>
      <c r="AI114" s="28">
        <f t="shared" si="281"/>
        <v>-8.6232248349961987E-2</v>
      </c>
      <c r="AJ114" s="28">
        <f t="shared" si="282"/>
        <v>-0.72914611619750824</v>
      </c>
      <c r="AK114" s="28">
        <f t="shared" si="283"/>
        <v>-0.53551283680285133</v>
      </c>
      <c r="AL114" s="81">
        <f t="shared" si="284"/>
        <v>0.88163295747578874</v>
      </c>
      <c r="AM114" s="81">
        <f t="shared" si="285"/>
        <v>0.66433621066428183</v>
      </c>
      <c r="AN114" s="81">
        <f t="shared" si="286"/>
        <v>1.2160812834603019</v>
      </c>
      <c r="AO114" s="81">
        <f t="shared" si="287"/>
        <v>1.1961472477572299</v>
      </c>
      <c r="AP114" s="81">
        <f t="shared" si="288"/>
        <v>0.82349742417938221</v>
      </c>
      <c r="AQ114" s="28">
        <f t="shared" si="289"/>
        <v>-0.45457222873914521</v>
      </c>
      <c r="AR114" s="28">
        <f t="shared" si="290"/>
        <v>-1.2483950403800397</v>
      </c>
      <c r="AS114" s="28">
        <f t="shared" si="291"/>
        <v>0.54068158167553604</v>
      </c>
      <c r="AT114" s="28">
        <f t="shared" si="292"/>
        <v>0.51220218367244286</v>
      </c>
      <c r="AU114" s="35">
        <f t="shared" si="293"/>
        <v>-0.65656113296156671</v>
      </c>
    </row>
    <row r="115" spans="1:47" ht="17" thickBot="1" x14ac:dyDescent="0.25">
      <c r="A115" s="129">
        <v>5356</v>
      </c>
      <c r="B115" s="309" t="s">
        <v>199</v>
      </c>
      <c r="C115" s="182">
        <v>64.331165652751537</v>
      </c>
      <c r="D115" s="42">
        <v>117.06349206349208</v>
      </c>
      <c r="E115" s="42">
        <v>20.13924048996239</v>
      </c>
      <c r="F115" s="42">
        <v>106.08935656373987</v>
      </c>
      <c r="G115" s="42">
        <v>5.8909002982196252</v>
      </c>
      <c r="H115" s="42">
        <v>522.46340232205955</v>
      </c>
      <c r="I115" s="42">
        <f t="shared" si="269"/>
        <v>123.13047261652251</v>
      </c>
      <c r="J115" s="42">
        <f t="shared" si="269"/>
        <v>224.06065485775633</v>
      </c>
      <c r="K115" s="42">
        <f t="shared" si="269"/>
        <v>38.546700879821735</v>
      </c>
      <c r="L115" s="42">
        <f t="shared" si="269"/>
        <v>203.05605348093593</v>
      </c>
      <c r="M115" s="42">
        <f t="shared" si="269"/>
        <v>11.275240087703457</v>
      </c>
      <c r="N115" s="42">
        <f t="shared" si="270"/>
        <v>549.54080489808086</v>
      </c>
      <c r="O115" s="42">
        <f t="shared" si="271"/>
        <v>172.03690181256007</v>
      </c>
      <c r="P115" s="42">
        <f t="shared" si="271"/>
        <v>906.25484251059129</v>
      </c>
      <c r="Q115" s="42">
        <f t="shared" si="271"/>
        <v>50.322266954282895</v>
      </c>
      <c r="R115" s="42"/>
      <c r="S115" s="42"/>
      <c r="T115" s="42"/>
      <c r="U115" s="42"/>
      <c r="V115" s="13"/>
      <c r="W115" s="13"/>
      <c r="X115" s="13"/>
      <c r="Y115" s="27"/>
      <c r="Z115" s="81">
        <f t="shared" si="272"/>
        <v>0.71898692817686771</v>
      </c>
      <c r="AA115" s="81">
        <f t="shared" si="273"/>
        <v>0.50028780354669256</v>
      </c>
      <c r="AB115" s="81">
        <f t="shared" si="274"/>
        <v>1.3130908556537608</v>
      </c>
      <c r="AC115" s="81">
        <f t="shared" si="275"/>
        <v>0.98447557522224716</v>
      </c>
      <c r="AD115" s="81">
        <f t="shared" si="276"/>
        <v>1.2739508316800041</v>
      </c>
      <c r="AE115" s="81">
        <f t="shared" si="277"/>
        <v>1.2822367250471729</v>
      </c>
      <c r="AF115" s="229">
        <f t="shared" si="278"/>
        <v>-0.957354346579815</v>
      </c>
      <c r="AG115" s="28">
        <f t="shared" si="279"/>
        <v>-1.9587029983632105</v>
      </c>
      <c r="AH115" s="28">
        <f t="shared" si="280"/>
        <v>0.88133483986988592</v>
      </c>
      <c r="AI115" s="28">
        <f t="shared" si="281"/>
        <v>0.10383200555059238</v>
      </c>
      <c r="AJ115" s="28">
        <f t="shared" si="282"/>
        <v>0.81315245823357418</v>
      </c>
      <c r="AK115" s="28">
        <f t="shared" si="283"/>
        <v>1.0008148242624455</v>
      </c>
      <c r="AL115" s="81">
        <f t="shared" si="284"/>
        <v>0.53772545121330295</v>
      </c>
      <c r="AM115" s="81">
        <f t="shared" si="285"/>
        <v>0.37656416449891661</v>
      </c>
      <c r="AN115" s="81">
        <f t="shared" si="286"/>
        <v>0.98488231548091587</v>
      </c>
      <c r="AO115" s="81">
        <f t="shared" si="287"/>
        <v>0.81970836103280709</v>
      </c>
      <c r="AP115" s="81">
        <f t="shared" si="288"/>
        <v>0.94586380611623555</v>
      </c>
      <c r="AQ115" s="28">
        <f t="shared" si="289"/>
        <v>-1.7455241005920488</v>
      </c>
      <c r="AR115" s="28">
        <f t="shared" si="290"/>
        <v>-2.7621616309603634</v>
      </c>
      <c r="AS115" s="28">
        <f t="shared" si="291"/>
        <v>0.58832152017851624</v>
      </c>
      <c r="AT115" s="28">
        <f t="shared" si="292"/>
        <v>-0.28035478628742211</v>
      </c>
      <c r="AU115" s="35">
        <f t="shared" si="293"/>
        <v>0.62195045176986041</v>
      </c>
    </row>
    <row r="116" spans="1:47" ht="17" thickBot="1" x14ac:dyDescent="0.25">
      <c r="A116" s="129">
        <v>5365</v>
      </c>
      <c r="B116" s="309" t="s">
        <v>153</v>
      </c>
      <c r="C116" s="183">
        <v>56.711732239607059</v>
      </c>
      <c r="D116" s="180">
        <v>294.00143678160924</v>
      </c>
      <c r="E116" s="180">
        <v>15.909109776971203</v>
      </c>
      <c r="F116" s="180">
        <v>173.39652246309518</v>
      </c>
      <c r="G116" s="180">
        <v>3.2120690409472235</v>
      </c>
      <c r="H116" s="180">
        <v>381.3817472888997</v>
      </c>
      <c r="I116" s="42">
        <f t="shared" si="269"/>
        <v>148.70069855925084</v>
      </c>
      <c r="J116" s="42">
        <f t="shared" si="269"/>
        <v>770.88491746538887</v>
      </c>
      <c r="K116" s="42">
        <f t="shared" si="269"/>
        <v>41.714397424793184</v>
      </c>
      <c r="L116" s="42">
        <f t="shared" si="269"/>
        <v>454.65343765323388</v>
      </c>
      <c r="M116" s="42">
        <f t="shared" si="269"/>
        <v>8.4221886961833441</v>
      </c>
      <c r="N116" s="42">
        <f t="shared" si="270"/>
        <v>192.89610574840077</v>
      </c>
      <c r="O116" s="42">
        <f t="shared" si="271"/>
        <v>54.112353841280175</v>
      </c>
      <c r="P116" s="42">
        <f t="shared" si="271"/>
        <v>589.78120774252523</v>
      </c>
      <c r="Q116" s="42">
        <f t="shared" si="271"/>
        <v>10.925351508854085</v>
      </c>
      <c r="R116" s="42"/>
      <c r="S116" s="42"/>
      <c r="T116" s="42"/>
      <c r="U116" s="42"/>
      <c r="V116" s="13"/>
      <c r="W116" s="13"/>
      <c r="X116" s="13"/>
      <c r="Y116" s="27"/>
      <c r="Z116" s="81">
        <f t="shared" si="272"/>
        <v>0.63382955587406042</v>
      </c>
      <c r="AA116" s="81">
        <f t="shared" si="273"/>
        <v>1.2564577602662661</v>
      </c>
      <c r="AB116" s="81">
        <f t="shared" si="274"/>
        <v>1.0372837337209704</v>
      </c>
      <c r="AC116" s="81">
        <f t="shared" si="275"/>
        <v>1.6090647235741442</v>
      </c>
      <c r="AD116" s="81">
        <f t="shared" si="276"/>
        <v>0.69463372642124277</v>
      </c>
      <c r="AE116" s="81">
        <f t="shared" si="277"/>
        <v>0.93599222541341187</v>
      </c>
      <c r="AF116" s="229">
        <f t="shared" si="278"/>
        <v>-1.3778146689940705</v>
      </c>
      <c r="AG116" s="28">
        <f t="shared" si="279"/>
        <v>0.85172185050701865</v>
      </c>
      <c r="AH116" s="28">
        <f t="shared" si="280"/>
        <v>0.32310099087457622</v>
      </c>
      <c r="AI116" s="28">
        <f t="shared" si="281"/>
        <v>1.5851880987022315</v>
      </c>
      <c r="AJ116" s="28">
        <f t="shared" si="282"/>
        <v>-0.8010255152827831</v>
      </c>
      <c r="AK116" s="28">
        <f t="shared" si="283"/>
        <v>-9.5834247572562176E-2</v>
      </c>
      <c r="AL116" s="81">
        <f t="shared" si="284"/>
        <v>0.64939367590616148</v>
      </c>
      <c r="AM116" s="81">
        <f t="shared" si="285"/>
        <v>1.2955761244849435</v>
      </c>
      <c r="AN116" s="81">
        <f t="shared" si="286"/>
        <v>1.0658181215743894</v>
      </c>
      <c r="AO116" s="81">
        <f t="shared" si="287"/>
        <v>1.8353711589871589</v>
      </c>
      <c r="AP116" s="81">
        <f t="shared" si="288"/>
        <v>0.70652539493938871</v>
      </c>
      <c r="AQ116" s="28">
        <f t="shared" si="289"/>
        <v>-1.441879376335355</v>
      </c>
      <c r="AR116" s="28">
        <f t="shared" si="290"/>
        <v>0.95670822082366413</v>
      </c>
      <c r="AS116" s="28">
        <f t="shared" si="291"/>
        <v>0.37498307353403493</v>
      </c>
      <c r="AT116" s="28">
        <f t="shared" si="292"/>
        <v>1.8397852878567542</v>
      </c>
      <c r="AU116" s="35">
        <f t="shared" si="293"/>
        <v>-0.80221188955692946</v>
      </c>
    </row>
    <row r="117" spans="1:47" ht="17" thickBot="1" x14ac:dyDescent="0.25">
      <c r="A117" s="129">
        <v>5199</v>
      </c>
      <c r="B117" s="309" t="s">
        <v>6</v>
      </c>
      <c r="C117" s="182">
        <v>66.079295154185019</v>
      </c>
      <c r="D117" s="42">
        <v>178.60243055555557</v>
      </c>
      <c r="E117" s="42">
        <v>23.812018829303138</v>
      </c>
      <c r="F117" s="42">
        <v>129.10618792971732</v>
      </c>
      <c r="G117" s="42">
        <v>2.8221350189331931</v>
      </c>
      <c r="H117" s="42">
        <v>306.24263839811539</v>
      </c>
      <c r="I117" s="42">
        <f t="shared" ref="I117:M117" si="294">1000*C117/$H117</f>
        <v>215.77431379193496</v>
      </c>
      <c r="J117" s="42">
        <f t="shared" si="294"/>
        <v>583.20562900641039</v>
      </c>
      <c r="K117" s="42">
        <f t="shared" si="294"/>
        <v>77.755399946455256</v>
      </c>
      <c r="L117" s="42">
        <f t="shared" si="294"/>
        <v>421.58135981665396</v>
      </c>
      <c r="M117" s="42">
        <f t="shared" si="294"/>
        <v>9.2153562733626195</v>
      </c>
      <c r="N117" s="42">
        <f t="shared" si="270"/>
        <v>369.97982025575277</v>
      </c>
      <c r="O117" s="42">
        <f t="shared" ref="O117:Q117" si="295">1000*E117/$D117</f>
        <v>133.32415888873493</v>
      </c>
      <c r="P117" s="42">
        <f t="shared" si="295"/>
        <v>722.86915428935288</v>
      </c>
      <c r="Q117" s="42">
        <f t="shared" si="295"/>
        <v>15.801212839907839</v>
      </c>
      <c r="R117" s="42"/>
      <c r="S117" s="42"/>
      <c r="T117" s="42"/>
      <c r="U117" s="42"/>
      <c r="V117" s="13"/>
      <c r="W117" s="13"/>
      <c r="X117" s="13"/>
      <c r="Y117" s="27"/>
      <c r="Z117" s="81">
        <f t="shared" si="272"/>
        <v>0.73852461644254364</v>
      </c>
      <c r="AA117" s="81">
        <f t="shared" si="273"/>
        <v>0.76328337823953807</v>
      </c>
      <c r="AB117" s="81">
        <f t="shared" si="274"/>
        <v>1.5525582603274983</v>
      </c>
      <c r="AC117" s="81">
        <f t="shared" si="275"/>
        <v>1.1980644688941584</v>
      </c>
      <c r="AD117" s="81">
        <f t="shared" si="276"/>
        <v>0.6103076053705716</v>
      </c>
      <c r="AE117" s="81">
        <f t="shared" si="277"/>
        <v>0.75158481146082268</v>
      </c>
      <c r="AF117" s="229">
        <f t="shared" si="278"/>
        <v>-0.86793031901454898</v>
      </c>
      <c r="AG117" s="28">
        <f t="shared" si="279"/>
        <v>-0.66942811909357414</v>
      </c>
      <c r="AH117" s="28">
        <f t="shared" si="280"/>
        <v>1.2779595098793393</v>
      </c>
      <c r="AI117" s="28">
        <f t="shared" si="281"/>
        <v>0.69587328682420224</v>
      </c>
      <c r="AJ117" s="28">
        <f t="shared" si="282"/>
        <v>-1.1454801031750894</v>
      </c>
      <c r="AK117" s="28">
        <f t="shared" si="283"/>
        <v>-0.86033627906234333</v>
      </c>
      <c r="AL117" s="81">
        <f t="shared" si="284"/>
        <v>0.9423121488810049</v>
      </c>
      <c r="AM117" s="81">
        <f t="shared" si="285"/>
        <v>0.98015575540152289</v>
      </c>
      <c r="AN117" s="81">
        <f t="shared" si="286"/>
        <v>1.9866789269246454</v>
      </c>
      <c r="AO117" s="81">
        <f t="shared" si="287"/>
        <v>1.7018638921283673</v>
      </c>
      <c r="AP117" s="81">
        <f t="shared" si="288"/>
        <v>0.77306309148537766</v>
      </c>
      <c r="AQ117" s="28">
        <f t="shared" si="289"/>
        <v>-0.29979818394738955</v>
      </c>
      <c r="AR117" s="28">
        <f t="shared" si="290"/>
        <v>-3.6783951784238331E-3</v>
      </c>
      <c r="AS117" s="28">
        <f t="shared" si="291"/>
        <v>1.6957970176350536</v>
      </c>
      <c r="AT117" s="28">
        <f t="shared" si="292"/>
        <v>1.5224947409504417</v>
      </c>
      <c r="AU117" s="35">
        <f t="shared" si="293"/>
        <v>-1.0490302420808149</v>
      </c>
    </row>
    <row r="118" spans="1:47" ht="17" thickBot="1" x14ac:dyDescent="0.25">
      <c r="A118" s="129">
        <v>5193</v>
      </c>
      <c r="B118" s="309" t="s">
        <v>6</v>
      </c>
      <c r="C118" s="182">
        <v>54.304158701133176</v>
      </c>
      <c r="D118" s="42">
        <v>146.81603773584905</v>
      </c>
      <c r="E118" s="42">
        <v>26.076862055371965</v>
      </c>
      <c r="F118" s="42">
        <v>111.90990544321281</v>
      </c>
      <c r="G118" s="42">
        <v>4.3545140768333885</v>
      </c>
      <c r="H118" s="42">
        <v>242.68284552303481</v>
      </c>
      <c r="I118" s="42">
        <f t="shared" ref="I118:M120" si="296">1000*C118/$H118</f>
        <v>223.76595504348808</v>
      </c>
      <c r="J118" s="42">
        <f t="shared" si="296"/>
        <v>604.97081043956052</v>
      </c>
      <c r="K118" s="42">
        <f t="shared" si="296"/>
        <v>107.45243240893522</v>
      </c>
      <c r="L118" s="42">
        <f t="shared" si="296"/>
        <v>461.13644828097506</v>
      </c>
      <c r="M118" s="42">
        <f t="shared" si="296"/>
        <v>17.943229845720882</v>
      </c>
      <c r="N118" s="42">
        <f t="shared" si="270"/>
        <v>369.87892834185487</v>
      </c>
      <c r="O118" s="42">
        <f t="shared" ref="O118:Q120" si="297">1000*E118/$D118</f>
        <v>177.61589576671028</v>
      </c>
      <c r="P118" s="42">
        <f t="shared" si="297"/>
        <v>762.24578165336914</v>
      </c>
      <c r="Q118" s="42">
        <f t="shared" si="297"/>
        <v>29.659662145820992</v>
      </c>
      <c r="R118" s="42"/>
      <c r="S118" s="42"/>
      <c r="T118" s="42"/>
      <c r="U118" s="42"/>
      <c r="V118" s="13"/>
      <c r="W118" s="13"/>
      <c r="X118" s="13"/>
      <c r="Y118" s="27"/>
      <c r="Z118" s="81">
        <f t="shared" si="272"/>
        <v>0.60692169736997292</v>
      </c>
      <c r="AA118" s="81">
        <f t="shared" si="273"/>
        <v>0.62743962058178493</v>
      </c>
      <c r="AB118" s="81">
        <f t="shared" si="274"/>
        <v>1.7002274304296472</v>
      </c>
      <c r="AC118" s="81">
        <f t="shared" si="275"/>
        <v>1.0384884224279474</v>
      </c>
      <c r="AD118" s="81">
        <f t="shared" si="276"/>
        <v>0.94169592913000966</v>
      </c>
      <c r="AE118" s="81">
        <f t="shared" si="277"/>
        <v>0.5955955109689538</v>
      </c>
      <c r="AF118" s="229">
        <f t="shared" si="278"/>
        <v>-1.5225016818790877</v>
      </c>
      <c r="AG118" s="28">
        <f t="shared" si="279"/>
        <v>-1.2675511220290128</v>
      </c>
      <c r="AH118" s="28">
        <f t="shared" si="280"/>
        <v>1.4930768190008761</v>
      </c>
      <c r="AI118" s="28">
        <f t="shared" si="281"/>
        <v>0.26488005988786439</v>
      </c>
      <c r="AJ118" s="28">
        <f t="shared" si="282"/>
        <v>8.8605977879885837E-3</v>
      </c>
      <c r="AK118" s="28">
        <f t="shared" si="283"/>
        <v>-1.6708261874860337</v>
      </c>
      <c r="AL118" s="81">
        <f t="shared" si="284"/>
        <v>0.97721259883956046</v>
      </c>
      <c r="AM118" s="81">
        <f t="shared" si="285"/>
        <v>1.0167350797221837</v>
      </c>
      <c r="AN118" s="81">
        <f t="shared" si="286"/>
        <v>2.7454489753847424</v>
      </c>
      <c r="AO118" s="81">
        <f t="shared" si="287"/>
        <v>1.8615421493374806</v>
      </c>
      <c r="AP118" s="81">
        <f t="shared" si="288"/>
        <v>1.5052319546083224</v>
      </c>
      <c r="AQ118" s="28">
        <f t="shared" si="289"/>
        <v>-0.40211180760373211</v>
      </c>
      <c r="AR118" s="28">
        <f t="shared" si="290"/>
        <v>4.7408382852969798E-2</v>
      </c>
      <c r="AS118" s="28">
        <f t="shared" si="291"/>
        <v>2.2941929994646895</v>
      </c>
      <c r="AT118" s="28">
        <f t="shared" si="292"/>
        <v>1.6950384029044014</v>
      </c>
      <c r="AU118" s="35">
        <f t="shared" si="293"/>
        <v>0.36892631537812171</v>
      </c>
    </row>
    <row r="119" spans="1:47" ht="17" thickBot="1" x14ac:dyDescent="0.25">
      <c r="A119" s="129">
        <v>1126</v>
      </c>
      <c r="B119" s="309" t="s">
        <v>6</v>
      </c>
      <c r="C119" s="182">
        <v>90.6</v>
      </c>
      <c r="D119" s="42">
        <v>169</v>
      </c>
      <c r="E119" s="42">
        <v>19.399999999999999</v>
      </c>
      <c r="F119" s="42">
        <v>85.5</v>
      </c>
      <c r="G119" s="42">
        <v>2.9</v>
      </c>
      <c r="H119" s="42">
        <v>181.1</v>
      </c>
      <c r="I119" s="42">
        <f t="shared" si="296"/>
        <v>500.27609055770296</v>
      </c>
      <c r="J119" s="42">
        <f t="shared" si="296"/>
        <v>933.18608503589178</v>
      </c>
      <c r="K119" s="42">
        <f t="shared" si="296"/>
        <v>107.1231363887355</v>
      </c>
      <c r="L119" s="42">
        <f t="shared" si="296"/>
        <v>472.11485367200441</v>
      </c>
      <c r="M119" s="42">
        <f t="shared" si="296"/>
        <v>16.01325234676974</v>
      </c>
      <c r="N119" s="42">
        <f t="shared" si="270"/>
        <v>536.09467455621302</v>
      </c>
      <c r="O119" s="42">
        <f t="shared" si="297"/>
        <v>114.79289940828403</v>
      </c>
      <c r="P119" s="42">
        <f t="shared" si="297"/>
        <v>505.91715976331363</v>
      </c>
      <c r="Q119" s="42">
        <f t="shared" si="297"/>
        <v>17.159763313609467</v>
      </c>
      <c r="R119" s="42"/>
      <c r="S119" s="42"/>
      <c r="T119" s="42"/>
      <c r="U119" s="42"/>
      <c r="V119" s="13"/>
      <c r="W119" s="13"/>
      <c r="X119" s="13"/>
      <c r="Y119" s="27"/>
      <c r="Z119" s="81">
        <f t="shared" si="272"/>
        <v>1.0125763311120428</v>
      </c>
      <c r="AA119" s="81">
        <f t="shared" si="273"/>
        <v>0.72224599923547594</v>
      </c>
      <c r="AB119" s="81">
        <f t="shared" si="274"/>
        <v>1.2648919214396119</v>
      </c>
      <c r="AC119" s="81">
        <f t="shared" si="275"/>
        <v>0.79341287767100466</v>
      </c>
      <c r="AD119" s="81">
        <f t="shared" si="276"/>
        <v>0.62714648438177911</v>
      </c>
      <c r="AE119" s="81">
        <f t="shared" si="277"/>
        <v>0.44445806131871612</v>
      </c>
      <c r="AF119" s="229">
        <f t="shared" si="278"/>
        <v>0.18469137959042983</v>
      </c>
      <c r="AG119" s="28">
        <f t="shared" si="279"/>
        <v>-0.83808861684483305</v>
      </c>
      <c r="AH119" s="28">
        <f t="shared" si="280"/>
        <v>0.79279262390335736</v>
      </c>
      <c r="AI119" s="28">
        <f t="shared" si="281"/>
        <v>-0.5467395010408147</v>
      </c>
      <c r="AJ119" s="28">
        <f t="shared" si="282"/>
        <v>-1.0730421588831835</v>
      </c>
      <c r="AK119" s="28">
        <f t="shared" si="283"/>
        <v>-2.6906566828817713</v>
      </c>
      <c r="AL119" s="81">
        <f t="shared" si="284"/>
        <v>2.1847653209630438</v>
      </c>
      <c r="AM119" s="81">
        <f t="shared" si="285"/>
        <v>1.5683451369748191</v>
      </c>
      <c r="AN119" s="81">
        <f t="shared" si="286"/>
        <v>2.7370353415470738</v>
      </c>
      <c r="AO119" s="81">
        <f t="shared" si="287"/>
        <v>1.9058604079442316</v>
      </c>
      <c r="AP119" s="81">
        <f t="shared" si="288"/>
        <v>1.3433288954559528</v>
      </c>
      <c r="AQ119" s="28">
        <f t="shared" si="289"/>
        <v>2.6162681354132022</v>
      </c>
      <c r="AR119" s="28">
        <f t="shared" si="290"/>
        <v>1.5372955342940917</v>
      </c>
      <c r="AS119" s="28">
        <f t="shared" si="291"/>
        <v>1.943274034680661</v>
      </c>
      <c r="AT119" s="28">
        <f t="shared" si="292"/>
        <v>1.6358391894339759</v>
      </c>
      <c r="AU119" s="35">
        <f t="shared" si="293"/>
        <v>-0.66369899444546576</v>
      </c>
    </row>
    <row r="120" spans="1:47" ht="17" thickBot="1" x14ac:dyDescent="0.25">
      <c r="A120" s="129">
        <v>1304</v>
      </c>
      <c r="B120" s="309" t="s">
        <v>6</v>
      </c>
      <c r="C120" s="182">
        <v>94.7</v>
      </c>
      <c r="D120" s="42">
        <v>271.5</v>
      </c>
      <c r="E120" s="42">
        <v>10.3</v>
      </c>
      <c r="F120" s="42">
        <v>93.1</v>
      </c>
      <c r="G120" s="42">
        <v>4.3</v>
      </c>
      <c r="H120" s="42">
        <v>436.7</v>
      </c>
      <c r="I120" s="42">
        <f t="shared" si="296"/>
        <v>216.85367529196245</v>
      </c>
      <c r="J120" s="42">
        <f t="shared" si="296"/>
        <v>621.70826654453856</v>
      </c>
      <c r="K120" s="42">
        <f t="shared" si="296"/>
        <v>23.585985802610487</v>
      </c>
      <c r="L120" s="42">
        <f t="shared" si="296"/>
        <v>213.18983283718799</v>
      </c>
      <c r="M120" s="42">
        <f t="shared" si="296"/>
        <v>9.8465765972063206</v>
      </c>
      <c r="N120" s="42">
        <f t="shared" si="270"/>
        <v>348.80294659300182</v>
      </c>
      <c r="O120" s="42">
        <f t="shared" si="297"/>
        <v>37.937384898710867</v>
      </c>
      <c r="P120" s="42">
        <f t="shared" si="297"/>
        <v>342.90976058931858</v>
      </c>
      <c r="Q120" s="42">
        <f t="shared" si="297"/>
        <v>15.83793738489871</v>
      </c>
      <c r="R120" s="42"/>
      <c r="S120" s="42"/>
      <c r="T120" s="42"/>
      <c r="U120" s="42"/>
      <c r="V120" s="13"/>
      <c r="W120" s="13"/>
      <c r="X120" s="13"/>
      <c r="Y120" s="27"/>
      <c r="Z120" s="81">
        <f t="shared" si="272"/>
        <v>1.0583993218135812</v>
      </c>
      <c r="AA120" s="81">
        <f t="shared" si="273"/>
        <v>1.1602946082392409</v>
      </c>
      <c r="AB120" s="81">
        <f t="shared" si="274"/>
        <v>0.67156632942412398</v>
      </c>
      <c r="AC120" s="81">
        <f t="shared" si="275"/>
        <v>0.86393846679731612</v>
      </c>
      <c r="AD120" s="81">
        <f t="shared" si="276"/>
        <v>0.92990685615229318</v>
      </c>
      <c r="AE120" s="81">
        <f t="shared" si="277"/>
        <v>1.0717550269347507</v>
      </c>
      <c r="AF120" s="229">
        <f t="shared" si="278"/>
        <v>0.33231177497103909</v>
      </c>
      <c r="AG120" s="28">
        <f t="shared" si="279"/>
        <v>0.6087195460477276</v>
      </c>
      <c r="AH120" s="28">
        <f t="shared" si="280"/>
        <v>-0.70621789574531546</v>
      </c>
      <c r="AI120" s="28">
        <f t="shared" si="281"/>
        <v>-0.2899733252078337</v>
      </c>
      <c r="AJ120" s="28">
        <f t="shared" si="282"/>
        <v>-2.4668891997922559E-2</v>
      </c>
      <c r="AK120" s="28">
        <f t="shared" si="283"/>
        <v>0.37607801073470665</v>
      </c>
      <c r="AL120" s="81">
        <f t="shared" si="284"/>
        <v>0.94702584921278343</v>
      </c>
      <c r="AM120" s="81">
        <f t="shared" si="285"/>
        <v>1.0448646332040727</v>
      </c>
      <c r="AN120" s="81">
        <f t="shared" si="286"/>
        <v>0.60263056967178907</v>
      </c>
      <c r="AO120" s="81">
        <f t="shared" si="287"/>
        <v>0.8606169846605255</v>
      </c>
      <c r="AP120" s="81">
        <f t="shared" si="288"/>
        <v>0.82601526397701752</v>
      </c>
      <c r="AQ120" s="28">
        <f t="shared" si="289"/>
        <v>5.6569939161346755E-2</v>
      </c>
      <c r="AR120" s="28">
        <f t="shared" si="290"/>
        <v>0.30138757125838683</v>
      </c>
      <c r="AS120" s="28">
        <f t="shared" si="291"/>
        <v>-0.84992364975057511</v>
      </c>
      <c r="AT120" s="28">
        <f t="shared" si="292"/>
        <v>-0.27171680955576616</v>
      </c>
      <c r="AU120" s="35">
        <f t="shared" si="293"/>
        <v>-8.8619330551710201E-2</v>
      </c>
    </row>
    <row r="121" spans="1:47" ht="17" thickBot="1" x14ac:dyDescent="0.25">
      <c r="A121" s="129" t="s">
        <v>158</v>
      </c>
      <c r="B121" s="309" t="s">
        <v>156</v>
      </c>
      <c r="C121" s="182">
        <v>149.63988532270471</v>
      </c>
      <c r="D121" s="42">
        <v>186.17724867724868</v>
      </c>
      <c r="E121" s="42">
        <v>9.1014384909315247</v>
      </c>
      <c r="F121" s="42">
        <v>83.588598722807745</v>
      </c>
      <c r="G121" s="42">
        <v>2.967312520130581</v>
      </c>
      <c r="H121" s="42">
        <v>325.31269280385885</v>
      </c>
      <c r="I121" s="42">
        <f t="shared" ref="I121" si="298">1000*C121/$H121</f>
        <v>459.98784748594869</v>
      </c>
      <c r="J121" s="42">
        <f t="shared" ref="J121" si="299">1000*D121/$H121</f>
        <v>572.3024425287357</v>
      </c>
      <c r="K121" s="42">
        <f t="shared" ref="K121" si="300">1000*E121/$H121</f>
        <v>27.977508078416925</v>
      </c>
      <c r="L121" s="42">
        <f t="shared" ref="L121" si="301">1000*F121/$H121</f>
        <v>256.94847010843785</v>
      </c>
      <c r="M121" s="42">
        <f t="shared" ref="M121" si="302">1000*G121/$H121</f>
        <v>9.1214163657600231</v>
      </c>
      <c r="N121" s="42">
        <f t="shared" ref="N121" si="303">1000*C121/$D121</f>
        <v>803.74957942426113</v>
      </c>
      <c r="O121" s="42">
        <f t="shared" ref="O121" si="304">1000*E121/$D121</f>
        <v>48.885879212392418</v>
      </c>
      <c r="P121" s="42">
        <f t="shared" ref="P121" si="305">1000*F121/$D121</f>
        <v>448.97321942765649</v>
      </c>
      <c r="Q121" s="42">
        <f t="shared" ref="Q121" si="306">1000*G121/$D121</f>
        <v>15.938104903863014</v>
      </c>
      <c r="R121" s="42"/>
      <c r="S121" s="42"/>
      <c r="T121" s="42"/>
      <c r="U121" s="42"/>
      <c r="V121" s="13"/>
      <c r="W121" s="13"/>
      <c r="X121" s="13"/>
      <c r="Y121" s="27"/>
      <c r="Z121" s="81">
        <f t="shared" si="272"/>
        <v>1.6724261155418452</v>
      </c>
      <c r="AA121" s="81">
        <f t="shared" si="273"/>
        <v>0.79565546157284717</v>
      </c>
      <c r="AB121" s="81">
        <f t="shared" si="274"/>
        <v>0.5934193825081866</v>
      </c>
      <c r="AC121" s="81">
        <f t="shared" si="275"/>
        <v>0.77567568015379829</v>
      </c>
      <c r="AD121" s="81">
        <f t="shared" si="276"/>
        <v>0.64170331553859694</v>
      </c>
      <c r="AE121" s="81">
        <f t="shared" si="277"/>
        <v>0.79838679605728424</v>
      </c>
      <c r="AF121" s="229">
        <f t="shared" si="278"/>
        <v>1.8582778878450172</v>
      </c>
      <c r="AG121" s="28">
        <f t="shared" si="279"/>
        <v>-0.54266045028193166</v>
      </c>
      <c r="AH121" s="28">
        <f t="shared" si="280"/>
        <v>-0.99911976465869834</v>
      </c>
      <c r="AI121" s="28">
        <f t="shared" si="281"/>
        <v>-0.61491045624174268</v>
      </c>
      <c r="AJ121" s="28">
        <f t="shared" si="282"/>
        <v>-1.0119717382106357</v>
      </c>
      <c r="AK121" s="28">
        <f t="shared" si="283"/>
        <v>-0.64986209214740198</v>
      </c>
      <c r="AL121" s="81">
        <f t="shared" si="284"/>
        <v>2.008821761062801</v>
      </c>
      <c r="AM121" s="81">
        <f t="shared" si="285"/>
        <v>0.96183147928554014</v>
      </c>
      <c r="AN121" s="81">
        <f t="shared" si="286"/>
        <v>0.71483557110542317</v>
      </c>
      <c r="AO121" s="81">
        <f t="shared" si="287"/>
        <v>1.0372643695759076</v>
      </c>
      <c r="AP121" s="81">
        <f t="shared" si="288"/>
        <v>0.76518260664779958</v>
      </c>
      <c r="AQ121" s="28">
        <f t="shared" si="289"/>
        <v>2.5940701153814891</v>
      </c>
      <c r="AR121" s="28">
        <f t="shared" si="290"/>
        <v>-4.7085517342241784E-2</v>
      </c>
      <c r="AS121" s="28">
        <f t="shared" si="291"/>
        <v>-0.87772124733904822</v>
      </c>
      <c r="AT121" s="28">
        <f t="shared" si="292"/>
        <v>6.3895438517348857E-2</v>
      </c>
      <c r="AU121" s="35">
        <f t="shared" si="293"/>
        <v>-0.93810404275317505</v>
      </c>
    </row>
    <row r="122" spans="1:47" ht="17" thickBot="1" x14ac:dyDescent="0.25">
      <c r="A122" s="129">
        <v>5265</v>
      </c>
      <c r="B122" s="309" t="s">
        <v>200</v>
      </c>
      <c r="C122" s="182">
        <v>115.26</v>
      </c>
      <c r="D122" s="42">
        <v>332.67</v>
      </c>
      <c r="E122" s="42">
        <v>27.57</v>
      </c>
      <c r="F122" s="42">
        <v>130.24</v>
      </c>
      <c r="G122" s="42">
        <v>6.01</v>
      </c>
      <c r="H122" s="42">
        <v>508.37</v>
      </c>
      <c r="I122" s="42">
        <f>1000*C122/$H122</f>
        <v>226.7246296988414</v>
      </c>
      <c r="J122" s="42">
        <f>1000*D122/$H122</f>
        <v>654.38558530204375</v>
      </c>
      <c r="K122" s="42">
        <f>1000*E122/$H122</f>
        <v>54.232153746287153</v>
      </c>
      <c r="L122" s="42">
        <f>1000*F122/$H122</f>
        <v>256.19135668902572</v>
      </c>
      <c r="M122" s="42">
        <f>1000*G122/$H122</f>
        <v>11.822098078171411</v>
      </c>
      <c r="N122" s="42">
        <f>1000*C122/$D122</f>
        <v>346.46947425376499</v>
      </c>
      <c r="O122" s="42">
        <f>1000*E122/$D122</f>
        <v>82.874921092975015</v>
      </c>
      <c r="P122" s="42">
        <f>1000*F122/$D122</f>
        <v>391.49908317551933</v>
      </c>
      <c r="Q122" s="42">
        <f>1000*G122/$D122</f>
        <v>18.065951242973515</v>
      </c>
      <c r="R122" s="42"/>
      <c r="S122" s="42"/>
      <c r="T122" s="42"/>
      <c r="U122" s="42"/>
      <c r="V122" s="13"/>
      <c r="W122" s="13"/>
      <c r="X122" s="13"/>
      <c r="Y122" s="27"/>
      <c r="Z122" s="81">
        <f t="shared" si="272"/>
        <v>1.2881848556730029</v>
      </c>
      <c r="AA122" s="81">
        <f t="shared" si="273"/>
        <v>1.4217134708027563</v>
      </c>
      <c r="AB122" s="81">
        <f t="shared" si="274"/>
        <v>1.7975809419634075</v>
      </c>
      <c r="AC122" s="81">
        <f t="shared" si="275"/>
        <v>1.2085858852382649</v>
      </c>
      <c r="AD122" s="81">
        <f t="shared" si="276"/>
        <v>1.2997070245291353</v>
      </c>
      <c r="AE122" s="81">
        <f t="shared" si="277"/>
        <v>1.2476485070822514</v>
      </c>
      <c r="AF122" s="229">
        <f t="shared" si="278"/>
        <v>0.98762289340531417</v>
      </c>
      <c r="AG122" s="28">
        <f t="shared" si="279"/>
        <v>1.228837652705868</v>
      </c>
      <c r="AH122" s="28">
        <f t="shared" si="280"/>
        <v>1.6249055713793656</v>
      </c>
      <c r="AI122" s="28">
        <f t="shared" si="281"/>
        <v>0.72223704425230062</v>
      </c>
      <c r="AJ122" s="28">
        <f t="shared" si="282"/>
        <v>0.86642465231760712</v>
      </c>
      <c r="AK122" s="28">
        <f t="shared" si="283"/>
        <v>0.90553944207249182</v>
      </c>
      <c r="AL122" s="81">
        <f t="shared" si="284"/>
        <v>0.99013348373698218</v>
      </c>
      <c r="AM122" s="81">
        <f t="shared" si="285"/>
        <v>1.0997832767463607</v>
      </c>
      <c r="AN122" s="81">
        <f t="shared" si="286"/>
        <v>1.3856513770578056</v>
      </c>
      <c r="AO122" s="81">
        <f t="shared" si="287"/>
        <v>1.0342080105582707</v>
      </c>
      <c r="AP122" s="81">
        <f t="shared" si="288"/>
        <v>0.99173894280917396</v>
      </c>
      <c r="AQ122" s="28">
        <f t="shared" si="289"/>
        <v>0.34401286616372773</v>
      </c>
      <c r="AR122" s="28">
        <f t="shared" si="290"/>
        <v>0.49430501422486456</v>
      </c>
      <c r="AS122" s="28">
        <f t="shared" si="291"/>
        <v>1.3737557162527008</v>
      </c>
      <c r="AT122" s="28">
        <f t="shared" si="292"/>
        <v>0.34784341075644948</v>
      </c>
      <c r="AU122" s="35">
        <f t="shared" si="293"/>
        <v>0.69486146232975465</v>
      </c>
    </row>
    <row r="123" spans="1:47" ht="17" thickBot="1" x14ac:dyDescent="0.25">
      <c r="A123" s="129">
        <v>5267</v>
      </c>
      <c r="B123" s="309" t="s">
        <v>200</v>
      </c>
      <c r="C123" s="182">
        <v>92.825676526117022</v>
      </c>
      <c r="D123" s="42">
        <v>118.67559523809524</v>
      </c>
      <c r="E123" s="42">
        <v>15.768982633488099</v>
      </c>
      <c r="F123" s="42">
        <v>123.02236014518854</v>
      </c>
      <c r="G123" s="42">
        <v>15.558434964775687</v>
      </c>
      <c r="H123" s="42">
        <v>334.42705704189802</v>
      </c>
      <c r="I123" s="42">
        <f t="shared" ref="I123:M123" si="307">1000*C123/$H123</f>
        <v>277.56628709167973</v>
      </c>
      <c r="J123" s="42">
        <f t="shared" si="307"/>
        <v>354.86242138364781</v>
      </c>
      <c r="K123" s="42">
        <f t="shared" si="307"/>
        <v>47.15223335387158</v>
      </c>
      <c r="L123" s="42">
        <f t="shared" si="307"/>
        <v>367.86006860017892</v>
      </c>
      <c r="M123" s="42">
        <f t="shared" si="307"/>
        <v>46.522656098446241</v>
      </c>
      <c r="N123" s="42">
        <f>1000*C123/$D123</f>
        <v>782.17999530471013</v>
      </c>
      <c r="O123" s="42">
        <f t="shared" ref="O123:Q123" si="308">1000*E123/$D123</f>
        <v>132.87468751979941</v>
      </c>
      <c r="P123" s="42">
        <f t="shared" si="308"/>
        <v>1036.6272854867298</v>
      </c>
      <c r="Q123" s="42">
        <f t="shared" si="308"/>
        <v>131.10054290068038</v>
      </c>
      <c r="R123" s="42"/>
      <c r="S123" s="42"/>
      <c r="T123" s="42"/>
      <c r="U123" s="42"/>
      <c r="V123" s="13"/>
      <c r="W123" s="13"/>
      <c r="X123" s="13"/>
      <c r="Y123" s="27"/>
      <c r="Z123" s="81">
        <f t="shared" si="272"/>
        <v>1.0374512469073824</v>
      </c>
      <c r="AA123" s="81">
        <f t="shared" si="273"/>
        <v>0.50717736016333126</v>
      </c>
      <c r="AB123" s="81">
        <f t="shared" si="274"/>
        <v>1.0281473578567337</v>
      </c>
      <c r="AC123" s="81">
        <f t="shared" si="275"/>
        <v>1.1416084769669328</v>
      </c>
      <c r="AD123" s="81">
        <f t="shared" si="276"/>
        <v>3.3646268243591799</v>
      </c>
      <c r="AE123" s="81">
        <f t="shared" si="277"/>
        <v>0.82075539163647537</v>
      </c>
      <c r="AF123" s="229">
        <f t="shared" si="278"/>
        <v>0.26563642484049149</v>
      </c>
      <c r="AG123" s="28">
        <f t="shared" si="279"/>
        <v>-1.9169610705959188</v>
      </c>
      <c r="AH123" s="28">
        <f t="shared" si="280"/>
        <v>0.30215463717312252</v>
      </c>
      <c r="AI123" s="28">
        <f t="shared" si="281"/>
        <v>0.55033323252239652</v>
      </c>
      <c r="AJ123" s="28">
        <f t="shared" si="282"/>
        <v>3.3979781713599495</v>
      </c>
      <c r="AK123" s="28">
        <f t="shared" si="283"/>
        <v>-0.55358839916397828</v>
      </c>
      <c r="AL123" s="81">
        <f t="shared" si="284"/>
        <v>1.2121650619567805</v>
      </c>
      <c r="AM123" s="81">
        <f t="shared" si="285"/>
        <v>0.59639418310737835</v>
      </c>
      <c r="AN123" s="81">
        <f t="shared" si="286"/>
        <v>1.2047568197974476</v>
      </c>
      <c r="AO123" s="81">
        <f t="shared" si="287"/>
        <v>1.4849986924914738</v>
      </c>
      <c r="AP123" s="81">
        <f t="shared" si="288"/>
        <v>3.9027192525951633</v>
      </c>
      <c r="AQ123" s="28">
        <f t="shared" si="289"/>
        <v>0.72615788291304217</v>
      </c>
      <c r="AR123" s="28">
        <f t="shared" si="290"/>
        <v>-1.6046814399975264</v>
      </c>
      <c r="AS123" s="28">
        <f t="shared" si="291"/>
        <v>0.50961474653537531</v>
      </c>
      <c r="AT123" s="28">
        <f t="shared" si="292"/>
        <v>1.155037746184574</v>
      </c>
      <c r="AU123" s="35">
        <f t="shared" si="293"/>
        <v>3.7120166673174446</v>
      </c>
    </row>
    <row r="124" spans="1:47" ht="17" thickBot="1" x14ac:dyDescent="0.25">
      <c r="A124" s="129">
        <v>5266</v>
      </c>
      <c r="B124" s="309" t="s">
        <v>200</v>
      </c>
      <c r="C124" s="182">
        <v>120.27130969862247</v>
      </c>
      <c r="D124" s="42">
        <v>236.11111111111111</v>
      </c>
      <c r="E124" s="42">
        <v>14.411823501075304</v>
      </c>
      <c r="F124" s="42">
        <v>133.95457192778099</v>
      </c>
      <c r="G124" s="42">
        <v>3.2680306524496059</v>
      </c>
      <c r="H124" s="42">
        <v>346.62628302204268</v>
      </c>
      <c r="I124" s="42">
        <f t="shared" ref="I124:M125" si="309">1000*C124/$H124</f>
        <v>346.97689006743371</v>
      </c>
      <c r="J124" s="42">
        <f t="shared" si="309"/>
        <v>681.16909385113286</v>
      </c>
      <c r="K124" s="42">
        <f t="shared" si="309"/>
        <v>41.57741119751968</v>
      </c>
      <c r="L124" s="42">
        <f t="shared" si="309"/>
        <v>386.45243736252547</v>
      </c>
      <c r="M124" s="42">
        <f t="shared" si="309"/>
        <v>9.4281097900524333</v>
      </c>
      <c r="N124" s="42">
        <f>1000*C124/$D124</f>
        <v>509.38437048828342</v>
      </c>
      <c r="O124" s="42">
        <f t="shared" ref="O124:Q125" si="310">1000*E124/$D124</f>
        <v>61.038311298671871</v>
      </c>
      <c r="P124" s="42">
        <f t="shared" si="310"/>
        <v>567.33701051766059</v>
      </c>
      <c r="Q124" s="42">
        <f t="shared" si="310"/>
        <v>13.841070998610096</v>
      </c>
      <c r="R124" s="42"/>
      <c r="S124" s="42"/>
      <c r="T124" s="42"/>
      <c r="U124" s="42"/>
      <c r="V124" s="13"/>
      <c r="W124" s="13"/>
      <c r="X124" s="13"/>
      <c r="Y124" s="27"/>
      <c r="Z124" s="81">
        <f t="shared" si="272"/>
        <v>1.3441929526784921</v>
      </c>
      <c r="AA124" s="81">
        <f t="shared" si="273"/>
        <v>1.0090550613907867</v>
      </c>
      <c r="AB124" s="81">
        <f t="shared" si="274"/>
        <v>0.93965974843936595</v>
      </c>
      <c r="AC124" s="81">
        <f t="shared" si="275"/>
        <v>1.2430559343907401</v>
      </c>
      <c r="AD124" s="81">
        <f t="shared" si="276"/>
        <v>0.70673583949505592</v>
      </c>
      <c r="AE124" s="81">
        <f t="shared" si="277"/>
        <v>0.85069489648862351</v>
      </c>
      <c r="AF124" s="229">
        <f t="shared" si="278"/>
        <v>1.1295728231457489</v>
      </c>
      <c r="AG124" s="28">
        <f t="shared" si="279"/>
        <v>0.18248818114657894</v>
      </c>
      <c r="AH124" s="28">
        <f t="shared" si="280"/>
        <v>8.9078274632922685E-2</v>
      </c>
      <c r="AI124" s="28">
        <f t="shared" si="281"/>
        <v>0.80702942606863859</v>
      </c>
      <c r="AJ124" s="28">
        <f t="shared" si="282"/>
        <v>-0.755055510453985</v>
      </c>
      <c r="AK124" s="28">
        <f t="shared" si="283"/>
        <v>-0.42875698966578385</v>
      </c>
      <c r="AL124" s="81">
        <f t="shared" si="284"/>
        <v>1.5152894389772937</v>
      </c>
      <c r="AM124" s="81">
        <f t="shared" si="285"/>
        <v>1.1447965769419715</v>
      </c>
      <c r="AN124" s="81">
        <f t="shared" si="286"/>
        <v>1.0623180733309159</v>
      </c>
      <c r="AO124" s="81">
        <f t="shared" si="287"/>
        <v>1.5600534365615959</v>
      </c>
      <c r="AP124" s="81">
        <f t="shared" si="288"/>
        <v>0.79091068049417446</v>
      </c>
      <c r="AQ124" s="28">
        <f t="shared" si="289"/>
        <v>1.581765052271308</v>
      </c>
      <c r="AR124" s="28">
        <f t="shared" si="290"/>
        <v>0.54007422395250426</v>
      </c>
      <c r="AS124" s="28">
        <f t="shared" si="291"/>
        <v>0.23593422755496332</v>
      </c>
      <c r="AT124" s="28">
        <f t="shared" si="292"/>
        <v>1.319703992675334</v>
      </c>
      <c r="AU124" s="35">
        <f t="shared" si="293"/>
        <v>-0.70139415730596588</v>
      </c>
    </row>
    <row r="125" spans="1:47" ht="16" x14ac:dyDescent="0.2">
      <c r="A125" s="129">
        <v>1274</v>
      </c>
      <c r="B125" s="309" t="s">
        <v>180</v>
      </c>
      <c r="C125" s="186">
        <v>79.400000000000006</v>
      </c>
      <c r="D125" s="33">
        <v>233.8</v>
      </c>
      <c r="E125" s="33">
        <v>9.9</v>
      </c>
      <c r="F125" s="33">
        <v>79.3</v>
      </c>
      <c r="G125" s="33">
        <v>7.4</v>
      </c>
      <c r="H125" s="33">
        <v>341</v>
      </c>
      <c r="I125" s="42">
        <f t="shared" si="309"/>
        <v>232.84457478005865</v>
      </c>
      <c r="J125" s="42">
        <f t="shared" si="309"/>
        <v>685.63049853372434</v>
      </c>
      <c r="K125" s="42">
        <f t="shared" si="309"/>
        <v>29.032258064516128</v>
      </c>
      <c r="L125" s="42">
        <f t="shared" si="309"/>
        <v>232.55131964809385</v>
      </c>
      <c r="M125" s="42">
        <f t="shared" si="309"/>
        <v>21.700879765395893</v>
      </c>
      <c r="N125" s="42">
        <f>1000*C125/$D125</f>
        <v>339.60650128314796</v>
      </c>
      <c r="O125" s="42">
        <f t="shared" si="310"/>
        <v>42.343883661248931</v>
      </c>
      <c r="P125" s="42">
        <f t="shared" si="310"/>
        <v>339.17878528656968</v>
      </c>
      <c r="Q125" s="42">
        <f t="shared" si="310"/>
        <v>31.650983746792129</v>
      </c>
      <c r="R125" s="42"/>
      <c r="S125" s="42"/>
      <c r="T125" s="42"/>
      <c r="U125" s="42"/>
      <c r="V125" s="13"/>
      <c r="W125" s="13"/>
      <c r="X125" s="13"/>
      <c r="Y125" s="27"/>
      <c r="Z125" s="81">
        <f t="shared" si="272"/>
        <v>0.88740133212247474</v>
      </c>
      <c r="AA125" s="81">
        <f t="shared" si="273"/>
        <v>0.9991781930251733</v>
      </c>
      <c r="AB125" s="81">
        <f t="shared" si="274"/>
        <v>0.64548608362124538</v>
      </c>
      <c r="AC125" s="81">
        <f t="shared" si="275"/>
        <v>0.73587884443638207</v>
      </c>
      <c r="AD125" s="81">
        <f t="shared" si="276"/>
        <v>1.6003048222155745</v>
      </c>
      <c r="AE125" s="81">
        <f t="shared" si="277"/>
        <v>0.83688679685081291</v>
      </c>
      <c r="AF125" s="229">
        <f t="shared" si="278"/>
        <v>-0.255423117990975</v>
      </c>
      <c r="AG125" s="28">
        <f t="shared" si="279"/>
        <v>0.15246801373599164</v>
      </c>
      <c r="AH125" s="28">
        <f t="shared" si="280"/>
        <v>-0.79999736036942559</v>
      </c>
      <c r="AI125" s="28">
        <f t="shared" si="281"/>
        <v>-0.77371701560858663</v>
      </c>
      <c r="AJ125" s="28">
        <f t="shared" si="282"/>
        <v>1.4201621255899315</v>
      </c>
      <c r="AK125" s="28">
        <f t="shared" si="283"/>
        <v>-0.48577408244468639</v>
      </c>
      <c r="AL125" s="81">
        <f t="shared" si="284"/>
        <v>1.0168600134112993</v>
      </c>
      <c r="AM125" s="81">
        <f t="shared" si="285"/>
        <v>1.152294569518393</v>
      </c>
      <c r="AN125" s="81">
        <f t="shared" si="286"/>
        <v>0.74178481928626139</v>
      </c>
      <c r="AO125" s="81">
        <f t="shared" si="287"/>
        <v>0.93877654872600158</v>
      </c>
      <c r="AP125" s="81">
        <f t="shared" si="288"/>
        <v>1.8204558458452227</v>
      </c>
      <c r="AQ125" s="28">
        <f t="shared" si="289"/>
        <v>8.9808180320650549E-2</v>
      </c>
      <c r="AR125" s="28">
        <f t="shared" si="290"/>
        <v>0.55788852873078221</v>
      </c>
      <c r="AS125" s="28">
        <f t="shared" si="291"/>
        <v>-0.70811530939613332</v>
      </c>
      <c r="AT125" s="28">
        <f t="shared" si="292"/>
        <v>-0.20015685155281301</v>
      </c>
      <c r="AU125" s="35">
        <f t="shared" si="293"/>
        <v>1.6011211888972625</v>
      </c>
    </row>
    <row r="126" spans="1:47" ht="20" thickBot="1" x14ac:dyDescent="0.25">
      <c r="A126" s="270" t="s">
        <v>42</v>
      </c>
      <c r="B126" s="286"/>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3"/>
      <c r="AC126" s="123"/>
      <c r="AD126" s="123"/>
      <c r="AE126" s="123"/>
      <c r="AF126" s="208"/>
      <c r="AG126" s="208"/>
      <c r="AH126" s="208"/>
      <c r="AI126" s="208"/>
      <c r="AJ126" s="208"/>
      <c r="AK126" s="208"/>
      <c r="AL126" s="123"/>
      <c r="AM126" s="123"/>
      <c r="AN126" s="123"/>
      <c r="AO126" s="123"/>
      <c r="AP126" s="123"/>
      <c r="AQ126" s="208"/>
      <c r="AR126" s="208"/>
      <c r="AS126" s="208"/>
      <c r="AT126" s="208"/>
      <c r="AU126" s="208"/>
    </row>
    <row r="127" spans="1:47" ht="17" thickBot="1" x14ac:dyDescent="0.25">
      <c r="A127" s="271">
        <v>5020</v>
      </c>
      <c r="B127" s="309" t="s">
        <v>8</v>
      </c>
      <c r="C127" s="182">
        <v>61.203214850186626</v>
      </c>
      <c r="D127" s="42">
        <v>200.69974554707377</v>
      </c>
      <c r="E127" s="42">
        <v>7.5136020947682534</v>
      </c>
      <c r="F127" s="42">
        <v>62.12</v>
      </c>
      <c r="G127" s="42">
        <v>1.9724728349503449</v>
      </c>
      <c r="H127" s="42">
        <v>259.48803711596031</v>
      </c>
      <c r="I127" s="42">
        <f t="shared" ref="I127:M128" si="311">1000*C127/$H127</f>
        <v>235.86141207286585</v>
      </c>
      <c r="J127" s="42">
        <f t="shared" si="311"/>
        <v>773.44507969507993</v>
      </c>
      <c r="K127" s="42">
        <f t="shared" si="311"/>
        <v>28.955485494734258</v>
      </c>
      <c r="L127" s="42">
        <f t="shared" si="311"/>
        <v>239.39446569646577</v>
      </c>
      <c r="M127" s="42">
        <f t="shared" si="311"/>
        <v>7.6014018097831766</v>
      </c>
      <c r="N127" s="42">
        <f t="shared" ref="N127:N166" si="312">1000*C127/$D127</f>
        <v>304.94914023611216</v>
      </c>
      <c r="O127" s="42">
        <f t="shared" ref="O127:Q128" si="313">1000*E127/$D127</f>
        <v>37.437028503884932</v>
      </c>
      <c r="P127" s="42">
        <f t="shared" si="313"/>
        <v>309.51708399366089</v>
      </c>
      <c r="Q127" s="42">
        <f t="shared" si="313"/>
        <v>9.827978752906315</v>
      </c>
      <c r="R127" s="42"/>
      <c r="S127" s="42"/>
      <c r="T127" s="42"/>
      <c r="U127" s="42"/>
      <c r="V127" s="13"/>
      <c r="W127" s="13"/>
      <c r="X127" s="13"/>
      <c r="Y127" s="27"/>
      <c r="Z127" s="81">
        <f t="shared" ref="Z127:Z166" si="314">C127/$Z$3</f>
        <v>0.68402788902057476</v>
      </c>
      <c r="AA127" s="81">
        <f t="shared" ref="AA127:AA166" si="315">D127/$AA$3</f>
        <v>0.85771945721273413</v>
      </c>
      <c r="AB127" s="81">
        <f t="shared" ref="AB127:AB166" si="316">E127/$AB$3</f>
        <v>0.48989147374144898</v>
      </c>
      <c r="AC127" s="81">
        <f t="shared" ref="AC127:AC166" si="317">F127/$AC$3</f>
        <v>0.57645389427979887</v>
      </c>
      <c r="AD127" s="81">
        <f t="shared" ref="AD127:AD166" si="318">G127/$AD$3</f>
        <v>0.42656186344057589</v>
      </c>
      <c r="AE127" s="81">
        <f t="shared" ref="AE127:AE166" si="319">H127/$AE$3</f>
        <v>0.63683903871871217</v>
      </c>
      <c r="AF127" s="229">
        <f t="shared" ref="AF127:AF166" si="320">(LN(C127)-$AF$3)/$AF$4</f>
        <v>-1.1236014824391127</v>
      </c>
      <c r="AG127" s="28">
        <f t="shared" ref="AG127:AG166" si="321">(LN(D127)-AG$3)/AG$4</f>
        <v>-0.31342752654498268</v>
      </c>
      <c r="AH127" s="28">
        <f t="shared" ref="AH127:AH166" si="322">(LN(E127)-AH$3)/AH$4</f>
        <v>-1.4530342929029436</v>
      </c>
      <c r="AI127" s="28">
        <f t="shared" ref="AI127:AI166" si="323">(LN(F127)-AI$3)/AI$4</f>
        <v>-1.5099340677750728</v>
      </c>
      <c r="AJ127" s="28">
        <f t="shared" ref="AJ127:AJ166" si="324">(LN(G127)-AJ$3)/AJ$4</f>
        <v>-2.0988418435645229</v>
      </c>
      <c r="AK127" s="28">
        <f t="shared" ref="AK127:AK166" si="325">(LN(H127)-AK$3)/AK$4</f>
        <v>-1.4375446257230011</v>
      </c>
      <c r="AL127" s="81">
        <f t="shared" ref="AL127:AL166" si="326">I127/$AL$3</f>
        <v>1.0300349014795369</v>
      </c>
      <c r="AM127" s="81">
        <f t="shared" ref="AM127:AM166" si="327">J127/$AM$3</f>
        <v>1.2998788225718401</v>
      </c>
      <c r="AN127" s="81">
        <f t="shared" ref="AN127:AN166" si="328">K127/$AN$3</f>
        <v>0.73982325202975541</v>
      </c>
      <c r="AO127" s="81">
        <f t="shared" ref="AO127:AO166" si="329">L127/$AO$3</f>
        <v>0.96640135446539677</v>
      </c>
      <c r="AP127" s="81">
        <f t="shared" ref="AP127:AP166" si="330">M127/$AP$3</f>
        <v>0.63767075394354589</v>
      </c>
      <c r="AQ127" s="28">
        <f t="shared" ref="AQ127:AQ166" si="331">((LN(C127)/LN($H127))-AQ$3)/AQ$4</f>
        <v>-0.12595499495168175</v>
      </c>
      <c r="AR127" s="28">
        <f t="shared" ref="AR127:AR166" si="332">((LN(D127)/LN($H127))-AR$3)/AR$4</f>
        <v>0.91029673883657392</v>
      </c>
      <c r="AS127" s="28">
        <f t="shared" ref="AS127:AS166" si="333">((LN(E127)/LN($H127))-AS$3)/AS$4</f>
        <v>-1.1613849296238128</v>
      </c>
      <c r="AT127" s="28">
        <f t="shared" ref="AT127:AT166" si="334">((LN(F127)/LN($H127))-AT$3)/AT$4</f>
        <v>-0.32296790063013087</v>
      </c>
      <c r="AU127" s="35">
        <f t="shared" ref="AU127:AU166" si="335">((LN(G127)/LN($H127))-AU$3)/AU$4</f>
        <v>-2.0151135502021682</v>
      </c>
    </row>
    <row r="128" spans="1:47" ht="17" thickBot="1" x14ac:dyDescent="0.25">
      <c r="A128" s="271">
        <v>5187</v>
      </c>
      <c r="B128" s="309" t="s">
        <v>8</v>
      </c>
      <c r="C128" s="182">
        <v>88.699031430308935</v>
      </c>
      <c r="D128" s="42">
        <v>283.24915824915831</v>
      </c>
      <c r="E128" s="42">
        <v>9.3334680265608156</v>
      </c>
      <c r="F128" s="42">
        <v>82.538944431527554</v>
      </c>
      <c r="G128" s="42">
        <v>2.8194053944837623</v>
      </c>
      <c r="H128" s="42">
        <v>307.670343006032</v>
      </c>
      <c r="I128" s="42">
        <f t="shared" si="311"/>
        <v>288.29243197018167</v>
      </c>
      <c r="J128" s="42">
        <f t="shared" si="311"/>
        <v>920.62548337200337</v>
      </c>
      <c r="K128" s="42">
        <f t="shared" si="311"/>
        <v>30.335936624147841</v>
      </c>
      <c r="L128" s="42">
        <f t="shared" si="311"/>
        <v>268.27071996961809</v>
      </c>
      <c r="M128" s="42">
        <f t="shared" si="311"/>
        <v>9.1637216864560997</v>
      </c>
      <c r="N128" s="42">
        <f t="shared" si="312"/>
        <v>313.14843785797029</v>
      </c>
      <c r="O128" s="42">
        <f t="shared" si="313"/>
        <v>32.95144135380162</v>
      </c>
      <c r="P128" s="42">
        <f t="shared" si="313"/>
        <v>291.40049326791888</v>
      </c>
      <c r="Q128" s="42">
        <f t="shared" si="313"/>
        <v>9.9537997285191953</v>
      </c>
      <c r="R128" s="42"/>
      <c r="S128" s="42"/>
      <c r="T128" s="42"/>
      <c r="U128" s="42"/>
      <c r="V128" s="13"/>
      <c r="W128" s="13"/>
      <c r="X128" s="13"/>
      <c r="Y128" s="27"/>
      <c r="Z128" s="81">
        <f t="shared" si="314"/>
        <v>0.9913304615771964</v>
      </c>
      <c r="AA128" s="81">
        <f t="shared" si="315"/>
        <v>1.2105063392442059</v>
      </c>
      <c r="AB128" s="81">
        <f t="shared" si="316"/>
        <v>0.60854785081503582</v>
      </c>
      <c r="AC128" s="81">
        <f t="shared" si="317"/>
        <v>0.76593522130228564</v>
      </c>
      <c r="AD128" s="81">
        <f t="shared" si="318"/>
        <v>0.60971730386121192</v>
      </c>
      <c r="AE128" s="81">
        <f t="shared" si="319"/>
        <v>0.75508870335574496</v>
      </c>
      <c r="AF128" s="229">
        <f t="shared" si="320"/>
        <v>0.11396518279134299</v>
      </c>
      <c r="AG128" s="28">
        <f t="shared" si="321"/>
        <v>0.73801389581356336</v>
      </c>
      <c r="AH128" s="28">
        <f t="shared" si="322"/>
        <v>-0.93951683340657122</v>
      </c>
      <c r="AI128" s="28">
        <f t="shared" si="323"/>
        <v>-0.65301298113734785</v>
      </c>
      <c r="AJ128" s="28">
        <f t="shared" si="324"/>
        <v>-1.1480555966716519</v>
      </c>
      <c r="AK128" s="28">
        <f t="shared" si="325"/>
        <v>-0.84413092223734332</v>
      </c>
      <c r="AL128" s="81">
        <f t="shared" si="326"/>
        <v>1.2590074152102655</v>
      </c>
      <c r="AM128" s="81">
        <f t="shared" si="327"/>
        <v>1.5472353509922308</v>
      </c>
      <c r="AN128" s="81">
        <f t="shared" si="328"/>
        <v>0.77509428362812505</v>
      </c>
      <c r="AO128" s="81">
        <f t="shared" si="329"/>
        <v>1.0829706793254141</v>
      </c>
      <c r="AP128" s="81">
        <f t="shared" si="330"/>
        <v>0.76873153964978491</v>
      </c>
      <c r="AQ128" s="28">
        <f t="shared" si="331"/>
        <v>0.79995902263556817</v>
      </c>
      <c r="AR128" s="28">
        <f t="shared" si="332"/>
        <v>1.5156756844409114</v>
      </c>
      <c r="AS128" s="28">
        <f t="shared" si="333"/>
        <v>-0.75640950196777135</v>
      </c>
      <c r="AT128" s="28">
        <f t="shared" si="334"/>
        <v>0.15487486032805314</v>
      </c>
      <c r="AU128" s="35">
        <f t="shared" si="335"/>
        <v>-1.054201966286813</v>
      </c>
    </row>
    <row r="129" spans="1:47" ht="17" thickBot="1" x14ac:dyDescent="0.25">
      <c r="A129" s="272">
        <v>1207</v>
      </c>
      <c r="B129" s="309" t="s">
        <v>8</v>
      </c>
      <c r="C129" s="182">
        <v>48.8</v>
      </c>
      <c r="D129" s="42">
        <v>265.3</v>
      </c>
      <c r="E129" s="42">
        <v>32.200000000000003</v>
      </c>
      <c r="F129" s="42">
        <v>180.7</v>
      </c>
      <c r="G129" s="42">
        <v>3</v>
      </c>
      <c r="H129" s="42">
        <v>484.1</v>
      </c>
      <c r="I129" s="42">
        <f t="shared" ref="I129:M129" si="336">1000*C129/$H129</f>
        <v>100.80561867382772</v>
      </c>
      <c r="J129" s="42">
        <f t="shared" si="336"/>
        <v>548.02726709357569</v>
      </c>
      <c r="K129" s="42">
        <f t="shared" si="336"/>
        <v>66.5151828134683</v>
      </c>
      <c r="L129" s="42">
        <f t="shared" si="336"/>
        <v>373.26998554017763</v>
      </c>
      <c r="M129" s="42">
        <f t="shared" si="336"/>
        <v>6.1970667217517041</v>
      </c>
      <c r="N129" s="42">
        <f t="shared" si="312"/>
        <v>183.94270637014699</v>
      </c>
      <c r="O129" s="42">
        <f t="shared" ref="O129:Q129" si="337">1000*E129/$D129</f>
        <v>121.37203166226914</v>
      </c>
      <c r="P129" s="42">
        <f t="shared" si="337"/>
        <v>681.11571805503206</v>
      </c>
      <c r="Q129" s="42">
        <f t="shared" si="337"/>
        <v>11.307953260459856</v>
      </c>
      <c r="R129" s="42"/>
      <c r="S129" s="42"/>
      <c r="T129" s="42"/>
      <c r="U129" s="42"/>
      <c r="V129" s="13"/>
      <c r="W129" s="13"/>
      <c r="X129" s="13"/>
      <c r="Y129" s="27"/>
      <c r="Z129" s="81">
        <f t="shared" si="314"/>
        <v>0.54540535274026147</v>
      </c>
      <c r="AA129" s="81">
        <f t="shared" si="315"/>
        <v>1.1337980094507205</v>
      </c>
      <c r="AB129" s="81">
        <f t="shared" si="316"/>
        <v>2.0994597871317273</v>
      </c>
      <c r="AC129" s="81">
        <f t="shared" si="317"/>
        <v>1.676838678305854</v>
      </c>
      <c r="AD129" s="81">
        <f t="shared" si="318"/>
        <v>0.64877222522253009</v>
      </c>
      <c r="AE129" s="81">
        <f t="shared" si="319"/>
        <v>1.1880847459104942</v>
      </c>
      <c r="AF129" s="229">
        <f t="shared" si="320"/>
        <v>-1.8789486122186536</v>
      </c>
      <c r="AG129" s="28">
        <f t="shared" si="321"/>
        <v>0.53821729367023008</v>
      </c>
      <c r="AH129" s="28">
        <f t="shared" si="322"/>
        <v>1.9924510057330935</v>
      </c>
      <c r="AI129" s="28">
        <f t="shared" si="323"/>
        <v>1.7095859749625428</v>
      </c>
      <c r="AJ129" s="28">
        <f t="shared" si="324"/>
        <v>-0.98281343639311458</v>
      </c>
      <c r="AK129" s="28">
        <f t="shared" si="325"/>
        <v>0.73510190422151556</v>
      </c>
      <c r="AL129" s="81">
        <f t="shared" si="326"/>
        <v>0.44023015289674494</v>
      </c>
      <c r="AM129" s="81">
        <f t="shared" si="327"/>
        <v>0.921033771354137</v>
      </c>
      <c r="AN129" s="81">
        <f t="shared" si="328"/>
        <v>1.6994872652839088</v>
      </c>
      <c r="AO129" s="81">
        <f t="shared" si="329"/>
        <v>1.5068377564946867</v>
      </c>
      <c r="AP129" s="81">
        <f t="shared" si="330"/>
        <v>0.51986308678117177</v>
      </c>
      <c r="AQ129" s="28">
        <f t="shared" si="331"/>
        <v>-2.5355475071253815</v>
      </c>
      <c r="AR129" s="28">
        <f t="shared" si="332"/>
        <v>-6.247079026835059E-2</v>
      </c>
      <c r="AS129" s="28">
        <f t="shared" si="333"/>
        <v>1.8123771525525638</v>
      </c>
      <c r="AT129" s="28">
        <f t="shared" si="334"/>
        <v>1.3747394386957577</v>
      </c>
      <c r="AU129" s="35">
        <f t="shared" si="335"/>
        <v>-1.1069279329059223</v>
      </c>
    </row>
    <row r="130" spans="1:47" ht="17" thickBot="1" x14ac:dyDescent="0.25">
      <c r="A130" s="272">
        <v>5375</v>
      </c>
      <c r="B130" s="309" t="s">
        <v>8</v>
      </c>
      <c r="C130" s="183">
        <v>125.13</v>
      </c>
      <c r="D130" s="180">
        <v>246.53</v>
      </c>
      <c r="E130" s="180">
        <v>13.8</v>
      </c>
      <c r="F130" s="180">
        <v>251.82</v>
      </c>
      <c r="G130" s="180">
        <v>3.49</v>
      </c>
      <c r="H130" s="180">
        <v>287.72000000000003</v>
      </c>
      <c r="I130" s="42">
        <f t="shared" ref="I130" si="338">1000*C130/$H130</f>
        <v>434.90198804393157</v>
      </c>
      <c r="J130" s="42">
        <f t="shared" ref="J130" si="339">1000*D130/$H130</f>
        <v>856.83998331711382</v>
      </c>
      <c r="K130" s="42">
        <f t="shared" ref="K130" si="340">1000*E130/$H130</f>
        <v>47.96329765049353</v>
      </c>
      <c r="L130" s="42">
        <f t="shared" ref="L130" si="341">1000*F130/$H130</f>
        <v>875.22591408313633</v>
      </c>
      <c r="M130" s="42">
        <f t="shared" ref="M130" si="342">1000*G130/$H130</f>
        <v>12.129848463784233</v>
      </c>
      <c r="N130" s="42">
        <f t="shared" si="312"/>
        <v>507.56500223096583</v>
      </c>
      <c r="O130" s="42">
        <f t="shared" ref="O130" si="343">1000*E130/$D130</f>
        <v>55.976960207682637</v>
      </c>
      <c r="P130" s="42">
        <f t="shared" ref="P130" si="344">1000*F130/$D130</f>
        <v>1021.4578347462783</v>
      </c>
      <c r="Q130" s="42">
        <f t="shared" ref="Q130" si="345">1000*G130/$D130</f>
        <v>14.156492110493652</v>
      </c>
      <c r="R130" s="42"/>
      <c r="S130" s="42"/>
      <c r="T130" s="42"/>
      <c r="U130" s="42"/>
      <c r="V130" s="13"/>
      <c r="W130" s="13"/>
      <c r="X130" s="13"/>
      <c r="Y130" s="27"/>
      <c r="Z130" s="81">
        <f t="shared" si="314"/>
        <v>1.3984953235325597</v>
      </c>
      <c r="AA130" s="81">
        <f t="shared" si="315"/>
        <v>1.0535816934409579</v>
      </c>
      <c r="AB130" s="81">
        <f t="shared" si="316"/>
        <v>0.89976848019931177</v>
      </c>
      <c r="AC130" s="81">
        <f t="shared" si="317"/>
        <v>2.3368097176036535</v>
      </c>
      <c r="AD130" s="81">
        <f t="shared" si="318"/>
        <v>0.75473835534221012</v>
      </c>
      <c r="AE130" s="81">
        <f t="shared" si="319"/>
        <v>0.70612630260972409</v>
      </c>
      <c r="AF130" s="229">
        <f t="shared" si="320"/>
        <v>1.261661666559454</v>
      </c>
      <c r="AG130" s="28">
        <f t="shared" si="321"/>
        <v>0.3142741174461649</v>
      </c>
      <c r="AH130" s="28">
        <f t="shared" si="322"/>
        <v>-1.3630003492521617E-2</v>
      </c>
      <c r="AI130" s="28">
        <f t="shared" si="323"/>
        <v>2.7102531203085642</v>
      </c>
      <c r="AJ130" s="28">
        <f t="shared" si="324"/>
        <v>-0.58015771995532517</v>
      </c>
      <c r="AK130" s="28">
        <f t="shared" si="325"/>
        <v>-1.0777118992052763</v>
      </c>
      <c r="AL130" s="81">
        <f t="shared" si="326"/>
        <v>1.8992688226156043</v>
      </c>
      <c r="AM130" s="81">
        <f t="shared" si="327"/>
        <v>1.4400352111436545</v>
      </c>
      <c r="AN130" s="81">
        <f t="shared" si="328"/>
        <v>1.2254798094237553</v>
      </c>
      <c r="AO130" s="81">
        <f t="shared" si="329"/>
        <v>3.5331623326062749</v>
      </c>
      <c r="AP130" s="81">
        <f t="shared" si="330"/>
        <v>1.0175556836328961</v>
      </c>
      <c r="AQ130" s="28">
        <f t="shared" si="331"/>
        <v>2.3165753740305943</v>
      </c>
      <c r="AR130" s="28">
        <f t="shared" si="332"/>
        <v>1.2708524138544672</v>
      </c>
      <c r="AS130" s="28">
        <f t="shared" si="333"/>
        <v>0.34582398672794112</v>
      </c>
      <c r="AT130" s="28">
        <f t="shared" si="334"/>
        <v>3.733383731954786</v>
      </c>
      <c r="AU130" s="35">
        <f t="shared" si="335"/>
        <v>-0.4024773567592001</v>
      </c>
    </row>
    <row r="131" spans="1:47" ht="17" thickBot="1" x14ac:dyDescent="0.25">
      <c r="A131" s="271">
        <v>7100</v>
      </c>
      <c r="B131" s="309" t="s">
        <v>8</v>
      </c>
      <c r="C131" s="182">
        <v>34.229999999999997</v>
      </c>
      <c r="D131" s="42">
        <v>224.62</v>
      </c>
      <c r="E131" s="42">
        <v>29.69</v>
      </c>
      <c r="F131" s="42">
        <v>102.66</v>
      </c>
      <c r="G131" s="42">
        <v>3.2</v>
      </c>
      <c r="H131" s="42">
        <v>316.12</v>
      </c>
      <c r="I131" s="42">
        <f t="shared" ref="I131" si="346">1000*C131/$H131</f>
        <v>108.28166519043401</v>
      </c>
      <c r="J131" s="42">
        <f t="shared" ref="J131" si="347">1000*D131/$H131</f>
        <v>710.55295457421232</v>
      </c>
      <c r="K131" s="42">
        <f t="shared" ref="K131" si="348">1000*E131/$H131</f>
        <v>93.920030368214597</v>
      </c>
      <c r="L131" s="42">
        <f t="shared" ref="L131" si="349">1000*F131/$H131</f>
        <v>324.7500949006706</v>
      </c>
      <c r="M131" s="42">
        <f t="shared" ref="M131" si="350">1000*G131/$H131</f>
        <v>10.122738200683285</v>
      </c>
      <c r="N131" s="42">
        <f t="shared" si="312"/>
        <v>152.39070430059655</v>
      </c>
      <c r="O131" s="42">
        <f t="shared" ref="O131" si="351">1000*E131/$D131</f>
        <v>132.17879084676343</v>
      </c>
      <c r="P131" s="42">
        <f t="shared" ref="P131" si="352">1000*F131/$D131</f>
        <v>457.03855400231504</v>
      </c>
      <c r="Q131" s="42">
        <f t="shared" ref="Q131" si="353">1000*G131/$D131</f>
        <v>14.246282610631289</v>
      </c>
      <c r="R131" s="42"/>
      <c r="S131" s="42"/>
      <c r="T131" s="42"/>
      <c r="U131" s="42"/>
      <c r="V131" s="13"/>
      <c r="W131" s="13"/>
      <c r="X131" s="13"/>
      <c r="Y131" s="27"/>
      <c r="Z131" s="81">
        <f t="shared" si="314"/>
        <v>0.38256609066186781</v>
      </c>
      <c r="AA131" s="81">
        <f t="shared" si="315"/>
        <v>0.9599461322382995</v>
      </c>
      <c r="AB131" s="81">
        <f t="shared" si="316"/>
        <v>1.9358062447186641</v>
      </c>
      <c r="AC131" s="81">
        <f t="shared" si="317"/>
        <v>0.95265223417199218</v>
      </c>
      <c r="AD131" s="81">
        <f t="shared" si="318"/>
        <v>0.69202370690403214</v>
      </c>
      <c r="AE131" s="81">
        <f t="shared" si="319"/>
        <v>0.77582596545595006</v>
      </c>
      <c r="AF131" s="229">
        <f t="shared" si="320"/>
        <v>-3.0617447423428166</v>
      </c>
      <c r="AG131" s="28">
        <f t="shared" si="321"/>
        <v>3.0220035976678064E-2</v>
      </c>
      <c r="AH131" s="28">
        <f t="shared" si="322"/>
        <v>1.8003038913102885</v>
      </c>
      <c r="AI131" s="28">
        <f t="shared" si="323"/>
        <v>4.7556770942312867E-3</v>
      </c>
      <c r="AJ131" s="28">
        <f t="shared" si="324"/>
        <v>-0.81104465219854016</v>
      </c>
      <c r="AK131" s="28">
        <f t="shared" si="325"/>
        <v>-0.74973499266883303</v>
      </c>
      <c r="AL131" s="81">
        <f t="shared" si="326"/>
        <v>0.47287893918828983</v>
      </c>
      <c r="AM131" s="81">
        <f t="shared" si="327"/>
        <v>1.1941801198489734</v>
      </c>
      <c r="AN131" s="81">
        <f t="shared" si="328"/>
        <v>2.3996911504171483</v>
      </c>
      <c r="AO131" s="81">
        <f t="shared" si="329"/>
        <v>1.3109698700081831</v>
      </c>
      <c r="AP131" s="81">
        <f t="shared" si="330"/>
        <v>0.84918206693075293</v>
      </c>
      <c r="AQ131" s="28">
        <f t="shared" si="331"/>
        <v>-2.8614197397868284</v>
      </c>
      <c r="AR131" s="28">
        <f t="shared" si="332"/>
        <v>0.65982145556442862</v>
      </c>
      <c r="AS131" s="28">
        <f t="shared" si="333"/>
        <v>2.2234516328079912</v>
      </c>
      <c r="AT131" s="28">
        <f t="shared" si="334"/>
        <v>0.74988445872562226</v>
      </c>
      <c r="AU131" s="35">
        <f t="shared" si="335"/>
        <v>-0.70816761500667469</v>
      </c>
    </row>
    <row r="132" spans="1:47" ht="17" thickBot="1" x14ac:dyDescent="0.25">
      <c r="A132" s="271">
        <v>5191</v>
      </c>
      <c r="B132" s="309" t="s">
        <v>9</v>
      </c>
      <c r="C132" s="182">
        <v>54.992165094757993</v>
      </c>
      <c r="D132" s="42">
        <v>220.5</v>
      </c>
      <c r="E132" s="42">
        <v>16.701619241109189</v>
      </c>
      <c r="F132" s="42">
        <v>182.22</v>
      </c>
      <c r="G132" s="42">
        <v>1.8566312871178339</v>
      </c>
      <c r="H132" s="42">
        <v>353.83</v>
      </c>
      <c r="I132" s="42">
        <f t="shared" ref="I132" si="354">1000*C132/$H132</f>
        <v>155.41973573399088</v>
      </c>
      <c r="J132" s="42">
        <f t="shared" ref="J132" si="355">1000*D132/$H132</f>
        <v>623.18062346324507</v>
      </c>
      <c r="K132" s="42">
        <f t="shared" ref="K132" si="356">1000*E132/$H132</f>
        <v>47.202383181497297</v>
      </c>
      <c r="L132" s="42">
        <f t="shared" ref="L132" si="357">1000*F132/$H132</f>
        <v>514.9930757708504</v>
      </c>
      <c r="M132" s="42">
        <f t="shared" ref="M132" si="358">1000*G132/$H132</f>
        <v>5.2472410115531014</v>
      </c>
      <c r="N132" s="42">
        <f t="shared" si="312"/>
        <v>249.39757412588659</v>
      </c>
      <c r="O132" s="42">
        <f t="shared" ref="O132" si="359">1000*E132/$D132</f>
        <v>75.744304948340982</v>
      </c>
      <c r="P132" s="42">
        <f t="shared" ref="P132" si="360">1000*F132/$D132</f>
        <v>826.39455782312928</v>
      </c>
      <c r="Q132" s="42">
        <f t="shared" ref="Q132" si="361">1000*G132/$D132</f>
        <v>8.4200965402169334</v>
      </c>
      <c r="R132" s="42"/>
      <c r="S132" s="42"/>
      <c r="T132" s="42"/>
      <c r="U132" s="42"/>
      <c r="V132" s="13"/>
      <c r="W132" s="13"/>
      <c r="X132" s="13"/>
      <c r="Y132" s="27"/>
      <c r="Z132" s="81">
        <f t="shared" si="314"/>
        <v>0.61461109019379467</v>
      </c>
      <c r="AA132" s="81">
        <f t="shared" si="315"/>
        <v>0.94233871497883104</v>
      </c>
      <c r="AB132" s="81">
        <f t="shared" si="316"/>
        <v>1.088955837785536</v>
      </c>
      <c r="AC132" s="81">
        <f t="shared" si="317"/>
        <v>1.6909437961311164</v>
      </c>
      <c r="AD132" s="81">
        <f t="shared" si="318"/>
        <v>0.40151027052040245</v>
      </c>
      <c r="AE132" s="81">
        <f t="shared" si="319"/>
        <v>0.8683743558056396</v>
      </c>
      <c r="AF132" s="229">
        <f t="shared" si="320"/>
        <v>-1.4805103456394115</v>
      </c>
      <c r="AG132" s="28">
        <f t="shared" si="321"/>
        <v>-2.6278475662750732E-2</v>
      </c>
      <c r="AH132" s="28">
        <f t="shared" si="322"/>
        <v>0.43820006261584782</v>
      </c>
      <c r="AI132" s="28">
        <f t="shared" si="323"/>
        <v>1.7348427885023303</v>
      </c>
      <c r="AJ132" s="28">
        <f t="shared" si="324"/>
        <v>-2.2599267875816862</v>
      </c>
      <c r="AK132" s="28">
        <f t="shared" si="325"/>
        <v>-0.35709032559539489</v>
      </c>
      <c r="AL132" s="81">
        <f t="shared" si="326"/>
        <v>0.67873651216537378</v>
      </c>
      <c r="AM132" s="81">
        <f t="shared" si="327"/>
        <v>1.0473391276809765</v>
      </c>
      <c r="AN132" s="81">
        <f t="shared" si="328"/>
        <v>1.2060381662480033</v>
      </c>
      <c r="AO132" s="81">
        <f t="shared" si="329"/>
        <v>2.078953682230416</v>
      </c>
      <c r="AP132" s="81">
        <f t="shared" si="330"/>
        <v>0.44018356293889993</v>
      </c>
      <c r="AQ132" s="28">
        <f t="shared" si="331"/>
        <v>-1.3675352248581183</v>
      </c>
      <c r="AR132" s="28">
        <f t="shared" si="332"/>
        <v>0.2556666172620583</v>
      </c>
      <c r="AS132" s="28">
        <f t="shared" si="333"/>
        <v>0.58786394644420537</v>
      </c>
      <c r="AT132" s="28">
        <f t="shared" si="334"/>
        <v>2.1790060204583384</v>
      </c>
      <c r="AU132" s="35">
        <f t="shared" si="335"/>
        <v>-2.2895295249411958</v>
      </c>
    </row>
    <row r="133" spans="1:47" ht="17" thickBot="1" x14ac:dyDescent="0.25">
      <c r="A133" s="272">
        <v>1212</v>
      </c>
      <c r="B133" s="309" t="s">
        <v>9</v>
      </c>
      <c r="C133" s="183">
        <v>67.814710986517142</v>
      </c>
      <c r="D133" s="180">
        <v>175.28409090909091</v>
      </c>
      <c r="E133" s="180">
        <v>19.87006940629966</v>
      </c>
      <c r="F133" s="180">
        <v>62.482409231635245</v>
      </c>
      <c r="G133" s="180">
        <v>1.3581073312145362</v>
      </c>
      <c r="H133" s="180">
        <v>264.0539672341792</v>
      </c>
      <c r="I133" s="42">
        <f>1000*C133/$H133</f>
        <v>256.82140547570305</v>
      </c>
      <c r="J133" s="42">
        <f>1000*D133/$H133</f>
        <v>663.81919099756703</v>
      </c>
      <c r="K133" s="42">
        <f>1000*E133/$H133</f>
        <v>75.250031705365998</v>
      </c>
      <c r="L133" s="42">
        <f>1000*F133/$H133</f>
        <v>236.62742084924642</v>
      </c>
      <c r="M133" s="42">
        <f>1000*G133/$H133</f>
        <v>5.1432945523976299</v>
      </c>
      <c r="N133" s="42">
        <f t="shared" si="312"/>
        <v>386.88457483393893</v>
      </c>
      <c r="O133" s="42">
        <f>1000*E133/$D133</f>
        <v>113.35922902783598</v>
      </c>
      <c r="P133" s="42">
        <f>1000*F133/$D133</f>
        <v>356.46366368777319</v>
      </c>
      <c r="Q133" s="42">
        <f>1000*G133/$D133</f>
        <v>7.7480353417749868</v>
      </c>
      <c r="R133" s="42"/>
      <c r="S133" s="42"/>
      <c r="T133" s="42"/>
      <c r="U133" s="42"/>
      <c r="V133" s="13"/>
      <c r="W133" s="13"/>
      <c r="X133" s="13"/>
      <c r="Y133" s="27"/>
      <c r="Z133" s="81">
        <f t="shared" si="314"/>
        <v>0.75792021242992347</v>
      </c>
      <c r="AA133" s="81">
        <f t="shared" si="315"/>
        <v>0.74910197271430989</v>
      </c>
      <c r="AB133" s="81">
        <f t="shared" si="316"/>
        <v>1.2955407355913828</v>
      </c>
      <c r="AC133" s="81">
        <f t="shared" si="317"/>
        <v>0.57981693698583703</v>
      </c>
      <c r="AD133" s="81">
        <f t="shared" si="318"/>
        <v>0.29370077178769549</v>
      </c>
      <c r="AE133" s="81">
        <f t="shared" si="319"/>
        <v>0.64804480596587011</v>
      </c>
      <c r="AF133" s="229">
        <f t="shared" si="320"/>
        <v>-0.78146662639680109</v>
      </c>
      <c r="AG133" s="28">
        <f t="shared" si="321"/>
        <v>-0.72666474703102324</v>
      </c>
      <c r="AH133" s="28">
        <f t="shared" si="322"/>
        <v>0.84947700568150131</v>
      </c>
      <c r="AI133" s="28">
        <f t="shared" si="323"/>
        <v>-1.4923945612698526</v>
      </c>
      <c r="AJ133" s="28">
        <f t="shared" si="324"/>
        <v>-3.0921000041876421</v>
      </c>
      <c r="AK133" s="28">
        <f t="shared" si="325"/>
        <v>-1.3767710190248486</v>
      </c>
      <c r="AL133" s="81">
        <f t="shared" si="326"/>
        <v>1.1215696911255575</v>
      </c>
      <c r="AM133" s="81">
        <f t="shared" si="327"/>
        <v>1.1156377240575235</v>
      </c>
      <c r="AN133" s="81">
        <f t="shared" si="328"/>
        <v>1.9226658514059567</v>
      </c>
      <c r="AO133" s="81">
        <f t="shared" si="329"/>
        <v>0.95523118860362688</v>
      </c>
      <c r="AP133" s="81">
        <f t="shared" si="330"/>
        <v>0.43146364276652815</v>
      </c>
      <c r="AQ133" s="28">
        <f t="shared" si="331"/>
        <v>0.22223104924577619</v>
      </c>
      <c r="AR133" s="28">
        <f t="shared" si="332"/>
        <v>0.39091188792054676</v>
      </c>
      <c r="AS133" s="28">
        <f t="shared" si="333"/>
        <v>1.4305137230860283</v>
      </c>
      <c r="AT133" s="28">
        <f t="shared" si="334"/>
        <v>-0.3451965279485667</v>
      </c>
      <c r="AU133" s="35">
        <f t="shared" si="335"/>
        <v>-3.1165317348068413</v>
      </c>
    </row>
    <row r="134" spans="1:47" ht="17" thickBot="1" x14ac:dyDescent="0.25">
      <c r="A134" s="272">
        <v>1208</v>
      </c>
      <c r="B134" s="309" t="s">
        <v>9</v>
      </c>
      <c r="C134" s="182">
        <v>75.8</v>
      </c>
      <c r="D134" s="42">
        <v>213.9</v>
      </c>
      <c r="E134" s="42">
        <v>43.3</v>
      </c>
      <c r="F134" s="42">
        <v>211.4</v>
      </c>
      <c r="G134" s="42">
        <v>3.9</v>
      </c>
      <c r="H134" s="42">
        <v>331.4</v>
      </c>
      <c r="I134" s="42">
        <f t="shared" ref="I134:M134" si="362">1000*C134/$H134</f>
        <v>228.72661436330719</v>
      </c>
      <c r="J134" s="42">
        <f t="shared" si="362"/>
        <v>645.44357272178638</v>
      </c>
      <c r="K134" s="42">
        <f t="shared" si="362"/>
        <v>130.65781532890767</v>
      </c>
      <c r="L134" s="42">
        <f t="shared" si="362"/>
        <v>637.89981894990956</v>
      </c>
      <c r="M134" s="42">
        <f t="shared" si="362"/>
        <v>11.768255884127942</v>
      </c>
      <c r="N134" s="42">
        <f t="shared" si="312"/>
        <v>354.37120149602617</v>
      </c>
      <c r="O134" s="42">
        <f t="shared" ref="O134:Q134" si="363">1000*E134/$D134</f>
        <v>202.4310425432445</v>
      </c>
      <c r="P134" s="42">
        <f t="shared" si="363"/>
        <v>988.31229546517056</v>
      </c>
      <c r="Q134" s="42">
        <f t="shared" si="363"/>
        <v>18.232819074333801</v>
      </c>
      <c r="R134" s="42"/>
      <c r="S134" s="42"/>
      <c r="T134" s="42"/>
      <c r="U134" s="42"/>
      <c r="V134" s="13"/>
      <c r="W134" s="13"/>
      <c r="X134" s="13"/>
      <c r="Y134" s="27"/>
      <c r="Z134" s="81">
        <f t="shared" si="314"/>
        <v>0.84716651101868479</v>
      </c>
      <c r="AA134" s="81">
        <f t="shared" si="315"/>
        <v>0.91413265820395451</v>
      </c>
      <c r="AB134" s="81">
        <f t="shared" si="316"/>
        <v>2.8231866081616084</v>
      </c>
      <c r="AC134" s="81">
        <f t="shared" si="317"/>
        <v>1.9617249396450336</v>
      </c>
      <c r="AD134" s="81">
        <f t="shared" si="318"/>
        <v>0.84340389278928918</v>
      </c>
      <c r="AE134" s="81">
        <f t="shared" si="319"/>
        <v>0.81332634743800403</v>
      </c>
      <c r="AF134" s="229">
        <f t="shared" si="320"/>
        <v>-0.4101820526491945</v>
      </c>
      <c r="AG134" s="28">
        <f t="shared" si="321"/>
        <v>-0.11902380255532573</v>
      </c>
      <c r="AH134" s="28">
        <f t="shared" si="322"/>
        <v>2.6937079114836422</v>
      </c>
      <c r="AI134" s="28">
        <f t="shared" si="323"/>
        <v>2.1827096569745992</v>
      </c>
      <c r="AJ134" s="28">
        <f t="shared" si="324"/>
        <v>-0.28453293771819943</v>
      </c>
      <c r="AK134" s="28">
        <f t="shared" si="325"/>
        <v>-0.58526863663756967</v>
      </c>
      <c r="AL134" s="81">
        <f t="shared" si="326"/>
        <v>0.99887638940562762</v>
      </c>
      <c r="AM134" s="81">
        <f t="shared" si="327"/>
        <v>1.0847550179993661</v>
      </c>
      <c r="AN134" s="81">
        <f t="shared" si="328"/>
        <v>3.3383550021053736</v>
      </c>
      <c r="AO134" s="81">
        <f t="shared" si="329"/>
        <v>2.5751106954496525</v>
      </c>
      <c r="AP134" s="81">
        <f t="shared" si="330"/>
        <v>0.98722219796015342</v>
      </c>
      <c r="AQ134" s="28">
        <f t="shared" si="331"/>
        <v>-3.3919174544986622E-3</v>
      </c>
      <c r="AR134" s="28">
        <f t="shared" si="332"/>
        <v>0.35356140589277441</v>
      </c>
      <c r="AS134" s="28">
        <f t="shared" si="333"/>
        <v>3.1244266468911008</v>
      </c>
      <c r="AT134" s="28">
        <f t="shared" si="334"/>
        <v>2.7971194220569271</v>
      </c>
      <c r="AU134" s="35">
        <f t="shared" si="335"/>
        <v>-0.177258537341137</v>
      </c>
    </row>
    <row r="135" spans="1:47" ht="17" thickBot="1" x14ac:dyDescent="0.25">
      <c r="A135" s="271">
        <v>1316</v>
      </c>
      <c r="B135" s="309" t="s">
        <v>9</v>
      </c>
      <c r="C135" s="182">
        <v>88.7</v>
      </c>
      <c r="D135" s="42">
        <v>277.8</v>
      </c>
      <c r="E135" s="42">
        <v>12.4</v>
      </c>
      <c r="F135" s="42">
        <v>131.30000000000001</v>
      </c>
      <c r="G135" s="42">
        <v>6.1</v>
      </c>
      <c r="H135" s="42">
        <v>411.3</v>
      </c>
      <c r="I135" s="42">
        <f t="shared" ref="I135" si="364">1000*C135/$H135</f>
        <v>215.65767079990275</v>
      </c>
      <c r="J135" s="42">
        <f t="shared" ref="J135" si="365">1000*D135/$H135</f>
        <v>675.41940189642594</v>
      </c>
      <c r="K135" s="42">
        <f t="shared" ref="K135" si="366">1000*E135/$H135</f>
        <v>30.148310235837588</v>
      </c>
      <c r="L135" s="42">
        <f t="shared" ref="L135" si="367">1000*F135/$H135</f>
        <v>319.23170435205446</v>
      </c>
      <c r="M135" s="42">
        <f t="shared" ref="M135" si="368">1000*G135/$H135</f>
        <v>14.831023583758814</v>
      </c>
      <c r="N135" s="42">
        <f t="shared" si="312"/>
        <v>319.29445644348453</v>
      </c>
      <c r="O135" s="42">
        <f t="shared" ref="O135" si="369">1000*E135/$D135</f>
        <v>44.636429085673143</v>
      </c>
      <c r="P135" s="42">
        <f t="shared" ref="P135" si="370">1000*F135/$D135</f>
        <v>472.64218862490998</v>
      </c>
      <c r="Q135" s="42">
        <f t="shared" ref="Q135" si="371">1000*G135/$D135</f>
        <v>21.958243340532757</v>
      </c>
      <c r="R135" s="42"/>
      <c r="S135" s="42"/>
      <c r="T135" s="42"/>
      <c r="U135" s="42"/>
      <c r="V135" s="13"/>
      <c r="W135" s="13"/>
      <c r="X135" s="13"/>
      <c r="Y135" s="27"/>
      <c r="Z135" s="81">
        <f t="shared" si="314"/>
        <v>0.99134128664059828</v>
      </c>
      <c r="AA135" s="81">
        <f t="shared" si="315"/>
        <v>1.1872185715243504</v>
      </c>
      <c r="AB135" s="81">
        <f t="shared" si="316"/>
        <v>0.80848761988923656</v>
      </c>
      <c r="AC135" s="81">
        <f t="shared" si="317"/>
        <v>1.2184223489848294</v>
      </c>
      <c r="AD135" s="81">
        <f t="shared" si="318"/>
        <v>1.3191701912858111</v>
      </c>
      <c r="AE135" s="81">
        <f t="shared" si="319"/>
        <v>1.0094180045300274</v>
      </c>
      <c r="AF135" s="229">
        <f t="shared" si="320"/>
        <v>0.11400160335554935</v>
      </c>
      <c r="AG135" s="28">
        <f t="shared" si="321"/>
        <v>0.67872864542182132</v>
      </c>
      <c r="AH135" s="28">
        <f t="shared" si="322"/>
        <v>-0.26689954137634153</v>
      </c>
      <c r="AI135" s="28">
        <f t="shared" si="323"/>
        <v>0.74667773392196091</v>
      </c>
      <c r="AJ135" s="28">
        <f t="shared" si="324"/>
        <v>0.90598513574304129</v>
      </c>
      <c r="AK135" s="28">
        <f t="shared" si="325"/>
        <v>0.16729552464606962</v>
      </c>
      <c r="AL135" s="81">
        <f t="shared" si="326"/>
        <v>0.94180275503081856</v>
      </c>
      <c r="AM135" s="81">
        <f t="shared" si="327"/>
        <v>1.1351334437674976</v>
      </c>
      <c r="AN135" s="81">
        <f t="shared" si="328"/>
        <v>0.77030036073598307</v>
      </c>
      <c r="AO135" s="81">
        <f t="shared" si="329"/>
        <v>1.2886929134998673</v>
      </c>
      <c r="AP135" s="81">
        <f t="shared" si="330"/>
        <v>1.2441534110508696</v>
      </c>
      <c r="AQ135" s="28">
        <f t="shared" si="331"/>
        <v>-1.752126405749705E-2</v>
      </c>
      <c r="AR135" s="28">
        <f t="shared" si="332"/>
        <v>0.54879145677119867</v>
      </c>
      <c r="AS135" s="28">
        <f t="shared" si="333"/>
        <v>-0.33167066680204438</v>
      </c>
      <c r="AT135" s="28">
        <f t="shared" si="334"/>
        <v>0.8487782340214588</v>
      </c>
      <c r="AU135" s="35">
        <f t="shared" si="335"/>
        <v>0.90105354662966319</v>
      </c>
    </row>
    <row r="136" spans="1:47" ht="17" thickBot="1" x14ac:dyDescent="0.25">
      <c r="A136" s="271">
        <v>1351</v>
      </c>
      <c r="B136" s="309" t="s">
        <v>9</v>
      </c>
      <c r="C136" s="182">
        <v>132.5</v>
      </c>
      <c r="D136" s="42">
        <v>300.10000000000002</v>
      </c>
      <c r="E136" s="42">
        <v>23.5</v>
      </c>
      <c r="F136" s="42">
        <v>147.9</v>
      </c>
      <c r="G136" s="42">
        <v>9.1</v>
      </c>
      <c r="H136" s="42">
        <v>487.9</v>
      </c>
      <c r="I136" s="42">
        <f>1000*C136/$H136</f>
        <v>271.57204345152695</v>
      </c>
      <c r="J136" s="42">
        <f>1000*D136/$H136</f>
        <v>615.08505841360943</v>
      </c>
      <c r="K136" s="42">
        <f>1000*E136/$H136</f>
        <v>48.165607706497234</v>
      </c>
      <c r="L136" s="42">
        <f>1000*F136/$H136</f>
        <v>303.13588850174216</v>
      </c>
      <c r="M136" s="42">
        <f>1000*G136/$H136</f>
        <v>18.651362984218078</v>
      </c>
      <c r="N136" s="42">
        <f t="shared" si="312"/>
        <v>441.51949350216591</v>
      </c>
      <c r="O136" s="42">
        <f>1000*E136/$D136</f>
        <v>78.307230923025656</v>
      </c>
      <c r="P136" s="42">
        <f>1000*F136/$D136</f>
        <v>492.83572142619124</v>
      </c>
      <c r="Q136" s="42">
        <f>1000*G136/$D136</f>
        <v>30.323225591469509</v>
      </c>
      <c r="R136" s="42">
        <v>349.8</v>
      </c>
      <c r="S136" s="42">
        <v>86.03</v>
      </c>
      <c r="T136" s="181">
        <f>R136/$T$3</f>
        <v>1.10832990082697</v>
      </c>
      <c r="U136" s="42">
        <f>(LN(R136)-$U$3)/$U$4</f>
        <v>0.58338731365313501</v>
      </c>
      <c r="V136" s="13"/>
      <c r="W136" s="13"/>
      <c r="X136" s="13"/>
      <c r="Y136" s="27"/>
      <c r="Z136" s="81">
        <f t="shared" si="314"/>
        <v>1.4808649434033738</v>
      </c>
      <c r="AA136" s="81">
        <f t="shared" si="315"/>
        <v>1.2825208542637063</v>
      </c>
      <c r="AB136" s="81">
        <f t="shared" si="316"/>
        <v>1.5322144409191178</v>
      </c>
      <c r="AC136" s="81">
        <f t="shared" si="317"/>
        <v>1.3724650831291414</v>
      </c>
      <c r="AD136" s="81">
        <f t="shared" si="318"/>
        <v>1.9679424165083412</v>
      </c>
      <c r="AE136" s="81">
        <f t="shared" si="319"/>
        <v>1.1974107571363977</v>
      </c>
      <c r="AF136" s="229">
        <f t="shared" si="320"/>
        <v>1.4525399867589925</v>
      </c>
      <c r="AG136" s="28">
        <f t="shared" si="321"/>
        <v>0.91438131504850173</v>
      </c>
      <c r="AH136" s="28">
        <f t="shared" si="322"/>
        <v>1.2467305174806471</v>
      </c>
      <c r="AI136" s="28">
        <f t="shared" si="323"/>
        <v>1.10563977954211</v>
      </c>
      <c r="AJ136" s="28">
        <f t="shared" si="324"/>
        <v>1.9705438871619505</v>
      </c>
      <c r="AK136" s="28">
        <f t="shared" si="325"/>
        <v>0.7623443324314233</v>
      </c>
      <c r="AL136" s="81">
        <f t="shared" si="326"/>
        <v>1.1859874854593513</v>
      </c>
      <c r="AM136" s="81">
        <f t="shared" si="327"/>
        <v>1.0337334382260472</v>
      </c>
      <c r="AN136" s="81">
        <f t="shared" si="328"/>
        <v>1.2306489053996525</v>
      </c>
      <c r="AO136" s="81">
        <f t="shared" si="329"/>
        <v>1.2237163978827936</v>
      </c>
      <c r="AP136" s="81">
        <f t="shared" si="330"/>
        <v>1.5646362334002624</v>
      </c>
      <c r="AQ136" s="28">
        <f t="shared" si="331"/>
        <v>0.94111050054311185</v>
      </c>
      <c r="AR136" s="28">
        <f t="shared" si="332"/>
        <v>0.29510098113146899</v>
      </c>
      <c r="AS136" s="28">
        <f t="shared" si="333"/>
        <v>1.0406267109017711</v>
      </c>
      <c r="AT136" s="28">
        <f t="shared" si="334"/>
        <v>0.79454208166136109</v>
      </c>
      <c r="AU136" s="35">
        <f t="shared" si="335"/>
        <v>1.8227831635800074</v>
      </c>
    </row>
    <row r="137" spans="1:47" ht="17" thickBot="1" x14ac:dyDescent="0.25">
      <c r="A137" s="271">
        <v>1028</v>
      </c>
      <c r="B137" s="309" t="s">
        <v>10</v>
      </c>
      <c r="C137" s="182">
        <v>38.9</v>
      </c>
      <c r="D137" s="42">
        <v>264.5</v>
      </c>
      <c r="E137" s="42">
        <v>6.7</v>
      </c>
      <c r="F137" s="42">
        <v>62.7</v>
      </c>
      <c r="G137" s="42">
        <v>1.9</v>
      </c>
      <c r="H137" s="42">
        <v>271.3</v>
      </c>
      <c r="I137" s="42">
        <f t="shared" ref="I137" si="372">1000*C137/$H137</f>
        <v>143.38370807224473</v>
      </c>
      <c r="J137" s="42">
        <f t="shared" ref="J137" si="373">1000*D137/$H137</f>
        <v>974.93549576114992</v>
      </c>
      <c r="K137" s="42">
        <f t="shared" ref="K137" si="374">1000*E137/$H137</f>
        <v>24.695908588278659</v>
      </c>
      <c r="L137" s="42">
        <f t="shared" ref="L137" si="375">1000*F137/$H137</f>
        <v>231.10947290821969</v>
      </c>
      <c r="M137" s="42">
        <f t="shared" ref="M137" si="376">1000*G137/$H137</f>
        <v>7.0033173608551413</v>
      </c>
      <c r="N137" s="42">
        <f t="shared" si="312"/>
        <v>147.06994328922497</v>
      </c>
      <c r="O137" s="42">
        <f t="shared" ref="O137" si="377">1000*E137/$D137</f>
        <v>25.330812854442343</v>
      </c>
      <c r="P137" s="42">
        <f t="shared" ref="P137" si="378">1000*F137/$D137</f>
        <v>237.05103969754254</v>
      </c>
      <c r="Q137" s="42">
        <f t="shared" ref="Q137" si="379">1000*G137/$D137</f>
        <v>7.1833648393194709</v>
      </c>
      <c r="R137" s="42"/>
      <c r="S137" s="42"/>
      <c r="T137" s="42"/>
      <c r="U137" s="42"/>
      <c r="V137" s="13"/>
      <c r="W137" s="13"/>
      <c r="X137" s="13"/>
      <c r="Y137" s="27"/>
      <c r="Z137" s="81">
        <f t="shared" si="314"/>
        <v>0.43475959470483955</v>
      </c>
      <c r="AA137" s="81">
        <f t="shared" si="315"/>
        <v>1.1303790934780082</v>
      </c>
      <c r="AB137" s="81">
        <f t="shared" si="316"/>
        <v>0.43684411719821659</v>
      </c>
      <c r="AC137" s="81">
        <f t="shared" si="317"/>
        <v>0.58183611029207005</v>
      </c>
      <c r="AD137" s="81">
        <f t="shared" si="318"/>
        <v>0.41088907597426905</v>
      </c>
      <c r="AE137" s="81">
        <f t="shared" si="319"/>
        <v>0.66582811725989899</v>
      </c>
      <c r="AF137" s="229">
        <f t="shared" si="320"/>
        <v>-2.6351851265496573</v>
      </c>
      <c r="AG137" s="28">
        <f t="shared" si="321"/>
        <v>0.5290004364505142</v>
      </c>
      <c r="AH137" s="28">
        <f t="shared" si="322"/>
        <v>-1.7243814402742259</v>
      </c>
      <c r="AI137" s="28">
        <f t="shared" si="323"/>
        <v>-1.4819126391056643</v>
      </c>
      <c r="AJ137" s="28">
        <f t="shared" si="324"/>
        <v>-2.1984724580819681</v>
      </c>
      <c r="AK137" s="28">
        <f t="shared" si="325"/>
        <v>-1.2824492230352595</v>
      </c>
      <c r="AL137" s="81">
        <f t="shared" si="326"/>
        <v>0.6261737446578951</v>
      </c>
      <c r="AM137" s="81">
        <f t="shared" si="327"/>
        <v>1.6385106552272743</v>
      </c>
      <c r="AN137" s="81">
        <f t="shared" si="328"/>
        <v>0.63098950307472867</v>
      </c>
      <c r="AO137" s="81">
        <f t="shared" si="329"/>
        <v>0.93295601883909673</v>
      </c>
      <c r="AP137" s="81">
        <f t="shared" si="330"/>
        <v>0.5874983027281655</v>
      </c>
      <c r="AQ137" s="28">
        <f t="shared" si="331"/>
        <v>-2.0045644665181825</v>
      </c>
      <c r="AR137" s="28">
        <f t="shared" si="332"/>
        <v>1.7043617992363396</v>
      </c>
      <c r="AS137" s="28">
        <f t="shared" si="333"/>
        <v>-1.5104666592520843</v>
      </c>
      <c r="AT137" s="28">
        <f t="shared" si="334"/>
        <v>-0.39662311943809542</v>
      </c>
      <c r="AU137" s="35">
        <f t="shared" si="335"/>
        <v>-2.1403214093664782</v>
      </c>
    </row>
    <row r="138" spans="1:47" ht="17" thickBot="1" x14ac:dyDescent="0.25">
      <c r="A138" s="271">
        <v>1046</v>
      </c>
      <c r="B138" s="309" t="s">
        <v>39</v>
      </c>
      <c r="C138" s="182">
        <v>75.806066995494319</v>
      </c>
      <c r="D138" s="42">
        <v>300.21367521367523</v>
      </c>
      <c r="E138" s="42">
        <v>16.963560957640542</v>
      </c>
      <c r="F138" s="42">
        <v>99.778270509977844</v>
      </c>
      <c r="G138" s="42">
        <v>3.438481717730844</v>
      </c>
      <c r="H138" s="42">
        <v>331.61185104647996</v>
      </c>
      <c r="I138" s="42">
        <f t="shared" ref="I138" si="380">1000*C138/$H138</f>
        <v>228.59878727575708</v>
      </c>
      <c r="J138" s="42">
        <f t="shared" ref="J138" si="381">1000*D138/$H138</f>
        <v>905.3164845173045</v>
      </c>
      <c r="K138" s="42">
        <f t="shared" ref="K138" si="382">1000*E138/$H138</f>
        <v>51.15486947799964</v>
      </c>
      <c r="L138" s="42">
        <f t="shared" ref="L138" si="383">1000*F138/$H138</f>
        <v>300.88873541492501</v>
      </c>
      <c r="M138" s="42">
        <f t="shared" ref="M138" si="384">1000*G138/$H138</f>
        <v>10.368995278304736</v>
      </c>
      <c r="N138" s="42">
        <f t="shared" si="312"/>
        <v>252.50704166470703</v>
      </c>
      <c r="O138" s="42">
        <f t="shared" ref="O138" si="385">1000*E138/$D138</f>
        <v>56.504957495912969</v>
      </c>
      <c r="P138" s="42">
        <f t="shared" ref="P138" si="386">1000*F138/$D138</f>
        <v>332.35751315779095</v>
      </c>
      <c r="Q138" s="42">
        <f t="shared" ref="Q138" si="387">1000*G138/$D138</f>
        <v>11.453447999274271</v>
      </c>
      <c r="R138" s="42"/>
      <c r="S138" s="42"/>
      <c r="T138" s="42"/>
      <c r="U138" s="42"/>
      <c r="V138" s="13"/>
      <c r="W138" s="13"/>
      <c r="X138" s="13"/>
      <c r="Y138" s="27"/>
      <c r="Z138" s="81">
        <f t="shared" si="314"/>
        <v>0.84723431781822689</v>
      </c>
      <c r="AA138" s="81">
        <f t="shared" si="315"/>
        <v>1.2830066617683757</v>
      </c>
      <c r="AB138" s="81">
        <f t="shared" si="316"/>
        <v>1.1060345986684501</v>
      </c>
      <c r="AC138" s="81">
        <f t="shared" si="317"/>
        <v>0.92591069864745568</v>
      </c>
      <c r="AD138" s="81">
        <f t="shared" si="318"/>
        <v>0.74359714513307584</v>
      </c>
      <c r="AE138" s="81">
        <f t="shared" si="319"/>
        <v>0.81384627513213337</v>
      </c>
      <c r="AF138" s="229">
        <f t="shared" si="320"/>
        <v>-0.40991510621118987</v>
      </c>
      <c r="AG138" s="28">
        <f t="shared" si="321"/>
        <v>0.91553713994341301</v>
      </c>
      <c r="AH138" s="28">
        <f t="shared" si="322"/>
        <v>0.47504474717336315</v>
      </c>
      <c r="AI138" s="28">
        <f t="shared" si="323"/>
        <v>-8.1092931937262761E-2</v>
      </c>
      <c r="AJ138" s="28">
        <f t="shared" si="324"/>
        <v>-0.61973869886876987</v>
      </c>
      <c r="AK138" s="28">
        <f t="shared" si="325"/>
        <v>-0.58304207045867784</v>
      </c>
      <c r="AL138" s="81">
        <f t="shared" si="326"/>
        <v>0.99831815327715734</v>
      </c>
      <c r="AM138" s="81">
        <f t="shared" si="327"/>
        <v>1.5215065126707759</v>
      </c>
      <c r="AN138" s="81">
        <f t="shared" si="328"/>
        <v>1.3070256377242864</v>
      </c>
      <c r="AO138" s="81">
        <f t="shared" si="329"/>
        <v>1.2146449609952563</v>
      </c>
      <c r="AP138" s="81">
        <f t="shared" si="330"/>
        <v>0.86984022187116172</v>
      </c>
      <c r="AQ138" s="28">
        <f t="shared" si="331"/>
        <v>-4.871355891324541E-3</v>
      </c>
      <c r="AR138" s="28">
        <f t="shared" si="332"/>
        <v>1.4641902763972099</v>
      </c>
      <c r="AS138" s="28">
        <f t="shared" si="333"/>
        <v>0.70815854573333603</v>
      </c>
      <c r="AT138" s="28">
        <f t="shared" si="334"/>
        <v>0.54957349842031888</v>
      </c>
      <c r="AU138" s="35">
        <f t="shared" si="335"/>
        <v>-0.5327707269368992</v>
      </c>
    </row>
    <row r="139" spans="1:47" ht="17" thickBot="1" x14ac:dyDescent="0.25">
      <c r="A139" s="271">
        <v>1355</v>
      </c>
      <c r="B139" s="309" t="s">
        <v>39</v>
      </c>
      <c r="C139" s="182">
        <v>124.1</v>
      </c>
      <c r="D139" s="42">
        <v>296.60000000000002</v>
      </c>
      <c r="E139" s="42">
        <v>21.3</v>
      </c>
      <c r="F139" s="42">
        <v>142.5</v>
      </c>
      <c r="G139" s="42">
        <v>7.2</v>
      </c>
      <c r="H139" s="42">
        <v>431.1</v>
      </c>
      <c r="I139" s="42">
        <f t="shared" ref="I139:M141" si="388">1000*C139/$H139</f>
        <v>287.86824402690792</v>
      </c>
      <c r="J139" s="42">
        <f t="shared" si="388"/>
        <v>688.00742287172341</v>
      </c>
      <c r="K139" s="42">
        <f t="shared" si="388"/>
        <v>49.408489909533749</v>
      </c>
      <c r="L139" s="42">
        <f t="shared" si="388"/>
        <v>330.54975643702153</v>
      </c>
      <c r="M139" s="42">
        <f t="shared" si="388"/>
        <v>16.701461377870562</v>
      </c>
      <c r="N139" s="42">
        <f t="shared" si="312"/>
        <v>418.40863115306809</v>
      </c>
      <c r="O139" s="42">
        <f t="shared" ref="O139:Q141" si="389">1000*E139/$D139</f>
        <v>71.813890761968977</v>
      </c>
      <c r="P139" s="42">
        <f t="shared" si="389"/>
        <v>480.44504383007416</v>
      </c>
      <c r="Q139" s="42">
        <f t="shared" si="389"/>
        <v>24.275118004045851</v>
      </c>
      <c r="R139" s="42">
        <v>194.42</v>
      </c>
      <c r="S139" s="42">
        <v>82.16</v>
      </c>
      <c r="T139" s="181">
        <f>R139/$T$3</f>
        <v>0.61601343430182809</v>
      </c>
      <c r="U139" s="42">
        <f>(LN(R139)-$U$3)/$U$4</f>
        <v>-2.1586332054485387</v>
      </c>
      <c r="V139" s="13"/>
      <c r="W139" s="13"/>
      <c r="X139" s="13"/>
      <c r="Y139" s="27"/>
      <c r="Z139" s="81">
        <f t="shared" si="314"/>
        <v>1.3869836941611977</v>
      </c>
      <c r="AA139" s="81">
        <f t="shared" si="315"/>
        <v>1.26756309688309</v>
      </c>
      <c r="AB139" s="81">
        <f t="shared" si="316"/>
        <v>1.3887730890032854</v>
      </c>
      <c r="AC139" s="81">
        <f t="shared" si="317"/>
        <v>1.3223547961183411</v>
      </c>
      <c r="AD139" s="81">
        <f t="shared" si="318"/>
        <v>1.5570533405340723</v>
      </c>
      <c r="AE139" s="81">
        <f t="shared" si="319"/>
        <v>1.0580114314439455</v>
      </c>
      <c r="AF139" s="229">
        <f t="shared" si="320"/>
        <v>1.2340935930183481</v>
      </c>
      <c r="AG139" s="28">
        <f t="shared" si="321"/>
        <v>0.87857814477646701</v>
      </c>
      <c r="AH139" s="28">
        <f t="shared" si="322"/>
        <v>1.0140090285605576</v>
      </c>
      <c r="AI139" s="28">
        <f t="shared" si="323"/>
        <v>0.99349203483596449</v>
      </c>
      <c r="AJ139" s="28">
        <f t="shared" si="324"/>
        <v>1.347239963731915</v>
      </c>
      <c r="AK139" s="28">
        <f t="shared" si="325"/>
        <v>0.33111031015508885</v>
      </c>
      <c r="AL139" s="81">
        <f t="shared" si="326"/>
        <v>1.2571549358982881</v>
      </c>
      <c r="AM139" s="81">
        <f t="shared" si="327"/>
        <v>1.1562893116027808</v>
      </c>
      <c r="AN139" s="81">
        <f t="shared" si="328"/>
        <v>1.262405000579186</v>
      </c>
      <c r="AO139" s="81">
        <f t="shared" si="329"/>
        <v>1.334382277424806</v>
      </c>
      <c r="AP139" s="81">
        <f t="shared" si="330"/>
        <v>1.4010617693014069</v>
      </c>
      <c r="AQ139" s="28">
        <f t="shared" si="331"/>
        <v>1.0560812750364323</v>
      </c>
      <c r="AR139" s="28">
        <f t="shared" si="332"/>
        <v>0.61640092943786617</v>
      </c>
      <c r="AS139" s="28">
        <f t="shared" si="333"/>
        <v>0.95390278112392812</v>
      </c>
      <c r="AT139" s="28">
        <f t="shared" si="334"/>
        <v>0.97400798686621148</v>
      </c>
      <c r="AU139" s="35">
        <f t="shared" si="335"/>
        <v>1.310166013969577</v>
      </c>
    </row>
    <row r="140" spans="1:47" ht="17" thickBot="1" x14ac:dyDescent="0.25">
      <c r="A140" s="271">
        <v>1050</v>
      </c>
      <c r="B140" s="309" t="s">
        <v>54</v>
      </c>
      <c r="C140" s="182">
        <v>66.855289999999997</v>
      </c>
      <c r="D140" s="42">
        <v>107.89295392953929</v>
      </c>
      <c r="E140" s="42">
        <v>8.6999999999999993</v>
      </c>
      <c r="F140" s="42">
        <v>74.257425742574256</v>
      </c>
      <c r="G140" s="42">
        <v>2.8313999999999999</v>
      </c>
      <c r="H140" s="42">
        <v>190.18070039357636</v>
      </c>
      <c r="I140" s="42">
        <f t="shared" si="388"/>
        <v>351.53561776586105</v>
      </c>
      <c r="J140" s="42">
        <f t="shared" si="388"/>
        <v>567.3181017119839</v>
      </c>
      <c r="K140" s="42">
        <f t="shared" si="388"/>
        <v>45.745966767371605</v>
      </c>
      <c r="L140" s="42">
        <f t="shared" si="388"/>
        <v>390.45721037360534</v>
      </c>
      <c r="M140" s="42">
        <f t="shared" si="388"/>
        <v>14.887946012084594</v>
      </c>
      <c r="N140" s="42">
        <f t="shared" si="312"/>
        <v>619.6446344740973</v>
      </c>
      <c r="O140" s="42">
        <f t="shared" si="389"/>
        <v>80.635478806907386</v>
      </c>
      <c r="P140" s="42">
        <f t="shared" si="389"/>
        <v>688.25092870354536</v>
      </c>
      <c r="Q140" s="42">
        <f t="shared" si="389"/>
        <v>26.24267755102041</v>
      </c>
      <c r="R140" s="42"/>
      <c r="S140" s="42"/>
      <c r="T140" s="42"/>
      <c r="U140" s="42"/>
      <c r="V140" s="13"/>
      <c r="W140" s="13"/>
      <c r="X140" s="13"/>
      <c r="Y140" s="27"/>
      <c r="Z140" s="81">
        <f t="shared" si="314"/>
        <v>0.74719739805332941</v>
      </c>
      <c r="AA140" s="81">
        <f t="shared" si="315"/>
        <v>0.46109617941601938</v>
      </c>
      <c r="AB140" s="81">
        <f t="shared" si="316"/>
        <v>0.56724534621260947</v>
      </c>
      <c r="AC140" s="81">
        <f t="shared" si="317"/>
        <v>0.68908535493399736</v>
      </c>
      <c r="AD140" s="81">
        <f t="shared" si="318"/>
        <v>0.61231122616502387</v>
      </c>
      <c r="AE140" s="81">
        <f t="shared" si="319"/>
        <v>0.46674403863702124</v>
      </c>
      <c r="AF140" s="229">
        <f t="shared" si="320"/>
        <v>-0.82899059905091854</v>
      </c>
      <c r="AG140" s="28">
        <f t="shared" si="321"/>
        <v>-2.2076699071470856</v>
      </c>
      <c r="AH140" s="28">
        <f t="shared" si="322"/>
        <v>-1.1059218915286873</v>
      </c>
      <c r="AI140" s="28">
        <f t="shared" si="323"/>
        <v>-0.97181542738356042</v>
      </c>
      <c r="AJ140" s="28">
        <f t="shared" si="324"/>
        <v>-1.1367568180852075</v>
      </c>
      <c r="AK140" s="28">
        <f t="shared" si="325"/>
        <v>-2.520193787301158</v>
      </c>
      <c r="AL140" s="81">
        <f t="shared" si="326"/>
        <v>1.5351979462420215</v>
      </c>
      <c r="AM140" s="81">
        <f t="shared" si="327"/>
        <v>0.95345462197237396</v>
      </c>
      <c r="AN140" s="81">
        <f t="shared" si="328"/>
        <v>1.1688261938221245</v>
      </c>
      <c r="AO140" s="81">
        <f t="shared" si="329"/>
        <v>1.5762201346971376</v>
      </c>
      <c r="AP140" s="81">
        <f t="shared" si="330"/>
        <v>1.2489285523596847</v>
      </c>
      <c r="AQ140" s="28">
        <f t="shared" si="331"/>
        <v>1.1873661251414938</v>
      </c>
      <c r="AR140" s="28">
        <f t="shared" si="332"/>
        <v>-0.26681825396675957</v>
      </c>
      <c r="AS140" s="28">
        <f t="shared" si="333"/>
        <v>-0.42214933655909209</v>
      </c>
      <c r="AT140" s="28">
        <f t="shared" si="334"/>
        <v>1.0309869745812443</v>
      </c>
      <c r="AU140" s="35">
        <f t="shared" si="335"/>
        <v>-0.7695847797009161</v>
      </c>
    </row>
    <row r="141" spans="1:47" ht="17" thickBot="1" x14ac:dyDescent="0.25">
      <c r="A141" s="271">
        <v>1054</v>
      </c>
      <c r="B141" s="309" t="s">
        <v>54</v>
      </c>
      <c r="C141" s="182">
        <v>92.88</v>
      </c>
      <c r="D141" s="42">
        <v>228.3</v>
      </c>
      <c r="E141" s="42">
        <v>17.7</v>
      </c>
      <c r="F141" s="42">
        <v>79.209999999999994</v>
      </c>
      <c r="G141" s="42">
        <v>6.27</v>
      </c>
      <c r="H141" s="42">
        <v>689.92</v>
      </c>
      <c r="I141" s="42">
        <f t="shared" si="388"/>
        <v>134.62430426716142</v>
      </c>
      <c r="J141" s="42">
        <f t="shared" si="388"/>
        <v>330.90793135435996</v>
      </c>
      <c r="K141" s="42">
        <f t="shared" si="388"/>
        <v>25.655148423005567</v>
      </c>
      <c r="L141" s="42">
        <f t="shared" si="388"/>
        <v>114.81041280148423</v>
      </c>
      <c r="M141" s="42">
        <f t="shared" si="388"/>
        <v>9.088010204081634</v>
      </c>
      <c r="N141" s="42">
        <f t="shared" si="312"/>
        <v>406.83311432325883</v>
      </c>
      <c r="O141" s="42">
        <f t="shared" si="389"/>
        <v>77.529566360052556</v>
      </c>
      <c r="P141" s="42">
        <f t="shared" si="389"/>
        <v>346.95575996495836</v>
      </c>
      <c r="Q141" s="42">
        <f t="shared" si="389"/>
        <v>27.463863337713533</v>
      </c>
      <c r="R141" s="42"/>
      <c r="S141" s="42"/>
      <c r="T141" s="42"/>
      <c r="U141" s="42"/>
      <c r="V141" s="13"/>
      <c r="W141" s="13"/>
      <c r="X141" s="13"/>
      <c r="Y141" s="27"/>
      <c r="Z141" s="81">
        <f t="shared" si="314"/>
        <v>1.0380583844777762</v>
      </c>
      <c r="AA141" s="81">
        <f t="shared" si="315"/>
        <v>0.97567314571277619</v>
      </c>
      <c r="AB141" s="81">
        <f t="shared" si="316"/>
        <v>1.1540508767773781</v>
      </c>
      <c r="AC141" s="81">
        <f t="shared" si="317"/>
        <v>0.73504367298620199</v>
      </c>
      <c r="AD141" s="81">
        <f t="shared" si="318"/>
        <v>1.3559339507150878</v>
      </c>
      <c r="AE141" s="81">
        <f t="shared" si="319"/>
        <v>1.6932109644671929</v>
      </c>
      <c r="AF141" s="229">
        <f t="shared" si="320"/>
        <v>0.26758774893244647</v>
      </c>
      <c r="AG141" s="28">
        <f t="shared" si="321"/>
        <v>7.9815319100872154E-2</v>
      </c>
      <c r="AH141" s="28">
        <f t="shared" si="322"/>
        <v>0.57566174069485565</v>
      </c>
      <c r="AI141" s="28">
        <f t="shared" si="323"/>
        <v>-0.77714097987060371</v>
      </c>
      <c r="AJ141" s="28">
        <f t="shared" si="324"/>
        <v>0.97914313052049173</v>
      </c>
      <c r="AK141" s="28">
        <f t="shared" si="325"/>
        <v>1.9694794151711783</v>
      </c>
      <c r="AL141" s="81">
        <f t="shared" si="326"/>
        <v>0.58792038410987502</v>
      </c>
      <c r="AM141" s="81">
        <f t="shared" si="327"/>
        <v>0.55613543027278112</v>
      </c>
      <c r="AN141" s="81">
        <f t="shared" si="328"/>
        <v>0.6554984319315148</v>
      </c>
      <c r="AO141" s="81">
        <f t="shared" si="329"/>
        <v>0.46347328086842948</v>
      </c>
      <c r="AP141" s="81">
        <f t="shared" si="330"/>
        <v>0.76238021140059642</v>
      </c>
      <c r="AQ141" s="28">
        <f t="shared" si="331"/>
        <v>-1.1417044354333992</v>
      </c>
      <c r="AR141" s="28">
        <f t="shared" si="332"/>
        <v>-1.4322010310839863</v>
      </c>
      <c r="AS141" s="28">
        <f t="shared" si="333"/>
        <v>-1.23871257477164E-2</v>
      </c>
      <c r="AT141" s="28">
        <f t="shared" si="334"/>
        <v>-1.6066695885549296</v>
      </c>
      <c r="AU141" s="35">
        <f t="shared" si="335"/>
        <v>0.58086564524869588</v>
      </c>
    </row>
    <row r="142" spans="1:47" ht="17" thickBot="1" x14ac:dyDescent="0.25">
      <c r="A142" s="271">
        <v>5368</v>
      </c>
      <c r="B142" s="309" t="s">
        <v>54</v>
      </c>
      <c r="C142" s="183">
        <v>82.535824598713873</v>
      </c>
      <c r="D142" s="180">
        <v>177.62212643678163</v>
      </c>
      <c r="E142" s="180">
        <v>12.093140791975246</v>
      </c>
      <c r="F142" s="180">
        <v>93.200916730328501</v>
      </c>
      <c r="G142" s="180">
        <v>8.3416065791988139</v>
      </c>
      <c r="H142" s="180">
        <v>355.1845985134641</v>
      </c>
      <c r="I142" s="42">
        <f t="shared" ref="I142:M142" si="390">1000*C142/$H142</f>
        <v>232.37444682046134</v>
      </c>
      <c r="J142" s="42">
        <f t="shared" si="390"/>
        <v>500.08397655803327</v>
      </c>
      <c r="K142" s="42">
        <f t="shared" si="390"/>
        <v>34.047480782072334</v>
      </c>
      <c r="L142" s="42">
        <f t="shared" si="390"/>
        <v>262.40134600542234</v>
      </c>
      <c r="M142" s="42">
        <f t="shared" si="390"/>
        <v>23.485271079068497</v>
      </c>
      <c r="N142" s="42">
        <f t="shared" si="312"/>
        <v>464.67085072359839</v>
      </c>
      <c r="O142" s="42">
        <f t="shared" ref="O142:Q142" si="391">1000*E142/$D142</f>
        <v>68.083526723678631</v>
      </c>
      <c r="P142" s="42">
        <f t="shared" si="391"/>
        <v>524.71456456468059</v>
      </c>
      <c r="Q142" s="42">
        <f t="shared" si="391"/>
        <v>46.962654633952461</v>
      </c>
      <c r="R142" s="42"/>
      <c r="S142" s="42"/>
      <c r="T142" s="42"/>
      <c r="U142" s="42"/>
      <c r="V142" s="13"/>
      <c r="W142" s="13"/>
      <c r="X142" s="13"/>
      <c r="Y142" s="27"/>
      <c r="Z142" s="81">
        <f t="shared" si="314"/>
        <v>0.92244837149528469</v>
      </c>
      <c r="AA142" s="81">
        <f t="shared" si="315"/>
        <v>0.75909390647729824</v>
      </c>
      <c r="AB142" s="81">
        <f t="shared" si="316"/>
        <v>0.78848021095883103</v>
      </c>
      <c r="AC142" s="81">
        <f t="shared" si="317"/>
        <v>0.86487494204193704</v>
      </c>
      <c r="AD142" s="81">
        <f t="shared" si="318"/>
        <v>1.8039342207725706</v>
      </c>
      <c r="AE142" s="81">
        <f t="shared" si="319"/>
        <v>0.87169882973804969</v>
      </c>
      <c r="AF142" s="229">
        <f t="shared" si="320"/>
        <v>-0.12623274315895364</v>
      </c>
      <c r="AG142" s="28">
        <f t="shared" si="321"/>
        <v>-0.68622553847174905</v>
      </c>
      <c r="AH142" s="28">
        <f t="shared" si="322"/>
        <v>-0.32622754810031979</v>
      </c>
      <c r="AI142" s="28">
        <f t="shared" si="323"/>
        <v>-0.28670675832705583</v>
      </c>
      <c r="AJ142" s="28">
        <f t="shared" si="324"/>
        <v>1.7389445960958536</v>
      </c>
      <c r="AK142" s="28">
        <f t="shared" si="325"/>
        <v>-0.34377713294479584</v>
      </c>
      <c r="AL142" s="81">
        <f t="shared" si="326"/>
        <v>1.0148069085719329</v>
      </c>
      <c r="AM142" s="81">
        <f t="shared" si="327"/>
        <v>0.84045860229865665</v>
      </c>
      <c r="AN142" s="81">
        <f t="shared" si="328"/>
        <v>0.86992559527949054</v>
      </c>
      <c r="AO142" s="81">
        <f t="shared" si="329"/>
        <v>1.059276852768644</v>
      </c>
      <c r="AP142" s="81">
        <f t="shared" si="330"/>
        <v>1.9701458876024522</v>
      </c>
      <c r="AQ142" s="28">
        <f t="shared" si="331"/>
        <v>0.11990705116187789</v>
      </c>
      <c r="AR142" s="28">
        <f t="shared" si="332"/>
        <v>-0.45713772384084289</v>
      </c>
      <c r="AS142" s="28">
        <f t="shared" si="333"/>
        <v>-0.2392174142117828</v>
      </c>
      <c r="AT142" s="28">
        <f t="shared" si="334"/>
        <v>0.1869806969840134</v>
      </c>
      <c r="AU142" s="35">
        <f t="shared" si="335"/>
        <v>1.8958910700196148</v>
      </c>
    </row>
    <row r="143" spans="1:47" ht="17" thickBot="1" x14ac:dyDescent="0.25">
      <c r="A143" s="271">
        <v>1341</v>
      </c>
      <c r="B143" s="309" t="s">
        <v>54</v>
      </c>
      <c r="C143" s="182">
        <v>89.2</v>
      </c>
      <c r="D143" s="42">
        <v>194.3</v>
      </c>
      <c r="E143" s="42">
        <v>11.8</v>
      </c>
      <c r="F143" s="42">
        <v>110.1</v>
      </c>
      <c r="G143" s="42">
        <v>4.5999999999999996</v>
      </c>
      <c r="H143" s="42">
        <v>280.89999999999998</v>
      </c>
      <c r="I143" s="42">
        <f t="shared" ref="I143:I153" si="392">1000*C143/$H143</f>
        <v>317.55072979708086</v>
      </c>
      <c r="J143" s="42">
        <f t="shared" ref="J143:J153" si="393">1000*D143/$H143</f>
        <v>691.70523317906736</v>
      </c>
      <c r="K143" s="42">
        <f t="shared" ref="K143:K153" si="394">1000*E143/$H143</f>
        <v>42.007831968672129</v>
      </c>
      <c r="L143" s="42">
        <f t="shared" ref="L143:L153" si="395">1000*F143/$H143</f>
        <v>391.95443218227132</v>
      </c>
      <c r="M143" s="42">
        <f t="shared" ref="M143:M153" si="396">1000*G143/$H143</f>
        <v>16.375934496262015</v>
      </c>
      <c r="N143" s="42">
        <f t="shared" si="312"/>
        <v>459.0838908903757</v>
      </c>
      <c r="O143" s="42">
        <f t="shared" ref="O143:O153" si="397">1000*E143/$D143</f>
        <v>60.730828615542968</v>
      </c>
      <c r="P143" s="42">
        <f t="shared" ref="P143:P153" si="398">1000*F143/$D143</f>
        <v>566.64951106536284</v>
      </c>
      <c r="Q143" s="42">
        <f t="shared" ref="Q143:Q153" si="399">1000*G143/$D143</f>
        <v>23.674729799279465</v>
      </c>
      <c r="R143" s="42"/>
      <c r="S143" s="42"/>
      <c r="T143" s="42"/>
      <c r="U143" s="42"/>
      <c r="V143" s="13"/>
      <c r="W143" s="13"/>
      <c r="X143" s="13"/>
      <c r="Y143" s="27"/>
      <c r="Z143" s="81">
        <f t="shared" si="314"/>
        <v>0.99692945623834683</v>
      </c>
      <c r="AA143" s="81">
        <f t="shared" si="315"/>
        <v>0.83036921687250287</v>
      </c>
      <c r="AB143" s="81">
        <f t="shared" si="316"/>
        <v>0.76936725118491878</v>
      </c>
      <c r="AC143" s="81">
        <f t="shared" si="317"/>
        <v>1.0216930740535393</v>
      </c>
      <c r="AD143" s="81">
        <f t="shared" si="318"/>
        <v>0.9947840786745461</v>
      </c>
      <c r="AE143" s="81">
        <f t="shared" si="319"/>
        <v>0.68938856667270765</v>
      </c>
      <c r="AF143" s="229">
        <f t="shared" si="320"/>
        <v>0.1327499182250215</v>
      </c>
      <c r="AG143" s="28">
        <f t="shared" si="321"/>
        <v>-0.41233028237731068</v>
      </c>
      <c r="AH143" s="28">
        <f t="shared" si="322"/>
        <v>-0.38432634768257562</v>
      </c>
      <c r="AI143" s="28">
        <f t="shared" si="323"/>
        <v>0.21571727356998024</v>
      </c>
      <c r="AJ143" s="28">
        <f t="shared" si="324"/>
        <v>0.15482556499591321</v>
      </c>
      <c r="AK143" s="28">
        <f t="shared" si="325"/>
        <v>-1.1612932413792907</v>
      </c>
      <c r="AL143" s="81">
        <f t="shared" si="326"/>
        <v>1.3867818894437984</v>
      </c>
      <c r="AM143" s="81">
        <f t="shared" si="327"/>
        <v>1.1625039807946764</v>
      </c>
      <c r="AN143" s="81">
        <f t="shared" si="328"/>
        <v>1.0733154815668464</v>
      </c>
      <c r="AO143" s="81">
        <f t="shared" si="329"/>
        <v>1.5822642058481577</v>
      </c>
      <c r="AP143" s="81">
        <f t="shared" si="330"/>
        <v>1.3737537835878963</v>
      </c>
      <c r="AQ143" s="28">
        <f t="shared" si="331"/>
        <v>1.0952842427131495</v>
      </c>
      <c r="AR143" s="28">
        <f t="shared" si="332"/>
        <v>0.54529848127897929</v>
      </c>
      <c r="AS143" s="28">
        <f t="shared" si="333"/>
        <v>-4.0083786386875708E-2</v>
      </c>
      <c r="AT143" s="28">
        <f t="shared" si="334"/>
        <v>1.2579863597573411</v>
      </c>
      <c r="AU143" s="35">
        <f t="shared" si="335"/>
        <v>0.41439311952689278</v>
      </c>
    </row>
    <row r="144" spans="1:47" ht="17" thickBot="1" x14ac:dyDescent="0.25">
      <c r="A144" s="271">
        <v>1370</v>
      </c>
      <c r="B144" s="308" t="s">
        <v>54</v>
      </c>
      <c r="C144" s="186">
        <v>56.7</v>
      </c>
      <c r="D144" s="33">
        <v>168.5</v>
      </c>
      <c r="E144" s="33">
        <v>17.899999999999999</v>
      </c>
      <c r="F144" s="33">
        <v>92.1</v>
      </c>
      <c r="G144" s="33">
        <v>2.5</v>
      </c>
      <c r="H144" s="33">
        <v>267.3</v>
      </c>
      <c r="I144" s="33">
        <f t="shared" si="392"/>
        <v>212.12121212121212</v>
      </c>
      <c r="J144" s="33">
        <f t="shared" si="393"/>
        <v>630.37785260007479</v>
      </c>
      <c r="K144" s="33">
        <f t="shared" si="394"/>
        <v>66.965955854844736</v>
      </c>
      <c r="L144" s="33">
        <f t="shared" si="395"/>
        <v>344.5566778900112</v>
      </c>
      <c r="M144" s="33">
        <f t="shared" si="396"/>
        <v>9.3527871305649075</v>
      </c>
      <c r="N144" s="33">
        <f t="shared" si="312"/>
        <v>336.49851632047478</v>
      </c>
      <c r="O144" s="33">
        <f t="shared" si="397"/>
        <v>106.23145400593472</v>
      </c>
      <c r="P144" s="33">
        <f t="shared" si="398"/>
        <v>546.58753709198811</v>
      </c>
      <c r="Q144" s="33">
        <f t="shared" si="399"/>
        <v>14.836795252225519</v>
      </c>
      <c r="R144" s="33"/>
      <c r="S144" s="33"/>
      <c r="T144" s="33"/>
      <c r="U144" s="33"/>
      <c r="V144" s="48"/>
      <c r="W144" s="48"/>
      <c r="X144" s="48"/>
      <c r="Y144" s="2"/>
      <c r="Z144" s="109">
        <f t="shared" si="314"/>
        <v>0.63369843238468904</v>
      </c>
      <c r="AA144" s="109">
        <f t="shared" si="315"/>
        <v>0.72010917675253072</v>
      </c>
      <c r="AB144" s="109">
        <f t="shared" si="316"/>
        <v>1.1670909996788172</v>
      </c>
      <c r="AC144" s="109">
        <f t="shared" si="317"/>
        <v>0.85465878401753825</v>
      </c>
      <c r="AD144" s="109">
        <f t="shared" si="318"/>
        <v>0.54064352101877511</v>
      </c>
      <c r="AE144" s="109">
        <f t="shared" si="319"/>
        <v>0.65601126333789528</v>
      </c>
      <c r="AF144" s="141">
        <f t="shared" si="320"/>
        <v>-1.378504733962209</v>
      </c>
      <c r="AG144" s="9">
        <f t="shared" si="321"/>
        <v>-0.847131377615433</v>
      </c>
      <c r="AH144" s="9">
        <f t="shared" si="322"/>
        <v>0.60226451435080064</v>
      </c>
      <c r="AI144" s="9">
        <f t="shared" si="323"/>
        <v>-0.32253498776231271</v>
      </c>
      <c r="AJ144" s="9">
        <f t="shared" si="324"/>
        <v>-1.468060876076519</v>
      </c>
      <c r="AK144" s="9">
        <f t="shared" si="325"/>
        <v>-1.3342013135619202</v>
      </c>
      <c r="AL144" s="109">
        <f t="shared" si="326"/>
        <v>0.92635861843094858</v>
      </c>
      <c r="AM144" s="109">
        <f t="shared" si="327"/>
        <v>1.0594350424159311</v>
      </c>
      <c r="AN144" s="109">
        <f t="shared" si="328"/>
        <v>1.7110046814729452</v>
      </c>
      <c r="AO144" s="109">
        <f t="shared" si="329"/>
        <v>1.3909262239386853</v>
      </c>
      <c r="AP144" s="109">
        <f t="shared" si="330"/>
        <v>0.78459197004229086</v>
      </c>
      <c r="AQ144" s="9">
        <f t="shared" si="331"/>
        <v>-0.50712433611106067</v>
      </c>
      <c r="AR144" s="9">
        <f t="shared" si="332"/>
        <v>0.21777686465801882</v>
      </c>
      <c r="AS144" s="9">
        <f t="shared" si="333"/>
        <v>1.1334880677194221</v>
      </c>
      <c r="AT144" s="9">
        <f t="shared" si="334"/>
        <v>0.8319776444845397</v>
      </c>
      <c r="AU144" s="40">
        <f t="shared" si="335"/>
        <v>-1.3317507127147865</v>
      </c>
    </row>
    <row r="145" spans="1:47" ht="17" thickBot="1" x14ac:dyDescent="0.25">
      <c r="A145" s="272">
        <v>5354</v>
      </c>
      <c r="B145" s="309" t="s">
        <v>132</v>
      </c>
      <c r="C145" s="182">
        <v>95.447870778267244</v>
      </c>
      <c r="D145" s="42">
        <v>123.04687499999997</v>
      </c>
      <c r="E145" s="42">
        <v>21.265723778973811</v>
      </c>
      <c r="F145" s="42">
        <v>124.02119938884644</v>
      </c>
      <c r="G145" s="42">
        <v>7.6086562552944033</v>
      </c>
      <c r="H145" s="42">
        <v>330.38869257950523</v>
      </c>
      <c r="I145" s="42">
        <f t="shared" si="392"/>
        <v>288.89569444117257</v>
      </c>
      <c r="J145" s="42">
        <f t="shared" si="393"/>
        <v>372.4306483957219</v>
      </c>
      <c r="K145" s="42">
        <f t="shared" si="394"/>
        <v>64.365773577000951</v>
      </c>
      <c r="L145" s="42">
        <f t="shared" si="395"/>
        <v>375.37967301650855</v>
      </c>
      <c r="M145" s="42">
        <f t="shared" si="396"/>
        <v>23.029408772709267</v>
      </c>
      <c r="N145" s="42">
        <f t="shared" si="312"/>
        <v>775.70333076941017</v>
      </c>
      <c r="O145" s="42">
        <f t="shared" si="397"/>
        <v>172.8261996005491</v>
      </c>
      <c r="P145" s="42">
        <f t="shared" si="398"/>
        <v>1007.9183188426887</v>
      </c>
      <c r="Q145" s="42">
        <f t="shared" si="399"/>
        <v>61.83542861445612</v>
      </c>
      <c r="R145" s="42"/>
      <c r="S145" s="42"/>
      <c r="T145" s="42"/>
      <c r="U145" s="42"/>
      <c r="V145" s="13"/>
      <c r="W145" s="13"/>
      <c r="X145" s="13"/>
      <c r="Y145" s="27"/>
      <c r="Z145" s="81">
        <f t="shared" si="314"/>
        <v>1.0667577793058964</v>
      </c>
      <c r="AA145" s="81">
        <f t="shared" si="315"/>
        <v>0.52585865791229403</v>
      </c>
      <c r="AB145" s="81">
        <f t="shared" si="316"/>
        <v>1.3865382583293935</v>
      </c>
      <c r="AC145" s="81">
        <f t="shared" si="317"/>
        <v>1.1508773882960712</v>
      </c>
      <c r="AD145" s="81">
        <f t="shared" si="318"/>
        <v>1.6454282832335578</v>
      </c>
      <c r="AE145" s="81">
        <f t="shared" si="319"/>
        <v>0.81084438313369522</v>
      </c>
      <c r="AF145" s="229">
        <f t="shared" si="320"/>
        <v>0.35854818296829261</v>
      </c>
      <c r="AG145" s="28">
        <f t="shared" si="321"/>
        <v>-1.8065675906718683</v>
      </c>
      <c r="AH145" s="28">
        <f t="shared" si="322"/>
        <v>1.0101959534630063</v>
      </c>
      <c r="AI145" s="28">
        <f t="shared" si="323"/>
        <v>0.57471514456918527</v>
      </c>
      <c r="AJ145" s="28">
        <f t="shared" si="324"/>
        <v>1.494169126943957</v>
      </c>
      <c r="AK145" s="28">
        <f t="shared" si="325"/>
        <v>-0.59591718629093338</v>
      </c>
      <c r="AL145" s="81">
        <f t="shared" si="326"/>
        <v>1.2616419343306779</v>
      </c>
      <c r="AM145" s="81">
        <f t="shared" si="327"/>
        <v>0.62591995920014587</v>
      </c>
      <c r="AN145" s="81">
        <f t="shared" si="328"/>
        <v>1.6445690726134645</v>
      </c>
      <c r="AO145" s="81">
        <f t="shared" si="329"/>
        <v>1.5153542642957063</v>
      </c>
      <c r="AP145" s="81">
        <f t="shared" si="330"/>
        <v>1.9319042490383114</v>
      </c>
      <c r="AQ145" s="28">
        <f t="shared" si="331"/>
        <v>0.86549814935277136</v>
      </c>
      <c r="AR145" s="28">
        <f t="shared" si="332"/>
        <v>-1.4531013242811253</v>
      </c>
      <c r="AS145" s="28">
        <f t="shared" si="333"/>
        <v>1.2957348015031858</v>
      </c>
      <c r="AT145" s="28">
        <f t="shared" si="334"/>
        <v>1.2093474936521778</v>
      </c>
      <c r="AU145" s="35">
        <f t="shared" si="335"/>
        <v>1.7101759036230346</v>
      </c>
    </row>
    <row r="146" spans="1:47" ht="17" thickBot="1" x14ac:dyDescent="0.25">
      <c r="A146" s="272">
        <v>5342</v>
      </c>
      <c r="B146" s="309" t="s">
        <v>137</v>
      </c>
      <c r="C146" s="182">
        <v>98.63408417144602</v>
      </c>
      <c r="D146" s="42">
        <v>216.19496855345912</v>
      </c>
      <c r="E146" s="42">
        <v>8.9743499649544258</v>
      </c>
      <c r="F146" s="42">
        <v>126.93782747258685</v>
      </c>
      <c r="G146" s="42">
        <v>2.3338297170751643</v>
      </c>
      <c r="H146" s="42">
        <v>389.35929061937458</v>
      </c>
      <c r="I146" s="42">
        <f t="shared" si="392"/>
        <v>253.32408022046562</v>
      </c>
      <c r="J146" s="42">
        <f t="shared" si="393"/>
        <v>555.25827625570787</v>
      </c>
      <c r="K146" s="42">
        <f t="shared" si="394"/>
        <v>23.049019713073879</v>
      </c>
      <c r="L146" s="42">
        <f t="shared" si="395"/>
        <v>326.01720449680312</v>
      </c>
      <c r="M146" s="42">
        <f t="shared" si="396"/>
        <v>5.9940260147963</v>
      </c>
      <c r="N146" s="42">
        <f t="shared" si="312"/>
        <v>456.22747296756125</v>
      </c>
      <c r="O146" s="42">
        <f t="shared" si="397"/>
        <v>41.51044783789829</v>
      </c>
      <c r="P146" s="42">
        <f t="shared" si="398"/>
        <v>587.14515107320165</v>
      </c>
      <c r="Q146" s="42">
        <f t="shared" si="399"/>
        <v>10.795023273162215</v>
      </c>
      <c r="R146" s="42"/>
      <c r="S146" s="42"/>
      <c r="T146" s="42"/>
      <c r="U146" s="42"/>
      <c r="V146" s="13"/>
      <c r="W146" s="13"/>
      <c r="X146" s="13"/>
      <c r="Y146" s="27"/>
      <c r="Z146" s="81">
        <f t="shared" si="314"/>
        <v>1.1023679809372984</v>
      </c>
      <c r="AA146" s="81">
        <f t="shared" si="315"/>
        <v>0.92394053900932183</v>
      </c>
      <c r="AB146" s="81">
        <f t="shared" si="316"/>
        <v>0.58513313251766597</v>
      </c>
      <c r="AC146" s="81">
        <f t="shared" si="317"/>
        <v>1.1779427716997735</v>
      </c>
      <c r="AD146" s="81">
        <f t="shared" si="318"/>
        <v>0.50470796627910741</v>
      </c>
      <c r="AE146" s="81">
        <f t="shared" si="319"/>
        <v>0.95557081979634351</v>
      </c>
      <c r="AF146" s="229">
        <f t="shared" si="320"/>
        <v>0.46806876929416796</v>
      </c>
      <c r="AG146" s="28">
        <f t="shared" si="321"/>
        <v>-8.6453559794025706E-2</v>
      </c>
      <c r="AH146" s="28">
        <f t="shared" si="322"/>
        <v>-1.0324131993765986</v>
      </c>
      <c r="AI146" s="28">
        <f t="shared" si="323"/>
        <v>0.64480273329777948</v>
      </c>
      <c r="AJ146" s="28">
        <f t="shared" si="324"/>
        <v>-1.6511187451813025</v>
      </c>
      <c r="AK146" s="28">
        <f t="shared" si="325"/>
        <v>-2.3706483605360842E-2</v>
      </c>
      <c r="AL146" s="81">
        <f t="shared" si="326"/>
        <v>1.1062964548506578</v>
      </c>
      <c r="AM146" s="81">
        <f t="shared" si="327"/>
        <v>0.93318645797977839</v>
      </c>
      <c r="AN146" s="81">
        <f t="shared" si="328"/>
        <v>0.58891088955580828</v>
      </c>
      <c r="AO146" s="81">
        <f t="shared" si="329"/>
        <v>1.3160850109384299</v>
      </c>
      <c r="AP146" s="81">
        <f t="shared" si="330"/>
        <v>0.50283029152505887</v>
      </c>
      <c r="AQ146" s="28">
        <f t="shared" si="331"/>
        <v>0.51613682011024198</v>
      </c>
      <c r="AR146" s="28">
        <f t="shared" si="332"/>
        <v>-8.8272078000554866E-2</v>
      </c>
      <c r="AS146" s="28">
        <f t="shared" si="333"/>
        <v>-1.0850592183692525</v>
      </c>
      <c r="AT146" s="28">
        <f t="shared" si="334"/>
        <v>0.87972972935803417</v>
      </c>
      <c r="AU146" s="35">
        <f t="shared" si="335"/>
        <v>-1.6896436668738981</v>
      </c>
    </row>
    <row r="147" spans="1:47" ht="17" thickBot="1" x14ac:dyDescent="0.25">
      <c r="A147" s="272">
        <v>5345</v>
      </c>
      <c r="B147" s="309" t="s">
        <v>137</v>
      </c>
      <c r="C147" s="182">
        <v>132.15859030837001</v>
      </c>
      <c r="D147" s="42">
        <v>277.62681159420288</v>
      </c>
      <c r="E147" s="42">
        <v>9.5433308299418371</v>
      </c>
      <c r="F147" s="42">
        <v>127.81336310748075</v>
      </c>
      <c r="G147" s="42">
        <v>2.9549938817189143</v>
      </c>
      <c r="H147" s="42">
        <v>666.7690889537563</v>
      </c>
      <c r="I147" s="42">
        <f t="shared" si="392"/>
        <v>198.20743417446553</v>
      </c>
      <c r="J147" s="42">
        <f t="shared" si="393"/>
        <v>416.37624807987709</v>
      </c>
      <c r="K147" s="42">
        <f t="shared" si="394"/>
        <v>14.312797320758392</v>
      </c>
      <c r="L147" s="42">
        <f t="shared" si="395"/>
        <v>191.69059457755583</v>
      </c>
      <c r="M147" s="42">
        <f t="shared" si="396"/>
        <v>4.4318099484120772</v>
      </c>
      <c r="N147" s="42">
        <f t="shared" si="312"/>
        <v>476.02963686930019</v>
      </c>
      <c r="O147" s="42">
        <f t="shared" si="397"/>
        <v>34.374672875222799</v>
      </c>
      <c r="P147" s="42">
        <f t="shared" si="398"/>
        <v>460.37831279170882</v>
      </c>
      <c r="Q147" s="42">
        <f t="shared" si="399"/>
        <v>10.643762627790153</v>
      </c>
      <c r="R147" s="42"/>
      <c r="S147" s="42"/>
      <c r="T147" s="42"/>
      <c r="U147" s="42"/>
      <c r="V147" s="13"/>
      <c r="W147" s="13"/>
      <c r="X147" s="13"/>
      <c r="Y147" s="27"/>
      <c r="Z147" s="81">
        <f t="shared" si="314"/>
        <v>1.477049232885087</v>
      </c>
      <c r="AA147" s="81">
        <f t="shared" si="315"/>
        <v>1.186478425765765</v>
      </c>
      <c r="AB147" s="81">
        <f t="shared" si="316"/>
        <v>0.62223103455768136</v>
      </c>
      <c r="AC147" s="81">
        <f t="shared" si="317"/>
        <v>1.1860674646539804</v>
      </c>
      <c r="AD147" s="81">
        <f t="shared" si="318"/>
        <v>0.63903931872058062</v>
      </c>
      <c r="AE147" s="81">
        <f t="shared" si="319"/>
        <v>1.6363936864916242</v>
      </c>
      <c r="AF147" s="229">
        <f t="shared" si="320"/>
        <v>1.4439348628126742</v>
      </c>
      <c r="AG147" s="28">
        <f t="shared" si="321"/>
        <v>0.67682539258802188</v>
      </c>
      <c r="AH147" s="28">
        <f t="shared" si="322"/>
        <v>-0.88687059234043697</v>
      </c>
      <c r="AI147" s="28">
        <f t="shared" si="323"/>
        <v>0.66552812022932584</v>
      </c>
      <c r="AJ147" s="28">
        <f t="shared" si="324"/>
        <v>-1.0230437793040172</v>
      </c>
      <c r="AK147" s="28">
        <f t="shared" si="325"/>
        <v>1.8505590636872584</v>
      </c>
      <c r="AL147" s="81">
        <f t="shared" si="326"/>
        <v>0.86559549159883364</v>
      </c>
      <c r="AM147" s="81">
        <f t="shared" si="327"/>
        <v>0.69977646934456794</v>
      </c>
      <c r="AN147" s="81">
        <f t="shared" si="328"/>
        <v>0.36569720999538796</v>
      </c>
      <c r="AO147" s="81">
        <f t="shared" si="329"/>
        <v>0.77382762253539461</v>
      </c>
      <c r="AP147" s="81">
        <f t="shared" si="330"/>
        <v>0.37177821431584696</v>
      </c>
      <c r="AQ147" s="28">
        <f t="shared" si="331"/>
        <v>0.11150503195774501</v>
      </c>
      <c r="AR147" s="28">
        <f t="shared" si="332"/>
        <v>-0.77606853437686729</v>
      </c>
      <c r="AS147" s="28">
        <f t="shared" si="333"/>
        <v>-1.3989375148210317</v>
      </c>
      <c r="AT147" s="28">
        <f t="shared" si="334"/>
        <v>-0.26826678747802796</v>
      </c>
      <c r="AU147" s="35">
        <f t="shared" si="335"/>
        <v>-1.2881367247579869</v>
      </c>
    </row>
    <row r="148" spans="1:47" ht="17" thickBot="1" x14ac:dyDescent="0.25">
      <c r="A148" s="272">
        <v>5364</v>
      </c>
      <c r="B148" s="309" t="s">
        <v>137</v>
      </c>
      <c r="C148" s="183">
        <v>79.467910512222502</v>
      </c>
      <c r="D148" s="180">
        <v>256.53594771241825</v>
      </c>
      <c r="E148" s="180">
        <v>16.462149464963709</v>
      </c>
      <c r="F148" s="180">
        <v>165.59309674282935</v>
      </c>
      <c r="G148" s="180">
        <v>2.2187442905954664</v>
      </c>
      <c r="H148" s="180">
        <v>683.1566548881035</v>
      </c>
      <c r="I148" s="42">
        <f t="shared" si="392"/>
        <v>116.32457935323606</v>
      </c>
      <c r="J148" s="42">
        <f t="shared" si="393"/>
        <v>375.51555104800542</v>
      </c>
      <c r="K148" s="42">
        <f t="shared" si="394"/>
        <v>24.097180854748608</v>
      </c>
      <c r="L148" s="42">
        <f t="shared" si="395"/>
        <v>242.3940329907968</v>
      </c>
      <c r="M148" s="42">
        <f t="shared" si="396"/>
        <v>3.2477825908888813</v>
      </c>
      <c r="N148" s="42">
        <f t="shared" si="312"/>
        <v>309.77300148713493</v>
      </c>
      <c r="O148" s="42">
        <f t="shared" si="397"/>
        <v>64.170926576801222</v>
      </c>
      <c r="P148" s="42">
        <f t="shared" si="398"/>
        <v>645.49665736695272</v>
      </c>
      <c r="Q148" s="42">
        <f t="shared" si="399"/>
        <v>8.6488630945504816</v>
      </c>
      <c r="R148" s="42">
        <v>366.65</v>
      </c>
      <c r="S148" s="42">
        <v>83.27</v>
      </c>
      <c r="T148" s="181">
        <f>R148/$T$3</f>
        <v>1.1617185767244382</v>
      </c>
      <c r="U148" s="42">
        <f>(LN(R148)-$U$3)/$U$4</f>
        <v>0.80302387740340075</v>
      </c>
      <c r="V148" s="13"/>
      <c r="W148" s="13"/>
      <c r="X148" s="13"/>
      <c r="Y148" s="27"/>
      <c r="Z148" s="81">
        <f t="shared" si="314"/>
        <v>0.88816032304201331</v>
      </c>
      <c r="AA148" s="81">
        <f t="shared" si="315"/>
        <v>1.0963435615110966</v>
      </c>
      <c r="AB148" s="81">
        <f t="shared" si="316"/>
        <v>1.0733422612249499</v>
      </c>
      <c r="AC148" s="81">
        <f t="shared" si="317"/>
        <v>1.536651408294518</v>
      </c>
      <c r="AD148" s="81">
        <f t="shared" si="318"/>
        <v>0.47981989020313492</v>
      </c>
      <c r="AE148" s="81">
        <f t="shared" si="319"/>
        <v>1.6766122717202967</v>
      </c>
      <c r="AF148" s="229">
        <f t="shared" si="320"/>
        <v>-0.25257165402375203</v>
      </c>
      <c r="AG148" s="28">
        <f t="shared" si="321"/>
        <v>0.4356954751600341</v>
      </c>
      <c r="AH148" s="28">
        <f t="shared" si="322"/>
        <v>0.40400709999724732</v>
      </c>
      <c r="AI148" s="28">
        <f t="shared" si="323"/>
        <v>1.4463467052544687</v>
      </c>
      <c r="AJ148" s="28">
        <f t="shared" si="324"/>
        <v>-1.7857082144386101</v>
      </c>
      <c r="AK148" s="28">
        <f t="shared" si="325"/>
        <v>1.9351555214527729</v>
      </c>
      <c r="AL148" s="81">
        <f t="shared" si="326"/>
        <v>0.50800330406206073</v>
      </c>
      <c r="AM148" s="81">
        <f t="shared" si="327"/>
        <v>0.63110455437396207</v>
      </c>
      <c r="AN148" s="81">
        <f t="shared" si="328"/>
        <v>0.61569179035009958</v>
      </c>
      <c r="AO148" s="81">
        <f t="shared" si="329"/>
        <v>0.97851018032157611</v>
      </c>
      <c r="AP148" s="81">
        <f t="shared" si="330"/>
        <v>0.2724518483829379</v>
      </c>
      <c r="AQ148" s="28">
        <f t="shared" si="331"/>
        <v>-1.6364246860176643</v>
      </c>
      <c r="AR148" s="28">
        <f t="shared" si="332"/>
        <v>-1.0679803686622742</v>
      </c>
      <c r="AS148" s="28">
        <f t="shared" si="333"/>
        <v>-0.16862880881212403</v>
      </c>
      <c r="AT148" s="28">
        <f t="shared" si="334"/>
        <v>0.37238058344681985</v>
      </c>
      <c r="AU148" s="35">
        <f t="shared" si="335"/>
        <v>-2.0167186926653899</v>
      </c>
    </row>
    <row r="149" spans="1:47" ht="15" customHeight="1" thickBot="1" x14ac:dyDescent="0.25">
      <c r="A149" s="272">
        <v>5343</v>
      </c>
      <c r="B149" s="309" t="s">
        <v>138</v>
      </c>
      <c r="C149" s="182">
        <v>113.39533365965084</v>
      </c>
      <c r="D149" s="42">
        <v>322.33796296296299</v>
      </c>
      <c r="E149" s="42">
        <v>14.69666044850327</v>
      </c>
      <c r="F149" s="42">
        <v>138.79709187045606</v>
      </c>
      <c r="G149" s="42">
        <v>3.4757583126868048</v>
      </c>
      <c r="H149" s="42">
        <v>588.92815076560657</v>
      </c>
      <c r="I149" s="42">
        <f t="shared" si="392"/>
        <v>192.54527655408714</v>
      </c>
      <c r="J149" s="42">
        <f t="shared" si="393"/>
        <v>547.3298611111112</v>
      </c>
      <c r="K149" s="42">
        <f t="shared" si="394"/>
        <v>24.954929441558551</v>
      </c>
      <c r="L149" s="42">
        <f t="shared" si="395"/>
        <v>235.6774619960344</v>
      </c>
      <c r="M149" s="42">
        <f t="shared" si="396"/>
        <v>5.9018376149421945</v>
      </c>
      <c r="N149" s="42">
        <f t="shared" si="312"/>
        <v>351.79019131755234</v>
      </c>
      <c r="O149" s="42">
        <f t="shared" si="397"/>
        <v>45.59394839320224</v>
      </c>
      <c r="P149" s="42">
        <f t="shared" si="398"/>
        <v>430.59492774173799</v>
      </c>
      <c r="Q149" s="42">
        <f t="shared" si="399"/>
        <v>10.782962952105562</v>
      </c>
      <c r="R149" s="42"/>
      <c r="S149" s="42"/>
      <c r="T149" s="42"/>
      <c r="U149" s="42"/>
      <c r="V149" s="13"/>
      <c r="W149" s="13"/>
      <c r="X149" s="13"/>
      <c r="Y149" s="27"/>
      <c r="Z149" s="81">
        <f t="shared" si="314"/>
        <v>1.2673447121668344</v>
      </c>
      <c r="AA149" s="81">
        <f t="shared" si="315"/>
        <v>1.3775580127320299</v>
      </c>
      <c r="AB149" s="81">
        <f t="shared" si="316"/>
        <v>0.95823129244602334</v>
      </c>
      <c r="AC149" s="81">
        <f t="shared" si="317"/>
        <v>1.2879929833135126</v>
      </c>
      <c r="AD149" s="81">
        <f t="shared" si="318"/>
        <v>0.75165848495250831</v>
      </c>
      <c r="AE149" s="81">
        <f t="shared" si="319"/>
        <v>1.4453554066554284</v>
      </c>
      <c r="AF149" s="229">
        <f t="shared" si="320"/>
        <v>0.93322319881848603</v>
      </c>
      <c r="AG149" s="28">
        <f t="shared" si="321"/>
        <v>1.1325479391065598</v>
      </c>
      <c r="AH149" s="28">
        <f t="shared" si="322"/>
        <v>0.13541581217787929</v>
      </c>
      <c r="AI149" s="28">
        <f t="shared" si="323"/>
        <v>0.91410563359215247</v>
      </c>
      <c r="AJ149" s="28">
        <f t="shared" si="324"/>
        <v>-0.59104072617235925</v>
      </c>
      <c r="AK149" s="28">
        <f t="shared" si="325"/>
        <v>1.4180386379761676</v>
      </c>
      <c r="AL149" s="81">
        <f t="shared" si="326"/>
        <v>0.84086817433480288</v>
      </c>
      <c r="AM149" s="81">
        <f t="shared" si="327"/>
        <v>0.91986168649492772</v>
      </c>
      <c r="AN149" s="81">
        <f t="shared" si="328"/>
        <v>0.63760758067705037</v>
      </c>
      <c r="AO149" s="81">
        <f t="shared" si="329"/>
        <v>0.95139634004202944</v>
      </c>
      <c r="AP149" s="81">
        <f t="shared" si="330"/>
        <v>0.4950967381738654</v>
      </c>
      <c r="AQ149" s="28">
        <f t="shared" si="331"/>
        <v>-9.1770328369611007E-2</v>
      </c>
      <c r="AR149" s="28">
        <f t="shared" si="332"/>
        <v>-9.3249779189475326E-3</v>
      </c>
      <c r="AS149" s="28">
        <f t="shared" si="333"/>
        <v>-0.28529748864779181</v>
      </c>
      <c r="AT149" s="28">
        <f t="shared" si="334"/>
        <v>0.20817798795764988</v>
      </c>
      <c r="AU149" s="35">
        <f t="shared" si="335"/>
        <v>-0.81864744296519143</v>
      </c>
    </row>
    <row r="150" spans="1:47" ht="17" thickBot="1" x14ac:dyDescent="0.25">
      <c r="A150" s="272">
        <v>1256</v>
      </c>
      <c r="B150" s="309" t="s">
        <v>138</v>
      </c>
      <c r="C150" s="182">
        <v>69.7</v>
      </c>
      <c r="D150" s="42">
        <v>177</v>
      </c>
      <c r="E150" s="42">
        <v>9.6</v>
      </c>
      <c r="F150" s="42">
        <v>74.8</v>
      </c>
      <c r="G150" s="42">
        <v>4</v>
      </c>
      <c r="H150" s="42">
        <v>270.89999999999998</v>
      </c>
      <c r="I150" s="42">
        <f t="shared" si="392"/>
        <v>257.29051310446664</v>
      </c>
      <c r="J150" s="42">
        <f t="shared" si="393"/>
        <v>653.3776301218162</v>
      </c>
      <c r="K150" s="42">
        <f t="shared" si="394"/>
        <v>35.437430786267996</v>
      </c>
      <c r="L150" s="42">
        <f t="shared" si="395"/>
        <v>276.1166482096715</v>
      </c>
      <c r="M150" s="42">
        <f t="shared" si="396"/>
        <v>14.765596160945</v>
      </c>
      <c r="N150" s="42">
        <f t="shared" si="312"/>
        <v>393.78531073446328</v>
      </c>
      <c r="O150" s="42">
        <f t="shared" si="397"/>
        <v>54.237288135593218</v>
      </c>
      <c r="P150" s="42">
        <f t="shared" si="398"/>
        <v>422.59887005649716</v>
      </c>
      <c r="Q150" s="42">
        <f t="shared" si="399"/>
        <v>22.598870056497177</v>
      </c>
      <c r="R150" s="42"/>
      <c r="S150" s="42"/>
      <c r="T150" s="42"/>
      <c r="U150" s="42"/>
      <c r="V150" s="13"/>
      <c r="W150" s="13"/>
      <c r="X150" s="13"/>
      <c r="Y150" s="27"/>
      <c r="Z150" s="81">
        <f t="shared" si="314"/>
        <v>0.7789908419261522</v>
      </c>
      <c r="AA150" s="81">
        <f t="shared" si="315"/>
        <v>0.75643515896259905</v>
      </c>
      <c r="AB150" s="81">
        <f t="shared" si="316"/>
        <v>0.62592589926908637</v>
      </c>
      <c r="AC150" s="81">
        <f t="shared" si="317"/>
        <v>0.69412027192738179</v>
      </c>
      <c r="AD150" s="81">
        <f t="shared" si="318"/>
        <v>0.86502963363004015</v>
      </c>
      <c r="AE150" s="81">
        <f t="shared" si="319"/>
        <v>0.66484643186769854</v>
      </c>
      <c r="AF150" s="229">
        <f t="shared" si="320"/>
        <v>-0.69000834697022295</v>
      </c>
      <c r="AG150" s="28">
        <f t="shared" si="321"/>
        <v>-0.69693377040902849</v>
      </c>
      <c r="AH150" s="28">
        <f t="shared" si="322"/>
        <v>-0.87285301474997301</v>
      </c>
      <c r="AI150" s="28">
        <f t="shared" si="323"/>
        <v>-0.94986460381283255</v>
      </c>
      <c r="AJ150" s="28">
        <f t="shared" si="324"/>
        <v>-0.21714978391671702</v>
      </c>
      <c r="AK150" s="28">
        <f t="shared" si="325"/>
        <v>-1.2875899771013706</v>
      </c>
      <c r="AL150" s="81">
        <f t="shared" si="326"/>
        <v>1.1236183400585484</v>
      </c>
      <c r="AM150" s="81">
        <f t="shared" si="327"/>
        <v>1.0980892720558195</v>
      </c>
      <c r="AN150" s="81">
        <f t="shared" si="328"/>
        <v>0.90543932660510806</v>
      </c>
      <c r="AO150" s="81">
        <f t="shared" si="329"/>
        <v>1.1146435739187239</v>
      </c>
      <c r="AP150" s="81">
        <f t="shared" si="330"/>
        <v>1.2386647978873646</v>
      </c>
      <c r="AQ150" s="28">
        <f t="shared" si="331"/>
        <v>0.25340384552781559</v>
      </c>
      <c r="AR150" s="28">
        <f t="shared" si="332"/>
        <v>0.34339398990005171</v>
      </c>
      <c r="AS150" s="28">
        <f t="shared" si="333"/>
        <v>-0.54870795848449083</v>
      </c>
      <c r="AT150" s="28">
        <f t="shared" si="334"/>
        <v>0.15362032953651653</v>
      </c>
      <c r="AU150" s="35">
        <f t="shared" si="335"/>
        <v>3.4789647768216067E-2</v>
      </c>
    </row>
    <row r="151" spans="1:47" ht="17" thickBot="1" x14ac:dyDescent="0.25">
      <c r="A151" s="272">
        <v>1352</v>
      </c>
      <c r="B151" s="309" t="s">
        <v>138</v>
      </c>
      <c r="C151" s="182">
        <v>22.52</v>
      </c>
      <c r="D151" s="42">
        <v>260.68</v>
      </c>
      <c r="E151" s="42">
        <v>2.59</v>
      </c>
      <c r="F151" s="42">
        <v>139.16</v>
      </c>
      <c r="G151" s="42">
        <v>1.26</v>
      </c>
      <c r="H151" s="42">
        <v>521.63</v>
      </c>
      <c r="I151" s="42">
        <f t="shared" si="392"/>
        <v>43.172363552709776</v>
      </c>
      <c r="J151" s="42">
        <f t="shared" si="393"/>
        <v>499.74119586680212</v>
      </c>
      <c r="K151" s="42">
        <f t="shared" si="394"/>
        <v>4.9652052220922878</v>
      </c>
      <c r="L151" s="42">
        <f t="shared" si="395"/>
        <v>266.77913463566131</v>
      </c>
      <c r="M151" s="42">
        <f t="shared" si="396"/>
        <v>2.4155052431800317</v>
      </c>
      <c r="N151" s="42">
        <f t="shared" si="312"/>
        <v>86.389442995243215</v>
      </c>
      <c r="O151" s="42">
        <f t="shared" si="397"/>
        <v>9.9355531686358756</v>
      </c>
      <c r="P151" s="42">
        <f t="shared" si="398"/>
        <v>533.83458646616543</v>
      </c>
      <c r="Q151" s="42">
        <f t="shared" si="399"/>
        <v>4.8335123523093451</v>
      </c>
      <c r="R151" s="42"/>
      <c r="S151" s="42"/>
      <c r="T151" s="42"/>
      <c r="U151" s="42"/>
      <c r="V151" s="13"/>
      <c r="W151" s="13"/>
      <c r="X151" s="13"/>
      <c r="Y151" s="27"/>
      <c r="Z151" s="81">
        <f t="shared" si="314"/>
        <v>0.25169115868259606</v>
      </c>
      <c r="AA151" s="81">
        <f t="shared" si="315"/>
        <v>1.1140537697083071</v>
      </c>
      <c r="AB151" s="81">
        <f t="shared" si="316"/>
        <v>0.16886959157363893</v>
      </c>
      <c r="AC151" s="81">
        <f t="shared" si="317"/>
        <v>1.291360655633883</v>
      </c>
      <c r="AD151" s="81">
        <f t="shared" si="318"/>
        <v>0.27248433459346266</v>
      </c>
      <c r="AE151" s="81">
        <f t="shared" si="319"/>
        <v>1.2801913778336935</v>
      </c>
      <c r="AF151" s="229">
        <f t="shared" si="320"/>
        <v>-4.4582372277408515</v>
      </c>
      <c r="AG151" s="28">
        <f t="shared" si="321"/>
        <v>0.48460203436884236</v>
      </c>
      <c r="AH151" s="28">
        <f t="shared" si="322"/>
        <v>-3.974686892000403</v>
      </c>
      <c r="AI151" s="28">
        <f t="shared" si="323"/>
        <v>0.92197903724613717</v>
      </c>
      <c r="AJ151" s="28">
        <f t="shared" si="324"/>
        <v>-3.2916596134710328</v>
      </c>
      <c r="AK151" s="28">
        <f t="shared" si="325"/>
        <v>0.99525268680010259</v>
      </c>
      <c r="AL151" s="81">
        <f t="shared" si="326"/>
        <v>0.18853885783112381</v>
      </c>
      <c r="AM151" s="81">
        <f t="shared" si="327"/>
        <v>0.83988251309333961</v>
      </c>
      <c r="AN151" s="81">
        <f t="shared" si="328"/>
        <v>0.12686281067784089</v>
      </c>
      <c r="AO151" s="81">
        <f t="shared" si="329"/>
        <v>1.0769493618198362</v>
      </c>
      <c r="AP151" s="81">
        <f t="shared" si="330"/>
        <v>0.20263328897977761</v>
      </c>
      <c r="AQ151" s="28">
        <f t="shared" si="331"/>
        <v>-5.3741299074926667</v>
      </c>
      <c r="AR151" s="28">
        <f t="shared" si="332"/>
        <v>-0.32115898755553568</v>
      </c>
      <c r="AS151" s="28">
        <f t="shared" si="333"/>
        <v>-4.3133185266491463</v>
      </c>
      <c r="AT151" s="28">
        <f t="shared" si="334"/>
        <v>0.47581983338013495</v>
      </c>
      <c r="AU151" s="35">
        <f t="shared" si="335"/>
        <v>-3.4103598476562325</v>
      </c>
    </row>
    <row r="152" spans="1:47" ht="17" thickBot="1" x14ac:dyDescent="0.25">
      <c r="A152" s="271" t="s">
        <v>186</v>
      </c>
      <c r="B152" s="309" t="s">
        <v>140</v>
      </c>
      <c r="C152" s="186">
        <v>253.6</v>
      </c>
      <c r="D152" s="33">
        <v>429.9</v>
      </c>
      <c r="E152" s="33">
        <v>17.600000000000001</v>
      </c>
      <c r="F152" s="33">
        <v>186.3</v>
      </c>
      <c r="G152" s="33">
        <v>7.7</v>
      </c>
      <c r="H152" s="33">
        <v>605.9</v>
      </c>
      <c r="I152" s="33">
        <f t="shared" si="392"/>
        <v>418.55091599273811</v>
      </c>
      <c r="J152" s="33">
        <f t="shared" si="393"/>
        <v>709.52302360125441</v>
      </c>
      <c r="K152" s="33">
        <f t="shared" si="394"/>
        <v>29.047697639874567</v>
      </c>
      <c r="L152" s="33">
        <f t="shared" si="395"/>
        <v>307.47648126753592</v>
      </c>
      <c r="M152" s="33">
        <f t="shared" si="396"/>
        <v>12.708367717445123</v>
      </c>
      <c r="N152" s="33">
        <f t="shared" si="312"/>
        <v>589.9046289834846</v>
      </c>
      <c r="O152" s="33">
        <f t="shared" si="397"/>
        <v>40.939753431030475</v>
      </c>
      <c r="P152" s="33">
        <f t="shared" si="398"/>
        <v>433.35659455687369</v>
      </c>
      <c r="Q152" s="33">
        <f t="shared" si="399"/>
        <v>17.911142126075834</v>
      </c>
      <c r="R152" s="33"/>
      <c r="S152" s="33"/>
      <c r="T152" s="33"/>
      <c r="U152" s="33"/>
      <c r="V152" s="48"/>
      <c r="W152" s="48"/>
      <c r="X152" s="48"/>
      <c r="Y152" s="2"/>
      <c r="Z152" s="109">
        <f t="shared" si="314"/>
        <v>2.8343196199780802</v>
      </c>
      <c r="AA152" s="109">
        <f t="shared" si="315"/>
        <v>1.8372399708362788</v>
      </c>
      <c r="AB152" s="109">
        <f t="shared" si="316"/>
        <v>1.1475308153266586</v>
      </c>
      <c r="AC152" s="109">
        <f t="shared" si="317"/>
        <v>1.7288049018726102</v>
      </c>
      <c r="AD152" s="109">
        <f t="shared" si="318"/>
        <v>1.6651820447378274</v>
      </c>
      <c r="AE152" s="109">
        <f t="shared" si="319"/>
        <v>1.4870079478355058</v>
      </c>
      <c r="AF152" s="141">
        <f t="shared" si="320"/>
        <v>3.6177459571024766</v>
      </c>
      <c r="AG152" s="9">
        <f t="shared" si="321"/>
        <v>2.0113573150227464</v>
      </c>
      <c r="AH152" s="9">
        <f t="shared" si="322"/>
        <v>0.56224741616394713</v>
      </c>
      <c r="AI152" s="9">
        <f t="shared" si="323"/>
        <v>1.8016095296177286</v>
      </c>
      <c r="AJ152" s="9">
        <f t="shared" si="324"/>
        <v>1.5259307086826417</v>
      </c>
      <c r="AK152" s="9">
        <f t="shared" si="325"/>
        <v>1.5170258746955603</v>
      </c>
      <c r="AL152" s="109">
        <f t="shared" si="326"/>
        <v>1.8278617419010501</v>
      </c>
      <c r="AM152" s="109">
        <f t="shared" si="327"/>
        <v>1.1924491818734075</v>
      </c>
      <c r="AN152" s="109">
        <f t="shared" si="328"/>
        <v>0.74217930608751759</v>
      </c>
      <c r="AO152" s="109">
        <f t="shared" si="329"/>
        <v>1.2412387525280528</v>
      </c>
      <c r="AP152" s="109">
        <f t="shared" si="330"/>
        <v>1.0660868385283009</v>
      </c>
      <c r="AQ152" s="9">
        <f t="shared" si="331"/>
        <v>2.5571873523392443</v>
      </c>
      <c r="AR152" s="9">
        <f t="shared" si="332"/>
        <v>0.77034352144192197</v>
      </c>
      <c r="AS152" s="9">
        <f t="shared" si="333"/>
        <v>0.10767841320141477</v>
      </c>
      <c r="AT152" s="9">
        <f t="shared" si="334"/>
        <v>0.94624291552903506</v>
      </c>
      <c r="AU152" s="40">
        <f t="shared" si="335"/>
        <v>1.1987452349721968</v>
      </c>
    </row>
    <row r="153" spans="1:47" ht="17" thickBot="1" x14ac:dyDescent="0.25">
      <c r="A153" s="271">
        <v>5348</v>
      </c>
      <c r="B153" s="309" t="s">
        <v>140</v>
      </c>
      <c r="C153" s="182">
        <v>118.48</v>
      </c>
      <c r="D153" s="42">
        <v>315.79000000000002</v>
      </c>
      <c r="E153" s="42">
        <v>39.229999999999997</v>
      </c>
      <c r="F153" s="42">
        <v>105.31</v>
      </c>
      <c r="G153" s="42">
        <v>7.64</v>
      </c>
      <c r="H153" s="42">
        <v>419.96</v>
      </c>
      <c r="I153" s="42">
        <f t="shared" si="392"/>
        <v>282.12210686732072</v>
      </c>
      <c r="J153" s="42">
        <f t="shared" si="393"/>
        <v>751.95256691113445</v>
      </c>
      <c r="K153" s="42">
        <f t="shared" si="394"/>
        <v>93.413658443661305</v>
      </c>
      <c r="L153" s="42">
        <f t="shared" si="395"/>
        <v>250.76197733117442</v>
      </c>
      <c r="M153" s="42">
        <f t="shared" si="396"/>
        <v>18.192208781788743</v>
      </c>
      <c r="N153" s="42">
        <f t="shared" si="312"/>
        <v>375.18604135659774</v>
      </c>
      <c r="O153" s="42">
        <f t="shared" si="397"/>
        <v>124.22812628645619</v>
      </c>
      <c r="P153" s="42">
        <f t="shared" si="398"/>
        <v>333.48111086481521</v>
      </c>
      <c r="Q153" s="42">
        <f t="shared" si="399"/>
        <v>24.193293011178312</v>
      </c>
      <c r="R153" s="42"/>
      <c r="S153" s="42"/>
      <c r="T153" s="42"/>
      <c r="U153" s="42"/>
      <c r="V153" s="13"/>
      <c r="W153" s="13"/>
      <c r="X153" s="13"/>
      <c r="Y153" s="27"/>
      <c r="Z153" s="81">
        <f t="shared" si="314"/>
        <v>1.3241726678825037</v>
      </c>
      <c r="AA153" s="81">
        <f t="shared" si="315"/>
        <v>1.3495743437785264</v>
      </c>
      <c r="AB153" s="81">
        <f t="shared" si="316"/>
        <v>2.5578201071173186</v>
      </c>
      <c r="AC153" s="81">
        <f t="shared" si="317"/>
        <v>0.9772433935384035</v>
      </c>
      <c r="AD153" s="81">
        <f t="shared" si="318"/>
        <v>1.6522066002333766</v>
      </c>
      <c r="AE153" s="81">
        <f t="shared" si="319"/>
        <v>1.0306714932711654</v>
      </c>
      <c r="AF153" s="229">
        <f t="shared" si="320"/>
        <v>1.0795232816902225</v>
      </c>
      <c r="AG153" s="28">
        <f t="shared" si="321"/>
        <v>1.0699127809586422</v>
      </c>
      <c r="AH153" s="28">
        <f t="shared" si="322"/>
        <v>2.4599978780088487</v>
      </c>
      <c r="AI153" s="28">
        <f t="shared" si="323"/>
        <v>8.1600041232050557E-2</v>
      </c>
      <c r="AJ153" s="28">
        <f t="shared" si="324"/>
        <v>1.505110583652433</v>
      </c>
      <c r="AK153" s="28">
        <f t="shared" si="325"/>
        <v>0.23989324648315719</v>
      </c>
      <c r="AL153" s="81">
        <f t="shared" si="326"/>
        <v>1.2320608699760727</v>
      </c>
      <c r="AM153" s="81">
        <f t="shared" si="327"/>
        <v>1.2637577547091816</v>
      </c>
      <c r="AN153" s="81">
        <f t="shared" si="328"/>
        <v>2.3867531624138834</v>
      </c>
      <c r="AO153" s="81">
        <f t="shared" si="329"/>
        <v>1.0122903795467555</v>
      </c>
      <c r="AP153" s="81">
        <f t="shared" si="330"/>
        <v>1.5261184423708978</v>
      </c>
      <c r="AQ153" s="28">
        <f t="shared" si="331"/>
        <v>0.96453833873550088</v>
      </c>
      <c r="AR153" s="28">
        <f t="shared" si="332"/>
        <v>0.89159259307105676</v>
      </c>
      <c r="AS153" s="28">
        <f t="shared" si="333"/>
        <v>2.4991206529200802</v>
      </c>
      <c r="AT153" s="28">
        <f t="shared" si="334"/>
        <v>0.16626663579120318</v>
      </c>
      <c r="AU153" s="35">
        <f t="shared" si="335"/>
        <v>1.4939422640692468</v>
      </c>
    </row>
    <row r="154" spans="1:47" ht="17" thickBot="1" x14ac:dyDescent="0.25">
      <c r="A154" s="272">
        <v>5349</v>
      </c>
      <c r="B154" s="309" t="s">
        <v>140</v>
      </c>
      <c r="C154" s="182">
        <v>136.54480614833039</v>
      </c>
      <c r="D154" s="42">
        <v>128.78787878787878</v>
      </c>
      <c r="E154" s="42">
        <v>11.109305246593618</v>
      </c>
      <c r="F154" s="42">
        <v>73.773371325969009</v>
      </c>
      <c r="G154" s="42">
        <v>3.2490010143373764</v>
      </c>
      <c r="H154" s="42">
        <v>397.41177550364824</v>
      </c>
      <c r="I154" s="42">
        <f t="shared" ref="I154:M154" si="400">1000*C154/$H154</f>
        <v>343.58520447786003</v>
      </c>
      <c r="J154" s="42">
        <f t="shared" si="400"/>
        <v>324.06658968437262</v>
      </c>
      <c r="K154" s="42">
        <f t="shared" si="400"/>
        <v>27.954142104910112</v>
      </c>
      <c r="L154" s="42">
        <f t="shared" si="400"/>
        <v>185.63458828685808</v>
      </c>
      <c r="M154" s="42">
        <f t="shared" si="400"/>
        <v>8.1754019749914306</v>
      </c>
      <c r="N154" s="42">
        <f t="shared" si="312"/>
        <v>1060.2302595046831</v>
      </c>
      <c r="O154" s="42">
        <f t="shared" ref="O154:Q154" si="401">1000*E154/$D154</f>
        <v>86.260487797079861</v>
      </c>
      <c r="P154" s="42">
        <f t="shared" si="401"/>
        <v>572.82853029575938</v>
      </c>
      <c r="Q154" s="42">
        <f t="shared" si="401"/>
        <v>25.2275372877961</v>
      </c>
      <c r="R154" s="42"/>
      <c r="S154" s="42"/>
      <c r="T154" s="42"/>
      <c r="U154" s="42"/>
      <c r="V154" s="13"/>
      <c r="W154" s="13"/>
      <c r="X154" s="13"/>
      <c r="Y154" s="27"/>
      <c r="Z154" s="81">
        <f t="shared" si="314"/>
        <v>1.5260710688971468</v>
      </c>
      <c r="AA154" s="81">
        <f t="shared" si="315"/>
        <v>0.55039366984951998</v>
      </c>
      <c r="AB154" s="81">
        <f t="shared" si="316"/>
        <v>0.72433352882592605</v>
      </c>
      <c r="AC154" s="81">
        <f t="shared" si="317"/>
        <v>0.68459348349975024</v>
      </c>
      <c r="AD154" s="81">
        <f t="shared" si="318"/>
        <v>0.70262053927397239</v>
      </c>
      <c r="AE154" s="81">
        <f t="shared" si="319"/>
        <v>0.97533333675085787</v>
      </c>
      <c r="AF154" s="229">
        <f t="shared" si="320"/>
        <v>1.5528335039194874</v>
      </c>
      <c r="AG154" s="28">
        <f t="shared" si="321"/>
        <v>-1.6673955753206382</v>
      </c>
      <c r="AH154" s="28">
        <f t="shared" si="322"/>
        <v>-0.52713293117676552</v>
      </c>
      <c r="AI154" s="28">
        <f t="shared" si="323"/>
        <v>-0.99153452288299493</v>
      </c>
      <c r="AJ154" s="28">
        <f t="shared" si="324"/>
        <v>-0.77059859323950752</v>
      </c>
      <c r="AK154" s="28">
        <f t="shared" si="325"/>
        <v>4.7615427870112352E-2</v>
      </c>
      <c r="AL154" s="81">
        <f t="shared" si="326"/>
        <v>1.5004775437147198</v>
      </c>
      <c r="AM154" s="81">
        <f t="shared" si="327"/>
        <v>0.54463763244814334</v>
      </c>
      <c r="AN154" s="81">
        <f t="shared" si="328"/>
        <v>0.714238561930433</v>
      </c>
      <c r="AO154" s="81">
        <f t="shared" si="329"/>
        <v>0.74938038786372163</v>
      </c>
      <c r="AP154" s="81">
        <f t="shared" si="330"/>
        <v>0.6858228089554238</v>
      </c>
      <c r="AQ154" s="28">
        <f t="shared" si="331"/>
        <v>1.6357546514917414</v>
      </c>
      <c r="AR154" s="28">
        <f t="shared" si="332"/>
        <v>-1.7957266976267894</v>
      </c>
      <c r="AS154" s="28">
        <f t="shared" si="333"/>
        <v>-0.57047845955642507</v>
      </c>
      <c r="AT154" s="28">
        <f t="shared" si="334"/>
        <v>-0.74270794415142316</v>
      </c>
      <c r="AU154" s="35">
        <f t="shared" si="335"/>
        <v>-0.79305492301554825</v>
      </c>
    </row>
    <row r="155" spans="1:47" ht="17" thickBot="1" x14ac:dyDescent="0.25">
      <c r="A155" s="272">
        <v>1073</v>
      </c>
      <c r="B155" s="309" t="s">
        <v>131</v>
      </c>
      <c r="C155" s="183">
        <v>127.08583633693763</v>
      </c>
      <c r="D155" s="180">
        <v>310.03787878787875</v>
      </c>
      <c r="E155" s="180">
        <v>29.63147884400621</v>
      </c>
      <c r="F155" s="180">
        <v>173.85466583327548</v>
      </c>
      <c r="G155" s="180">
        <v>3.4179641458032441</v>
      </c>
      <c r="H155" s="180">
        <v>394.4747831673626</v>
      </c>
      <c r="I155" s="42">
        <f t="shared" ref="I155:M158" si="402">1000*C155/$H155</f>
        <v>322.16466491603171</v>
      </c>
      <c r="J155" s="42">
        <f t="shared" si="402"/>
        <v>785.95107220412592</v>
      </c>
      <c r="K155" s="42">
        <f t="shared" si="402"/>
        <v>75.116281466931071</v>
      </c>
      <c r="L155" s="42">
        <f t="shared" si="402"/>
        <v>440.72440939656894</v>
      </c>
      <c r="M155" s="42">
        <f t="shared" si="402"/>
        <v>8.6645947767797242</v>
      </c>
      <c r="N155" s="42">
        <f t="shared" si="312"/>
        <v>409.90422471535175</v>
      </c>
      <c r="O155" s="42">
        <f t="shared" ref="O155:Q158" si="403">1000*E155/$D155</f>
        <v>95.573737505407948</v>
      </c>
      <c r="P155" s="42">
        <f t="shared" si="403"/>
        <v>560.75298448362526</v>
      </c>
      <c r="Q155" s="42">
        <f t="shared" si="403"/>
        <v>11.024343732340338</v>
      </c>
      <c r="R155" s="42"/>
      <c r="S155" s="42"/>
      <c r="T155" s="42"/>
      <c r="U155" s="42"/>
      <c r="V155" s="13"/>
      <c r="W155" s="13"/>
      <c r="X155" s="13"/>
      <c r="Y155" s="27"/>
      <c r="Z155" s="81">
        <f t="shared" si="314"/>
        <v>1.4203544138450535</v>
      </c>
      <c r="AA155" s="81">
        <f t="shared" si="315"/>
        <v>1.3249918199171531</v>
      </c>
      <c r="AB155" s="81">
        <f t="shared" si="316"/>
        <v>1.9319906293861975</v>
      </c>
      <c r="AC155" s="81">
        <f t="shared" si="317"/>
        <v>1.6133161487170757</v>
      </c>
      <c r="AD155" s="81">
        <f t="shared" si="318"/>
        <v>0.73916006820119839</v>
      </c>
      <c r="AE155" s="81">
        <f t="shared" si="319"/>
        <v>0.96812533056701766</v>
      </c>
      <c r="AF155" s="229">
        <f t="shared" si="320"/>
        <v>1.3133908833482437</v>
      </c>
      <c r="AG155" s="28">
        <f t="shared" si="321"/>
        <v>1.0138092945721611</v>
      </c>
      <c r="AH155" s="28">
        <f t="shared" si="322"/>
        <v>1.7956325304172089</v>
      </c>
      <c r="AI155" s="28">
        <f t="shared" si="323"/>
        <v>1.5931442173412964</v>
      </c>
      <c r="AJ155" s="28">
        <f t="shared" si="324"/>
        <v>-0.63566751273360544</v>
      </c>
      <c r="AK155" s="28">
        <f t="shared" si="325"/>
        <v>2.1770929682918359E-2</v>
      </c>
      <c r="AL155" s="81">
        <f t="shared" si="326"/>
        <v>1.4069314940947419</v>
      </c>
      <c r="AM155" s="81">
        <f t="shared" si="327"/>
        <v>1.3208968305009354</v>
      </c>
      <c r="AN155" s="81">
        <f t="shared" si="328"/>
        <v>1.919248483861673</v>
      </c>
      <c r="AO155" s="81">
        <f t="shared" si="329"/>
        <v>1.7791416562103679</v>
      </c>
      <c r="AP155" s="81">
        <f t="shared" si="330"/>
        <v>0.72686049523305452</v>
      </c>
      <c r="AQ155" s="28">
        <f t="shared" si="331"/>
        <v>1.3977857448538689</v>
      </c>
      <c r="AR155" s="28">
        <f t="shared" si="332"/>
        <v>1.0230981170849605</v>
      </c>
      <c r="AS155" s="28">
        <f t="shared" si="333"/>
        <v>1.8920830359827903</v>
      </c>
      <c r="AT155" s="28">
        <f t="shared" si="334"/>
        <v>1.7624159238094816</v>
      </c>
      <c r="AU155" s="35">
        <f t="shared" si="335"/>
        <v>-0.65027287641423348</v>
      </c>
    </row>
    <row r="156" spans="1:47" ht="17" thickBot="1" x14ac:dyDescent="0.25">
      <c r="A156" s="272">
        <v>1189</v>
      </c>
      <c r="B156" s="309" t="s">
        <v>131</v>
      </c>
      <c r="C156" s="183">
        <v>48.234481819684731</v>
      </c>
      <c r="D156" s="180">
        <v>186.53421633554086</v>
      </c>
      <c r="E156" s="180">
        <v>12.976339203744379</v>
      </c>
      <c r="F156" s="180">
        <v>118.22831899558243</v>
      </c>
      <c r="G156" s="180">
        <v>3.7557642231473074</v>
      </c>
      <c r="H156" s="180">
        <v>311.70289939859123</v>
      </c>
      <c r="I156" s="42">
        <f t="shared" si="402"/>
        <v>154.74505342346757</v>
      </c>
      <c r="J156" s="42">
        <f t="shared" si="402"/>
        <v>598.43593593593607</v>
      </c>
      <c r="K156" s="42">
        <f t="shared" si="402"/>
        <v>41.630473212733378</v>
      </c>
      <c r="L156" s="42">
        <f t="shared" si="402"/>
        <v>379.29810477764443</v>
      </c>
      <c r="M156" s="42">
        <f t="shared" si="402"/>
        <v>12.049179620702244</v>
      </c>
      <c r="N156" s="42">
        <f t="shared" si="312"/>
        <v>258.58248833511459</v>
      </c>
      <c r="O156" s="42">
        <f t="shared" si="403"/>
        <v>69.565463423623711</v>
      </c>
      <c r="P156" s="42">
        <f t="shared" si="403"/>
        <v>633.81572195264891</v>
      </c>
      <c r="Q156" s="42">
        <f t="shared" si="403"/>
        <v>20.134451989180238</v>
      </c>
      <c r="R156" s="42"/>
      <c r="S156" s="42"/>
      <c r="T156" s="42"/>
      <c r="U156" s="42"/>
      <c r="V156" s="13"/>
      <c r="W156" s="13"/>
      <c r="X156" s="13"/>
      <c r="Y156" s="27"/>
      <c r="Z156" s="81">
        <f t="shared" si="314"/>
        <v>0.53908492973583766</v>
      </c>
      <c r="AA156" s="81">
        <f t="shared" si="315"/>
        <v>0.79718101460869317</v>
      </c>
      <c r="AB156" s="81">
        <f t="shared" si="316"/>
        <v>0.84606529013795839</v>
      </c>
      <c r="AC156" s="81">
        <f t="shared" si="317"/>
        <v>1.0971212958653866</v>
      </c>
      <c r="AD156" s="81">
        <f t="shared" si="318"/>
        <v>0.81221183748748194</v>
      </c>
      <c r="AE156" s="81">
        <f t="shared" si="319"/>
        <v>0.76498545761524395</v>
      </c>
      <c r="AF156" s="229">
        <f t="shared" si="320"/>
        <v>-1.9178255846150201</v>
      </c>
      <c r="AG156" s="28">
        <f t="shared" si="321"/>
        <v>-0.53681442421611536</v>
      </c>
      <c r="AH156" s="28">
        <f t="shared" si="322"/>
        <v>-0.15933571742681421</v>
      </c>
      <c r="AI156" s="28">
        <f t="shared" si="323"/>
        <v>0.43048442410484927</v>
      </c>
      <c r="AJ156" s="28">
        <f t="shared" si="324"/>
        <v>-0.38483065948024398</v>
      </c>
      <c r="AK156" s="28">
        <f t="shared" si="325"/>
        <v>-0.79876179577899165</v>
      </c>
      <c r="AL156" s="81">
        <f t="shared" si="326"/>
        <v>0.67579009409239466</v>
      </c>
      <c r="AM156" s="81">
        <f t="shared" si="327"/>
        <v>1.0057523413242939</v>
      </c>
      <c r="AN156" s="81">
        <f t="shared" si="328"/>
        <v>1.063673827240198</v>
      </c>
      <c r="AO156" s="81">
        <f t="shared" si="329"/>
        <v>1.5311724151051878</v>
      </c>
      <c r="AP156" s="81">
        <f t="shared" si="330"/>
        <v>1.0107884894659411</v>
      </c>
      <c r="AQ156" s="28">
        <f t="shared" si="331"/>
        <v>-1.5355683525321384</v>
      </c>
      <c r="AR156" s="28">
        <f t="shared" si="332"/>
        <v>8.7366548755652751E-2</v>
      </c>
      <c r="AS156" s="28">
        <f t="shared" si="333"/>
        <v>8.8814123909375126E-2</v>
      </c>
      <c r="AT156" s="28">
        <f t="shared" si="334"/>
        <v>1.2110095023885192</v>
      </c>
      <c r="AU156" s="35">
        <f t="shared" si="335"/>
        <v>-0.24369979115291235</v>
      </c>
    </row>
    <row r="157" spans="1:47" ht="17" thickBot="1" x14ac:dyDescent="0.25">
      <c r="A157" s="272">
        <v>5385</v>
      </c>
      <c r="B157" s="309" t="s">
        <v>131</v>
      </c>
      <c r="C157" s="183">
        <v>84.157010821949925</v>
      </c>
      <c r="D157" s="180">
        <v>141.45658263305322</v>
      </c>
      <c r="E157" s="180">
        <v>7.5881406115548664</v>
      </c>
      <c r="F157" s="180">
        <v>75.33902561526871</v>
      </c>
      <c r="G157" s="180">
        <v>5.066392313440983</v>
      </c>
      <c r="H157" s="180">
        <v>269.62021557739706</v>
      </c>
      <c r="I157" s="42">
        <f t="shared" si="402"/>
        <v>312.13167989546338</v>
      </c>
      <c r="J157" s="42">
        <f t="shared" si="402"/>
        <v>524.65124816446394</v>
      </c>
      <c r="K157" s="42">
        <f t="shared" si="402"/>
        <v>28.143811825477226</v>
      </c>
      <c r="L157" s="42">
        <f t="shared" si="402"/>
        <v>279.42647198737927</v>
      </c>
      <c r="M157" s="42">
        <f t="shared" si="402"/>
        <v>18.790847350192948</v>
      </c>
      <c r="N157" s="42">
        <f t="shared" si="312"/>
        <v>594.93173987002228</v>
      </c>
      <c r="O157" s="42">
        <f t="shared" si="403"/>
        <v>53.642895016338365</v>
      </c>
      <c r="P157" s="42">
        <f t="shared" si="403"/>
        <v>532.59469593368181</v>
      </c>
      <c r="Q157" s="42">
        <f t="shared" si="403"/>
        <v>35.81588229501844</v>
      </c>
      <c r="R157" s="42"/>
      <c r="S157" s="42"/>
      <c r="T157" s="42"/>
      <c r="U157" s="42"/>
      <c r="V157" s="13"/>
      <c r="W157" s="13"/>
      <c r="X157" s="13"/>
      <c r="Y157" s="27"/>
      <c r="Z157" s="81">
        <f t="shared" si="314"/>
        <v>0.94056729862523769</v>
      </c>
      <c r="AA157" s="81">
        <f t="shared" si="315"/>
        <v>0.60453521226180584</v>
      </c>
      <c r="AB157" s="81">
        <f t="shared" si="316"/>
        <v>0.49475143084039114</v>
      </c>
      <c r="AC157" s="81">
        <f t="shared" si="317"/>
        <v>0.69912225864724997</v>
      </c>
      <c r="AD157" s="81">
        <f t="shared" si="318"/>
        <v>1.0956448716804763</v>
      </c>
      <c r="AE157" s="81">
        <f t="shared" si="319"/>
        <v>0.66170556768561128</v>
      </c>
      <c r="AF157" s="229">
        <f t="shared" si="320"/>
        <v>-6.1354855273609135E-2</v>
      </c>
      <c r="AG157" s="28">
        <f t="shared" si="321"/>
        <v>-1.3810448294888427</v>
      </c>
      <c r="AH157" s="28">
        <f t="shared" si="322"/>
        <v>-1.4296620947741032</v>
      </c>
      <c r="AI157" s="28">
        <f t="shared" si="323"/>
        <v>-0.92821444882065285</v>
      </c>
      <c r="AJ157" s="28">
        <f t="shared" si="324"/>
        <v>0.41185303467854456</v>
      </c>
      <c r="AK157" s="28">
        <f t="shared" si="325"/>
        <v>-1.3040887620093848</v>
      </c>
      <c r="AL157" s="29">
        <f t="shared" si="326"/>
        <v>1.3631162525663221</v>
      </c>
      <c r="AM157" s="29">
        <f t="shared" si="327"/>
        <v>0.88174721726038019</v>
      </c>
      <c r="AN157" s="29">
        <f t="shared" si="328"/>
        <v>0.71908469270959252</v>
      </c>
      <c r="AO157" s="29">
        <f t="shared" si="329"/>
        <v>1.128004860999914</v>
      </c>
      <c r="AP157" s="29">
        <f t="shared" si="330"/>
        <v>1.5763373778786476</v>
      </c>
      <c r="AQ157" s="28">
        <f t="shared" si="331"/>
        <v>0.99643872947390877</v>
      </c>
      <c r="AR157" s="28">
        <f t="shared" si="332"/>
        <v>-0.40461031077879206</v>
      </c>
      <c r="AS157" s="28">
        <f t="shared" si="333"/>
        <v>-1.1721426514787465</v>
      </c>
      <c r="AT157" s="28">
        <f t="shared" si="334"/>
        <v>0.1872060105732728</v>
      </c>
      <c r="AU157" s="35">
        <f t="shared" si="335"/>
        <v>0.72916722165349457</v>
      </c>
    </row>
    <row r="158" spans="1:47" ht="17" thickBot="1" x14ac:dyDescent="0.25">
      <c r="A158" s="271">
        <v>1315</v>
      </c>
      <c r="B158" s="309" t="s">
        <v>131</v>
      </c>
      <c r="C158" s="182">
        <v>97.9</v>
      </c>
      <c r="D158" s="42">
        <v>220.6</v>
      </c>
      <c r="E158" s="42">
        <v>17.100000000000001</v>
      </c>
      <c r="F158" s="42">
        <v>125.8</v>
      </c>
      <c r="G158" s="42">
        <v>7.3</v>
      </c>
      <c r="H158" s="42">
        <v>404.3</v>
      </c>
      <c r="I158" s="42">
        <f t="shared" si="402"/>
        <v>242.14692060351223</v>
      </c>
      <c r="J158" s="42">
        <f t="shared" si="402"/>
        <v>545.63442987880285</v>
      </c>
      <c r="K158" s="42">
        <f t="shared" si="402"/>
        <v>42.295325253524609</v>
      </c>
      <c r="L158" s="42">
        <f t="shared" si="402"/>
        <v>311.1550828592629</v>
      </c>
      <c r="M158" s="42">
        <f t="shared" si="402"/>
        <v>18.055899084837993</v>
      </c>
      <c r="N158" s="42">
        <f t="shared" si="312"/>
        <v>443.78966455122395</v>
      </c>
      <c r="O158" s="42">
        <f t="shared" si="403"/>
        <v>77.51586582048958</v>
      </c>
      <c r="P158" s="42">
        <f t="shared" si="403"/>
        <v>570.26291931097012</v>
      </c>
      <c r="Q158" s="42">
        <f t="shared" si="403"/>
        <v>33.091568449682683</v>
      </c>
      <c r="R158" s="42"/>
      <c r="S158" s="42"/>
      <c r="T158" s="42"/>
      <c r="U158" s="42"/>
      <c r="V158" s="13"/>
      <c r="W158" s="13"/>
      <c r="X158" s="13"/>
      <c r="Y158" s="27"/>
      <c r="Z158" s="81">
        <f t="shared" si="314"/>
        <v>1.0941636072391723</v>
      </c>
      <c r="AA158" s="81">
        <f t="shared" si="315"/>
        <v>0.94276607947542013</v>
      </c>
      <c r="AB158" s="81">
        <f t="shared" si="316"/>
        <v>1.1149305080730603</v>
      </c>
      <c r="AC158" s="81">
        <f t="shared" si="317"/>
        <v>1.1673840936960511</v>
      </c>
      <c r="AD158" s="81">
        <f t="shared" si="318"/>
        <v>1.5786790813748233</v>
      </c>
      <c r="AE158" s="81">
        <f t="shared" si="319"/>
        <v>0.99223851016652098</v>
      </c>
      <c r="AF158" s="229">
        <f t="shared" si="320"/>
        <v>0.4431528429108707</v>
      </c>
      <c r="AG158" s="28">
        <f t="shared" si="321"/>
        <v>-2.4894694397920684E-2</v>
      </c>
      <c r="AH158" s="28">
        <f t="shared" si="322"/>
        <v>0.49401151338805271</v>
      </c>
      <c r="AI158" s="28">
        <f t="shared" si="323"/>
        <v>0.61765382100172883</v>
      </c>
      <c r="AJ158" s="28">
        <f t="shared" si="324"/>
        <v>1.3839507859031435</v>
      </c>
      <c r="AK158" s="28">
        <f t="shared" si="325"/>
        <v>0.10748773424539859</v>
      </c>
      <c r="AL158" s="81">
        <f t="shared" si="326"/>
        <v>1.0574844664728686</v>
      </c>
      <c r="AM158" s="81">
        <f t="shared" si="327"/>
        <v>0.91701228553309944</v>
      </c>
      <c r="AN158" s="81">
        <f t="shared" si="328"/>
        <v>1.0806610402166905</v>
      </c>
      <c r="AO158" s="81">
        <f t="shared" si="329"/>
        <v>1.2560887431092511</v>
      </c>
      <c r="AP158" s="81">
        <f t="shared" si="330"/>
        <v>1.5146836163480801</v>
      </c>
      <c r="AQ158" s="28">
        <f t="shared" si="331"/>
        <v>0.3846234402103349</v>
      </c>
      <c r="AR158" s="28">
        <f t="shared" si="332"/>
        <v>-0.13197361620204914</v>
      </c>
      <c r="AS158" s="28">
        <f t="shared" si="333"/>
        <v>0.4871870307962618</v>
      </c>
      <c r="AT158" s="28">
        <f t="shared" si="334"/>
        <v>0.76523965816075301</v>
      </c>
      <c r="AU158" s="35">
        <f t="shared" si="335"/>
        <v>1.4047115881369734</v>
      </c>
    </row>
    <row r="159" spans="1:47" ht="17" thickBot="1" x14ac:dyDescent="0.25">
      <c r="A159" s="272">
        <v>5370</v>
      </c>
      <c r="B159" s="309" t="s">
        <v>157</v>
      </c>
      <c r="C159" s="182">
        <v>108.66372980910427</v>
      </c>
      <c r="D159" s="42">
        <v>152.50000000000003</v>
      </c>
      <c r="E159" s="42">
        <v>24.320250168643629</v>
      </c>
      <c r="F159" s="42">
        <v>72.727272727272734</v>
      </c>
      <c r="G159" s="42">
        <v>1.7388946833287851</v>
      </c>
      <c r="H159" s="42">
        <v>353.35689045936397</v>
      </c>
      <c r="I159" s="42">
        <f t="shared" ref="I159" si="404">1000*C159/$H159</f>
        <v>307.51835535976505</v>
      </c>
      <c r="J159" s="42">
        <f t="shared" ref="J159" si="405">1000*D159/$H159</f>
        <v>431.57500000000005</v>
      </c>
      <c r="K159" s="42">
        <f t="shared" ref="K159" si="406">1000*E159/$H159</f>
        <v>68.826307977261465</v>
      </c>
      <c r="L159" s="42">
        <f t="shared" ref="L159" si="407">1000*F159/$H159</f>
        <v>205.81818181818184</v>
      </c>
      <c r="M159" s="42">
        <f t="shared" ref="M159" si="408">1000*G159/$H159</f>
        <v>4.9210719538204613</v>
      </c>
      <c r="N159" s="42">
        <f t="shared" si="312"/>
        <v>712.54904792855245</v>
      </c>
      <c r="O159" s="42">
        <f t="shared" ref="O159" si="409">1000*E159/$D159</f>
        <v>159.4770502861877</v>
      </c>
      <c r="P159" s="42">
        <f t="shared" ref="P159" si="410">1000*F159/$D159</f>
        <v>476.90014903129651</v>
      </c>
      <c r="Q159" s="42">
        <f t="shared" ref="Q159" si="411">1000*G159/$D159</f>
        <v>11.402588087401867</v>
      </c>
      <c r="R159" s="42"/>
      <c r="S159" s="42"/>
      <c r="T159" s="42"/>
      <c r="U159" s="42"/>
      <c r="V159" s="13"/>
      <c r="W159" s="13"/>
      <c r="X159" s="13"/>
      <c r="Y159" s="27"/>
      <c r="Z159" s="81">
        <f t="shared" si="314"/>
        <v>1.2144627025944053</v>
      </c>
      <c r="AA159" s="81">
        <f t="shared" si="315"/>
        <v>0.65173085729828462</v>
      </c>
      <c r="AB159" s="81">
        <f t="shared" si="316"/>
        <v>1.5856952559643138</v>
      </c>
      <c r="AC159" s="81">
        <f t="shared" si="317"/>
        <v>0.67488602034747869</v>
      </c>
      <c r="AD159" s="81">
        <f t="shared" si="318"/>
        <v>0.3760488577102809</v>
      </c>
      <c r="AE159" s="81">
        <f t="shared" si="319"/>
        <v>0.86721324399325705</v>
      </c>
      <c r="AF159" s="229">
        <f t="shared" si="320"/>
        <v>0.79106475804828558</v>
      </c>
      <c r="AG159" s="28">
        <f t="shared" si="321"/>
        <v>-1.1516259077019819</v>
      </c>
      <c r="AH159" s="28">
        <f t="shared" si="322"/>
        <v>1.327961075187392</v>
      </c>
      <c r="AI159" s="28">
        <f t="shared" si="323"/>
        <v>-1.0345954920970022</v>
      </c>
      <c r="AJ159" s="28">
        <f t="shared" si="324"/>
        <v>-2.434291901882053</v>
      </c>
      <c r="AK159" s="28">
        <f t="shared" si="325"/>
        <v>-0.36175212777243404</v>
      </c>
      <c r="AL159" s="81">
        <f t="shared" si="326"/>
        <v>1.3429693144052246</v>
      </c>
      <c r="AM159" s="81">
        <f t="shared" si="327"/>
        <v>0.72532002281610819</v>
      </c>
      <c r="AN159" s="81">
        <f t="shared" si="328"/>
        <v>1.7585373590851749</v>
      </c>
      <c r="AO159" s="81">
        <f t="shared" si="329"/>
        <v>0.83085867964420812</v>
      </c>
      <c r="AP159" s="81">
        <f t="shared" si="330"/>
        <v>0.41282170598644374</v>
      </c>
      <c r="AQ159" s="28">
        <f t="shared" si="331"/>
        <v>1.1491154537138852</v>
      </c>
      <c r="AR159" s="28">
        <f t="shared" si="332"/>
        <v>-0.93743951456468066</v>
      </c>
      <c r="AS159" s="28">
        <f t="shared" si="333"/>
        <v>1.5475944682354377</v>
      </c>
      <c r="AT159" s="28">
        <f t="shared" si="334"/>
        <v>-0.53513641036493831</v>
      </c>
      <c r="AU159" s="35">
        <f t="shared" si="335"/>
        <v>-2.4718448882547159</v>
      </c>
    </row>
    <row r="160" spans="1:47" ht="17" thickBot="1" x14ac:dyDescent="0.25">
      <c r="A160" s="272">
        <v>5371</v>
      </c>
      <c r="B160" s="309" t="s">
        <v>157</v>
      </c>
      <c r="C160" s="182">
        <v>114.06925025005854</v>
      </c>
      <c r="D160" s="42">
        <v>179.80072463768116</v>
      </c>
      <c r="E160" s="42">
        <v>13.932899062431451</v>
      </c>
      <c r="F160" s="42">
        <v>79.583291292503276</v>
      </c>
      <c r="G160" s="42">
        <v>3.4550516412393661</v>
      </c>
      <c r="H160" s="42">
        <v>310.33952988170228</v>
      </c>
      <c r="I160" s="42">
        <f t="shared" ref="I160:M166" si="412">1000*C160/$H160</f>
        <v>367.56274746417375</v>
      </c>
      <c r="J160" s="42">
        <f t="shared" si="412"/>
        <v>579.36778052805278</v>
      </c>
      <c r="K160" s="42">
        <f t="shared" si="412"/>
        <v>44.895663365032824</v>
      </c>
      <c r="L160" s="42">
        <f t="shared" si="412"/>
        <v>256.43942723906127</v>
      </c>
      <c r="M160" s="42">
        <f t="shared" si="412"/>
        <v>11.133134224171799</v>
      </c>
      <c r="N160" s="42">
        <f t="shared" si="312"/>
        <v>634.42041448899056</v>
      </c>
      <c r="O160" s="42">
        <f t="shared" ref="O160:Q166" si="413">1000*E160/$D160</f>
        <v>77.490783702389521</v>
      </c>
      <c r="P160" s="42">
        <f t="shared" si="413"/>
        <v>442.61941353613912</v>
      </c>
      <c r="Q160" s="42">
        <f t="shared" si="413"/>
        <v>19.216005097875367</v>
      </c>
      <c r="R160" s="42"/>
      <c r="S160" s="42"/>
      <c r="T160" s="42"/>
      <c r="U160" s="42"/>
      <c r="V160" s="13"/>
      <c r="W160" s="13"/>
      <c r="X160" s="13"/>
      <c r="Y160" s="27"/>
      <c r="Z160" s="81">
        <f t="shared" si="314"/>
        <v>1.2748766325707037</v>
      </c>
      <c r="AA160" s="81">
        <f t="shared" si="315"/>
        <v>0.7684044617112703</v>
      </c>
      <c r="AB160" s="81">
        <f t="shared" si="316"/>
        <v>0.90843358073727254</v>
      </c>
      <c r="AC160" s="81">
        <f t="shared" si="317"/>
        <v>0.73850769776508574</v>
      </c>
      <c r="AD160" s="81">
        <f t="shared" si="318"/>
        <v>0.74718051384853945</v>
      </c>
      <c r="AE160" s="81">
        <f t="shared" si="319"/>
        <v>0.76163945776799102</v>
      </c>
      <c r="AF160" s="229">
        <f t="shared" si="320"/>
        <v>0.9529865537685609</v>
      </c>
      <c r="AG160" s="28">
        <f t="shared" si="321"/>
        <v>-0.64902024786973256</v>
      </c>
      <c r="AH160" s="28">
        <f t="shared" si="322"/>
        <v>9.0619729053797223E-3</v>
      </c>
      <c r="AI160" s="28">
        <f t="shared" si="323"/>
        <v>-0.76296477953056241</v>
      </c>
      <c r="AJ160" s="28">
        <f t="shared" si="324"/>
        <v>-0.6069438639709428</v>
      </c>
      <c r="AK160" s="28">
        <f t="shared" si="325"/>
        <v>-0.81403466162516391</v>
      </c>
      <c r="AL160" s="81">
        <f t="shared" si="326"/>
        <v>1.6051903320872367</v>
      </c>
      <c r="AM160" s="81">
        <f t="shared" si="327"/>
        <v>0.97370573316694697</v>
      </c>
      <c r="AN160" s="81">
        <f t="shared" si="328"/>
        <v>1.1471006306833318</v>
      </c>
      <c r="AO160" s="81">
        <f t="shared" si="329"/>
        <v>1.0352094360292392</v>
      </c>
      <c r="AP160" s="81">
        <f t="shared" si="330"/>
        <v>0.93394274794754284</v>
      </c>
      <c r="AQ160" s="28">
        <f t="shared" si="331"/>
        <v>1.7237372076078612</v>
      </c>
      <c r="AR160" s="28">
        <f t="shared" si="332"/>
        <v>-2.1442106699010737E-2</v>
      </c>
      <c r="AS160" s="28">
        <f t="shared" si="333"/>
        <v>0.27934856170500522</v>
      </c>
      <c r="AT160" s="28">
        <f t="shared" si="334"/>
        <v>2.4404029942176216E-2</v>
      </c>
      <c r="AU160" s="35">
        <f t="shared" si="335"/>
        <v>-0.47882607617027623</v>
      </c>
    </row>
    <row r="161" spans="1:47" ht="17" thickBot="1" x14ac:dyDescent="0.25">
      <c r="A161" s="272">
        <v>5369</v>
      </c>
      <c r="B161" s="309" t="s">
        <v>145</v>
      </c>
      <c r="C161" s="183">
        <v>103.07794189628861</v>
      </c>
      <c r="D161" s="180">
        <v>216.63943355119827</v>
      </c>
      <c r="E161" s="180">
        <v>11.774096931358415</v>
      </c>
      <c r="F161" s="180">
        <v>152.68129341796191</v>
      </c>
      <c r="G161" s="180">
        <v>6.3860563521931484</v>
      </c>
      <c r="H161" s="180">
        <v>320.56167578927921</v>
      </c>
      <c r="I161" s="42">
        <f t="shared" si="412"/>
        <v>321.55416470946687</v>
      </c>
      <c r="J161" s="42">
        <f t="shared" si="412"/>
        <v>675.81201969260337</v>
      </c>
      <c r="K161" s="42">
        <f t="shared" si="412"/>
        <v>36.729583791850715</v>
      </c>
      <c r="L161" s="42">
        <f t="shared" si="412"/>
        <v>476.29303484901533</v>
      </c>
      <c r="M161" s="42">
        <f t="shared" si="412"/>
        <v>19.921459221441722</v>
      </c>
      <c r="N161" s="42">
        <f t="shared" si="312"/>
        <v>475.80415165703556</v>
      </c>
      <c r="O161" s="42">
        <f t="shared" si="413"/>
        <v>54.348817010619854</v>
      </c>
      <c r="P161" s="42">
        <f t="shared" si="413"/>
        <v>704.77147634287383</v>
      </c>
      <c r="Q161" s="42">
        <f t="shared" si="413"/>
        <v>29.477811345384335</v>
      </c>
      <c r="R161" s="42"/>
      <c r="S161" s="42"/>
      <c r="T161" s="42"/>
      <c r="U161" s="42"/>
      <c r="V161" s="13"/>
      <c r="W161" s="13"/>
      <c r="X161" s="13"/>
      <c r="Y161" s="27"/>
      <c r="Z161" s="81">
        <f t="shared" si="314"/>
        <v>1.1520340422066693</v>
      </c>
      <c r="AA161" s="81">
        <f t="shared" si="315"/>
        <v>0.92584002460942416</v>
      </c>
      <c r="AB161" s="81">
        <f t="shared" si="316"/>
        <v>0.76767835519186522</v>
      </c>
      <c r="AC161" s="81">
        <f t="shared" si="317"/>
        <v>1.4168339693248675</v>
      </c>
      <c r="AD161" s="81">
        <f t="shared" si="318"/>
        <v>1.3810319966696074</v>
      </c>
      <c r="AE161" s="81">
        <f t="shared" si="319"/>
        <v>0.78672678605401358</v>
      </c>
      <c r="AF161" s="229">
        <f t="shared" si="320"/>
        <v>0.61505128284999633</v>
      </c>
      <c r="AG161" s="28">
        <f t="shared" si="321"/>
        <v>-8.0185683115837833E-2</v>
      </c>
      <c r="AH161" s="28">
        <f t="shared" si="322"/>
        <v>-0.38952940582305495</v>
      </c>
      <c r="AI161" s="28">
        <f t="shared" si="323"/>
        <v>1.2015717607425507</v>
      </c>
      <c r="AJ161" s="28">
        <f t="shared" si="324"/>
        <v>1.0279564022576195</v>
      </c>
      <c r="AK161" s="28">
        <f t="shared" si="325"/>
        <v>-0.70112138846954353</v>
      </c>
      <c r="AL161" s="29">
        <f t="shared" si="326"/>
        <v>1.4042653669203315</v>
      </c>
      <c r="AM161" s="29">
        <f t="shared" si="327"/>
        <v>1.1357932909525323</v>
      </c>
      <c r="AN161" s="29">
        <f t="shared" si="328"/>
        <v>0.93845430882269432</v>
      </c>
      <c r="AO161" s="29">
        <f t="shared" si="329"/>
        <v>1.922727130142333</v>
      </c>
      <c r="AP161" s="29">
        <f t="shared" si="330"/>
        <v>1.671182794868556</v>
      </c>
      <c r="AQ161" s="28">
        <f t="shared" si="331"/>
        <v>1.2431359246974234</v>
      </c>
      <c r="AR161" s="28">
        <f t="shared" si="332"/>
        <v>0.49706541085558542</v>
      </c>
      <c r="AS161" s="28">
        <f t="shared" si="333"/>
        <v>-0.1956730886778382</v>
      </c>
      <c r="AT161" s="28">
        <f t="shared" si="334"/>
        <v>1.9103694515130203</v>
      </c>
      <c r="AU161" s="35">
        <f t="shared" si="335"/>
        <v>1.2433664166531984</v>
      </c>
    </row>
    <row r="162" spans="1:47" ht="17" thickBot="1" x14ac:dyDescent="0.25">
      <c r="A162" s="271">
        <v>1273</v>
      </c>
      <c r="B162" s="309" t="s">
        <v>145</v>
      </c>
      <c r="C162" s="182">
        <v>86.5</v>
      </c>
      <c r="D162" s="42">
        <v>251.3</v>
      </c>
      <c r="E162" s="42">
        <v>8.1999999999999993</v>
      </c>
      <c r="F162" s="42">
        <v>115.6</v>
      </c>
      <c r="G162" s="42">
        <v>4.2</v>
      </c>
      <c r="H162" s="42">
        <v>406.9</v>
      </c>
      <c r="I162" s="42">
        <f t="shared" si="412"/>
        <v>212.5829442123372</v>
      </c>
      <c r="J162" s="42">
        <f t="shared" si="412"/>
        <v>617.59646104694036</v>
      </c>
      <c r="K162" s="42">
        <f t="shared" si="412"/>
        <v>20.152371590071272</v>
      </c>
      <c r="L162" s="42">
        <f t="shared" si="412"/>
        <v>284.0992872941755</v>
      </c>
      <c r="M162" s="42">
        <f t="shared" si="412"/>
        <v>10.321946424182846</v>
      </c>
      <c r="N162" s="42">
        <f t="shared" si="312"/>
        <v>344.21010744130518</v>
      </c>
      <c r="O162" s="42">
        <f t="shared" si="413"/>
        <v>32.630322323915635</v>
      </c>
      <c r="P162" s="42">
        <f t="shared" si="413"/>
        <v>460.00795861520095</v>
      </c>
      <c r="Q162" s="42">
        <f t="shared" si="413"/>
        <v>16.713091922005571</v>
      </c>
      <c r="R162" s="42"/>
      <c r="S162" s="42"/>
      <c r="T162" s="42"/>
      <c r="U162" s="42"/>
      <c r="V162" s="13"/>
      <c r="W162" s="13"/>
      <c r="X162" s="13"/>
      <c r="Y162" s="27"/>
      <c r="Z162" s="81">
        <f t="shared" si="314"/>
        <v>0.96675334041050442</v>
      </c>
      <c r="AA162" s="81">
        <f t="shared" si="315"/>
        <v>1.0739669799282552</v>
      </c>
      <c r="AB162" s="81">
        <f t="shared" si="316"/>
        <v>0.53464503895901128</v>
      </c>
      <c r="AC162" s="81">
        <f t="shared" si="317"/>
        <v>1.0727313293423173</v>
      </c>
      <c r="AD162" s="81">
        <f t="shared" si="318"/>
        <v>0.90828111531154221</v>
      </c>
      <c r="AE162" s="81">
        <f t="shared" si="319"/>
        <v>0.99861946521582323</v>
      </c>
      <c r="AF162" s="229">
        <f t="shared" si="320"/>
        <v>3.0233545605045705E-2</v>
      </c>
      <c r="AG162" s="28">
        <f t="shared" si="321"/>
        <v>0.37276054601916914</v>
      </c>
      <c r="AH162" s="28">
        <f t="shared" si="322"/>
        <v>-1.2460587624035617</v>
      </c>
      <c r="AI162" s="28">
        <f t="shared" si="323"/>
        <v>0.36269802087558889</v>
      </c>
      <c r="AJ162" s="28">
        <f t="shared" si="324"/>
        <v>-8.7295132271185738E-2</v>
      </c>
      <c r="AK162" s="28">
        <f t="shared" si="325"/>
        <v>0.12982207634149551</v>
      </c>
      <c r="AL162" s="81">
        <f t="shared" si="326"/>
        <v>0.92837505751189942</v>
      </c>
      <c r="AM162" s="81">
        <f t="shared" si="327"/>
        <v>1.0379541892318007</v>
      </c>
      <c r="AN162" s="81">
        <f t="shared" si="328"/>
        <v>0.51490046984672089</v>
      </c>
      <c r="AO162" s="81">
        <f t="shared" si="329"/>
        <v>1.1468683507155879</v>
      </c>
      <c r="AP162" s="81">
        <f t="shared" si="330"/>
        <v>0.86589336061703459</v>
      </c>
      <c r="AQ162" s="28">
        <f t="shared" si="331"/>
        <v>-7.914619089332052E-2</v>
      </c>
      <c r="AR162" s="28">
        <f t="shared" si="332"/>
        <v>0.26283217472411491</v>
      </c>
      <c r="AS162" s="28">
        <f t="shared" si="333"/>
        <v>-1.3500711435674235</v>
      </c>
      <c r="AT162" s="28">
        <f t="shared" si="334"/>
        <v>0.50600708955882956</v>
      </c>
      <c r="AU162" s="35">
        <f t="shared" si="335"/>
        <v>-0.10651791511224337</v>
      </c>
    </row>
    <row r="163" spans="1:47" ht="17" thickBot="1" x14ac:dyDescent="0.25">
      <c r="A163" s="271">
        <v>1317</v>
      </c>
      <c r="B163" s="309" t="s">
        <v>145</v>
      </c>
      <c r="C163" s="182">
        <v>84.1</v>
      </c>
      <c r="D163" s="42">
        <v>313.2</v>
      </c>
      <c r="E163" s="42">
        <v>9.6999999999999993</v>
      </c>
      <c r="F163" s="42">
        <v>129.30000000000001</v>
      </c>
      <c r="G163" s="42">
        <v>3.8</v>
      </c>
      <c r="H163" s="42">
        <v>608.9</v>
      </c>
      <c r="I163" s="42">
        <f t="shared" si="412"/>
        <v>138.11791755624898</v>
      </c>
      <c r="J163" s="42">
        <f t="shared" si="412"/>
        <v>514.37017572672039</v>
      </c>
      <c r="K163" s="42">
        <f t="shared" si="412"/>
        <v>15.930366234192807</v>
      </c>
      <c r="L163" s="42">
        <f t="shared" si="412"/>
        <v>212.3501395959928</v>
      </c>
      <c r="M163" s="42">
        <f t="shared" si="412"/>
        <v>6.2407620298899653</v>
      </c>
      <c r="N163" s="42">
        <f t="shared" si="312"/>
        <v>268.51851851851853</v>
      </c>
      <c r="O163" s="42">
        <f t="shared" si="413"/>
        <v>30.970625798212005</v>
      </c>
      <c r="P163" s="42">
        <f t="shared" si="413"/>
        <v>412.83524904214568</v>
      </c>
      <c r="Q163" s="42">
        <f t="shared" si="413"/>
        <v>12.132822477650064</v>
      </c>
      <c r="R163" s="42"/>
      <c r="S163" s="42"/>
      <c r="T163" s="42"/>
      <c r="U163" s="42"/>
      <c r="V163" s="13"/>
      <c r="W163" s="13"/>
      <c r="X163" s="13"/>
      <c r="Y163" s="27"/>
      <c r="Z163" s="81">
        <f t="shared" si="314"/>
        <v>0.93993012634131123</v>
      </c>
      <c r="AA163" s="81">
        <f t="shared" si="315"/>
        <v>1.3385056033168703</v>
      </c>
      <c r="AB163" s="81">
        <f t="shared" si="316"/>
        <v>0.63244596071980597</v>
      </c>
      <c r="AC163" s="81">
        <f t="shared" si="317"/>
        <v>1.1998629834252736</v>
      </c>
      <c r="AD163" s="81">
        <f t="shared" si="318"/>
        <v>0.82177815194853809</v>
      </c>
      <c r="AE163" s="81">
        <f t="shared" si="319"/>
        <v>1.4943705882770086</v>
      </c>
      <c r="AF163" s="229">
        <f t="shared" si="320"/>
        <v>-6.3615077747049123E-2</v>
      </c>
      <c r="AG163" s="28">
        <f t="shared" si="321"/>
        <v>1.0447787020346484</v>
      </c>
      <c r="AH163" s="28">
        <f t="shared" si="322"/>
        <v>-0.84831785274076088</v>
      </c>
      <c r="AI163" s="28">
        <f t="shared" si="323"/>
        <v>0.70039623202263002</v>
      </c>
      <c r="AJ163" s="28">
        <f t="shared" si="324"/>
        <v>-0.35366649764034264</v>
      </c>
      <c r="AK163" s="28">
        <f t="shared" si="325"/>
        <v>1.5342343988267484</v>
      </c>
      <c r="AL163" s="81">
        <f t="shared" si="326"/>
        <v>0.60317740978612766</v>
      </c>
      <c r="AM163" s="81">
        <f t="shared" si="327"/>
        <v>0.86446848773453133</v>
      </c>
      <c r="AN163" s="81">
        <f t="shared" si="328"/>
        <v>0.4070266877600387</v>
      </c>
      <c r="AO163" s="81">
        <f t="shared" si="329"/>
        <v>0.85722726266646998</v>
      </c>
      <c r="AP163" s="81">
        <f t="shared" si="330"/>
        <v>0.52352862384677723</v>
      </c>
      <c r="AQ163" s="28">
        <f t="shared" si="331"/>
        <v>-1.1846031591716133</v>
      </c>
      <c r="AR163" s="28">
        <f t="shared" si="332"/>
        <v>-0.18448547242328664</v>
      </c>
      <c r="AS163" s="28">
        <f t="shared" si="333"/>
        <v>-1.2874625266575761</v>
      </c>
      <c r="AT163" s="28">
        <f t="shared" si="334"/>
        <v>-5.3575411840717575E-2</v>
      </c>
      <c r="AU163" s="35">
        <f t="shared" si="335"/>
        <v>-0.60764961187530686</v>
      </c>
    </row>
    <row r="164" spans="1:47" ht="17" thickBot="1" x14ac:dyDescent="0.25">
      <c r="A164" s="271">
        <v>5269</v>
      </c>
      <c r="B164" s="309" t="s">
        <v>128</v>
      </c>
      <c r="C164" s="182">
        <v>117.17765021729778</v>
      </c>
      <c r="D164" s="42">
        <v>210.01683501683505</v>
      </c>
      <c r="E164" s="42">
        <v>17.110375378476778</v>
      </c>
      <c r="F164" s="42">
        <v>114.9263533164462</v>
      </c>
      <c r="G164" s="42">
        <v>6.6069089378443167</v>
      </c>
      <c r="H164" s="42">
        <v>274.11928471999141</v>
      </c>
      <c r="I164" s="42">
        <f t="shared" si="412"/>
        <v>427.46956069505626</v>
      </c>
      <c r="J164" s="42">
        <f t="shared" si="412"/>
        <v>766.15125868055577</v>
      </c>
      <c r="K164" s="42">
        <f t="shared" si="412"/>
        <v>62.419451429529161</v>
      </c>
      <c r="L164" s="42">
        <f t="shared" si="412"/>
        <v>419.25672407120749</v>
      </c>
      <c r="M164" s="42">
        <f t="shared" si="412"/>
        <v>24.10231350411253</v>
      </c>
      <c r="N164" s="42">
        <f t="shared" si="312"/>
        <v>557.9440819965921</v>
      </c>
      <c r="O164" s="42">
        <f t="shared" si="413"/>
        <v>81.471446691905456</v>
      </c>
      <c r="P164" s="42">
        <f t="shared" si="413"/>
        <v>547.22447991959143</v>
      </c>
      <c r="Q164" s="42">
        <f t="shared" si="413"/>
        <v>31.458949170978144</v>
      </c>
      <c r="R164" s="42"/>
      <c r="S164" s="42"/>
      <c r="T164" s="42"/>
      <c r="U164" s="42"/>
      <c r="V164" s="13"/>
      <c r="W164" s="13"/>
      <c r="X164" s="13"/>
      <c r="Y164" s="27"/>
      <c r="Z164" s="81">
        <f t="shared" si="314"/>
        <v>1.3096171649598416</v>
      </c>
      <c r="AA164" s="81">
        <f t="shared" si="315"/>
        <v>0.89753738972192976</v>
      </c>
      <c r="AB164" s="81">
        <f t="shared" si="316"/>
        <v>1.1156069891254907</v>
      </c>
      <c r="AC164" s="81">
        <f t="shared" si="317"/>
        <v>1.0664801018132886</v>
      </c>
      <c r="AD164" s="81">
        <f t="shared" si="318"/>
        <v>1.4287930044826267</v>
      </c>
      <c r="AE164" s="81">
        <f t="shared" si="319"/>
        <v>0.67274724382507212</v>
      </c>
      <c r="AF164" s="229">
        <f t="shared" si="320"/>
        <v>1.0426579997838687</v>
      </c>
      <c r="AG164" s="28">
        <f t="shared" si="321"/>
        <v>-0.17493796487766961</v>
      </c>
      <c r="AH164" s="28">
        <f t="shared" si="322"/>
        <v>0.49544762592778302</v>
      </c>
      <c r="AI164" s="28">
        <f t="shared" si="323"/>
        <v>0.34507598159872505</v>
      </c>
      <c r="AJ164" s="28">
        <f t="shared" si="324"/>
        <v>1.1184444605993018</v>
      </c>
      <c r="AK164" s="28">
        <f t="shared" si="325"/>
        <v>-1.2464296478144958</v>
      </c>
      <c r="AL164" s="81">
        <f t="shared" si="326"/>
        <v>1.8668105264289965</v>
      </c>
      <c r="AM164" s="81">
        <f t="shared" si="327"/>
        <v>1.2876205721526286</v>
      </c>
      <c r="AN164" s="81">
        <f t="shared" si="328"/>
        <v>1.5948398293962518</v>
      </c>
      <c r="AO164" s="81">
        <f t="shared" si="329"/>
        <v>1.6924796687859338</v>
      </c>
      <c r="AP164" s="81">
        <f t="shared" si="330"/>
        <v>2.0219086963894548</v>
      </c>
      <c r="AQ164" s="28">
        <f t="shared" si="331"/>
        <v>2.2226206326920352</v>
      </c>
      <c r="AR164" s="28">
        <f t="shared" si="332"/>
        <v>0.88674681509874209</v>
      </c>
      <c r="AS164" s="28">
        <f t="shared" si="333"/>
        <v>0.97861144401217337</v>
      </c>
      <c r="AT164" s="28">
        <f t="shared" si="334"/>
        <v>1.4536837626887844</v>
      </c>
      <c r="AU164" s="35">
        <f t="shared" si="335"/>
        <v>1.4890751782358043</v>
      </c>
    </row>
    <row r="165" spans="1:47" ht="17" thickBot="1" x14ac:dyDescent="0.25">
      <c r="A165" s="271">
        <v>5149</v>
      </c>
      <c r="B165" s="309" t="s">
        <v>11</v>
      </c>
      <c r="C165" s="182">
        <v>71.102867300409642</v>
      </c>
      <c r="D165" s="42">
        <v>195.7236842105263</v>
      </c>
      <c r="E165" s="42">
        <v>9.7854959035037439</v>
      </c>
      <c r="F165" s="42">
        <v>152.006400269485</v>
      </c>
      <c r="G165" s="42">
        <v>4.1581302150106216</v>
      </c>
      <c r="H165" s="42">
        <v>370.09484842849167</v>
      </c>
      <c r="I165" s="42">
        <f t="shared" si="412"/>
        <v>192.12066204738832</v>
      </c>
      <c r="J165" s="42">
        <f t="shared" si="412"/>
        <v>528.8473618090452</v>
      </c>
      <c r="K165" s="42">
        <f t="shared" si="412"/>
        <v>26.440508277959619</v>
      </c>
      <c r="L165" s="42">
        <f t="shared" si="412"/>
        <v>410.72282123066378</v>
      </c>
      <c r="M165" s="42">
        <f t="shared" si="412"/>
        <v>11.235309631212118</v>
      </c>
      <c r="N165" s="42">
        <f t="shared" si="312"/>
        <v>363.28187662730312</v>
      </c>
      <c r="O165" s="42">
        <f t="shared" si="413"/>
        <v>49.996483271683005</v>
      </c>
      <c r="P165" s="42">
        <f t="shared" si="413"/>
        <v>776.6377425533351</v>
      </c>
      <c r="Q165" s="42">
        <f t="shared" si="413"/>
        <v>21.244900594339981</v>
      </c>
      <c r="R165" s="42"/>
      <c r="S165" s="42"/>
      <c r="T165" s="42"/>
      <c r="U165" s="42"/>
      <c r="V165" s="13"/>
      <c r="W165" s="13"/>
      <c r="X165" s="13"/>
      <c r="Y165" s="27"/>
      <c r="Z165" s="81">
        <f t="shared" si="314"/>
        <v>0.79466976272180168</v>
      </c>
      <c r="AA165" s="81">
        <f t="shared" si="315"/>
        <v>0.83645353773183617</v>
      </c>
      <c r="AB165" s="81">
        <f t="shared" si="316"/>
        <v>0.63802034616609815</v>
      </c>
      <c r="AC165" s="81">
        <f t="shared" si="317"/>
        <v>1.4105711749967562</v>
      </c>
      <c r="AD165" s="81">
        <f t="shared" si="318"/>
        <v>0.89922646411915952</v>
      </c>
      <c r="AE165" s="81">
        <f t="shared" si="319"/>
        <v>0.90829176607714801</v>
      </c>
      <c r="AF165" s="229">
        <f t="shared" si="320"/>
        <v>-0.62354434258063274</v>
      </c>
      <c r="AG165" s="28">
        <f t="shared" si="321"/>
        <v>-0.3900495678786603</v>
      </c>
      <c r="AH165" s="28">
        <f t="shared" si="322"/>
        <v>-0.82754103726237094</v>
      </c>
      <c r="AI165" s="28">
        <f t="shared" si="323"/>
        <v>1.1882142925431967</v>
      </c>
      <c r="AJ165" s="28">
        <f t="shared" si="324"/>
        <v>-0.11396067690417738</v>
      </c>
      <c r="AK165" s="28">
        <f t="shared" si="325"/>
        <v>-0.20050325494171686</v>
      </c>
      <c r="AL165" s="81">
        <f t="shared" si="326"/>
        <v>0.83901383216950121</v>
      </c>
      <c r="AM165" s="81">
        <f t="shared" si="327"/>
        <v>0.88879935244992236</v>
      </c>
      <c r="AN165" s="81">
        <f t="shared" si="328"/>
        <v>0.67556466366544266</v>
      </c>
      <c r="AO165" s="81">
        <f t="shared" si="329"/>
        <v>1.6580295187376268</v>
      </c>
      <c r="AP165" s="81">
        <f t="shared" si="330"/>
        <v>0.94251409708449196</v>
      </c>
      <c r="AQ165" s="28">
        <f t="shared" si="331"/>
        <v>-0.53915871447477481</v>
      </c>
      <c r="AR165" s="28">
        <f t="shared" si="332"/>
        <v>-0.26137054684904748</v>
      </c>
      <c r="AS165" s="28">
        <f t="shared" si="333"/>
        <v>-0.81895698979328202</v>
      </c>
      <c r="AT165" s="28">
        <f t="shared" si="334"/>
        <v>1.5297789547328795</v>
      </c>
      <c r="AU165" s="35">
        <f t="shared" si="335"/>
        <v>-7.1584435875203883E-2</v>
      </c>
    </row>
    <row r="166" spans="1:47" ht="16" x14ac:dyDescent="0.2">
      <c r="A166" s="271">
        <v>5219</v>
      </c>
      <c r="B166" s="309" t="s">
        <v>12</v>
      </c>
      <c r="C166" s="182">
        <v>68.233576899065326</v>
      </c>
      <c r="D166" s="42">
        <v>200.84830339321357</v>
      </c>
      <c r="E166" s="42">
        <v>21.102724624060635</v>
      </c>
      <c r="F166" s="42">
        <v>131.33788869082986</v>
      </c>
      <c r="G166" s="42">
        <v>2.3471633879026563</v>
      </c>
      <c r="H166" s="42">
        <v>246.71505046444213</v>
      </c>
      <c r="I166" s="42">
        <f t="shared" si="412"/>
        <v>276.56836001944481</v>
      </c>
      <c r="J166" s="42">
        <f t="shared" si="412"/>
        <v>814.09019439679821</v>
      </c>
      <c r="K166" s="42">
        <f t="shared" si="412"/>
        <v>85.534808615585732</v>
      </c>
      <c r="L166" s="42">
        <f t="shared" si="412"/>
        <v>532.34648005294252</v>
      </c>
      <c r="M166" s="42">
        <f t="shared" si="412"/>
        <v>9.5136611385649612</v>
      </c>
      <c r="N166" s="42">
        <f t="shared" si="312"/>
        <v>339.72692697075013</v>
      </c>
      <c r="O166" s="42">
        <f t="shared" si="413"/>
        <v>105.06797551954661</v>
      </c>
      <c r="P166" s="42">
        <f t="shared" si="413"/>
        <v>653.91584828924977</v>
      </c>
      <c r="Q166" s="42">
        <f t="shared" si="413"/>
        <v>11.686249513930244</v>
      </c>
      <c r="R166" s="42"/>
      <c r="S166" s="42"/>
      <c r="T166" s="42"/>
      <c r="U166" s="42"/>
      <c r="V166" s="13"/>
      <c r="W166" s="13"/>
      <c r="X166" s="13"/>
      <c r="Y166" s="27"/>
      <c r="Z166" s="81">
        <f t="shared" si="314"/>
        <v>0.76260159994599352</v>
      </c>
      <c r="AA166" s="81">
        <f t="shared" si="315"/>
        <v>0.85835434070403294</v>
      </c>
      <c r="AB166" s="81">
        <f t="shared" si="316"/>
        <v>1.3759106132649006</v>
      </c>
      <c r="AC166" s="81">
        <f t="shared" si="317"/>
        <v>1.2187739440166714</v>
      </c>
      <c r="AD166" s="81">
        <f t="shared" si="318"/>
        <v>0.5075914713768197</v>
      </c>
      <c r="AE166" s="81">
        <f t="shared" si="319"/>
        <v>0.60549140269229806</v>
      </c>
      <c r="AF166" s="229">
        <f t="shared" si="320"/>
        <v>-0.76092899527595137</v>
      </c>
      <c r="AG166" s="28">
        <f t="shared" si="321"/>
        <v>-0.31116932556989452</v>
      </c>
      <c r="AH166" s="28">
        <f t="shared" si="322"/>
        <v>0.99197851596283371</v>
      </c>
      <c r="AI166" s="28">
        <f t="shared" si="323"/>
        <v>0.74754768645450831</v>
      </c>
      <c r="AJ166" s="28">
        <f t="shared" si="324"/>
        <v>-1.635956338873191</v>
      </c>
      <c r="AK166" s="28">
        <f t="shared" si="325"/>
        <v>-1.6134123470754975</v>
      </c>
      <c r="AL166" s="81">
        <f t="shared" si="326"/>
        <v>1.2078069954782515</v>
      </c>
      <c r="AM166" s="81">
        <f t="shared" si="327"/>
        <v>1.3681884223466503</v>
      </c>
      <c r="AN166" s="81">
        <f t="shared" si="328"/>
        <v>2.1854456656661263</v>
      </c>
      <c r="AO166" s="81">
        <f t="shared" si="329"/>
        <v>2.1490069031936065</v>
      </c>
      <c r="AP166" s="81">
        <f t="shared" si="330"/>
        <v>0.79808746107649531</v>
      </c>
      <c r="AQ166" s="28">
        <f t="shared" si="331"/>
        <v>0.44833313913896061</v>
      </c>
      <c r="AR166" s="28">
        <f t="shared" si="332"/>
        <v>1.0793491284778254</v>
      </c>
      <c r="AS166" s="28">
        <f t="shared" si="333"/>
        <v>1.6928456420749893</v>
      </c>
      <c r="AT166" s="28">
        <f t="shared" si="334"/>
        <v>2.154955242796238</v>
      </c>
      <c r="AU166" s="35">
        <f t="shared" si="335"/>
        <v>-1.4801198173330217</v>
      </c>
    </row>
    <row r="167" spans="1:47" ht="20" thickBot="1" x14ac:dyDescent="0.25">
      <c r="A167" s="270" t="s">
        <v>189</v>
      </c>
      <c r="B167" s="286"/>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3"/>
      <c r="AC167" s="123"/>
      <c r="AD167" s="123"/>
      <c r="AE167" s="123"/>
      <c r="AF167" s="208"/>
      <c r="AG167" s="208"/>
      <c r="AH167" s="208"/>
      <c r="AI167" s="208"/>
      <c r="AJ167" s="208"/>
      <c r="AK167" s="208"/>
      <c r="AL167" s="123"/>
      <c r="AM167" s="123"/>
      <c r="AN167" s="123"/>
      <c r="AO167" s="123"/>
      <c r="AP167" s="123"/>
      <c r="AQ167" s="208"/>
      <c r="AR167" s="208"/>
      <c r="AS167" s="208"/>
      <c r="AT167" s="208"/>
      <c r="AU167" s="208"/>
    </row>
    <row r="168" spans="1:47" ht="17" thickBot="1" x14ac:dyDescent="0.25">
      <c r="A168" s="271">
        <v>5252</v>
      </c>
      <c r="B168" s="309" t="s">
        <v>13</v>
      </c>
      <c r="C168" s="182">
        <v>29.502678709123714</v>
      </c>
      <c r="D168" s="42">
        <v>155.72678843226785</v>
      </c>
      <c r="E168" s="42">
        <v>23.150708741340321</v>
      </c>
      <c r="F168" s="42">
        <v>121.64800527687393</v>
      </c>
      <c r="G168" s="42">
        <v>4.4433902762560606</v>
      </c>
      <c r="H168" s="42">
        <v>388.20852897042454</v>
      </c>
      <c r="I168" s="42">
        <f t="shared" ref="I168:I179" si="414">1000*C168/$H168</f>
        <v>75.996987462816307</v>
      </c>
      <c r="J168" s="42">
        <f t="shared" ref="J168:J179" si="415">1000*D168/$H168</f>
        <v>401.14211000277072</v>
      </c>
      <c r="K168" s="42">
        <f t="shared" ref="K168:K179" si="416">1000*E168/$H168</f>
        <v>59.634724674233127</v>
      </c>
      <c r="L168" s="42">
        <f t="shared" ref="L168:L179" si="417">1000*F168/$H168</f>
        <v>313.35737419138883</v>
      </c>
      <c r="M168" s="42">
        <f t="shared" ref="M168:M179" si="418">1000*G168/$H168</f>
        <v>11.44588525151795</v>
      </c>
      <c r="N168" s="42">
        <f t="shared" ref="N168:N187" si="419">1000*C168/$D168</f>
        <v>189.45153243146521</v>
      </c>
      <c r="O168" s="42">
        <f t="shared" ref="O168:O179" si="420">1000*E168/$D168</f>
        <v>148.66233982221718</v>
      </c>
      <c r="P168" s="42">
        <f t="shared" ref="P168:P179" si="421">1000*F168/$D168</f>
        <v>781.16300028741534</v>
      </c>
      <c r="Q168" s="42">
        <f t="shared" ref="Q168:Q179" si="422">1000*G168/$D168</f>
        <v>28.533242873551451</v>
      </c>
      <c r="R168" s="42"/>
      <c r="S168" s="42"/>
      <c r="T168" s="42"/>
      <c r="U168" s="42"/>
      <c r="V168" s="13"/>
      <c r="W168" s="13"/>
      <c r="X168" s="13"/>
      <c r="Y168" s="27"/>
      <c r="Z168" s="81">
        <f t="shared" ref="Z168:Z187" si="423">C168/$Z$3</f>
        <v>0.32973194442893894</v>
      </c>
      <c r="AA168" s="81">
        <f t="shared" ref="AA168:AA187" si="424">D168/$AA$3</f>
        <v>0.66552100543783943</v>
      </c>
      <c r="AB168" s="81">
        <f t="shared" ref="AB168:AB187" si="425">E168/$AB$3</f>
        <v>1.5094404362125144</v>
      </c>
      <c r="AC168" s="81">
        <f t="shared" ref="AC168:AC187" si="426">F168/$AC$3</f>
        <v>1.1288548997621297</v>
      </c>
      <c r="AD168" s="81">
        <f t="shared" ref="AD168:AD187" si="427">G168/$AD$3</f>
        <v>0.96091606568626575</v>
      </c>
      <c r="AE168" s="81">
        <f t="shared" ref="AE168:AE187" si="428">H168/$AE$3</f>
        <v>0.95274660504464692</v>
      </c>
      <c r="AF168" s="229">
        <f t="shared" ref="AF168:AF187" si="429">(LN(C168)-$AF$3)/$AF$4</f>
        <v>-3.5574441054402857</v>
      </c>
      <c r="AG168" s="28">
        <f t="shared" ref="AG168:AG187" si="430">(LN(D168)-AG$3)/AG$4</f>
        <v>-1.0877230215336113</v>
      </c>
      <c r="AH168" s="28">
        <f t="shared" ref="AH168:AH187" si="431">(LN(E168)-AH$3)/AH$4</f>
        <v>1.2112753174915685</v>
      </c>
      <c r="AI168" s="28">
        <f t="shared" ref="AI168:AI187" si="432">(LN(F168)-AI$3)/AI$4</f>
        <v>0.51645931582149174</v>
      </c>
      <c r="AJ168" s="28">
        <f t="shared" ref="AJ168:AJ187" si="433">(LN(G168)-AJ$3)/AJ$4</f>
        <v>6.2635080356838527E-2</v>
      </c>
      <c r="AK168" s="28">
        <f t="shared" ref="AK168:AK187" si="434">(LN(H168)-AK$3)/AK$4</f>
        <v>-3.4019214594409708E-2</v>
      </c>
      <c r="AL168" s="81">
        <f t="shared" ref="AL168:AL187" si="435">I168/$AL$3</f>
        <v>0.33188790318028072</v>
      </c>
      <c r="AM168" s="81">
        <f t="shared" ref="AM168:AM187" si="436">J168/$AM$3</f>
        <v>0.67417344466132512</v>
      </c>
      <c r="AN168" s="81">
        <f t="shared" ref="AN168:AN187" si="437">K168/$AN$3</f>
        <v>1.5236890415950235</v>
      </c>
      <c r="AO168" s="81">
        <f t="shared" ref="AO168:AO187" si="438">L168/$AO$3</f>
        <v>1.2649790794839959</v>
      </c>
      <c r="AP168" s="81">
        <f t="shared" ref="AP168:AP187" si="439">M168/$AP$3</f>
        <v>0.9601789854725431</v>
      </c>
      <c r="AQ168" s="28">
        <f t="shared" ref="AQ168:AQ187" si="440">((LN(C168)/LN($H168))-AQ$3)/AQ$4</f>
        <v>-3.8591556587337101</v>
      </c>
      <c r="AR168" s="28">
        <f t="shared" ref="AR168:AR187" si="441">((LN(D168)/LN($H168))-AR$3)/AR$4</f>
        <v>-1.1280521067013143</v>
      </c>
      <c r="AS168" s="28">
        <f t="shared" ref="AS168:AS187" si="442">((LN(E168)/LN($H168))-AS$3)/AS$4</f>
        <v>1.2955546389102668</v>
      </c>
      <c r="AT168" s="28">
        <f t="shared" ref="AT168:AT187" si="443">((LN(F168)/LN($H168))-AT$3)/AT$4</f>
        <v>0.76277320256496539</v>
      </c>
      <c r="AU168" s="35">
        <f t="shared" ref="AU168:AU187" si="444">((LN(G168)/LN($H168))-AU$3)/AU$4</f>
        <v>7.8936282614607847E-2</v>
      </c>
    </row>
    <row r="169" spans="1:47" ht="17" thickBot="1" x14ac:dyDescent="0.25">
      <c r="A169" s="271">
        <v>5041</v>
      </c>
      <c r="B169" s="309" t="s">
        <v>13</v>
      </c>
      <c r="C169" s="182">
        <v>61.166131186998328</v>
      </c>
      <c r="D169" s="42">
        <v>247.96365914786966</v>
      </c>
      <c r="E169" s="42">
        <v>18.611946192254866</v>
      </c>
      <c r="F169" s="42">
        <v>141.9915473520787</v>
      </c>
      <c r="G169" s="42">
        <v>3.4811096728642994</v>
      </c>
      <c r="H169" s="42">
        <v>343.79234304843374</v>
      </c>
      <c r="I169" s="42">
        <f t="shared" si="414"/>
        <v>177.9159205368957</v>
      </c>
      <c r="J169" s="42">
        <f t="shared" si="415"/>
        <v>721.25998196805779</v>
      </c>
      <c r="K169" s="42">
        <f t="shared" si="416"/>
        <v>54.137174863236552</v>
      </c>
      <c r="L169" s="42">
        <f t="shared" si="417"/>
        <v>413.01544441923426</v>
      </c>
      <c r="M169" s="42">
        <f t="shared" si="418"/>
        <v>10.125617231602735</v>
      </c>
      <c r="N169" s="42">
        <f t="shared" si="419"/>
        <v>246.67377226645442</v>
      </c>
      <c r="O169" s="42">
        <f t="shared" si="420"/>
        <v>75.05916897748267</v>
      </c>
      <c r="P169" s="42">
        <f t="shared" si="421"/>
        <v>572.6304727073092</v>
      </c>
      <c r="Q169" s="42">
        <f t="shared" si="422"/>
        <v>14.038789735670049</v>
      </c>
      <c r="R169" s="42"/>
      <c r="S169" s="42"/>
      <c r="T169" s="42"/>
      <c r="U169" s="42"/>
      <c r="V169" s="13"/>
      <c r="W169" s="13"/>
      <c r="X169" s="13"/>
      <c r="Y169" s="27"/>
      <c r="Z169" s="81">
        <f t="shared" si="423"/>
        <v>0.68361342942217074</v>
      </c>
      <c r="AA169" s="81">
        <f t="shared" si="424"/>
        <v>1.0597086436410539</v>
      </c>
      <c r="AB169" s="81">
        <f t="shared" si="425"/>
        <v>1.2135103289098932</v>
      </c>
      <c r="AC169" s="81">
        <f t="shared" si="426"/>
        <v>1.3176365168370932</v>
      </c>
      <c r="AD169" s="81">
        <f t="shared" si="427"/>
        <v>0.75281575623594843</v>
      </c>
      <c r="AE169" s="81">
        <f t="shared" si="428"/>
        <v>0.84373980280246197</v>
      </c>
      <c r="AF169" s="229">
        <f t="shared" si="429"/>
        <v>-1.1256229977780532</v>
      </c>
      <c r="AG169" s="28">
        <f t="shared" si="430"/>
        <v>0.3319707607255592</v>
      </c>
      <c r="AH169" s="28">
        <f t="shared" si="431"/>
        <v>0.69460870763884586</v>
      </c>
      <c r="AI169" s="28">
        <f t="shared" si="432"/>
        <v>0.9827143633612232</v>
      </c>
      <c r="AJ169" s="28">
        <f t="shared" si="433"/>
        <v>-0.58694618036895563</v>
      </c>
      <c r="AK169" s="28">
        <f t="shared" si="434"/>
        <v>-0.45735967825469404</v>
      </c>
      <c r="AL169" s="81">
        <f t="shared" si="435"/>
        <v>0.77698003277130878</v>
      </c>
      <c r="AM169" s="81">
        <f t="shared" si="436"/>
        <v>1.2121747241555174</v>
      </c>
      <c r="AN169" s="81">
        <f t="shared" si="437"/>
        <v>1.3832246318338159</v>
      </c>
      <c r="AO169" s="81">
        <f t="shared" si="438"/>
        <v>1.6672845119483826</v>
      </c>
      <c r="AP169" s="81">
        <f t="shared" si="439"/>
        <v>0.84942358472746637</v>
      </c>
      <c r="AQ169" s="28">
        <f t="shared" si="440"/>
        <v>-0.90018846777256012</v>
      </c>
      <c r="AR169" s="28">
        <f t="shared" si="441"/>
        <v>0.72485424245930885</v>
      </c>
      <c r="AS169" s="28">
        <f t="shared" si="442"/>
        <v>0.90062587090292467</v>
      </c>
      <c r="AT169" s="28">
        <f t="shared" si="443"/>
        <v>1.5133506385734616</v>
      </c>
      <c r="AU169" s="35">
        <f t="shared" si="444"/>
        <v>-0.51975516603131067</v>
      </c>
    </row>
    <row r="170" spans="1:47" ht="17" thickBot="1" x14ac:dyDescent="0.25">
      <c r="A170" s="271">
        <v>1038</v>
      </c>
      <c r="B170" s="309" t="s">
        <v>13</v>
      </c>
      <c r="C170" s="182">
        <v>50.430887435292718</v>
      </c>
      <c r="D170" s="42">
        <v>235.90067340067344</v>
      </c>
      <c r="E170" s="42">
        <v>24.377508645872151</v>
      </c>
      <c r="F170" s="42">
        <v>162.17702034084661</v>
      </c>
      <c r="G170" s="42">
        <v>1.99</v>
      </c>
      <c r="H170" s="42">
        <v>429.73908698290325</v>
      </c>
      <c r="I170" s="42">
        <f t="shared" si="414"/>
        <v>117.35233997297308</v>
      </c>
      <c r="J170" s="42">
        <f t="shared" si="415"/>
        <v>548.9392995570322</v>
      </c>
      <c r="K170" s="42">
        <f t="shared" si="416"/>
        <v>56.726300642142867</v>
      </c>
      <c r="L170" s="42">
        <f t="shared" si="417"/>
        <v>377.38484874497505</v>
      </c>
      <c r="M170" s="42">
        <f t="shared" si="418"/>
        <v>4.6307167774086375</v>
      </c>
      <c r="N170" s="42">
        <f t="shared" si="419"/>
        <v>213.78017581847541</v>
      </c>
      <c r="O170" s="42">
        <f t="shared" si="420"/>
        <v>103.33802059338488</v>
      </c>
      <c r="P170" s="42">
        <f t="shared" si="421"/>
        <v>687.48010763577429</v>
      </c>
      <c r="Q170" s="42">
        <f t="shared" si="422"/>
        <v>8.4357537912578042</v>
      </c>
      <c r="R170" s="42"/>
      <c r="S170" s="42"/>
      <c r="T170" s="42"/>
      <c r="U170" s="42"/>
      <c r="V170" s="13"/>
      <c r="W170" s="13"/>
      <c r="X170" s="13"/>
      <c r="Y170" s="27"/>
      <c r="Z170" s="81">
        <f t="shared" si="423"/>
        <v>0.56363270390676734</v>
      </c>
      <c r="AA170" s="81">
        <f t="shared" si="424"/>
        <v>1.0081557253289413</v>
      </c>
      <c r="AB170" s="81">
        <f t="shared" si="425"/>
        <v>1.5894285438653599</v>
      </c>
      <c r="AC170" s="81">
        <f t="shared" si="426"/>
        <v>1.5049513029326334</v>
      </c>
      <c r="AD170" s="81">
        <f t="shared" si="427"/>
        <v>0.43035224273094497</v>
      </c>
      <c r="AE170" s="81">
        <f t="shared" si="428"/>
        <v>1.0546714603715974</v>
      </c>
      <c r="AF170" s="229">
        <f t="shared" si="429"/>
        <v>-1.7693050192730799</v>
      </c>
      <c r="AG170" s="28">
        <f t="shared" si="430"/>
        <v>0.17976688847649366</v>
      </c>
      <c r="AH170" s="28">
        <f t="shared" si="431"/>
        <v>1.3335287437235144</v>
      </c>
      <c r="AI170" s="28">
        <f t="shared" si="432"/>
        <v>1.3834949693072285</v>
      </c>
      <c r="AJ170" s="28">
        <f t="shared" si="433"/>
        <v>-2.0752965863791775</v>
      </c>
      <c r="AK170" s="28">
        <f t="shared" si="434"/>
        <v>0.32009402871632842</v>
      </c>
      <c r="AL170" s="81">
        <f t="shared" si="435"/>
        <v>0.51249165719872525</v>
      </c>
      <c r="AM170" s="81">
        <f t="shared" si="436"/>
        <v>0.92256656497564726</v>
      </c>
      <c r="AN170" s="81">
        <f t="shared" si="437"/>
        <v>1.4493777430987915</v>
      </c>
      <c r="AO170" s="81">
        <f t="shared" si="438"/>
        <v>1.5234488730590858</v>
      </c>
      <c r="AP170" s="81">
        <f t="shared" si="439"/>
        <v>0.38846422444723011</v>
      </c>
      <c r="AQ170" s="28">
        <f t="shared" si="440"/>
        <v>-2.1506622648574631</v>
      </c>
      <c r="AR170" s="28">
        <f t="shared" si="441"/>
        <v>-9.3651988606339484E-2</v>
      </c>
      <c r="AS170" s="28">
        <f t="shared" si="442"/>
        <v>1.2907895153313504</v>
      </c>
      <c r="AT170" s="28">
        <f t="shared" si="443"/>
        <v>1.3517669807558241</v>
      </c>
      <c r="AU170" s="35">
        <f t="shared" si="444"/>
        <v>-2.1576134655769135</v>
      </c>
    </row>
    <row r="171" spans="1:47" ht="17" thickBot="1" x14ac:dyDescent="0.25">
      <c r="A171" s="271">
        <v>5280</v>
      </c>
      <c r="B171" s="309" t="s">
        <v>13</v>
      </c>
      <c r="C171" s="182">
        <v>82.232011747430263</v>
      </c>
      <c r="D171" s="42">
        <v>99.999999999999986</v>
      </c>
      <c r="E171" s="42">
        <v>9.6855532375405673</v>
      </c>
      <c r="F171" s="42">
        <v>66.141289051505765</v>
      </c>
      <c r="G171" s="42">
        <v>0.9887443129182798</v>
      </c>
      <c r="H171" s="42">
        <v>289.7526501766784</v>
      </c>
      <c r="I171" s="42">
        <f t="shared" si="414"/>
        <v>283.80072346978989</v>
      </c>
      <c r="J171" s="42">
        <f t="shared" si="415"/>
        <v>345.1219512195122</v>
      </c>
      <c r="K171" s="42">
        <f t="shared" si="416"/>
        <v>33.426970319804646</v>
      </c>
      <c r="L171" s="42">
        <f t="shared" si="417"/>
        <v>228.26810733629432</v>
      </c>
      <c r="M171" s="42">
        <f t="shared" si="418"/>
        <v>3.4123736653155272</v>
      </c>
      <c r="N171" s="42">
        <f t="shared" si="419"/>
        <v>822.32011747430283</v>
      </c>
      <c r="O171" s="42">
        <f t="shared" si="420"/>
        <v>96.855532375405687</v>
      </c>
      <c r="P171" s="42">
        <f t="shared" si="421"/>
        <v>661.41289051505771</v>
      </c>
      <c r="Q171" s="42">
        <f t="shared" si="422"/>
        <v>9.8874431291827989</v>
      </c>
      <c r="R171" s="42"/>
      <c r="S171" s="42"/>
      <c r="T171" s="42"/>
      <c r="U171" s="42"/>
      <c r="V171" s="13"/>
      <c r="W171" s="13"/>
      <c r="X171" s="13"/>
      <c r="Y171" s="27"/>
      <c r="Z171" s="81">
        <f t="shared" si="423"/>
        <v>0.91905285601738784</v>
      </c>
      <c r="AA171" s="81">
        <f t="shared" si="424"/>
        <v>0.42736449658903897</v>
      </c>
      <c r="AB171" s="81">
        <f t="shared" si="425"/>
        <v>0.63150402292981156</v>
      </c>
      <c r="AC171" s="81">
        <f t="shared" si="426"/>
        <v>0.61377018104356607</v>
      </c>
      <c r="AD171" s="81">
        <f t="shared" si="427"/>
        <v>0.21382328268937134</v>
      </c>
      <c r="AE171" s="81">
        <f t="shared" si="428"/>
        <v>0.71111486007447067</v>
      </c>
      <c r="AF171" s="229">
        <f t="shared" si="429"/>
        <v>-0.13853263331122692</v>
      </c>
      <c r="AG171" s="28">
        <f t="shared" si="430"/>
        <v>-2.439523108115826</v>
      </c>
      <c r="AH171" s="28">
        <f t="shared" si="431"/>
        <v>-0.85184671547307733</v>
      </c>
      <c r="AI171" s="28">
        <f t="shared" si="432"/>
        <v>-1.3208062620635699</v>
      </c>
      <c r="AJ171" s="28">
        <f t="shared" si="433"/>
        <v>-3.9368884992968503</v>
      </c>
      <c r="AK171" s="28">
        <f t="shared" si="434"/>
        <v>-1.0531840602407061</v>
      </c>
      <c r="AL171" s="81">
        <f t="shared" si="435"/>
        <v>1.2393915887721261</v>
      </c>
      <c r="AM171" s="81">
        <f t="shared" si="436"/>
        <v>0.58002400864942671</v>
      </c>
      <c r="AN171" s="81">
        <f t="shared" si="437"/>
        <v>0.85407132586318768</v>
      </c>
      <c r="AO171" s="81">
        <f t="shared" si="438"/>
        <v>0.92148583079923774</v>
      </c>
      <c r="AP171" s="81">
        <f t="shared" si="439"/>
        <v>0.28625915881703945</v>
      </c>
      <c r="AQ171" s="28">
        <f t="shared" si="440"/>
        <v>0.69023034562661267</v>
      </c>
      <c r="AR171" s="28">
        <f t="shared" si="441"/>
        <v>-1.7840837856875802</v>
      </c>
      <c r="AS171" s="28">
        <f t="shared" si="442"/>
        <v>-0.59697454728998123</v>
      </c>
      <c r="AT171" s="28">
        <f t="shared" si="443"/>
        <v>-0.38182506218995932</v>
      </c>
      <c r="AU171" s="35">
        <f t="shared" si="444"/>
        <v>-4.0474483964399512</v>
      </c>
    </row>
    <row r="172" spans="1:47" ht="17" thickBot="1" x14ac:dyDescent="0.25">
      <c r="A172" s="271">
        <v>1311</v>
      </c>
      <c r="B172" s="309" t="s">
        <v>13</v>
      </c>
      <c r="C172" s="186">
        <v>20.8</v>
      </c>
      <c r="D172" s="33">
        <v>239</v>
      </c>
      <c r="E172" s="33">
        <v>12</v>
      </c>
      <c r="F172" s="33">
        <v>131.4</v>
      </c>
      <c r="G172" s="33">
        <v>5.2</v>
      </c>
      <c r="H172" s="33">
        <v>445.9</v>
      </c>
      <c r="I172" s="42">
        <f t="shared" si="414"/>
        <v>46.647230320699713</v>
      </c>
      <c r="J172" s="42">
        <f t="shared" si="415"/>
        <v>535.99461762727071</v>
      </c>
      <c r="K172" s="42">
        <f t="shared" si="416"/>
        <v>26.911863646557524</v>
      </c>
      <c r="L172" s="42">
        <f t="shared" si="417"/>
        <v>294.68490692980492</v>
      </c>
      <c r="M172" s="42">
        <f t="shared" si="418"/>
        <v>11.661807580174928</v>
      </c>
      <c r="N172" s="42">
        <f t="shared" si="419"/>
        <v>87.029288702928866</v>
      </c>
      <c r="O172" s="42">
        <f t="shared" si="420"/>
        <v>50.2092050209205</v>
      </c>
      <c r="P172" s="42">
        <f t="shared" si="421"/>
        <v>549.79079497907946</v>
      </c>
      <c r="Q172" s="42">
        <f t="shared" si="422"/>
        <v>21.757322175732217</v>
      </c>
      <c r="R172" s="42">
        <v>326.56</v>
      </c>
      <c r="S172" s="42">
        <v>85.05</v>
      </c>
      <c r="T172" s="181">
        <f>R172/$T$3</f>
        <v>1.0346947181648236</v>
      </c>
      <c r="U172" s="42">
        <f>(LN(R172)-$U$3)/$U$4</f>
        <v>0.26243556984843375</v>
      </c>
      <c r="V172" s="13"/>
      <c r="W172" s="13"/>
      <c r="X172" s="13"/>
      <c r="Y172" s="27"/>
      <c r="Z172" s="81">
        <f t="shared" si="423"/>
        <v>0.23246785526634098</v>
      </c>
      <c r="AA172" s="81">
        <f t="shared" si="424"/>
        <v>1.0214011468478033</v>
      </c>
      <c r="AB172" s="81">
        <f t="shared" si="425"/>
        <v>0.78240737408635797</v>
      </c>
      <c r="AC172" s="81">
        <f t="shared" si="426"/>
        <v>1.2193503172628071</v>
      </c>
      <c r="AD172" s="81">
        <f t="shared" si="427"/>
        <v>1.1245385237190522</v>
      </c>
      <c r="AE172" s="81">
        <f t="shared" si="428"/>
        <v>1.094333790955359</v>
      </c>
      <c r="AF172" s="229">
        <f t="shared" si="429"/>
        <v>-4.7232308418448188</v>
      </c>
      <c r="AG172" s="28">
        <f t="shared" si="430"/>
        <v>0.21960284234356212</v>
      </c>
      <c r="AH172" s="28">
        <f t="shared" si="431"/>
        <v>-0.34453344550424098</v>
      </c>
      <c r="AI172" s="28">
        <f t="shared" si="432"/>
        <v>0.7489732655510446</v>
      </c>
      <c r="AJ172" s="28">
        <f t="shared" si="433"/>
        <v>0.48113071475819869</v>
      </c>
      <c r="AK172" s="28">
        <f t="shared" si="434"/>
        <v>0.44871634980398273</v>
      </c>
      <c r="AL172" s="81">
        <f t="shared" si="435"/>
        <v>0.20371401521513574</v>
      </c>
      <c r="AM172" s="81">
        <f t="shared" si="436"/>
        <v>0.9008112802797269</v>
      </c>
      <c r="AN172" s="81">
        <f t="shared" si="437"/>
        <v>0.6876079658480706</v>
      </c>
      <c r="AO172" s="81">
        <f t="shared" si="438"/>
        <v>1.1896009891830894</v>
      </c>
      <c r="AP172" s="81">
        <f t="shared" si="439"/>
        <v>0.97829240159675523</v>
      </c>
      <c r="AQ172" s="28">
        <f t="shared" si="440"/>
        <v>-5.3789990453034076</v>
      </c>
      <c r="AR172" s="28">
        <f t="shared" si="441"/>
        <v>-0.15676839270998297</v>
      </c>
      <c r="AS172" s="28">
        <f t="shared" si="442"/>
        <v>-0.49492619601152354</v>
      </c>
      <c r="AT172" s="28">
        <f t="shared" si="443"/>
        <v>0.66467665110755014</v>
      </c>
      <c r="AU172" s="35">
        <f t="shared" si="444"/>
        <v>0.40775454857856841</v>
      </c>
    </row>
    <row r="173" spans="1:47" ht="17" thickBot="1" x14ac:dyDescent="0.25">
      <c r="A173" s="271">
        <v>5139</v>
      </c>
      <c r="B173" s="309" t="s">
        <v>35</v>
      </c>
      <c r="C173" s="182">
        <v>6.8299013079260789</v>
      </c>
      <c r="D173" s="42">
        <v>157.74</v>
      </c>
      <c r="E173" s="42">
        <v>1.6555164156555457</v>
      </c>
      <c r="F173" s="42">
        <v>58.735863943192776</v>
      </c>
      <c r="G173" s="42">
        <v>0.89183089130881776</v>
      </c>
      <c r="H173" s="42">
        <v>384.65</v>
      </c>
      <c r="I173" s="42">
        <f t="shared" si="414"/>
        <v>17.756145347526527</v>
      </c>
      <c r="J173" s="42">
        <f t="shared" si="415"/>
        <v>410.08709216170547</v>
      </c>
      <c r="K173" s="42">
        <f t="shared" si="416"/>
        <v>4.3039553247251936</v>
      </c>
      <c r="L173" s="42">
        <f t="shared" si="417"/>
        <v>152.6995032970045</v>
      </c>
      <c r="M173" s="42">
        <f t="shared" si="418"/>
        <v>2.3185516477546284</v>
      </c>
      <c r="N173" s="42">
        <f t="shared" si="419"/>
        <v>43.298474121504235</v>
      </c>
      <c r="O173" s="42">
        <f t="shared" si="420"/>
        <v>10.49522261731676</v>
      </c>
      <c r="P173" s="42">
        <f t="shared" si="421"/>
        <v>372.35871651573962</v>
      </c>
      <c r="Q173" s="42">
        <f t="shared" si="422"/>
        <v>5.6538030386003406</v>
      </c>
      <c r="R173" s="42">
        <v>174.06</v>
      </c>
      <c r="S173" s="42">
        <v>77.3</v>
      </c>
      <c r="T173" s="181">
        <f>R173/$T$3</f>
        <v>0.55150343778714239</v>
      </c>
      <c r="U173" s="42">
        <f>(LN(R173)-$U$3)/$U$4</f>
        <v>-2.675069713532364</v>
      </c>
      <c r="V173" s="13"/>
      <c r="W173" s="13"/>
      <c r="X173" s="13"/>
      <c r="Y173" s="27"/>
      <c r="Z173" s="81">
        <f t="shared" si="423"/>
        <v>7.6333293689151566E-2</v>
      </c>
      <c r="AA173" s="81">
        <f t="shared" si="424"/>
        <v>0.67412475691955021</v>
      </c>
      <c r="AB173" s="81">
        <f t="shared" si="425"/>
        <v>0.10794068762749293</v>
      </c>
      <c r="AC173" s="81">
        <f t="shared" si="426"/>
        <v>0.5450501851890196</v>
      </c>
      <c r="AD173" s="81">
        <f t="shared" si="427"/>
        <v>0.19286503729220469</v>
      </c>
      <c r="AE173" s="81">
        <f t="shared" si="428"/>
        <v>0.94401321527467785</v>
      </c>
      <c r="AF173" s="229">
        <f t="shared" si="429"/>
        <v>-8.4375818498664898</v>
      </c>
      <c r="AG173" s="28">
        <f t="shared" si="430"/>
        <v>-1.0485210101303351</v>
      </c>
      <c r="AH173" s="28">
        <f t="shared" si="431"/>
        <v>-5.0343039763604427</v>
      </c>
      <c r="AI173" s="28">
        <f t="shared" si="432"/>
        <v>-1.6788369134303092</v>
      </c>
      <c r="AJ173" s="28">
        <f t="shared" si="433"/>
        <v>-4.2114460240616305</v>
      </c>
      <c r="AK173" s="28">
        <f t="shared" si="434"/>
        <v>-6.6104051922196316E-2</v>
      </c>
      <c r="AL173" s="81">
        <f t="shared" si="435"/>
        <v>7.7543203286027859E-2</v>
      </c>
      <c r="AM173" s="81">
        <f t="shared" si="436"/>
        <v>0.68920669418599234</v>
      </c>
      <c r="AN173" s="81">
        <f t="shared" si="437"/>
        <v>0.10996763378421114</v>
      </c>
      <c r="AO173" s="81">
        <f t="shared" si="438"/>
        <v>0.61642614161149778</v>
      </c>
      <c r="AP173" s="81">
        <f t="shared" si="439"/>
        <v>0.19449999016996009</v>
      </c>
      <c r="AQ173" s="28">
        <f t="shared" si="440"/>
        <v>-9.1625684805084529</v>
      </c>
      <c r="AR173" s="28">
        <f t="shared" si="441"/>
        <v>-1.0619901612202334</v>
      </c>
      <c r="AS173" s="28">
        <f t="shared" si="442"/>
        <v>-5.3216098660907853</v>
      </c>
      <c r="AT173" s="28">
        <f t="shared" si="443"/>
        <v>-1.3391329641354475</v>
      </c>
      <c r="AU173" s="35">
        <f t="shared" si="444"/>
        <v>-4.3294875173910823</v>
      </c>
    </row>
    <row r="174" spans="1:47" ht="17" thickBot="1" x14ac:dyDescent="0.25">
      <c r="A174" s="271">
        <v>1343</v>
      </c>
      <c r="B174" s="309" t="s">
        <v>179</v>
      </c>
      <c r="C174" s="182">
        <v>9</v>
      </c>
      <c r="D174" s="42">
        <v>192</v>
      </c>
      <c r="E174" s="42">
        <v>10.199999999999999</v>
      </c>
      <c r="F174" s="42">
        <v>70.8</v>
      </c>
      <c r="G174" s="42">
        <v>1</v>
      </c>
      <c r="H174" s="42">
        <v>244.4</v>
      </c>
      <c r="I174" s="42">
        <f t="shared" si="414"/>
        <v>36.824877250409166</v>
      </c>
      <c r="J174" s="42">
        <f t="shared" si="415"/>
        <v>785.59738134206214</v>
      </c>
      <c r="K174" s="42">
        <f t="shared" si="416"/>
        <v>41.734860883797054</v>
      </c>
      <c r="L174" s="42">
        <f t="shared" si="417"/>
        <v>289.68903436988541</v>
      </c>
      <c r="M174" s="42">
        <f t="shared" si="418"/>
        <v>4.0916530278232406</v>
      </c>
      <c r="N174" s="42">
        <f t="shared" si="419"/>
        <v>46.875</v>
      </c>
      <c r="O174" s="42">
        <f t="shared" si="420"/>
        <v>53.125</v>
      </c>
      <c r="P174" s="42">
        <f t="shared" si="421"/>
        <v>368.75</v>
      </c>
      <c r="Q174" s="42">
        <f t="shared" si="422"/>
        <v>5.208333333333333</v>
      </c>
      <c r="R174" s="42"/>
      <c r="S174" s="42"/>
      <c r="T174" s="42"/>
      <c r="U174" s="42"/>
      <c r="V174" s="13"/>
      <c r="W174" s="13"/>
      <c r="X174" s="13"/>
      <c r="Y174" s="27"/>
      <c r="Z174" s="81">
        <f t="shared" si="423"/>
        <v>0.10058705275947445</v>
      </c>
      <c r="AA174" s="81">
        <f t="shared" si="424"/>
        <v>0.82053983345095494</v>
      </c>
      <c r="AB174" s="81">
        <f t="shared" si="425"/>
        <v>0.66504626797340427</v>
      </c>
      <c r="AC174" s="81">
        <f t="shared" si="426"/>
        <v>0.65700154080827045</v>
      </c>
      <c r="AD174" s="81">
        <f t="shared" si="427"/>
        <v>0.21625740840751004</v>
      </c>
      <c r="AE174" s="81">
        <f t="shared" si="428"/>
        <v>0.5998097746344242</v>
      </c>
      <c r="AF174" s="229">
        <f t="shared" si="429"/>
        <v>-7.5173201720328207</v>
      </c>
      <c r="AG174" s="28">
        <f t="shared" si="430"/>
        <v>-0.44867261144277831</v>
      </c>
      <c r="AH174" s="28">
        <f t="shared" si="431"/>
        <v>-0.7293168296569803</v>
      </c>
      <c r="AI174" s="28">
        <f t="shared" si="432"/>
        <v>-1.1155755681958643</v>
      </c>
      <c r="AJ174" s="28">
        <f t="shared" si="433"/>
        <v>-3.9067617047999676</v>
      </c>
      <c r="AK174" s="28">
        <f t="shared" si="434"/>
        <v>-1.6462601787470057</v>
      </c>
      <c r="AL174" s="81">
        <f t="shared" si="435"/>
        <v>0.16081862852115486</v>
      </c>
      <c r="AM174" s="81">
        <f t="shared" si="436"/>
        <v>1.3203024052813515</v>
      </c>
      <c r="AN174" s="81">
        <f t="shared" si="437"/>
        <v>1.0663409704415159</v>
      </c>
      <c r="AO174" s="81">
        <f t="shared" si="438"/>
        <v>1.1694333633585046</v>
      </c>
      <c r="AP174" s="81">
        <f t="shared" si="439"/>
        <v>0.34324293550295315</v>
      </c>
      <c r="AQ174" s="28">
        <f t="shared" si="440"/>
        <v>-7.4996910411101121</v>
      </c>
      <c r="AR174" s="28">
        <f t="shared" si="441"/>
        <v>0.95471186986584022</v>
      </c>
      <c r="AS174" s="28">
        <f t="shared" si="442"/>
        <v>-0.27071433423863955</v>
      </c>
      <c r="AT174" s="28">
        <f t="shared" si="443"/>
        <v>0.23044912082905261</v>
      </c>
      <c r="AU174" s="35">
        <f t="shared" si="444"/>
        <v>-4.0147748940048267</v>
      </c>
    </row>
    <row r="175" spans="1:47" ht="16" x14ac:dyDescent="0.2">
      <c r="A175" s="274">
        <v>1415</v>
      </c>
      <c r="B175" s="309" t="s">
        <v>187</v>
      </c>
      <c r="C175" s="183">
        <v>111.3</v>
      </c>
      <c r="D175" s="180">
        <v>268.3</v>
      </c>
      <c r="E175" s="180">
        <v>15.6</v>
      </c>
      <c r="F175" s="180">
        <v>122.2</v>
      </c>
      <c r="G175" s="180">
        <v>3.9</v>
      </c>
      <c r="H175" s="180">
        <v>284.39999999999998</v>
      </c>
      <c r="I175" s="42">
        <f t="shared" si="414"/>
        <v>391.35021097046416</v>
      </c>
      <c r="J175" s="42">
        <f t="shared" si="415"/>
        <v>943.38959212376938</v>
      </c>
      <c r="K175" s="42">
        <f t="shared" si="416"/>
        <v>54.852320675105489</v>
      </c>
      <c r="L175" s="42">
        <f t="shared" si="417"/>
        <v>429.67651195499298</v>
      </c>
      <c r="M175" s="42">
        <f t="shared" si="418"/>
        <v>13.713080168776372</v>
      </c>
      <c r="N175" s="42">
        <f t="shared" si="419"/>
        <v>414.83414088706672</v>
      </c>
      <c r="O175" s="42">
        <f t="shared" si="420"/>
        <v>58.14386880357808</v>
      </c>
      <c r="P175" s="42">
        <f t="shared" si="421"/>
        <v>455.46030562802832</v>
      </c>
      <c r="Q175" s="42">
        <f t="shared" si="422"/>
        <v>14.53596720089452</v>
      </c>
      <c r="R175" s="42"/>
      <c r="S175" s="42"/>
      <c r="T175" s="42"/>
      <c r="U175" s="42"/>
      <c r="V175" s="149"/>
      <c r="W175" s="149"/>
      <c r="X175" s="149"/>
      <c r="Y175" s="34"/>
      <c r="Z175" s="81">
        <f t="shared" si="423"/>
        <v>1.2439265524588341</v>
      </c>
      <c r="AA175" s="81">
        <f t="shared" si="424"/>
        <v>1.1466189443483918</v>
      </c>
      <c r="AB175" s="81">
        <f t="shared" si="425"/>
        <v>1.0171295863122654</v>
      </c>
      <c r="AC175" s="81">
        <f t="shared" si="426"/>
        <v>1.1339772356888511</v>
      </c>
      <c r="AD175" s="81">
        <f t="shared" si="427"/>
        <v>0.84340389278928918</v>
      </c>
      <c r="AE175" s="81">
        <f t="shared" si="428"/>
        <v>0.69797831385446085</v>
      </c>
      <c r="AF175" s="229">
        <f t="shared" si="429"/>
        <v>0.87101626946127253</v>
      </c>
      <c r="AG175" s="28">
        <f t="shared" si="430"/>
        <v>0.57253470391079087</v>
      </c>
      <c r="AH175" s="28">
        <f t="shared" si="431"/>
        <v>0.27664594494902583</v>
      </c>
      <c r="AI175" s="28">
        <f t="shared" si="432"/>
        <v>0.53011016893065943</v>
      </c>
      <c r="AJ175" s="28">
        <f t="shared" si="433"/>
        <v>-0.28453293771819943</v>
      </c>
      <c r="AK175" s="28">
        <f t="shared" si="434"/>
        <v>-1.1181491945028341</v>
      </c>
      <c r="AL175" s="81">
        <f t="shared" si="435"/>
        <v>1.7090730207127947</v>
      </c>
      <c r="AM175" s="81">
        <f t="shared" si="436"/>
        <v>1.5854935074638041</v>
      </c>
      <c r="AN175" s="81">
        <f t="shared" si="437"/>
        <v>1.4014968690687453</v>
      </c>
      <c r="AO175" s="81">
        <f t="shared" si="438"/>
        <v>1.7345428680952282</v>
      </c>
      <c r="AP175" s="81">
        <f t="shared" si="439"/>
        <v>1.1503707327847921</v>
      </c>
      <c r="AQ175" s="28">
        <f t="shared" si="440"/>
        <v>1.9056916866434557</v>
      </c>
      <c r="AR175" s="28">
        <f t="shared" si="441"/>
        <v>1.5941946709281511</v>
      </c>
      <c r="AS175" s="28">
        <f t="shared" si="442"/>
        <v>0.68464568734320552</v>
      </c>
      <c r="AT175" s="28">
        <f t="shared" si="443"/>
        <v>1.546628168866037</v>
      </c>
      <c r="AU175" s="35">
        <f t="shared" si="444"/>
        <v>-7.3384729314848837E-2</v>
      </c>
    </row>
    <row r="176" spans="1:47" ht="17" thickBot="1" x14ac:dyDescent="0.25">
      <c r="A176" s="273">
        <v>1071</v>
      </c>
      <c r="B176" s="310" t="s">
        <v>38</v>
      </c>
      <c r="C176" s="186">
        <v>55.54491476728596</v>
      </c>
      <c r="D176" s="33">
        <v>281.47644927536226</v>
      </c>
      <c r="E176" s="33">
        <v>11.955764643827754</v>
      </c>
      <c r="F176" s="33">
        <v>126.91622103386808</v>
      </c>
      <c r="G176" s="33">
        <v>2.0319268558975923</v>
      </c>
      <c r="H176" s="33">
        <v>323.39837148563527</v>
      </c>
      <c r="I176" s="33">
        <f t="shared" si="414"/>
        <v>171.75384808563626</v>
      </c>
      <c r="J176" s="33">
        <f t="shared" si="415"/>
        <v>870.3706452889943</v>
      </c>
      <c r="K176" s="33">
        <f t="shared" si="416"/>
        <v>36.969155376092566</v>
      </c>
      <c r="L176" s="33">
        <f t="shared" si="417"/>
        <v>392.44545496885866</v>
      </c>
      <c r="M176" s="33">
        <f t="shared" si="418"/>
        <v>6.2830460356472342</v>
      </c>
      <c r="N176" s="33">
        <f t="shared" si="419"/>
        <v>197.3341461080731</v>
      </c>
      <c r="O176" s="33">
        <f t="shared" si="420"/>
        <v>42.475186377428294</v>
      </c>
      <c r="P176" s="33">
        <f t="shared" si="421"/>
        <v>450.8946356279659</v>
      </c>
      <c r="Q176" s="33">
        <f t="shared" si="422"/>
        <v>7.2188165693031134</v>
      </c>
      <c r="R176" s="33"/>
      <c r="S176" s="33"/>
      <c r="T176" s="33"/>
      <c r="U176" s="33"/>
      <c r="V176" s="48"/>
      <c r="W176" s="48"/>
      <c r="X176" s="48"/>
      <c r="Y176" s="2"/>
      <c r="Z176" s="109">
        <f t="shared" si="423"/>
        <v>0.62078880802416714</v>
      </c>
      <c r="AA176" s="109">
        <f t="shared" si="424"/>
        <v>1.2029304104623537</v>
      </c>
      <c r="AB176" s="109">
        <f t="shared" si="425"/>
        <v>0.77952320168098288</v>
      </c>
      <c r="AC176" s="109">
        <f t="shared" si="426"/>
        <v>1.1777422708024627</v>
      </c>
      <c r="AD176" s="109">
        <f t="shared" si="427"/>
        <v>0.4394192359300334</v>
      </c>
      <c r="AE176" s="109">
        <f t="shared" si="428"/>
        <v>0.79368864287208962</v>
      </c>
      <c r="AF176" s="141">
        <f t="shared" si="429"/>
        <v>-1.4471530245390269</v>
      </c>
      <c r="AG176" s="9">
        <f t="shared" si="430"/>
        <v>0.71885343785458899</v>
      </c>
      <c r="AH176" s="9">
        <f t="shared" si="431"/>
        <v>-0.35327728822146431</v>
      </c>
      <c r="AI176" s="9">
        <f t="shared" si="432"/>
        <v>0.64428946737617865</v>
      </c>
      <c r="AJ176" s="9">
        <f t="shared" si="433"/>
        <v>-2.0198047511560699</v>
      </c>
      <c r="AK176" s="9">
        <f t="shared" si="434"/>
        <v>-0.6704253093087128</v>
      </c>
      <c r="AL176" s="109">
        <f t="shared" si="435"/>
        <v>0.7500695278503855</v>
      </c>
      <c r="AM176" s="109">
        <f t="shared" si="436"/>
        <v>1.4627753143705824</v>
      </c>
      <c r="AN176" s="109">
        <f t="shared" si="437"/>
        <v>0.94457545048270752</v>
      </c>
      <c r="AO176" s="109">
        <f t="shared" si="438"/>
        <v>1.5842463948877032</v>
      </c>
      <c r="AP176" s="109">
        <f t="shared" si="439"/>
        <v>0.52707576876895312</v>
      </c>
      <c r="AQ176" s="9">
        <f t="shared" si="440"/>
        <v>-1.099992612181101</v>
      </c>
      <c r="AR176" s="9">
        <f t="shared" si="441"/>
        <v>1.3330134062224077</v>
      </c>
      <c r="AS176" s="9">
        <f t="shared" si="442"/>
        <v>-0.16578459119279854</v>
      </c>
      <c r="AT176" s="9">
        <f t="shared" si="443"/>
        <v>1.332058806771113</v>
      </c>
      <c r="AU176" s="40">
        <f t="shared" si="444"/>
        <v>-2.0072114119819529</v>
      </c>
    </row>
    <row r="177" spans="1:47" ht="17" thickBot="1" x14ac:dyDescent="0.2">
      <c r="A177" s="271">
        <v>5277</v>
      </c>
      <c r="B177" s="309" t="s">
        <v>38</v>
      </c>
      <c r="C177" s="187">
        <v>89.737314406917889</v>
      </c>
      <c r="D177" s="178">
        <v>231.71296296296291</v>
      </c>
      <c r="E177" s="178">
        <v>24.412420275939638</v>
      </c>
      <c r="F177" s="178">
        <v>106.35326043578895</v>
      </c>
      <c r="G177" s="178">
        <v>3.87</v>
      </c>
      <c r="H177" s="178">
        <v>259.12838633686687</v>
      </c>
      <c r="I177" s="42">
        <f t="shared" si="414"/>
        <v>346.30445423396958</v>
      </c>
      <c r="J177" s="42">
        <f t="shared" si="415"/>
        <v>894.20138888888869</v>
      </c>
      <c r="K177" s="42">
        <f t="shared" si="416"/>
        <v>94.209749155785261</v>
      </c>
      <c r="L177" s="42">
        <f t="shared" si="417"/>
        <v>410.42690049993104</v>
      </c>
      <c r="M177" s="42">
        <f t="shared" si="418"/>
        <v>14.93468181818182</v>
      </c>
      <c r="N177" s="42">
        <f t="shared" si="419"/>
        <v>387.27792031756786</v>
      </c>
      <c r="O177" s="42">
        <f t="shared" si="420"/>
        <v>105.35629929276651</v>
      </c>
      <c r="P177" s="42">
        <f t="shared" si="421"/>
        <v>458.98709798462374</v>
      </c>
      <c r="Q177" s="42">
        <f t="shared" si="422"/>
        <v>16.701698301698308</v>
      </c>
      <c r="R177" s="42"/>
      <c r="S177" s="42"/>
      <c r="T177" s="42"/>
      <c r="U177" s="42"/>
      <c r="V177" s="13"/>
      <c r="W177" s="13"/>
      <c r="X177" s="13"/>
      <c r="Y177" s="27"/>
      <c r="Z177" s="81">
        <f t="shared" si="423"/>
        <v>1.0029346643046886</v>
      </c>
      <c r="AA177" s="81">
        <f t="shared" si="424"/>
        <v>0.99025893769821294</v>
      </c>
      <c r="AB177" s="81">
        <f t="shared" si="425"/>
        <v>1.5917048035992079</v>
      </c>
      <c r="AC177" s="81">
        <f t="shared" si="426"/>
        <v>0.98692451943921777</v>
      </c>
      <c r="AD177" s="81">
        <f t="shared" si="427"/>
        <v>0.83691617053706391</v>
      </c>
      <c r="AE177" s="81">
        <f t="shared" si="428"/>
        <v>0.63595637892838841</v>
      </c>
      <c r="AF177" s="229">
        <f t="shared" si="429"/>
        <v>0.1527806084527597</v>
      </c>
      <c r="AG177" s="28">
        <f t="shared" si="430"/>
        <v>0.12510236276242004</v>
      </c>
      <c r="AH177" s="28">
        <f t="shared" si="431"/>
        <v>1.3369170477222876</v>
      </c>
      <c r="AI177" s="28">
        <f t="shared" si="432"/>
        <v>0.11132314145152336</v>
      </c>
      <c r="AJ177" s="28">
        <f t="shared" si="433"/>
        <v>-0.30508510479091622</v>
      </c>
      <c r="AK177" s="28">
        <f t="shared" si="434"/>
        <v>-1.4423770057434542</v>
      </c>
      <c r="AL177" s="81">
        <f t="shared" si="435"/>
        <v>1.5123528315374148</v>
      </c>
      <c r="AM177" s="81">
        <f t="shared" si="436"/>
        <v>1.5028260946326462</v>
      </c>
      <c r="AN177" s="81">
        <f t="shared" si="437"/>
        <v>2.4070935714759707</v>
      </c>
      <c r="AO177" s="81">
        <f t="shared" si="438"/>
        <v>1.6568349289038038</v>
      </c>
      <c r="AP177" s="81">
        <f t="shared" si="439"/>
        <v>1.2528491524616057</v>
      </c>
      <c r="AQ177" s="28">
        <f t="shared" si="440"/>
        <v>1.3690533175078343</v>
      </c>
      <c r="AR177" s="28">
        <f t="shared" si="441"/>
        <v>1.4073567349381497</v>
      </c>
      <c r="AS177" s="28">
        <f t="shared" si="442"/>
        <v>2.0118529732366262</v>
      </c>
      <c r="AT177" s="28">
        <f t="shared" si="443"/>
        <v>1.359983181326194</v>
      </c>
      <c r="AU177" s="35">
        <f t="shared" si="444"/>
        <v>-3.0123201907601285E-2</v>
      </c>
    </row>
    <row r="178" spans="1:47" ht="17" thickBot="1" x14ac:dyDescent="0.25">
      <c r="A178" s="271">
        <v>5278</v>
      </c>
      <c r="B178" s="309" t="s">
        <v>107</v>
      </c>
      <c r="C178" s="182">
        <v>64.660225323609623</v>
      </c>
      <c r="D178" s="42">
        <v>132.35294117647055</v>
      </c>
      <c r="E178" s="42">
        <v>12.896118907050784</v>
      </c>
      <c r="F178" s="42">
        <v>105.42398777692895</v>
      </c>
      <c r="G178" s="42">
        <v>0.94092625194716983</v>
      </c>
      <c r="H178" s="42">
        <v>394.92828933693613</v>
      </c>
      <c r="I178" s="42">
        <f t="shared" si="414"/>
        <v>163.72649685888734</v>
      </c>
      <c r="J178" s="42">
        <f t="shared" si="415"/>
        <v>335.13157894736838</v>
      </c>
      <c r="K178" s="42">
        <f t="shared" si="416"/>
        <v>32.654330558853331</v>
      </c>
      <c r="L178" s="42">
        <f t="shared" si="417"/>
        <v>266.94463431305542</v>
      </c>
      <c r="M178" s="42">
        <f t="shared" si="418"/>
        <v>2.3825243147988604</v>
      </c>
      <c r="N178" s="42">
        <f t="shared" si="419"/>
        <v>488.54392466727285</v>
      </c>
      <c r="O178" s="42">
        <f t="shared" si="420"/>
        <v>97.437342853272625</v>
      </c>
      <c r="P178" s="42">
        <f t="shared" si="421"/>
        <v>796.53679653679683</v>
      </c>
      <c r="Q178" s="42">
        <f t="shared" si="422"/>
        <v>7.1092205702675075</v>
      </c>
      <c r="R178" s="42"/>
      <c r="S178" s="42"/>
      <c r="T178" s="42"/>
      <c r="U178" s="42"/>
      <c r="V178" s="13"/>
      <c r="W178" s="13"/>
      <c r="X178" s="13"/>
      <c r="Y178" s="27"/>
      <c r="Z178" s="81">
        <f t="shared" si="423"/>
        <v>0.72266461067393639</v>
      </c>
      <c r="AA178" s="81">
        <f t="shared" si="424"/>
        <v>0.56562948077961028</v>
      </c>
      <c r="AB178" s="81">
        <f t="shared" si="425"/>
        <v>0.84083487749758645</v>
      </c>
      <c r="AC178" s="81">
        <f t="shared" si="426"/>
        <v>0.97830116394907618</v>
      </c>
      <c r="AD178" s="81">
        <f t="shared" si="427"/>
        <v>0.2034822727486868</v>
      </c>
      <c r="AE178" s="81">
        <f t="shared" si="428"/>
        <v>0.96923833152187544</v>
      </c>
      <c r="AF178" s="229">
        <f t="shared" si="429"/>
        <v>-0.94033738908930764</v>
      </c>
      <c r="AG178" s="28">
        <f t="shared" si="430"/>
        <v>-1.5840612641029002</v>
      </c>
      <c r="AH178" s="28">
        <f t="shared" si="431"/>
        <v>-0.17401788970625234</v>
      </c>
      <c r="AI178" s="28">
        <f t="shared" si="432"/>
        <v>8.4861914424720644E-2</v>
      </c>
      <c r="AJ178" s="28">
        <f t="shared" si="433"/>
        <v>-4.0688213469322667</v>
      </c>
      <c r="AK178" s="28">
        <f t="shared" si="434"/>
        <v>2.5774161187544078E-2</v>
      </c>
      <c r="AL178" s="81">
        <f t="shared" si="435"/>
        <v>0.71501312817347884</v>
      </c>
      <c r="AM178" s="81">
        <f t="shared" si="436"/>
        <v>0.56323383997799581</v>
      </c>
      <c r="AN178" s="81">
        <f t="shared" si="437"/>
        <v>0.83433009718655404</v>
      </c>
      <c r="AO178" s="81">
        <f t="shared" si="438"/>
        <v>1.0776174604407962</v>
      </c>
      <c r="AP178" s="81">
        <f t="shared" si="439"/>
        <v>0.19986656594725588</v>
      </c>
      <c r="AQ178" s="28">
        <f t="shared" si="440"/>
        <v>-1.0527316588349713</v>
      </c>
      <c r="AR178" s="28">
        <f t="shared" si="441"/>
        <v>-1.6925154647833844</v>
      </c>
      <c r="AS178" s="28">
        <f t="shared" si="442"/>
        <v>-0.19100817849509166</v>
      </c>
      <c r="AT178" s="28">
        <f t="shared" si="443"/>
        <v>0.3069921791227978</v>
      </c>
      <c r="AU178" s="35">
        <f t="shared" si="444"/>
        <v>-4.1814302010583058</v>
      </c>
    </row>
    <row r="179" spans="1:47" ht="17" thickBot="1" x14ac:dyDescent="0.25">
      <c r="A179" s="271">
        <v>5275</v>
      </c>
      <c r="B179" s="309" t="s">
        <v>52</v>
      </c>
      <c r="C179" s="188">
        <v>85.560454056369295</v>
      </c>
      <c r="D179" s="179">
        <v>266.96607615173048</v>
      </c>
      <c r="E179" s="179">
        <v>6.281383638656175</v>
      </c>
      <c r="F179" s="179">
        <v>110.30861500590561</v>
      </c>
      <c r="G179" s="179">
        <v>6.9631679977670577</v>
      </c>
      <c r="H179" s="179">
        <v>295.21024525664859</v>
      </c>
      <c r="I179" s="180">
        <f t="shared" si="414"/>
        <v>289.82887765966632</v>
      </c>
      <c r="J179" s="180">
        <f t="shared" si="415"/>
        <v>904.32524087921365</v>
      </c>
      <c r="K179" s="180">
        <f t="shared" si="416"/>
        <v>21.277661394154169</v>
      </c>
      <c r="L179" s="180">
        <f t="shared" si="417"/>
        <v>373.66120173101035</v>
      </c>
      <c r="M179" s="180">
        <f t="shared" si="418"/>
        <v>23.587148852891094</v>
      </c>
      <c r="N179" s="180">
        <f t="shared" si="419"/>
        <v>320.49185907703463</v>
      </c>
      <c r="O179" s="180">
        <f t="shared" si="420"/>
        <v>23.528770880559907</v>
      </c>
      <c r="P179" s="180">
        <f t="shared" si="421"/>
        <v>413.19337870932929</v>
      </c>
      <c r="Q179" s="180">
        <f t="shared" si="422"/>
        <v>26.082594830548931</v>
      </c>
      <c r="R179" s="180"/>
      <c r="S179" s="180"/>
      <c r="T179" s="180"/>
      <c r="U179" s="180"/>
      <c r="V179" s="149"/>
      <c r="W179" s="149"/>
      <c r="X179" s="149"/>
      <c r="Y179" s="149"/>
      <c r="Z179" s="81">
        <f t="shared" si="423"/>
        <v>0.95625265625473421</v>
      </c>
      <c r="AA179" s="81">
        <f t="shared" si="424"/>
        <v>1.1409182274093534</v>
      </c>
      <c r="AB179" s="81">
        <f t="shared" si="425"/>
        <v>0.40955007319583253</v>
      </c>
      <c r="AC179" s="81">
        <f t="shared" si="426"/>
        <v>1.0236289551314448</v>
      </c>
      <c r="AD179" s="81">
        <f t="shared" si="427"/>
        <v>1.5058366655032145</v>
      </c>
      <c r="AE179" s="81">
        <f t="shared" si="428"/>
        <v>0.72450896349084903</v>
      </c>
      <c r="AF179" s="229">
        <f t="shared" si="429"/>
        <v>-6.192188472065473E-3</v>
      </c>
      <c r="AG179" s="28">
        <f t="shared" si="430"/>
        <v>0.55732339055181213</v>
      </c>
      <c r="AH179" s="28">
        <f t="shared" si="431"/>
        <v>-1.8771338867659269</v>
      </c>
      <c r="AI179" s="28">
        <f t="shared" si="432"/>
        <v>0.22142496441271933</v>
      </c>
      <c r="AJ179" s="28">
        <f t="shared" si="433"/>
        <v>1.2582224026902273</v>
      </c>
      <c r="AK179" s="28">
        <f t="shared" si="434"/>
        <v>-0.98816931522888163</v>
      </c>
      <c r="AL179" s="81">
        <f t="shared" si="435"/>
        <v>1.2657172566823758</v>
      </c>
      <c r="AM179" s="81">
        <f t="shared" si="436"/>
        <v>1.5198405939817963</v>
      </c>
      <c r="AN179" s="81">
        <f t="shared" si="437"/>
        <v>0.54365203619444913</v>
      </c>
      <c r="AO179" s="81">
        <f t="shared" si="438"/>
        <v>1.5084170405253747</v>
      </c>
      <c r="AP179" s="81">
        <f t="shared" si="439"/>
        <v>1.9786922687133592</v>
      </c>
      <c r="AQ179" s="28">
        <f t="shared" si="440"/>
        <v>0.78602634771515834</v>
      </c>
      <c r="AR179" s="28">
        <f t="shared" si="441"/>
        <v>1.4538470356641739</v>
      </c>
      <c r="AS179" s="28">
        <f t="shared" si="442"/>
        <v>-1.7555589822703901</v>
      </c>
      <c r="AT179" s="28">
        <f t="shared" si="443"/>
        <v>1.137292616392749</v>
      </c>
      <c r="AU179" s="35">
        <f t="shared" si="444"/>
        <v>1.5684430312503539</v>
      </c>
    </row>
    <row r="180" spans="1:47" ht="17" thickBot="1" x14ac:dyDescent="0.25">
      <c r="A180" s="273">
        <v>1217</v>
      </c>
      <c r="B180" s="310" t="s">
        <v>146</v>
      </c>
      <c r="C180" s="186">
        <v>24.8</v>
      </c>
      <c r="D180" s="33">
        <v>277.39999999999998</v>
      </c>
      <c r="E180" s="33">
        <v>16.600000000000001</v>
      </c>
      <c r="F180" s="33">
        <v>147.5</v>
      </c>
      <c r="G180" s="33">
        <v>2.6</v>
      </c>
      <c r="H180" s="33">
        <v>309.39999999999998</v>
      </c>
      <c r="I180" s="33">
        <f t="shared" ref="I180" si="445">1000*C180/$H180</f>
        <v>80.15513897866839</v>
      </c>
      <c r="J180" s="33">
        <f t="shared" ref="J180" si="446">1000*D180/$H180</f>
        <v>896.57401422107307</v>
      </c>
      <c r="K180" s="33">
        <f t="shared" ref="K180" si="447">1000*E180/$H180</f>
        <v>53.652230122818359</v>
      </c>
      <c r="L180" s="33">
        <f t="shared" ref="L180" si="448">1000*F180/$H180</f>
        <v>476.72915319974146</v>
      </c>
      <c r="M180" s="33">
        <f t="shared" ref="M180" si="449">1000*G180/$H180</f>
        <v>8.4033613445378155</v>
      </c>
      <c r="N180" s="33">
        <f t="shared" si="419"/>
        <v>89.401586157173767</v>
      </c>
      <c r="O180" s="33">
        <f t="shared" ref="O180" si="450">1000*E180/$D180</f>
        <v>59.841384282624375</v>
      </c>
      <c r="P180" s="33">
        <f t="shared" ref="P180" si="451">1000*F180/$D180</f>
        <v>531.72314347512622</v>
      </c>
      <c r="Q180" s="33">
        <f t="shared" ref="Q180" si="452">1000*G180/$D180</f>
        <v>9.3727469358327333</v>
      </c>
      <c r="R180" s="33">
        <v>276.73</v>
      </c>
      <c r="S180" s="33">
        <v>83.23</v>
      </c>
      <c r="T180" s="181">
        <f>R180/$T$3</f>
        <v>0.87680998700928359</v>
      </c>
      <c r="U180" s="42">
        <f>(LN(R180)-$U$3)/$U$4</f>
        <v>-0.5105401419794976</v>
      </c>
      <c r="V180" s="48"/>
      <c r="W180" s="48"/>
      <c r="X180" s="48"/>
      <c r="Y180" s="2"/>
      <c r="Z180" s="109">
        <f t="shared" si="423"/>
        <v>0.27717321204832962</v>
      </c>
      <c r="AA180" s="109">
        <f t="shared" si="424"/>
        <v>1.1855091135379943</v>
      </c>
      <c r="AB180" s="109">
        <f t="shared" si="425"/>
        <v>1.082330200819462</v>
      </c>
      <c r="AC180" s="109">
        <f t="shared" si="426"/>
        <v>1.3687532100172302</v>
      </c>
      <c r="AD180" s="109">
        <f t="shared" si="427"/>
        <v>0.56226926185952608</v>
      </c>
      <c r="AE180" s="109">
        <f t="shared" si="428"/>
        <v>0.75933365086698379</v>
      </c>
      <c r="AF180" s="141">
        <f t="shared" si="429"/>
        <v>-4.1365798115726653</v>
      </c>
      <c r="AG180" s="9">
        <f t="shared" si="430"/>
        <v>0.67433105168212937</v>
      </c>
      <c r="AH180" s="9">
        <f t="shared" si="431"/>
        <v>0.42375051345480413</v>
      </c>
      <c r="AI180" s="9">
        <f t="shared" si="432"/>
        <v>1.0974740855894465</v>
      </c>
      <c r="AJ180" s="9">
        <f t="shared" si="433"/>
        <v>-1.3636752456834267</v>
      </c>
      <c r="AK180" s="9">
        <f t="shared" si="434"/>
        <v>-0.82459865213881878</v>
      </c>
      <c r="AL180" s="109">
        <f t="shared" si="435"/>
        <v>0.35004704650655111</v>
      </c>
      <c r="AM180" s="109">
        <f t="shared" si="436"/>
        <v>1.5068136116576687</v>
      </c>
      <c r="AN180" s="109">
        <f t="shared" si="437"/>
        <v>1.3708341162275017</v>
      </c>
      <c r="AO180" s="109">
        <f t="shared" si="438"/>
        <v>1.9244876777958586</v>
      </c>
      <c r="AP180" s="109">
        <f t="shared" si="439"/>
        <v>0.70494599526825008</v>
      </c>
      <c r="AQ180" s="9">
        <f t="shared" si="440"/>
        <v>-4.0283730462279328</v>
      </c>
      <c r="AR180" s="9">
        <f t="shared" si="441"/>
        <v>1.4280101852514404</v>
      </c>
      <c r="AS180" s="9">
        <f t="shared" si="442"/>
        <v>0.7398601434840848</v>
      </c>
      <c r="AT180" s="9">
        <f t="shared" si="443"/>
        <v>1.8993486591920559</v>
      </c>
      <c r="AU180" s="40">
        <f t="shared" si="444"/>
        <v>-1.2882674431368806</v>
      </c>
    </row>
    <row r="181" spans="1:47" ht="17" thickBot="1" x14ac:dyDescent="0.25">
      <c r="A181" s="272">
        <v>5360</v>
      </c>
      <c r="B181" s="309" t="s">
        <v>143</v>
      </c>
      <c r="C181" s="182">
        <v>91.197155885307978</v>
      </c>
      <c r="D181" s="42">
        <v>246.57346491228068</v>
      </c>
      <c r="E181" s="42">
        <v>29.150008175104752</v>
      </c>
      <c r="F181" s="42">
        <v>172.86407163288149</v>
      </c>
      <c r="G181" s="42">
        <v>8.1898865552828433</v>
      </c>
      <c r="H181" s="42">
        <v>424.02826855123664</v>
      </c>
      <c r="I181" s="42">
        <f>1000*C181/$H181</f>
        <v>215.07329262951805</v>
      </c>
      <c r="J181" s="42">
        <f>1000*D181/$H181</f>
        <v>581.50242141812873</v>
      </c>
      <c r="K181" s="42">
        <f>1000*E181/$H181</f>
        <v>68.745435946288723</v>
      </c>
      <c r="L181" s="42">
        <f>1000*F181/$H181</f>
        <v>407.67110226754568</v>
      </c>
      <c r="M181" s="42">
        <f>1000*G181/$H181</f>
        <v>19.314482459542042</v>
      </c>
      <c r="N181" s="42">
        <f t="shared" si="419"/>
        <v>369.85794849316676</v>
      </c>
      <c r="O181" s="42">
        <f>1000*E181/$D181</f>
        <v>118.22037779075279</v>
      </c>
      <c r="P181" s="42">
        <f>1000*F181/$D181</f>
        <v>701.06518434324823</v>
      </c>
      <c r="Q181" s="42">
        <f>1000*G181/$D181</f>
        <v>33.214792833431702</v>
      </c>
      <c r="R181" s="42"/>
      <c r="S181" s="42"/>
      <c r="T181" s="42"/>
      <c r="U181" s="42"/>
      <c r="V181" s="13"/>
      <c r="W181" s="13"/>
      <c r="X181" s="13"/>
      <c r="Y181" s="27"/>
      <c r="Z181" s="81">
        <f t="shared" si="423"/>
        <v>1.0192503478388322</v>
      </c>
      <c r="AA181" s="81">
        <f t="shared" si="424"/>
        <v>1.0537674470445191</v>
      </c>
      <c r="AB181" s="81">
        <f t="shared" si="425"/>
        <v>1.9005984459066314</v>
      </c>
      <c r="AC181" s="81">
        <f t="shared" si="426"/>
        <v>1.6041237487739319</v>
      </c>
      <c r="AD181" s="81">
        <f t="shared" si="427"/>
        <v>1.7711236415969773</v>
      </c>
      <c r="AE181" s="81">
        <f t="shared" si="428"/>
        <v>1.0406558927919083</v>
      </c>
      <c r="AF181" s="229">
        <f t="shared" si="429"/>
        <v>0.20660273448325001</v>
      </c>
      <c r="AG181" s="28">
        <f t="shared" si="430"/>
        <v>0.31481214590864176</v>
      </c>
      <c r="AH181" s="28">
        <f t="shared" si="431"/>
        <v>1.7568459643096082</v>
      </c>
      <c r="AI181" s="28">
        <f t="shared" si="432"/>
        <v>1.57591510181689</v>
      </c>
      <c r="AJ181" s="28">
        <f t="shared" si="433"/>
        <v>1.6900908081485824</v>
      </c>
      <c r="AK181" s="28">
        <f t="shared" si="434"/>
        <v>0.27348269225577887</v>
      </c>
      <c r="AL181" s="81">
        <f t="shared" si="435"/>
        <v>0.93925070590218429</v>
      </c>
      <c r="AM181" s="81">
        <f t="shared" si="436"/>
        <v>0.97729328522416548</v>
      </c>
      <c r="AN181" s="81">
        <f t="shared" si="437"/>
        <v>1.756471049094849</v>
      </c>
      <c r="AO181" s="81">
        <f t="shared" si="438"/>
        <v>1.6457101640239535</v>
      </c>
      <c r="AP181" s="81">
        <f t="shared" si="439"/>
        <v>1.6202643802034296</v>
      </c>
      <c r="AQ181" s="28">
        <f t="shared" si="440"/>
        <v>5.6660520820114998E-4</v>
      </c>
      <c r="AR181" s="28">
        <f t="shared" si="441"/>
        <v>8.3631099136900769E-2</v>
      </c>
      <c r="AS181" s="28">
        <f t="shared" si="442"/>
        <v>1.7503037610420271</v>
      </c>
      <c r="AT181" s="28">
        <f t="shared" si="443"/>
        <v>1.5671187462779395</v>
      </c>
      <c r="AU181" s="35">
        <f t="shared" si="444"/>
        <v>1.6731542265615706</v>
      </c>
    </row>
    <row r="182" spans="1:47" ht="17" thickBot="1" x14ac:dyDescent="0.25">
      <c r="A182" s="271">
        <v>1110</v>
      </c>
      <c r="B182" s="309" t="s">
        <v>149</v>
      </c>
      <c r="C182" s="182">
        <v>30.1</v>
      </c>
      <c r="D182" s="42">
        <v>165.4</v>
      </c>
      <c r="E182" s="42">
        <v>10.199999999999999</v>
      </c>
      <c r="F182" s="42">
        <v>72.400000000000006</v>
      </c>
      <c r="G182" s="42">
        <v>1.9</v>
      </c>
      <c r="H182" s="42">
        <v>210.2</v>
      </c>
      <c r="I182" s="42">
        <f t="shared" ref="I182:M182" si="453">1000*C182/$H182</f>
        <v>143.19695528068507</v>
      </c>
      <c r="J182" s="42">
        <f t="shared" si="453"/>
        <v>786.86964795432925</v>
      </c>
      <c r="K182" s="42">
        <f t="shared" si="453"/>
        <v>48.525214081826832</v>
      </c>
      <c r="L182" s="42">
        <f t="shared" si="453"/>
        <v>344.43387250237873</v>
      </c>
      <c r="M182" s="42">
        <f t="shared" si="453"/>
        <v>9.0390104662226456</v>
      </c>
      <c r="N182" s="42">
        <f t="shared" si="419"/>
        <v>181.98307134220073</v>
      </c>
      <c r="O182" s="42">
        <f t="shared" ref="O182:Q182" si="454">1000*E182/$D182</f>
        <v>61.668681983071338</v>
      </c>
      <c r="P182" s="42">
        <f t="shared" si="454"/>
        <v>437.72672309552598</v>
      </c>
      <c r="Q182" s="42">
        <f t="shared" si="454"/>
        <v>11.487303506650544</v>
      </c>
      <c r="R182" s="42">
        <v>101</v>
      </c>
      <c r="S182" s="42">
        <v>66.010000000000005</v>
      </c>
      <c r="T182" s="181">
        <f>R182/$T$3</f>
        <v>0.32001520864357907</v>
      </c>
      <c r="U182" s="42">
        <f>(LN(R182)-$U$3)/$U$4</f>
        <v>-5.2160573443451934</v>
      </c>
      <c r="V182" s="13"/>
      <c r="W182" s="13"/>
      <c r="X182" s="13"/>
      <c r="Y182" s="27"/>
      <c r="Z182" s="81">
        <f t="shared" si="423"/>
        <v>0.33640780978446455</v>
      </c>
      <c r="AA182" s="81">
        <f t="shared" si="424"/>
        <v>0.70686087735827063</v>
      </c>
      <c r="AB182" s="81">
        <f t="shared" si="425"/>
        <v>0.66504626797340427</v>
      </c>
      <c r="AC182" s="81">
        <f t="shared" si="426"/>
        <v>0.67184903325591505</v>
      </c>
      <c r="AD182" s="81">
        <f t="shared" si="427"/>
        <v>0.41088907597426905</v>
      </c>
      <c r="AE182" s="81">
        <f t="shared" si="428"/>
        <v>0.51587567360129283</v>
      </c>
      <c r="AF182" s="229">
        <f t="shared" si="429"/>
        <v>-3.4905906598663763</v>
      </c>
      <c r="AG182" s="28">
        <f t="shared" si="430"/>
        <v>-0.90380255691311762</v>
      </c>
      <c r="AH182" s="28">
        <f t="shared" si="431"/>
        <v>-0.7293168296569803</v>
      </c>
      <c r="AI182" s="28">
        <f t="shared" si="432"/>
        <v>-1.0481944256186473</v>
      </c>
      <c r="AJ182" s="28">
        <f t="shared" si="433"/>
        <v>-2.1984724580819681</v>
      </c>
      <c r="AK182" s="28">
        <f t="shared" si="434"/>
        <v>-2.1714838454766623</v>
      </c>
      <c r="AL182" s="81">
        <f t="shared" si="435"/>
        <v>0.62535817295600205</v>
      </c>
      <c r="AM182" s="81">
        <f t="shared" si="436"/>
        <v>1.3224406209987536</v>
      </c>
      <c r="AN182" s="81">
        <f t="shared" si="437"/>
        <v>1.2398369799044078</v>
      </c>
      <c r="AO182" s="81">
        <f t="shared" si="438"/>
        <v>1.3904304760833686</v>
      </c>
      <c r="AP182" s="81">
        <f t="shared" si="439"/>
        <v>0.75826969329282268</v>
      </c>
      <c r="AQ182" s="28">
        <f t="shared" si="440"/>
        <v>-2.3679302650305916</v>
      </c>
      <c r="AR182" s="28">
        <f t="shared" si="441"/>
        <v>0.9369125849314196</v>
      </c>
      <c r="AS182" s="28">
        <f t="shared" si="442"/>
        <v>-9.263368421224849E-2</v>
      </c>
      <c r="AT182" s="28">
        <f t="shared" si="443"/>
        <v>0.6820853013720628</v>
      </c>
      <c r="AU182" s="35">
        <f t="shared" si="444"/>
        <v>-2.0508877832073731</v>
      </c>
    </row>
    <row r="183" spans="1:47" ht="17" thickBot="1" x14ac:dyDescent="0.25">
      <c r="A183" s="271">
        <v>1376</v>
      </c>
      <c r="B183" s="309" t="s">
        <v>149</v>
      </c>
      <c r="C183" s="182">
        <v>33.299999999999997</v>
      </c>
      <c r="D183" s="42">
        <v>373.4</v>
      </c>
      <c r="E183" s="42">
        <v>19.5</v>
      </c>
      <c r="F183" s="42">
        <v>146</v>
      </c>
      <c r="G183" s="42">
        <v>2.2999999999999998</v>
      </c>
      <c r="H183" s="42">
        <v>506.2</v>
      </c>
      <c r="I183" s="42">
        <f t="shared" ref="I183:M184" si="455">1000*C183/$H183</f>
        <v>65.784274990122483</v>
      </c>
      <c r="J183" s="42">
        <f t="shared" si="455"/>
        <v>737.65310154089298</v>
      </c>
      <c r="K183" s="42">
        <f t="shared" si="455"/>
        <v>38.522323192414063</v>
      </c>
      <c r="L183" s="42">
        <f t="shared" si="455"/>
        <v>288.42354800474124</v>
      </c>
      <c r="M183" s="42">
        <f t="shared" si="455"/>
        <v>4.543658632951403</v>
      </c>
      <c r="N183" s="42">
        <f t="shared" si="419"/>
        <v>89.180503481521157</v>
      </c>
      <c r="O183" s="42">
        <f t="shared" ref="O183:Q184" si="456">1000*E183/$D183</f>
        <v>52.222817354043926</v>
      </c>
      <c r="P183" s="42">
        <f t="shared" si="456"/>
        <v>391.00160685591862</v>
      </c>
      <c r="Q183" s="42">
        <f t="shared" si="456"/>
        <v>6.1596143545795394</v>
      </c>
      <c r="R183" s="42">
        <v>77.87</v>
      </c>
      <c r="S183" s="42">
        <v>66.67</v>
      </c>
      <c r="T183" s="181">
        <f>R183/$T$3</f>
        <v>0.24672855739678717</v>
      </c>
      <c r="U183" s="42">
        <f>(LN(R183)-$U$3)/$U$4</f>
        <v>-6.4302485079883542</v>
      </c>
      <c r="V183" s="13"/>
      <c r="W183" s="13"/>
      <c r="X183" s="13"/>
      <c r="Y183" s="27"/>
      <c r="Z183" s="81">
        <f t="shared" si="423"/>
        <v>0.37217209521005545</v>
      </c>
      <c r="AA183" s="81">
        <f t="shared" si="424"/>
        <v>1.5957790302634716</v>
      </c>
      <c r="AB183" s="81">
        <f t="shared" si="425"/>
        <v>1.2714119828903316</v>
      </c>
      <c r="AC183" s="81">
        <f t="shared" si="426"/>
        <v>1.3548336858475634</v>
      </c>
      <c r="AD183" s="81">
        <f t="shared" si="427"/>
        <v>0.49739203933727305</v>
      </c>
      <c r="AE183" s="81">
        <f t="shared" si="428"/>
        <v>1.2423228638295645</v>
      </c>
      <c r="AF183" s="229">
        <f t="shared" si="429"/>
        <v>-3.1536162187863437</v>
      </c>
      <c r="AG183" s="28">
        <f t="shared" si="430"/>
        <v>1.5813331432070494</v>
      </c>
      <c r="AH183" s="28">
        <f t="shared" si="431"/>
        <v>0.80496551419475781</v>
      </c>
      <c r="AI183" s="28">
        <f t="shared" si="432"/>
        <v>1.0666542535485515</v>
      </c>
      <c r="AJ183" s="28">
        <f t="shared" si="433"/>
        <v>-1.6899803954457122</v>
      </c>
      <c r="AK183" s="28">
        <f t="shared" si="434"/>
        <v>0.89063538000562381</v>
      </c>
      <c r="AL183" s="81">
        <f t="shared" si="435"/>
        <v>0.28728777044470549</v>
      </c>
      <c r="AM183" s="81">
        <f t="shared" si="436"/>
        <v>1.2397255736314972</v>
      </c>
      <c r="AN183" s="81">
        <f t="shared" si="437"/>
        <v>0.98425945664547387</v>
      </c>
      <c r="AO183" s="81">
        <f t="shared" si="438"/>
        <v>1.1643247751805161</v>
      </c>
      <c r="AP183" s="81">
        <f t="shared" si="439"/>
        <v>0.38116104090264724</v>
      </c>
      <c r="AQ183" s="28">
        <f t="shared" si="440"/>
        <v>-3.962046202940023</v>
      </c>
      <c r="AR183" s="28">
        <f t="shared" si="441"/>
        <v>0.85982569568990297</v>
      </c>
      <c r="AS183" s="28">
        <f t="shared" si="442"/>
        <v>0.54728116453412734</v>
      </c>
      <c r="AT183" s="28">
        <f t="shared" si="443"/>
        <v>0.67563029476635816</v>
      </c>
      <c r="AU183" s="35">
        <f t="shared" si="444"/>
        <v>-1.8260051422232699</v>
      </c>
    </row>
    <row r="184" spans="1:47" ht="16" x14ac:dyDescent="0.2">
      <c r="A184" s="271">
        <v>5276</v>
      </c>
      <c r="B184" s="309" t="s">
        <v>108</v>
      </c>
      <c r="C184" s="182">
        <v>128.39338830528254</v>
      </c>
      <c r="D184" s="42">
        <v>219.81837606837604</v>
      </c>
      <c r="E184" s="42">
        <v>13.335105228524368</v>
      </c>
      <c r="F184" s="42">
        <v>123.75859434682967</v>
      </c>
      <c r="G184" s="42">
        <v>1.402019576763728</v>
      </c>
      <c r="H184" s="42">
        <v>387.78653619643018</v>
      </c>
      <c r="I184" s="42">
        <f t="shared" si="455"/>
        <v>331.09295016948681</v>
      </c>
      <c r="J184" s="42">
        <f t="shared" si="455"/>
        <v>566.85406931464172</v>
      </c>
      <c r="K184" s="42">
        <f t="shared" si="455"/>
        <v>34.387746824117627</v>
      </c>
      <c r="L184" s="42">
        <f t="shared" si="455"/>
        <v>319.14102939391563</v>
      </c>
      <c r="M184" s="42">
        <f t="shared" si="455"/>
        <v>3.6154416048460907</v>
      </c>
      <c r="N184" s="42">
        <f t="shared" si="419"/>
        <v>584.08851253338753</v>
      </c>
      <c r="O184" s="42">
        <f t="shared" si="456"/>
        <v>60.664196811172829</v>
      </c>
      <c r="P184" s="42">
        <f t="shared" si="456"/>
        <v>563.00386055228466</v>
      </c>
      <c r="Q184" s="42">
        <f t="shared" si="456"/>
        <v>6.3780817684123923</v>
      </c>
      <c r="R184" s="42"/>
      <c r="S184" s="42"/>
      <c r="T184" s="42"/>
      <c r="U184" s="42"/>
      <c r="V184" s="13"/>
      <c r="W184" s="13"/>
      <c r="X184" s="13"/>
      <c r="Y184" s="27"/>
      <c r="Z184" s="81">
        <f t="shared" si="423"/>
        <v>1.4349680581590161</v>
      </c>
      <c r="AA184" s="81">
        <f t="shared" si="424"/>
        <v>0.93942569629481587</v>
      </c>
      <c r="AB184" s="81">
        <f t="shared" si="425"/>
        <v>0.86945705541791785</v>
      </c>
      <c r="AC184" s="81">
        <f t="shared" si="426"/>
        <v>1.1484404968097854</v>
      </c>
      <c r="AD184" s="81">
        <f t="shared" si="427"/>
        <v>0.30319712020751788</v>
      </c>
      <c r="AE184" s="81">
        <f t="shared" si="428"/>
        <v>0.95171094469003592</v>
      </c>
      <c r="AF184" s="229">
        <f t="shared" si="429"/>
        <v>1.347531723194672</v>
      </c>
      <c r="AG184" s="28">
        <f t="shared" si="430"/>
        <v>-3.5727410697973305E-2</v>
      </c>
      <c r="AH184" s="28">
        <f t="shared" si="431"/>
        <v>-9.4764958928333851E-2</v>
      </c>
      <c r="AI184" s="28">
        <f t="shared" si="432"/>
        <v>0.56832397016721281</v>
      </c>
      <c r="AJ184" s="28">
        <f t="shared" si="433"/>
        <v>-3.0074068185181622</v>
      </c>
      <c r="AK184" s="28">
        <f t="shared" si="434"/>
        <v>-3.7808631328005562E-2</v>
      </c>
      <c r="AL184" s="81">
        <f t="shared" si="435"/>
        <v>1.4459223800586685</v>
      </c>
      <c r="AM184" s="81">
        <f t="shared" si="436"/>
        <v>0.95267475291362946</v>
      </c>
      <c r="AN184" s="81">
        <f t="shared" si="437"/>
        <v>0.87861951719031539</v>
      </c>
      <c r="AO184" s="81">
        <f t="shared" si="438"/>
        <v>1.288326871611194</v>
      </c>
      <c r="AP184" s="81">
        <f t="shared" si="439"/>
        <v>0.30329423857503351</v>
      </c>
      <c r="AQ184" s="28">
        <f t="shared" si="440"/>
        <v>1.4853180157846566</v>
      </c>
      <c r="AR184" s="28">
        <f t="shared" si="441"/>
        <v>-2.3493860936446221E-2</v>
      </c>
      <c r="AS184" s="28">
        <f t="shared" si="442"/>
        <v>-8.7412617857034802E-2</v>
      </c>
      <c r="AT184" s="28">
        <f t="shared" si="443"/>
        <v>0.81542538358782868</v>
      </c>
      <c r="AU184" s="35">
        <f t="shared" si="444"/>
        <v>-3.0870845781396703</v>
      </c>
    </row>
    <row r="185" spans="1:47" ht="17" thickBot="1" x14ac:dyDescent="0.25">
      <c r="A185" s="273">
        <v>5291</v>
      </c>
      <c r="B185" s="310" t="s">
        <v>79</v>
      </c>
      <c r="C185" s="189">
        <v>45.800992937556813</v>
      </c>
      <c r="D185" s="94">
        <v>160.46626984126982</v>
      </c>
      <c r="E185" s="94">
        <v>14.364253566651131</v>
      </c>
      <c r="F185" s="94">
        <v>113.43859760149353</v>
      </c>
      <c r="G185" s="94">
        <v>2.731319543106328</v>
      </c>
      <c r="H185" s="94">
        <v>306.24263839811545</v>
      </c>
      <c r="I185" s="33">
        <f t="shared" ref="I185:M185" si="457">1000*C185/$H185</f>
        <v>149.55785770763742</v>
      </c>
      <c r="J185" s="33">
        <f t="shared" si="457"/>
        <v>523.98408882783872</v>
      </c>
      <c r="K185" s="33">
        <f t="shared" si="457"/>
        <v>46.904812608026191</v>
      </c>
      <c r="L185" s="33">
        <f t="shared" si="457"/>
        <v>370.42065139872307</v>
      </c>
      <c r="M185" s="33">
        <f t="shared" si="457"/>
        <v>8.9188088157587408</v>
      </c>
      <c r="N185" s="33">
        <f t="shared" si="419"/>
        <v>285.42442584888573</v>
      </c>
      <c r="O185" s="33">
        <f t="shared" ref="O185:Q185" si="458">1000*E185/$D185</f>
        <v>89.515719290165947</v>
      </c>
      <c r="P185" s="33">
        <f t="shared" si="458"/>
        <v>706.93110591842651</v>
      </c>
      <c r="Q185" s="33">
        <f t="shared" si="458"/>
        <v>17.021144355185033</v>
      </c>
      <c r="R185" s="33"/>
      <c r="S185" s="33"/>
      <c r="T185" s="33"/>
      <c r="U185" s="33"/>
      <c r="V185" s="48"/>
      <c r="W185" s="48"/>
      <c r="X185" s="48"/>
      <c r="Y185" s="2"/>
      <c r="Z185" s="109">
        <f t="shared" si="423"/>
        <v>0.5118874325607049</v>
      </c>
      <c r="AA185" s="109">
        <f t="shared" si="424"/>
        <v>0.68577586630235177</v>
      </c>
      <c r="AB185" s="109">
        <f t="shared" si="425"/>
        <v>0.93655815948284282</v>
      </c>
      <c r="AC185" s="109">
        <f t="shared" si="426"/>
        <v>1.0526742007247263</v>
      </c>
      <c r="AD185" s="109">
        <f t="shared" si="427"/>
        <v>0.5906680859249589</v>
      </c>
      <c r="AE185" s="109">
        <f t="shared" si="428"/>
        <v>0.75158481146082279</v>
      </c>
      <c r="AF185" s="141">
        <f t="shared" si="429"/>
        <v>-2.0904895297907893</v>
      </c>
      <c r="AG185" s="9">
        <f t="shared" si="430"/>
        <v>-0.99622419634075454</v>
      </c>
      <c r="AH185" s="9">
        <f t="shared" si="431"/>
        <v>8.1250402678579386E-2</v>
      </c>
      <c r="AI185" s="9">
        <f t="shared" si="432"/>
        <v>0.30578872941676655</v>
      </c>
      <c r="AJ185" s="9">
        <f t="shared" si="433"/>
        <v>-1.2325344748121367</v>
      </c>
      <c r="AK185" s="9">
        <f t="shared" si="434"/>
        <v>-0.86033627906234333</v>
      </c>
      <c r="AL185" s="109">
        <f t="shared" si="435"/>
        <v>0.65313699208154286</v>
      </c>
      <c r="AM185" s="109">
        <f t="shared" si="436"/>
        <v>0.88062596597088705</v>
      </c>
      <c r="AN185" s="109">
        <f t="shared" si="437"/>
        <v>1.1984351291856894</v>
      </c>
      <c r="AO185" s="109">
        <f t="shared" si="438"/>
        <v>1.4953354004748214</v>
      </c>
      <c r="AP185" s="109">
        <f t="shared" si="439"/>
        <v>0.74818614831064223</v>
      </c>
      <c r="AQ185" s="9">
        <f t="shared" si="440"/>
        <v>-1.6862564394814259</v>
      </c>
      <c r="AR185" s="9">
        <f t="shared" si="441"/>
        <v>-0.36000139383195612</v>
      </c>
      <c r="AS185" s="9">
        <f t="shared" si="442"/>
        <v>0.37496802689774938</v>
      </c>
      <c r="AT185" s="9">
        <f t="shared" si="443"/>
        <v>1.1301350282808835</v>
      </c>
      <c r="AU185" s="40">
        <f t="shared" si="444"/>
        <v>-1.1425306793260606</v>
      </c>
    </row>
    <row r="186" spans="1:47" ht="17" thickBot="1" x14ac:dyDescent="0.25">
      <c r="A186" s="271">
        <v>5251</v>
      </c>
      <c r="B186" s="309" t="s">
        <v>34</v>
      </c>
      <c r="C186" s="190">
        <v>136.77227113886795</v>
      </c>
      <c r="D186" s="191">
        <v>342.07417674177577</v>
      </c>
      <c r="E186" s="191">
        <v>22.796340947403653</v>
      </c>
      <c r="F186" s="191">
        <v>127.00994175302921</v>
      </c>
      <c r="G186" s="191">
        <v>3.7181575779085199</v>
      </c>
      <c r="H186" s="191">
        <v>292.12905069713497</v>
      </c>
      <c r="I186" s="42">
        <f t="shared" ref="I186:M187" si="459">1000*C186/$H186</f>
        <v>468.1912696203114</v>
      </c>
      <c r="J186" s="42">
        <f t="shared" si="459"/>
        <v>1170.9693915256016</v>
      </c>
      <c r="K186" s="42">
        <f t="shared" si="459"/>
        <v>78.035172787514981</v>
      </c>
      <c r="L186" s="42">
        <f t="shared" si="459"/>
        <v>434.77340391150238</v>
      </c>
      <c r="M186" s="42">
        <f t="shared" si="459"/>
        <v>12.727791258813635</v>
      </c>
      <c r="N186" s="42">
        <f t="shared" si="419"/>
        <v>399.8322014295581</v>
      </c>
      <c r="O186" s="42">
        <f t="shared" ref="O186:Q187" si="460">1000*E186/$D186</f>
        <v>66.641513734058051</v>
      </c>
      <c r="P186" s="42">
        <f t="shared" si="460"/>
        <v>371.2935684382461</v>
      </c>
      <c r="Q186" s="42">
        <f t="shared" si="460"/>
        <v>10.869448297219099</v>
      </c>
      <c r="R186" s="33"/>
      <c r="S186" s="33"/>
      <c r="T186" s="33"/>
      <c r="U186" s="33"/>
      <c r="V186" s="10"/>
      <c r="W186" s="10"/>
      <c r="X186" s="10"/>
      <c r="Y186" s="10"/>
      <c r="Z186" s="81">
        <f t="shared" si="423"/>
        <v>1.528613294786495</v>
      </c>
      <c r="AA186" s="81">
        <f t="shared" si="424"/>
        <v>1.4619035833935896</v>
      </c>
      <c r="AB186" s="81">
        <f t="shared" si="425"/>
        <v>1.4863354382862841</v>
      </c>
      <c r="AC186" s="81">
        <f t="shared" si="426"/>
        <v>1.1786119693461705</v>
      </c>
      <c r="AD186" s="81">
        <f t="shared" si="427"/>
        <v>0.80407912184924113</v>
      </c>
      <c r="AE186" s="81">
        <f t="shared" si="428"/>
        <v>0.71694705426684457</v>
      </c>
      <c r="AF186" s="229">
        <f t="shared" si="429"/>
        <v>1.5583850625967908</v>
      </c>
      <c r="AG186" s="28">
        <f t="shared" si="430"/>
        <v>1.3139150621183016</v>
      </c>
      <c r="AH186" s="28">
        <f t="shared" si="431"/>
        <v>1.1747539039150943</v>
      </c>
      <c r="AI186" s="28">
        <f t="shared" si="432"/>
        <v>0.64651519243397326</v>
      </c>
      <c r="AJ186" s="28">
        <f t="shared" si="433"/>
        <v>-0.41161462866325182</v>
      </c>
      <c r="AK186" s="28">
        <f t="shared" si="434"/>
        <v>-1.0247254541408595</v>
      </c>
      <c r="AL186" s="81">
        <f t="shared" si="435"/>
        <v>2.0446470833811161</v>
      </c>
      <c r="AM186" s="81">
        <f t="shared" si="436"/>
        <v>1.967972069230872</v>
      </c>
      <c r="AN186" s="81">
        <f t="shared" si="437"/>
        <v>1.9938272254099205</v>
      </c>
      <c r="AO186" s="81">
        <f t="shared" si="438"/>
        <v>1.7551182948328696</v>
      </c>
      <c r="AP186" s="81">
        <f t="shared" si="439"/>
        <v>1.0677162517047984</v>
      </c>
      <c r="AQ186" s="28">
        <f t="shared" si="440"/>
        <v>2.6064030782657586</v>
      </c>
      <c r="AR186" s="28">
        <f t="shared" si="441"/>
        <v>2.3202370314923764</v>
      </c>
      <c r="AS186" s="28">
        <f t="shared" si="442"/>
        <v>1.6497896659487847</v>
      </c>
      <c r="AT186" s="28">
        <f t="shared" si="443"/>
        <v>1.5949471723476345</v>
      </c>
      <c r="AU186" s="35">
        <f t="shared" si="444"/>
        <v>-0.2296263001146692</v>
      </c>
    </row>
    <row r="187" spans="1:47" ht="16" x14ac:dyDescent="0.2">
      <c r="A187" s="274">
        <v>1347</v>
      </c>
      <c r="B187" s="310" t="s">
        <v>34</v>
      </c>
      <c r="C187" s="186">
        <v>99.1</v>
      </c>
      <c r="D187" s="33">
        <v>353</v>
      </c>
      <c r="E187" s="33">
        <v>13.8</v>
      </c>
      <c r="F187" s="33">
        <v>143.19999999999999</v>
      </c>
      <c r="G187" s="33">
        <v>3.4</v>
      </c>
      <c r="H187" s="33">
        <v>742.6</v>
      </c>
      <c r="I187" s="33">
        <f t="shared" si="459"/>
        <v>133.4500403985995</v>
      </c>
      <c r="J187" s="33">
        <f t="shared" si="459"/>
        <v>475.35685429571771</v>
      </c>
      <c r="K187" s="33">
        <f t="shared" si="459"/>
        <v>18.583355776999731</v>
      </c>
      <c r="L187" s="33">
        <f t="shared" si="459"/>
        <v>192.83598168596822</v>
      </c>
      <c r="M187" s="33">
        <f t="shared" si="459"/>
        <v>4.5785079450579049</v>
      </c>
      <c r="N187" s="33">
        <f t="shared" si="419"/>
        <v>280.73654390934843</v>
      </c>
      <c r="O187" s="33">
        <f t="shared" si="460"/>
        <v>39.093484419263454</v>
      </c>
      <c r="P187" s="33">
        <f t="shared" si="460"/>
        <v>405.66572237960338</v>
      </c>
      <c r="Q187" s="33">
        <f t="shared" si="460"/>
        <v>9.6317280453257794</v>
      </c>
      <c r="R187" s="33"/>
      <c r="S187" s="33"/>
      <c r="T187" s="33"/>
      <c r="U187" s="33"/>
      <c r="V187" s="48"/>
      <c r="W187" s="48"/>
      <c r="X187" s="48"/>
      <c r="Y187" s="2"/>
      <c r="Z187" s="109">
        <f t="shared" si="423"/>
        <v>1.1075752142737687</v>
      </c>
      <c r="AA187" s="109">
        <f t="shared" si="424"/>
        <v>1.5085966729593079</v>
      </c>
      <c r="AB187" s="109">
        <f t="shared" si="425"/>
        <v>0.89976848019931177</v>
      </c>
      <c r="AC187" s="109">
        <f t="shared" si="426"/>
        <v>1.3288505740641854</v>
      </c>
      <c r="AD187" s="109">
        <f t="shared" si="427"/>
        <v>0.73527518858553409</v>
      </c>
      <c r="AE187" s="109">
        <f t="shared" si="428"/>
        <v>1.8224989306199815</v>
      </c>
      <c r="AF187" s="141">
        <f t="shared" si="429"/>
        <v>0.48378664213144723</v>
      </c>
      <c r="AG187" s="9">
        <f t="shared" si="430"/>
        <v>1.4098691069367684</v>
      </c>
      <c r="AH187" s="9">
        <f t="shared" si="431"/>
        <v>-1.3630003492521617E-2</v>
      </c>
      <c r="AI187" s="9">
        <f t="shared" si="432"/>
        <v>1.008267188338692</v>
      </c>
      <c r="AJ187" s="9">
        <f t="shared" si="433"/>
        <v>-0.64969268134275437</v>
      </c>
      <c r="AK187" s="9">
        <f t="shared" si="434"/>
        <v>2.2258494315157149</v>
      </c>
      <c r="AL187" s="109">
        <f t="shared" si="435"/>
        <v>0.58279223382223289</v>
      </c>
      <c r="AM187" s="109">
        <f t="shared" si="436"/>
        <v>0.79890133673999497</v>
      </c>
      <c r="AN187" s="109">
        <f t="shared" si="437"/>
        <v>0.47481154156666161</v>
      </c>
      <c r="AO187" s="109">
        <f t="shared" si="438"/>
        <v>0.77845138712300377</v>
      </c>
      <c r="AP187" s="109">
        <f t="shared" si="439"/>
        <v>0.38408449998051974</v>
      </c>
      <c r="AQ187" s="9">
        <f t="shared" si="440"/>
        <v>-1.09646058125434</v>
      </c>
      <c r="AR187" s="9">
        <f t="shared" si="441"/>
        <v>-0.3524776070353981</v>
      </c>
      <c r="AS187" s="9">
        <f t="shared" si="442"/>
        <v>-0.64884475747281201</v>
      </c>
      <c r="AT187" s="9">
        <f t="shared" si="443"/>
        <v>-0.18075393838922402</v>
      </c>
      <c r="AU187" s="40">
        <f t="shared" si="444"/>
        <v>-0.98530604173920588</v>
      </c>
    </row>
    <row r="188" spans="1:47" ht="20" thickBot="1" x14ac:dyDescent="0.25">
      <c r="A188" s="275" t="s">
        <v>41</v>
      </c>
      <c r="B188" s="289"/>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3"/>
      <c r="AC188" s="123"/>
      <c r="AD188" s="123"/>
      <c r="AE188" s="123"/>
      <c r="AF188" s="208"/>
      <c r="AG188" s="208"/>
      <c r="AH188" s="208"/>
      <c r="AI188" s="208"/>
      <c r="AJ188" s="208"/>
      <c r="AK188" s="208"/>
      <c r="AL188" s="211"/>
      <c r="AM188" s="211"/>
      <c r="AN188" s="211"/>
      <c r="AO188" s="211"/>
      <c r="AP188" s="211"/>
      <c r="AQ188" s="208"/>
      <c r="AR188" s="208"/>
      <c r="AS188" s="208"/>
      <c r="AT188" s="208"/>
      <c r="AU188" s="208"/>
    </row>
    <row r="189" spans="1:47" ht="17" thickBot="1" x14ac:dyDescent="0.25">
      <c r="A189" s="271">
        <v>5197</v>
      </c>
      <c r="B189" s="309" t="s">
        <v>7</v>
      </c>
      <c r="C189" s="182">
        <v>17.386196769456674</v>
      </c>
      <c r="D189" s="42">
        <v>164.00000000000003</v>
      </c>
      <c r="E189" s="42">
        <v>39.363941847415873</v>
      </c>
      <c r="F189" s="42">
        <v>149.44141472970827</v>
      </c>
      <c r="G189" s="42">
        <v>4.8337668717898312</v>
      </c>
      <c r="H189" s="42">
        <v>305.86572438162545</v>
      </c>
      <c r="I189" s="42">
        <f t="shared" ref="I189:M191" si="461">1000*C189/$H189</f>
        <v>56.842579548939909</v>
      </c>
      <c r="J189" s="42">
        <f t="shared" si="461"/>
        <v>536.18299445471359</v>
      </c>
      <c r="K189" s="42">
        <f t="shared" si="461"/>
        <v>128.69680617858933</v>
      </c>
      <c r="L189" s="42">
        <f t="shared" si="461"/>
        <v>488.58503198368118</v>
      </c>
      <c r="M189" s="42">
        <f t="shared" si="461"/>
        <v>15.803558511050396</v>
      </c>
      <c r="N189" s="42">
        <f>1000*C189/$D189</f>
        <v>106.0133949357114</v>
      </c>
      <c r="O189" s="42">
        <f t="shared" ref="O189:Q191" si="462">1000*E189/$D189</f>
        <v>240.0240356549748</v>
      </c>
      <c r="P189" s="42">
        <f t="shared" si="462"/>
        <v>911.22813859578207</v>
      </c>
      <c r="Q189" s="42">
        <f t="shared" si="462"/>
        <v>29.474188242620919</v>
      </c>
      <c r="R189" s="42"/>
      <c r="S189" s="42"/>
      <c r="T189" s="42"/>
      <c r="U189" s="42"/>
      <c r="V189" s="13"/>
      <c r="W189" s="13"/>
      <c r="X189" s="13"/>
      <c r="Y189" s="27"/>
      <c r="Z189" s="81">
        <f t="shared" ref="Z189:Z195" si="463">C189/$Z$3</f>
        <v>0.19431403241510475</v>
      </c>
      <c r="AA189" s="81">
        <f t="shared" ref="AA189:AA195" si="464">D189/$AA$3</f>
        <v>0.70087777440602417</v>
      </c>
      <c r="AB189" s="81">
        <f t="shared" ref="AB189:AB195" si="465">E189/$AB$3</f>
        <v>2.5665531978770626</v>
      </c>
      <c r="AC189" s="81">
        <f t="shared" ref="AC189:AC195" si="466">F189/$AC$3</f>
        <v>1.386768922852911</v>
      </c>
      <c r="AD189" s="81">
        <f t="shared" ref="AD189:AD195" si="467">G189/$AD$3</f>
        <v>1.0453378965393458</v>
      </c>
      <c r="AE189" s="81">
        <f t="shared" ref="AE189:AE195" si="468">H189/$AE$3</f>
        <v>0.75065978400056332</v>
      </c>
      <c r="AF189" s="229">
        <f t="shared" ref="AF189:AF195" si="469">(LN(C189)-$AF$3)/$AF$4</f>
        <v>-5.3211743128502906</v>
      </c>
      <c r="AG189" s="28">
        <f t="shared" ref="AG189:AK195" si="470">(LN(D189)-AG$3)/AG$4</f>
        <v>-0.9297450406141039</v>
      </c>
      <c r="AH189" s="28">
        <f t="shared" si="470"/>
        <v>2.4680678120780648</v>
      </c>
      <c r="AI189" s="28">
        <f t="shared" si="470"/>
        <v>1.1369013883795471</v>
      </c>
      <c r="AJ189" s="28">
        <f t="shared" si="470"/>
        <v>0.28675508068169808</v>
      </c>
      <c r="AK189" s="28">
        <f t="shared" si="470"/>
        <v>-0.864627099107387</v>
      </c>
      <c r="AL189" s="81">
        <f t="shared" ref="AL189:AL195" si="471">I189/$AL$3</f>
        <v>0.24823832059246284</v>
      </c>
      <c r="AM189" s="81">
        <f t="shared" ref="AM189:AM195" si="472">J189/$AM$3</f>
        <v>0.90112787295719632</v>
      </c>
      <c r="AN189" s="81">
        <f t="shared" ref="AN189:AN195" si="473">K189/$AN$3</f>
        <v>3.2882505005900229</v>
      </c>
      <c r="AO189" s="81">
        <f t="shared" ref="AO189:AO195" si="474">L189/$AO$3</f>
        <v>1.9723481714870712</v>
      </c>
      <c r="AP189" s="81">
        <f t="shared" ref="AP189:AP195" si="475">M189/$AP$3</f>
        <v>1.3257379787189409</v>
      </c>
      <c r="AQ189" s="28">
        <f t="shared" ref="AQ189:AU195" si="476">((LN(C189)/LN($H189))-AQ$3)/AQ$4</f>
        <v>-5.3477298101724067</v>
      </c>
      <c r="AR189" s="28">
        <f t="shared" si="476"/>
        <v>-0.28386384292954103</v>
      </c>
      <c r="AS189" s="28">
        <f t="shared" si="476"/>
        <v>3.0114058813903037</v>
      </c>
      <c r="AT189" s="28">
        <f t="shared" si="476"/>
        <v>1.9693626384417995</v>
      </c>
      <c r="AU189" s="35">
        <f t="shared" si="476"/>
        <v>0.49022604070211212</v>
      </c>
    </row>
    <row r="190" spans="1:47" ht="17" thickBot="1" x14ac:dyDescent="0.25">
      <c r="A190" s="271">
        <v>1080</v>
      </c>
      <c r="B190" s="309" t="s">
        <v>201</v>
      </c>
      <c r="C190" s="182">
        <v>69.776403078493246</v>
      </c>
      <c r="D190" s="42">
        <v>319.88770685579198</v>
      </c>
      <c r="E190" s="42">
        <v>15.822929002808516</v>
      </c>
      <c r="F190" s="42">
        <v>114.00910482476195</v>
      </c>
      <c r="G190" s="42">
        <v>6.8857521656113247</v>
      </c>
      <c r="H190" s="42">
        <v>479.66318321930675</v>
      </c>
      <c r="I190" s="42">
        <f t="shared" si="461"/>
        <v>145.46958265627566</v>
      </c>
      <c r="J190" s="42">
        <f t="shared" si="461"/>
        <v>666.90068791361909</v>
      </c>
      <c r="K190" s="42">
        <f t="shared" si="461"/>
        <v>32.987582863065221</v>
      </c>
      <c r="L190" s="42">
        <f t="shared" si="461"/>
        <v>237.68575286428822</v>
      </c>
      <c r="M190" s="42">
        <f t="shared" si="461"/>
        <v>14.355390212350509</v>
      </c>
      <c r="N190" s="42">
        <f>1000*C190/$D190</f>
        <v>218.12780417332203</v>
      </c>
      <c r="O190" s="42">
        <f t="shared" si="462"/>
        <v>49.464010850350128</v>
      </c>
      <c r="P190" s="42">
        <f t="shared" si="462"/>
        <v>356.40352030207339</v>
      </c>
      <c r="Q190" s="42">
        <f t="shared" si="462"/>
        <v>21.525529171758635</v>
      </c>
      <c r="R190" s="42"/>
      <c r="S190" s="42"/>
      <c r="T190" s="42"/>
      <c r="U190" s="42"/>
      <c r="V190" s="13"/>
      <c r="W190" s="13"/>
      <c r="X190" s="13"/>
      <c r="Y190" s="27"/>
      <c r="Z190" s="81">
        <f t="shared" si="463"/>
        <v>0.77984474864697284</v>
      </c>
      <c r="AA190" s="81">
        <f t="shared" si="464"/>
        <v>1.3670864880544762</v>
      </c>
      <c r="AB190" s="81">
        <f t="shared" si="465"/>
        <v>1.0316646942868573</v>
      </c>
      <c r="AC190" s="81">
        <f t="shared" si="466"/>
        <v>1.0579683267802291</v>
      </c>
      <c r="AD190" s="81">
        <f t="shared" si="467"/>
        <v>1.489094918271505</v>
      </c>
      <c r="AE190" s="81">
        <f t="shared" si="468"/>
        <v>1.1771958503568041</v>
      </c>
      <c r="AF190" s="229">
        <f t="shared" si="469"/>
        <v>-0.68635427412210759</v>
      </c>
      <c r="AG190" s="28">
        <f t="shared" si="470"/>
        <v>1.1092600339404339</v>
      </c>
      <c r="AH190" s="28">
        <f t="shared" si="470"/>
        <v>0.31024055065223272</v>
      </c>
      <c r="AI190" s="28">
        <f t="shared" si="470"/>
        <v>0.32091472039422592</v>
      </c>
      <c r="AJ190" s="28">
        <f t="shared" si="470"/>
        <v>1.228466465981215</v>
      </c>
      <c r="AK190" s="28">
        <f t="shared" si="470"/>
        <v>0.70302218917339121</v>
      </c>
      <c r="AL190" s="81">
        <f t="shared" si="471"/>
        <v>0.6352830076050584</v>
      </c>
      <c r="AM190" s="81">
        <f t="shared" si="472"/>
        <v>1.1208165954320439</v>
      </c>
      <c r="AN190" s="81">
        <f t="shared" si="473"/>
        <v>0.84284481552872403</v>
      </c>
      <c r="AO190" s="81">
        <f t="shared" si="474"/>
        <v>0.95950352418095519</v>
      </c>
      <c r="AP190" s="81">
        <f t="shared" si="475"/>
        <v>1.2042532060444333</v>
      </c>
      <c r="AQ190" s="28">
        <f t="shared" si="476"/>
        <v>-1.2610708380530857</v>
      </c>
      <c r="AR190" s="28">
        <f t="shared" si="476"/>
        <v>0.54055719245677836</v>
      </c>
      <c r="AS190" s="28">
        <f t="shared" si="476"/>
        <v>0.10317984087888042</v>
      </c>
      <c r="AT190" s="28">
        <f t="shared" si="476"/>
        <v>0.10126317673128921</v>
      </c>
      <c r="AU190" s="35">
        <f t="shared" si="476"/>
        <v>1.0997922831665452</v>
      </c>
    </row>
    <row r="191" spans="1:47" ht="17" thickBot="1" x14ac:dyDescent="0.25">
      <c r="A191" s="271">
        <v>1200</v>
      </c>
      <c r="B191" s="309" t="s">
        <v>148</v>
      </c>
      <c r="C191" s="182">
        <v>93.9</v>
      </c>
      <c r="D191" s="42">
        <v>263.8</v>
      </c>
      <c r="E191" s="42">
        <v>34.1</v>
      </c>
      <c r="F191" s="42">
        <v>191.5</v>
      </c>
      <c r="G191" s="42">
        <v>1.9</v>
      </c>
      <c r="H191" s="42">
        <v>479.9</v>
      </c>
      <c r="I191" s="42">
        <f t="shared" si="461"/>
        <v>195.66576370077101</v>
      </c>
      <c r="J191" s="42">
        <f t="shared" si="461"/>
        <v>549.69785371952491</v>
      </c>
      <c r="K191" s="42">
        <f t="shared" si="461"/>
        <v>71.05647009793708</v>
      </c>
      <c r="L191" s="42">
        <f t="shared" si="461"/>
        <v>399.04146697228589</v>
      </c>
      <c r="M191" s="42">
        <f t="shared" si="461"/>
        <v>3.9591581579495729</v>
      </c>
      <c r="N191" s="42">
        <f>1000*C191/$D191</f>
        <v>355.95147839272175</v>
      </c>
      <c r="O191" s="42">
        <f t="shared" si="462"/>
        <v>129.26459438968917</v>
      </c>
      <c r="P191" s="42">
        <f t="shared" si="462"/>
        <v>725.92873388931002</v>
      </c>
      <c r="Q191" s="42">
        <f t="shared" si="462"/>
        <v>7.202426080363912</v>
      </c>
      <c r="R191" s="42"/>
      <c r="S191" s="42"/>
      <c r="T191" s="42"/>
      <c r="U191" s="42"/>
      <c r="V191" s="13"/>
      <c r="W191" s="13"/>
      <c r="X191" s="13"/>
      <c r="Y191" s="27"/>
      <c r="Z191" s="81">
        <f t="shared" si="463"/>
        <v>1.0494582504571834</v>
      </c>
      <c r="AA191" s="81">
        <f t="shared" si="464"/>
        <v>1.1273875420018851</v>
      </c>
      <c r="AB191" s="81">
        <f t="shared" si="465"/>
        <v>2.2233409546954008</v>
      </c>
      <c r="AC191" s="81">
        <f t="shared" si="466"/>
        <v>1.7770592523274547</v>
      </c>
      <c r="AD191" s="81">
        <f t="shared" si="467"/>
        <v>0.41088907597426905</v>
      </c>
      <c r="AE191" s="81">
        <f t="shared" si="468"/>
        <v>1.1777770492923902</v>
      </c>
      <c r="AF191" s="229">
        <f t="shared" si="469"/>
        <v>0.30401623785938275</v>
      </c>
      <c r="AG191" s="28">
        <f t="shared" si="470"/>
        <v>0.52091278958575027</v>
      </c>
      <c r="AH191" s="28">
        <f t="shared" si="470"/>
        <v>2.12818897791501</v>
      </c>
      <c r="AI191" s="28">
        <f t="shared" si="470"/>
        <v>1.8846160388091842</v>
      </c>
      <c r="AJ191" s="28">
        <f t="shared" si="470"/>
        <v>-2.1984724580819681</v>
      </c>
      <c r="AK191" s="28">
        <f t="shared" si="470"/>
        <v>0.7047419386111643</v>
      </c>
      <c r="AL191" s="81">
        <f t="shared" si="471"/>
        <v>0.85449571367010413</v>
      </c>
      <c r="AM191" s="81">
        <f t="shared" si="472"/>
        <v>0.92384141760252902</v>
      </c>
      <c r="AN191" s="81">
        <f t="shared" si="473"/>
        <v>1.8155188175025052</v>
      </c>
      <c r="AO191" s="81">
        <f t="shared" si="474"/>
        <v>1.6108735556937694</v>
      </c>
      <c r="AP191" s="81">
        <f t="shared" si="475"/>
        <v>0.33212812988154061</v>
      </c>
      <c r="AQ191" s="28">
        <f t="shared" si="476"/>
        <v>-0.22084126111644004</v>
      </c>
      <c r="AR191" s="28">
        <f t="shared" si="476"/>
        <v>-5.5694825443603026E-2</v>
      </c>
      <c r="AS191" s="28">
        <f t="shared" si="476"/>
        <v>1.9631501448437583</v>
      </c>
      <c r="AT191" s="28">
        <f t="shared" si="476"/>
        <v>1.5585785954785858</v>
      </c>
      <c r="AU191" s="35">
        <f t="shared" si="476"/>
        <v>-2.3134947829465937</v>
      </c>
    </row>
    <row r="192" spans="1:47" ht="17" thickBot="1" x14ac:dyDescent="0.25">
      <c r="A192" s="271">
        <v>5347</v>
      </c>
      <c r="B192" s="309" t="s">
        <v>135</v>
      </c>
      <c r="C192" s="182">
        <v>102.10383301082794</v>
      </c>
      <c r="D192" s="42">
        <v>161.99376947040497</v>
      </c>
      <c r="E192" s="42">
        <v>11.470629888590594</v>
      </c>
      <c r="F192" s="42">
        <v>91.00873551001429</v>
      </c>
      <c r="G192" s="42">
        <v>3.0771122134144218</v>
      </c>
      <c r="H192" s="42">
        <v>375.81321620818335</v>
      </c>
      <c r="I192" s="42">
        <f t="shared" ref="I192" si="477">1000*C192/$H192</f>
        <v>271.68771242538497</v>
      </c>
      <c r="J192" s="42">
        <f t="shared" ref="J192" si="478">1000*D192/$H192</f>
        <v>431.04862331575862</v>
      </c>
      <c r="K192" s="42">
        <f t="shared" ref="K192" si="479">1000*E192/$H192</f>
        <v>30.522156736064304</v>
      </c>
      <c r="L192" s="42">
        <f t="shared" ref="L192" si="480">1000*F192/$H192</f>
        <v>242.1648084339844</v>
      </c>
      <c r="M192" s="42">
        <f t="shared" ref="M192" si="481">1000*G192/$H192</f>
        <v>8.1878765320212743</v>
      </c>
      <c r="N192" s="42">
        <f t="shared" ref="N192" si="482">1000*C192/$D192</f>
        <v>630.29481531684178</v>
      </c>
      <c r="O192" s="42">
        <f t="shared" ref="O192" si="483">1000*E192/$D192</f>
        <v>70.809080658415027</v>
      </c>
      <c r="P192" s="42">
        <f t="shared" ref="P192" si="484">1000*F192/$D192</f>
        <v>561.80392497528055</v>
      </c>
      <c r="Q192" s="42">
        <f t="shared" ref="Q192" si="485">1000*G192/$D192</f>
        <v>18.995250394346719</v>
      </c>
      <c r="R192" s="42"/>
      <c r="S192" s="42"/>
      <c r="T192" s="42"/>
      <c r="U192" s="42"/>
      <c r="V192" s="13"/>
      <c r="W192" s="13"/>
      <c r="X192" s="13"/>
      <c r="Y192" s="27"/>
      <c r="Z192" s="81">
        <f t="shared" si="463"/>
        <v>1.1411470708894134</v>
      </c>
      <c r="AA192" s="81">
        <f t="shared" si="464"/>
        <v>0.69230385740280465</v>
      </c>
      <c r="AB192" s="81">
        <f t="shared" si="465"/>
        <v>0.7478921175207216</v>
      </c>
      <c r="AC192" s="81">
        <f t="shared" si="466"/>
        <v>0.84453219572163485</v>
      </c>
      <c r="AD192" s="81">
        <f t="shared" si="467"/>
        <v>0.6654483126520998</v>
      </c>
      <c r="AE192" s="81">
        <f t="shared" si="468"/>
        <v>0.92232586136852945</v>
      </c>
      <c r="AF192" s="229">
        <f t="shared" si="469"/>
        <v>0.58338194199709759</v>
      </c>
      <c r="AG192" s="28">
        <f t="shared" si="470"/>
        <v>-0.96730987814532343</v>
      </c>
      <c r="AH192" s="28">
        <f t="shared" si="470"/>
        <v>-0.45135298073581726</v>
      </c>
      <c r="AI192" s="28">
        <f t="shared" si="470"/>
        <v>-0.35847427290962508</v>
      </c>
      <c r="AJ192" s="28">
        <f t="shared" si="470"/>
        <v>-0.91526668738533989</v>
      </c>
      <c r="AK192" s="28">
        <f t="shared" si="470"/>
        <v>-0.14708108060020122</v>
      </c>
      <c r="AL192" s="81">
        <f t="shared" si="471"/>
        <v>1.1864926256560668</v>
      </c>
      <c r="AM192" s="81">
        <f t="shared" si="472"/>
        <v>0.72443537577069572</v>
      </c>
      <c r="AN192" s="81">
        <f t="shared" si="473"/>
        <v>0.77985227564371173</v>
      </c>
      <c r="AO192" s="81">
        <f t="shared" si="474"/>
        <v>0.97758483344049529</v>
      </c>
      <c r="AP192" s="81">
        <f t="shared" si="475"/>
        <v>0.68686928174891482</v>
      </c>
      <c r="AQ192" s="28">
        <f t="shared" si="476"/>
        <v>0.74193814977270345</v>
      </c>
      <c r="AR192" s="28">
        <f t="shared" si="476"/>
        <v>-0.91301069904129017</v>
      </c>
      <c r="AS192" s="28">
        <f t="shared" si="476"/>
        <v>-0.43300776840902189</v>
      </c>
      <c r="AT192" s="28">
        <f t="shared" si="476"/>
        <v>-1.035669550839587E-2</v>
      </c>
      <c r="AU192" s="35">
        <f t="shared" si="476"/>
        <v>-0.91270616560206075</v>
      </c>
    </row>
    <row r="193" spans="1:47" ht="17" thickBot="1" x14ac:dyDescent="0.25">
      <c r="A193" s="271">
        <v>5363</v>
      </c>
      <c r="B193" s="309" t="s">
        <v>152</v>
      </c>
      <c r="C193" s="183">
        <v>30.381285128360943</v>
      </c>
      <c r="D193" s="180">
        <v>264.36781609195401</v>
      </c>
      <c r="E193" s="180">
        <v>9.4434572214958639</v>
      </c>
      <c r="F193" s="180">
        <v>133.93972712279472</v>
      </c>
      <c r="G193" s="180">
        <v>3.3125067826117198</v>
      </c>
      <c r="H193" s="180">
        <v>506.88436700377724</v>
      </c>
      <c r="I193" s="42">
        <f t="shared" ref="I193" si="486">1000*C193/$H193</f>
        <v>59.937309386648622</v>
      </c>
      <c r="J193" s="42">
        <f t="shared" ref="J193" si="487">1000*D193/$H193</f>
        <v>521.55448717948718</v>
      </c>
      <c r="K193" s="42">
        <f t="shared" ref="K193" si="488">1000*E193/$H193</f>
        <v>18.630397455965518</v>
      </c>
      <c r="L193" s="42">
        <f t="shared" ref="L193" si="489">1000*F193/$H193</f>
        <v>264.24118761941736</v>
      </c>
      <c r="M193" s="42">
        <f t="shared" ref="M193" si="490">1000*G193/$H193</f>
        <v>6.5350344146380737</v>
      </c>
      <c r="N193" s="42">
        <f>1000*C193/$D193</f>
        <v>114.92051331162618</v>
      </c>
      <c r="O193" s="42">
        <f t="shared" ref="O193" si="491">1000*E193/$D193</f>
        <v>35.720903403049576</v>
      </c>
      <c r="P193" s="42">
        <f t="shared" ref="P193" si="492">1000*F193/$D193</f>
        <v>506.64157650796267</v>
      </c>
      <c r="Q193" s="42">
        <f t="shared" ref="Q193" si="493">1000*G193/$D193</f>
        <v>12.529916960313896</v>
      </c>
      <c r="R193" s="42">
        <v>375.47</v>
      </c>
      <c r="S193" s="42">
        <v>90.53</v>
      </c>
      <c r="T193" s="181">
        <f>R193/$T$3</f>
        <v>1.1896644593010361</v>
      </c>
      <c r="U193" s="42">
        <f>(LN(R193)-$U$3)/$U$4</f>
        <v>0.9139989474190926</v>
      </c>
      <c r="V193" s="13"/>
      <c r="W193" s="13"/>
      <c r="X193" s="13"/>
      <c r="Y193" s="27"/>
      <c r="Z193" s="81">
        <f t="shared" si="463"/>
        <v>0.33955154778967545</v>
      </c>
      <c r="AA193" s="81">
        <f t="shared" si="464"/>
        <v>1.1298141863848159</v>
      </c>
      <c r="AB193" s="81">
        <f t="shared" si="465"/>
        <v>0.61571921391395279</v>
      </c>
      <c r="AC193" s="81">
        <f t="shared" si="466"/>
        <v>1.2429181793095399</v>
      </c>
      <c r="AD193" s="81">
        <f t="shared" si="467"/>
        <v>0.71635413213990973</v>
      </c>
      <c r="AE193" s="81">
        <f t="shared" si="468"/>
        <v>1.2440024465558446</v>
      </c>
      <c r="AF193" s="229">
        <f t="shared" si="469"/>
        <v>-3.4595667927892131</v>
      </c>
      <c r="AG193" s="28">
        <f t="shared" si="470"/>
        <v>0.52747485305094088</v>
      </c>
      <c r="AH193" s="28">
        <f t="shared" si="470"/>
        <v>-0.91177897890081194</v>
      </c>
      <c r="AI193" s="28">
        <f t="shared" si="470"/>
        <v>0.80669526614855414</v>
      </c>
      <c r="AJ193" s="28">
        <f t="shared" si="470"/>
        <v>-0.7190783014373382</v>
      </c>
      <c r="AK193" s="28">
        <f t="shared" si="470"/>
        <v>0.89534265733271501</v>
      </c>
      <c r="AL193" s="81">
        <f t="shared" si="471"/>
        <v>0.26175337468916809</v>
      </c>
      <c r="AM193" s="81">
        <f t="shared" si="472"/>
        <v>0.87654269255834838</v>
      </c>
      <c r="AN193" s="81">
        <f t="shared" si="473"/>
        <v>0.47601347368138086</v>
      </c>
      <c r="AO193" s="81">
        <f t="shared" si="474"/>
        <v>1.0667040312649965</v>
      </c>
      <c r="AP193" s="81">
        <f t="shared" si="475"/>
        <v>0.54821471440517699</v>
      </c>
      <c r="AQ193" s="28">
        <f t="shared" si="476"/>
        <v>-4.2835856803388035</v>
      </c>
      <c r="AR193" s="28">
        <f t="shared" si="476"/>
        <v>-0.20021460553820788</v>
      </c>
      <c r="AS193" s="28">
        <f t="shared" si="476"/>
        <v>-1.195767280842392</v>
      </c>
      <c r="AT193" s="28">
        <f t="shared" si="476"/>
        <v>0.43229601332354789</v>
      </c>
      <c r="AU193" s="35">
        <f t="shared" si="476"/>
        <v>-0.86805424590816138</v>
      </c>
    </row>
    <row r="194" spans="1:47" ht="16" x14ac:dyDescent="0.2">
      <c r="A194" s="271">
        <v>1398</v>
      </c>
      <c r="B194" s="309" t="s">
        <v>185</v>
      </c>
      <c r="C194" s="182">
        <v>23.8</v>
      </c>
      <c r="D194" s="42">
        <v>125.3</v>
      </c>
      <c r="E194" s="42">
        <v>6.8</v>
      </c>
      <c r="F194" s="42">
        <v>127.7</v>
      </c>
      <c r="G194" s="42">
        <v>4.7</v>
      </c>
      <c r="H194" s="42">
        <v>399.8</v>
      </c>
      <c r="I194" s="42">
        <f t="shared" ref="I194:M195" si="494">1000*C194/$H194</f>
        <v>59.529764882441221</v>
      </c>
      <c r="J194" s="42">
        <f t="shared" si="494"/>
        <v>313.40670335167584</v>
      </c>
      <c r="K194" s="42">
        <f t="shared" si="494"/>
        <v>17.008504252126063</v>
      </c>
      <c r="L194" s="42">
        <f t="shared" si="494"/>
        <v>319.40970485242622</v>
      </c>
      <c r="M194" s="42">
        <f t="shared" si="494"/>
        <v>11.755877938969485</v>
      </c>
      <c r="N194" s="42">
        <f>1000*C194/$D194</f>
        <v>189.9441340782123</v>
      </c>
      <c r="O194" s="42">
        <f t="shared" ref="O194:Q195" si="495">1000*E194/$D194</f>
        <v>54.269752593774939</v>
      </c>
      <c r="P194" s="42">
        <f t="shared" si="495"/>
        <v>1019.1540303272147</v>
      </c>
      <c r="Q194" s="42">
        <f t="shared" si="495"/>
        <v>37.50997605746209</v>
      </c>
      <c r="R194" s="42"/>
      <c r="S194" s="42"/>
      <c r="T194" s="42"/>
      <c r="U194" s="42"/>
      <c r="V194" s="149"/>
      <c r="W194" s="149"/>
      <c r="X194" s="149"/>
      <c r="Y194" s="34"/>
      <c r="Z194" s="81">
        <f t="shared" si="463"/>
        <v>0.26599687285283247</v>
      </c>
      <c r="AA194" s="81">
        <f t="shared" si="464"/>
        <v>0.53548771422606589</v>
      </c>
      <c r="AB194" s="81">
        <f t="shared" si="465"/>
        <v>0.44336417864893618</v>
      </c>
      <c r="AC194" s="81">
        <f t="shared" si="466"/>
        <v>1.1850154909776291</v>
      </c>
      <c r="AD194" s="81">
        <f t="shared" si="467"/>
        <v>1.0164098195152973</v>
      </c>
      <c r="AE194" s="81">
        <f t="shared" si="468"/>
        <v>0.98119454950426688</v>
      </c>
      <c r="AF194" s="229">
        <f t="shared" si="469"/>
        <v>-4.2738550071119361</v>
      </c>
      <c r="AG194" s="28">
        <f t="shared" si="470"/>
        <v>-1.7511888596879184</v>
      </c>
      <c r="AH194" s="28">
        <f t="shared" si="470"/>
        <v>-1.6893049180344115</v>
      </c>
      <c r="AI194" s="28">
        <f t="shared" si="470"/>
        <v>0.66285264160640212</v>
      </c>
      <c r="AJ194" s="28">
        <f t="shared" si="470"/>
        <v>0.21206416697084202</v>
      </c>
      <c r="AK194" s="28">
        <f t="shared" si="470"/>
        <v>6.8490549455277897E-2</v>
      </c>
      <c r="AL194" s="81">
        <f t="shared" si="471"/>
        <v>0.25997357925951087</v>
      </c>
      <c r="AM194" s="81">
        <f t="shared" si="472"/>
        <v>0.52672225505592019</v>
      </c>
      <c r="AN194" s="81">
        <f t="shared" si="473"/>
        <v>0.43457350871420125</v>
      </c>
      <c r="AO194" s="81">
        <f t="shared" si="474"/>
        <v>1.2894114761623512</v>
      </c>
      <c r="AP194" s="81">
        <f t="shared" si="475"/>
        <v>0.98618382979872998</v>
      </c>
      <c r="AQ194" s="28">
        <f t="shared" si="476"/>
        <v>-4.6958256657879485</v>
      </c>
      <c r="AR194" s="28">
        <f t="shared" si="476"/>
        <v>-1.898489190260306</v>
      </c>
      <c r="AS194" s="28">
        <f t="shared" si="476"/>
        <v>-1.8021285590432921</v>
      </c>
      <c r="AT194" s="28">
        <f t="shared" si="476"/>
        <v>0.83480487471554821</v>
      </c>
      <c r="AU194" s="35">
        <f t="shared" si="476"/>
        <v>0.21218406604621382</v>
      </c>
    </row>
    <row r="195" spans="1:47" ht="16" x14ac:dyDescent="0.2">
      <c r="A195" s="273">
        <v>1402</v>
      </c>
      <c r="B195" s="310" t="s">
        <v>184</v>
      </c>
      <c r="C195" s="186">
        <v>26.5</v>
      </c>
      <c r="D195" s="33">
        <v>345.8</v>
      </c>
      <c r="E195" s="33">
        <v>14.5</v>
      </c>
      <c r="F195" s="33">
        <v>139</v>
      </c>
      <c r="G195" s="33">
        <v>2.2999999999999998</v>
      </c>
      <c r="H195" s="33">
        <v>512</v>
      </c>
      <c r="I195" s="33">
        <f t="shared" si="494"/>
        <v>51.7578125</v>
      </c>
      <c r="J195" s="33">
        <f t="shared" si="494"/>
        <v>675.390625</v>
      </c>
      <c r="K195" s="33">
        <f t="shared" si="494"/>
        <v>28.3203125</v>
      </c>
      <c r="L195" s="33">
        <f t="shared" si="494"/>
        <v>271.484375</v>
      </c>
      <c r="M195" s="33">
        <f t="shared" si="494"/>
        <v>4.4921875</v>
      </c>
      <c r="N195" s="33">
        <f>1000*C195/$D195</f>
        <v>76.633892423366106</v>
      </c>
      <c r="O195" s="33">
        <f t="shared" si="495"/>
        <v>41.931752458068246</v>
      </c>
      <c r="P195" s="33">
        <f t="shared" si="495"/>
        <v>401.96645459803352</v>
      </c>
      <c r="Q195" s="33">
        <f t="shared" si="495"/>
        <v>6.6512434933487565</v>
      </c>
      <c r="R195" s="33"/>
      <c r="S195" s="33"/>
      <c r="T195" s="33"/>
      <c r="U195" s="33"/>
      <c r="V195" s="48"/>
      <c r="W195" s="48"/>
      <c r="X195" s="48"/>
      <c r="Y195" s="2"/>
      <c r="Z195" s="109">
        <f t="shared" si="463"/>
        <v>0.29617298868067476</v>
      </c>
      <c r="AA195" s="109">
        <f t="shared" si="464"/>
        <v>1.477826429204897</v>
      </c>
      <c r="AB195" s="109">
        <f t="shared" si="465"/>
        <v>0.94540891035434926</v>
      </c>
      <c r="AC195" s="109">
        <f t="shared" si="466"/>
        <v>1.2898759063891185</v>
      </c>
      <c r="AD195" s="109">
        <f t="shared" si="467"/>
        <v>0.49739203933727305</v>
      </c>
      <c r="AE195" s="109">
        <f t="shared" si="468"/>
        <v>1.2565573020164698</v>
      </c>
      <c r="AF195" s="141">
        <f t="shared" si="469"/>
        <v>-3.9154447305175157</v>
      </c>
      <c r="AG195" s="9">
        <f t="shared" si="470"/>
        <v>1.346976518997985</v>
      </c>
      <c r="AH195" s="9">
        <f t="shared" si="470"/>
        <v>0.10352006598373169</v>
      </c>
      <c r="AI195" s="9">
        <f t="shared" si="470"/>
        <v>0.9185103217077939</v>
      </c>
      <c r="AJ195" s="9">
        <f t="shared" si="470"/>
        <v>-1.6899803954457122</v>
      </c>
      <c r="AK195" s="9">
        <f t="shared" si="470"/>
        <v>0.93032947174687608</v>
      </c>
      <c r="AL195" s="109">
        <f t="shared" si="471"/>
        <v>0.22603253677953811</v>
      </c>
      <c r="AM195" s="109">
        <f t="shared" si="472"/>
        <v>1.1350850803099937</v>
      </c>
      <c r="AN195" s="109">
        <f t="shared" si="473"/>
        <v>0.72359434954247936</v>
      </c>
      <c r="AO195" s="109">
        <f t="shared" si="474"/>
        <v>1.0959437468736146</v>
      </c>
      <c r="AP195" s="109">
        <f t="shared" si="475"/>
        <v>0.37684320098617191</v>
      </c>
      <c r="AQ195" s="9">
        <f t="shared" si="476"/>
        <v>-4.7770904992504084</v>
      </c>
      <c r="AR195" s="9">
        <f t="shared" si="476"/>
        <v>0.59225814526822707</v>
      </c>
      <c r="AS195" s="9">
        <f t="shared" si="476"/>
        <v>-0.17616574263670706</v>
      </c>
      <c r="AT195" s="9">
        <f t="shared" si="476"/>
        <v>0.51352383996822992</v>
      </c>
      <c r="AU195" s="40">
        <f t="shared" si="476"/>
        <v>-1.8300023958175715</v>
      </c>
    </row>
    <row r="196" spans="1:47" ht="20" thickBot="1" x14ac:dyDescent="0.25">
      <c r="A196" s="276" t="s">
        <v>43</v>
      </c>
      <c r="B196" s="290"/>
      <c r="C196" s="106"/>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c r="Z196" s="232"/>
      <c r="AA196" s="232"/>
      <c r="AB196" s="232"/>
      <c r="AC196" s="232"/>
      <c r="AD196" s="232"/>
      <c r="AE196" s="232"/>
      <c r="AF196" s="233"/>
      <c r="AG196" s="233"/>
      <c r="AH196" s="233"/>
      <c r="AI196" s="233"/>
      <c r="AJ196" s="233"/>
      <c r="AK196" s="233"/>
      <c r="AL196" s="234"/>
      <c r="AM196" s="234"/>
      <c r="AN196" s="234"/>
      <c r="AO196" s="234"/>
      <c r="AP196" s="234"/>
      <c r="AQ196" s="233"/>
      <c r="AR196" s="233"/>
      <c r="AS196" s="233"/>
      <c r="AT196" s="233"/>
      <c r="AU196" s="233"/>
    </row>
    <row r="197" spans="1:47" ht="17" thickBot="1" x14ac:dyDescent="0.25">
      <c r="A197" s="271">
        <v>1014</v>
      </c>
      <c r="B197" s="309" t="s">
        <v>32</v>
      </c>
      <c r="C197" s="182">
        <v>76.193996898842698</v>
      </c>
      <c r="D197" s="42">
        <v>150.9324009324009</v>
      </c>
      <c r="E197" s="42">
        <v>18.609514302359578</v>
      </c>
      <c r="F197" s="42">
        <v>113.63636363636364</v>
      </c>
      <c r="G197" s="42">
        <v>3.2300886518408172</v>
      </c>
      <c r="H197" s="42">
        <v>268.3535545726358</v>
      </c>
      <c r="I197" s="42">
        <f>1000*C197/$H197</f>
        <v>283.93138678630442</v>
      </c>
      <c r="J197" s="42">
        <f>1000*D197/$H197</f>
        <v>562.43861264579493</v>
      </c>
      <c r="K197" s="42">
        <f>1000*E197/$H197</f>
        <v>69.347001316960387</v>
      </c>
      <c r="L197" s="42">
        <f>1000*F197/$H197</f>
        <v>423.45764272559865</v>
      </c>
      <c r="M197" s="42">
        <f>1000*G197/$H197</f>
        <v>12.036690391468328</v>
      </c>
      <c r="N197" s="42">
        <f>1000*C197/$D197</f>
        <v>504.82200261935947</v>
      </c>
      <c r="O197" s="42">
        <f>1000*E197/$D197</f>
        <v>123.29701367895383</v>
      </c>
      <c r="P197" s="42">
        <f>1000*F197/$D197</f>
        <v>752.89575289575316</v>
      </c>
      <c r="Q197" s="42">
        <f>1000*G197/$D197</f>
        <v>21.400896241539936</v>
      </c>
      <c r="R197" s="42"/>
      <c r="S197" s="42"/>
      <c r="T197" s="42"/>
      <c r="U197" s="42"/>
      <c r="V197" s="13"/>
      <c r="W197" s="13"/>
      <c r="X197" s="13"/>
      <c r="Y197" s="27"/>
      <c r="Z197" s="81">
        <f>C197/$Z$3</f>
        <v>0.85156995400212487</v>
      </c>
      <c r="AA197" s="81">
        <f>D197/$AA$3</f>
        <v>0.64503149543450511</v>
      </c>
      <c r="AB197" s="81">
        <f>E197/$AB$3</f>
        <v>1.2133517681943067</v>
      </c>
      <c r="AC197" s="81">
        <f>F197/$AC$3</f>
        <v>1.0545094067929355</v>
      </c>
      <c r="AD197" s="81">
        <f>G197/$AD$3</f>
        <v>0.69853060077360307</v>
      </c>
      <c r="AE197" s="81">
        <f>H197/$AE$3</f>
        <v>0.65859691117250141</v>
      </c>
      <c r="AF197" s="229">
        <f>(LN(C197)-$AF$3)/$AF$4</f>
        <v>-0.39289048454201642</v>
      </c>
      <c r="AG197" s="28">
        <f>(LN(D197)-AG$3)/AG$4</f>
        <v>-1.1831600776228766</v>
      </c>
      <c r="AH197" s="28">
        <f>(LN(E197)-AH$3)/AH$4</f>
        <v>0.6942993271997917</v>
      </c>
      <c r="AI197" s="28">
        <f>(LN(F197)-AI$3)/AI$4</f>
        <v>0.31104074372005597</v>
      </c>
      <c r="AJ197" s="28">
        <f>(LN(G197)-AJ$3)/AJ$4</f>
        <v>-0.78613634770921648</v>
      </c>
      <c r="AK197" s="28">
        <f>(LN(H197)-AK$3)/AK$4</f>
        <v>-1.3204956560219383</v>
      </c>
      <c r="AL197" s="81">
        <f>I197/$AL$3</f>
        <v>1.2399622110505657</v>
      </c>
      <c r="AM197" s="81">
        <f>J197/$AM$3</f>
        <v>0.94525398217438028</v>
      </c>
      <c r="AN197" s="81">
        <f>K197/$AN$3</f>
        <v>1.7718412644870147</v>
      </c>
      <c r="AO197" s="81">
        <f>L197/$AO$3</f>
        <v>1.7094381789410937</v>
      </c>
      <c r="AP197" s="81">
        <f>M197/$AP$3</f>
        <v>1.0097407858421812</v>
      </c>
      <c r="AQ197" s="28">
        <f>((LN(C197)/LN($H197))-AQ$3)/AQ$4</f>
        <v>0.62601668065333105</v>
      </c>
      <c r="AR197" s="28">
        <f>((LN(D197)/LN($H197))-AR$3)/AR$4</f>
        <v>-0.16955882791497298</v>
      </c>
      <c r="AS197" s="28">
        <f>((LN(E197)/LN($H197))-AS$3)/AS$4</f>
        <v>1.2320357461398779</v>
      </c>
      <c r="AT197" s="28">
        <f>((LN(F197)/LN($H197))-AT$3)/AT$4</f>
        <v>1.4744155241656089</v>
      </c>
      <c r="AU197" s="35">
        <f>((LN(G197)/LN($H197))-AU$3)/AU$4</f>
        <v>-0.58392200370982106</v>
      </c>
    </row>
    <row r="198" spans="1:47" ht="19" x14ac:dyDescent="0.2">
      <c r="A198" s="277" t="s">
        <v>29</v>
      </c>
      <c r="B198" s="291"/>
      <c r="C198" s="184"/>
      <c r="D198" s="185"/>
      <c r="E198" s="185"/>
      <c r="F198" s="185"/>
      <c r="G198" s="185"/>
      <c r="H198" s="185"/>
      <c r="I198" s="185"/>
      <c r="J198" s="185"/>
      <c r="K198" s="185"/>
      <c r="L198" s="185"/>
      <c r="M198" s="185"/>
      <c r="N198" s="185"/>
      <c r="O198" s="185"/>
      <c r="P198" s="185"/>
      <c r="Q198" s="185"/>
      <c r="R198" s="90"/>
      <c r="S198" s="90"/>
      <c r="T198" s="90"/>
      <c r="U198" s="90"/>
      <c r="V198" s="97"/>
      <c r="W198" s="97"/>
      <c r="X198" s="97"/>
      <c r="Y198" s="20"/>
      <c r="Z198" s="204"/>
      <c r="AA198" s="204"/>
      <c r="AB198" s="204"/>
      <c r="AC198" s="204"/>
      <c r="AD198" s="204"/>
      <c r="AE198" s="204"/>
      <c r="AF198" s="206"/>
      <c r="AG198" s="209"/>
      <c r="AH198" s="209"/>
      <c r="AI198" s="209"/>
      <c r="AJ198" s="209"/>
      <c r="AK198" s="209"/>
      <c r="AL198" s="204"/>
      <c r="AM198" s="204"/>
      <c r="AN198" s="204"/>
      <c r="AO198" s="204"/>
      <c r="AP198" s="204"/>
      <c r="AQ198" s="209"/>
      <c r="AR198" s="209"/>
      <c r="AS198" s="209"/>
      <c r="AT198" s="209"/>
      <c r="AU198" s="212"/>
    </row>
    <row r="199" spans="1:47" ht="16" x14ac:dyDescent="0.2">
      <c r="A199" s="260">
        <v>5076</v>
      </c>
      <c r="B199" s="304" t="s">
        <v>30</v>
      </c>
      <c r="C199" s="125">
        <v>172.09985315712186</v>
      </c>
      <c r="D199" s="88">
        <v>157.08333333333334</v>
      </c>
      <c r="E199" s="88">
        <v>8.2080069706770225</v>
      </c>
      <c r="F199" s="88">
        <v>56.908512790865736</v>
      </c>
      <c r="G199" s="88">
        <v>6.7767190913830113</v>
      </c>
      <c r="H199" s="88">
        <v>432.50883392226149</v>
      </c>
      <c r="I199" s="88">
        <f t="shared" ref="I199" si="496">1000*C199/$H199</f>
        <v>397.91060819824742</v>
      </c>
      <c r="J199" s="88">
        <f t="shared" ref="J199" si="497">1000*D199/$H199</f>
        <v>363.19104030501092</v>
      </c>
      <c r="K199" s="88">
        <f t="shared" ref="K199" si="498">1000*E199/$H199</f>
        <v>18.977663175666645</v>
      </c>
      <c r="L199" s="88">
        <f t="shared" ref="L199" si="499">1000*F199/$H199</f>
        <v>131.57768888737749</v>
      </c>
      <c r="M199" s="88">
        <f t="shared" ref="M199" si="500">1000*G199/$H199</f>
        <v>15.668394631220524</v>
      </c>
      <c r="N199" s="88">
        <f t="shared" ref="N199" si="501">1000*C199/$D199</f>
        <v>1095.5958821673539</v>
      </c>
      <c r="O199" s="88">
        <f t="shared" ref="O199" si="502">1000*E199/$D199</f>
        <v>52.252564269561944</v>
      </c>
      <c r="P199" s="88">
        <f t="shared" ref="P199" si="503">1000*F199/$D199</f>
        <v>362.28230954397287</v>
      </c>
      <c r="Q199" s="88">
        <f t="shared" ref="Q199" si="504">1000*G199/$D199</f>
        <v>43.140917292623939</v>
      </c>
      <c r="R199" s="88"/>
      <c r="S199" s="88"/>
      <c r="T199" s="88"/>
      <c r="U199" s="88"/>
      <c r="V199" s="73">
        <v>0.44</v>
      </c>
      <c r="W199" s="145">
        <f>V199/$W$3</f>
        <v>0.26559302697580084</v>
      </c>
      <c r="X199" s="73">
        <f t="shared" ref="X199:X209" si="505">(V199-$X$3)/$X$4</f>
        <v>-1.8159253731343286</v>
      </c>
      <c r="Y199" s="107"/>
      <c r="Z199" s="101">
        <f t="shared" ref="Z199:Z209" si="506">C199/$Z$3</f>
        <v>1.9234463343792469</v>
      </c>
      <c r="AA199" s="101">
        <f t="shared" ref="AA199:AA209" si="507">D199/$AA$3</f>
        <v>0.67131839672528215</v>
      </c>
      <c r="AB199" s="101">
        <f t="shared" ref="AB199:AB209" si="508">E199/$AB$3</f>
        <v>0.53516709836749421</v>
      </c>
      <c r="AC199" s="101">
        <f t="shared" ref="AC199:AC209" si="509">F199/$AC$3</f>
        <v>0.52809294616816327</v>
      </c>
      <c r="AD199" s="101">
        <f t="shared" ref="AD199:AD209" si="510">G199/$AD$3</f>
        <v>1.4655157082081862</v>
      </c>
      <c r="AE199" s="101">
        <f t="shared" ref="AE199:AE209" si="511">H199/$AE$3</f>
        <v>1.0614690106477467</v>
      </c>
      <c r="AF199" s="213">
        <f t="shared" ref="AF199:AF209" si="512">(LN(C199)-$AF$3)/$AF$4</f>
        <v>2.324699233700334</v>
      </c>
      <c r="AG199" s="75">
        <f t="shared" ref="AG199:AG209" si="513">(LN(D199)-AG$3)/AG$4</f>
        <v>-1.0612526159790645</v>
      </c>
      <c r="AH199" s="75">
        <f t="shared" ref="AH199:AH209" si="514">(LN(E199)-AH$3)/AH$4</f>
        <v>-1.2437480026584888</v>
      </c>
      <c r="AI199" s="75">
        <f t="shared" ref="AI199:AI209" si="515">(LN(F199)-AI$3)/AI$4</f>
        <v>-1.7741334186592517</v>
      </c>
      <c r="AJ199" s="75">
        <f t="shared" ref="AJ199:AJ209" si="516">(LN(G199)-AJ$3)/AJ$4</f>
        <v>1.1859855919295403</v>
      </c>
      <c r="AK199" s="75">
        <f t="shared" ref="AK199:AK209" si="517">(LN(H199)-AK$3)/AK$4</f>
        <v>0.3424779257749358</v>
      </c>
      <c r="AL199" s="101">
        <f t="shared" ref="AL199:AL209" si="518">I199/$AL$3</f>
        <v>1.7377230574135787</v>
      </c>
      <c r="AM199" s="101">
        <f t="shared" ref="AM199:AM209" si="519">J199/$AM$3</f>
        <v>0.61039155104127107</v>
      </c>
      <c r="AN199" s="101">
        <f t="shared" ref="AN199:AN209" si="520">K199/$AN$3</f>
        <v>0.48488623991817781</v>
      </c>
      <c r="AO199" s="101">
        <f t="shared" ref="AO199:AO209" si="521">L199/$AO$3</f>
        <v>0.53116038580195724</v>
      </c>
      <c r="AP199" s="101">
        <f t="shared" ref="AP199:AP209" si="522">M199/$AP$3</f>
        <v>1.3143992736598133</v>
      </c>
      <c r="AQ199" s="75">
        <f t="shared" ref="AQ199:AQ209" si="523">((LN(C199)/LN($H199))-AQ$3)/AQ$4</f>
        <v>2.2132989745000131</v>
      </c>
      <c r="AR199" s="75">
        <f t="shared" ref="AR199:AR209" si="524">((LN(D199)/LN($H199))-AR$3)/AR$4</f>
        <v>-1.3880052313736153</v>
      </c>
      <c r="AS199" s="75">
        <f t="shared" ref="AS199:AS209" si="525">((LN(E199)/LN($H199))-AS$3)/AS$4</f>
        <v>-1.4003428860417728</v>
      </c>
      <c r="AT199" s="75">
        <f t="shared" ref="AT199:AT209" si="526">((LN(F199)/LN($H199))-AT$3)/AT$4</f>
        <v>-1.6590544353314933</v>
      </c>
      <c r="AU199" s="120">
        <f t="shared" ref="AU199:AU209" si="527">((LN(G199)/LN($H199))-AU$3)/AU$4</f>
        <v>1.1439598637732367</v>
      </c>
    </row>
    <row r="200" spans="1:47" ht="16" x14ac:dyDescent="0.2">
      <c r="A200" s="260">
        <v>5077</v>
      </c>
      <c r="B200" s="304" t="s">
        <v>30</v>
      </c>
      <c r="C200" s="125">
        <v>109.87898121423872</v>
      </c>
      <c r="D200" s="88">
        <v>243.17528735632186</v>
      </c>
      <c r="E200" s="88">
        <v>17.709802354766001</v>
      </c>
      <c r="F200" s="88">
        <v>237.44229626582569</v>
      </c>
      <c r="G200" s="88">
        <v>3.3787030383172145</v>
      </c>
      <c r="H200" s="88">
        <v>386.25563543316684</v>
      </c>
      <c r="I200" s="88">
        <f>1000*C200/$H200</f>
        <v>284.47217628557007</v>
      </c>
      <c r="J200" s="88">
        <f>1000*D200/$H200</f>
        <v>629.57084647739225</v>
      </c>
      <c r="K200" s="88">
        <f>1000*E200/$H200</f>
        <v>45.849952026991971</v>
      </c>
      <c r="L200" s="88">
        <f>1000*F200/$H200</f>
        <v>614.72836765098782</v>
      </c>
      <c r="M200" s="88">
        <f>1000*G200/$H200</f>
        <v>8.7473236074035885</v>
      </c>
      <c r="N200" s="88">
        <f>1000*C200/$D200</f>
        <v>451.85093604200972</v>
      </c>
      <c r="O200" s="88">
        <f>1000*E200/$D200</f>
        <v>72.827311308225319</v>
      </c>
      <c r="P200" s="88">
        <f>1000*F200/$D200</f>
        <v>976.42445022756078</v>
      </c>
      <c r="Q200" s="88">
        <f>1000*G200/$D200</f>
        <v>13.894105256536372</v>
      </c>
      <c r="R200" s="88"/>
      <c r="S200" s="88"/>
      <c r="T200" s="88"/>
      <c r="U200" s="88"/>
      <c r="V200" s="72">
        <v>0.57999999999999996</v>
      </c>
      <c r="W200" s="145">
        <f>V200/$W$3</f>
        <v>0.35009989919537382</v>
      </c>
      <c r="X200" s="73">
        <f t="shared" si="505"/>
        <v>-1.6069701492537312</v>
      </c>
      <c r="Y200" s="76"/>
      <c r="Z200" s="101">
        <f t="shared" si="506"/>
        <v>1.2280447645059924</v>
      </c>
      <c r="AA200" s="101">
        <f t="shared" si="507"/>
        <v>1.039244842639294</v>
      </c>
      <c r="AB200" s="101">
        <f t="shared" si="508"/>
        <v>1.154689996331739</v>
      </c>
      <c r="AC200" s="101">
        <f t="shared" si="509"/>
        <v>2.2033891878488889</v>
      </c>
      <c r="AD200" s="101">
        <f t="shared" si="510"/>
        <v>0.7306695628450609</v>
      </c>
      <c r="AE200" s="101">
        <f t="shared" si="511"/>
        <v>0.94795378739952596</v>
      </c>
      <c r="AF200" s="213">
        <f t="shared" si="512"/>
        <v>0.82815855761734691</v>
      </c>
      <c r="AG200" s="75">
        <f t="shared" si="513"/>
        <v>0.27245914423652678</v>
      </c>
      <c r="AH200" s="75">
        <f t="shared" si="514"/>
        <v>0.57697257946366876</v>
      </c>
      <c r="AI200" s="75">
        <f t="shared" si="515"/>
        <v>2.5329909040924372</v>
      </c>
      <c r="AJ200" s="75">
        <f t="shared" si="516"/>
        <v>-0.66641620147937131</v>
      </c>
      <c r="AK200" s="75">
        <f t="shared" si="517"/>
        <v>-5.1590536392048261E-2</v>
      </c>
      <c r="AL200" s="101">
        <f t="shared" si="518"/>
        <v>1.2423239032566022</v>
      </c>
      <c r="AM200" s="101">
        <f t="shared" si="519"/>
        <v>1.0580787597320016</v>
      </c>
      <c r="AN200" s="101">
        <f t="shared" si="520"/>
        <v>1.1714830552637843</v>
      </c>
      <c r="AO200" s="101">
        <f t="shared" si="521"/>
        <v>2.4815708475042975</v>
      </c>
      <c r="AP200" s="101">
        <f t="shared" si="522"/>
        <v>0.73380049881619525</v>
      </c>
      <c r="AQ200" s="75">
        <f t="shared" si="523"/>
        <v>0.93098191116785722</v>
      </c>
      <c r="AR200" s="75">
        <f t="shared" si="524"/>
        <v>0.31088848665849078</v>
      </c>
      <c r="AS200" s="75">
        <f t="shared" si="525"/>
        <v>0.62942092352453871</v>
      </c>
      <c r="AT200" s="75">
        <f t="shared" si="526"/>
        <v>2.7238623733599598</v>
      </c>
      <c r="AU200" s="120">
        <f t="shared" si="527"/>
        <v>-0.6701181347064582</v>
      </c>
    </row>
    <row r="201" spans="1:47" ht="16" x14ac:dyDescent="0.2">
      <c r="A201" s="260">
        <v>5091</v>
      </c>
      <c r="B201" s="304" t="s">
        <v>30</v>
      </c>
      <c r="C201" s="125">
        <v>131.42437591776795</v>
      </c>
      <c r="D201" s="88">
        <v>144.27083333333331</v>
      </c>
      <c r="E201" s="88">
        <v>18.700790944838797</v>
      </c>
      <c r="F201" s="88">
        <v>80.899492664198533</v>
      </c>
      <c r="G201" s="88">
        <v>6.7797150967812678</v>
      </c>
      <c r="H201" s="88">
        <v>424.02826855123664</v>
      </c>
      <c r="I201" s="88">
        <f t="shared" ref="I201" si="528">1000*C201/$H201</f>
        <v>309.94248653940286</v>
      </c>
      <c r="J201" s="88">
        <f t="shared" ref="J201" si="529">1000*D201/$H201</f>
        <v>340.23871527777783</v>
      </c>
      <c r="K201" s="88">
        <f t="shared" ref="K201" si="530">1000*E201/$H201</f>
        <v>44.102698644911513</v>
      </c>
      <c r="L201" s="88">
        <f t="shared" ref="L201" si="531">1000*F201/$H201</f>
        <v>190.78797019973493</v>
      </c>
      <c r="M201" s="88">
        <f t="shared" ref="M201" si="532">1000*G201/$H201</f>
        <v>15.988828103242493</v>
      </c>
      <c r="N201" s="88">
        <f t="shared" ref="N201" si="533">1000*C201/$D201</f>
        <v>910.95596304012463</v>
      </c>
      <c r="O201" s="88">
        <f t="shared" ref="O201" si="534">1000*E201/$D201</f>
        <v>129.62281088119312</v>
      </c>
      <c r="P201" s="88">
        <f t="shared" ref="P201" si="535">1000*F201/$D201</f>
        <v>560.74738597567227</v>
      </c>
      <c r="Q201" s="88">
        <f t="shared" ref="Q201" si="536">1000*G201/$D201</f>
        <v>46.992971067942364</v>
      </c>
      <c r="R201" s="88"/>
      <c r="S201" s="88"/>
      <c r="T201" s="88"/>
      <c r="U201" s="88"/>
      <c r="V201" s="73">
        <v>0.75</v>
      </c>
      <c r="W201" s="145">
        <f t="shared" ref="W201" si="537">V201/$W$3</f>
        <v>0.45271538689056962</v>
      </c>
      <c r="X201" s="73">
        <f t="shared" si="505"/>
        <v>-1.3532388059701492</v>
      </c>
      <c r="Y201" s="107"/>
      <c r="Z201" s="101">
        <f t="shared" si="506"/>
        <v>1.4688434038135032</v>
      </c>
      <c r="AA201" s="101">
        <f t="shared" si="507"/>
        <v>0.61656232059981142</v>
      </c>
      <c r="AB201" s="101">
        <f t="shared" si="508"/>
        <v>1.2193030613741054</v>
      </c>
      <c r="AC201" s="101">
        <f t="shared" si="509"/>
        <v>0.75072162896872618</v>
      </c>
      <c r="AD201" s="101">
        <f t="shared" si="510"/>
        <v>1.4661636165711882</v>
      </c>
      <c r="AE201" s="101">
        <f t="shared" si="511"/>
        <v>1.0406558927919083</v>
      </c>
      <c r="AF201" s="213">
        <f t="shared" si="512"/>
        <v>1.4253536647100971</v>
      </c>
      <c r="AG201" s="75">
        <f t="shared" si="513"/>
        <v>-1.3209233844669193</v>
      </c>
      <c r="AH201" s="75">
        <f t="shared" si="514"/>
        <v>0.70588374129737996</v>
      </c>
      <c r="AI201" s="75">
        <f t="shared" si="515"/>
        <v>-0.71350559401431912</v>
      </c>
      <c r="AJ201" s="75">
        <f t="shared" si="516"/>
        <v>1.187161984725539</v>
      </c>
      <c r="AK201" s="75">
        <f t="shared" si="517"/>
        <v>0.27348269225577887</v>
      </c>
      <c r="AL201" s="101">
        <f t="shared" si="518"/>
        <v>1.3535557842259867</v>
      </c>
      <c r="AM201" s="101">
        <f t="shared" si="519"/>
        <v>0.57181707172148788</v>
      </c>
      <c r="AN201" s="101">
        <f t="shared" si="520"/>
        <v>1.1268400918610177</v>
      </c>
      <c r="AO201" s="101">
        <f t="shared" si="521"/>
        <v>0.77018385650779719</v>
      </c>
      <c r="AP201" s="101">
        <f t="shared" si="522"/>
        <v>1.3412799805091762</v>
      </c>
      <c r="AQ201" s="75">
        <f t="shared" si="523"/>
        <v>1.3083599193839155</v>
      </c>
      <c r="AR201" s="75">
        <f t="shared" si="524"/>
        <v>-1.6039605339661951</v>
      </c>
      <c r="AS201" s="75">
        <f t="shared" si="525"/>
        <v>0.65273343079317325</v>
      </c>
      <c r="AT201" s="75">
        <f t="shared" si="526"/>
        <v>-0.61178733444221378</v>
      </c>
      <c r="AU201" s="120">
        <f t="shared" si="527"/>
        <v>1.1620413298572259</v>
      </c>
    </row>
    <row r="202" spans="1:47" ht="16" x14ac:dyDescent="0.2">
      <c r="A202" s="260">
        <v>5194</v>
      </c>
      <c r="B202" s="304" t="s">
        <v>30</v>
      </c>
      <c r="C202" s="125">
        <v>123.42236844551013</v>
      </c>
      <c r="D202" s="88">
        <v>244.72573839662445</v>
      </c>
      <c r="E202" s="88">
        <v>14.138277675147783</v>
      </c>
      <c r="F202" s="88">
        <v>169.56899309840486</v>
      </c>
      <c r="G202" s="88">
        <v>2.4274191702124552</v>
      </c>
      <c r="H202" s="88">
        <v>327.41423267880299</v>
      </c>
      <c r="I202" s="88">
        <f t="shared" ref="I202:M206" si="538">1000*C202/$H202</f>
        <v>376.96091411697688</v>
      </c>
      <c r="J202" s="88">
        <f t="shared" si="538"/>
        <v>747.44990892531882</v>
      </c>
      <c r="K202" s="88">
        <f t="shared" si="538"/>
        <v>43.18162212886326</v>
      </c>
      <c r="L202" s="88">
        <f t="shared" si="538"/>
        <v>517.90354900287412</v>
      </c>
      <c r="M202" s="88">
        <f t="shared" si="538"/>
        <v>7.4139085230109121</v>
      </c>
      <c r="N202" s="88">
        <f>1000*C202/$D202</f>
        <v>504.32933313079144</v>
      </c>
      <c r="O202" s="88">
        <f t="shared" ref="O202:Q206" si="539">1000*E202/$D202</f>
        <v>57.771927741552155</v>
      </c>
      <c r="P202" s="88">
        <f t="shared" si="539"/>
        <v>692.89398904003372</v>
      </c>
      <c r="Q202" s="88">
        <f t="shared" si="539"/>
        <v>9.9189369541439998</v>
      </c>
      <c r="R202" s="88"/>
      <c r="S202" s="88"/>
      <c r="T202" s="88"/>
      <c r="U202" s="88"/>
      <c r="V202" s="73">
        <v>0.8</v>
      </c>
      <c r="W202" s="145">
        <f>V202/$W$3</f>
        <v>0.48289641268327427</v>
      </c>
      <c r="X202" s="73">
        <f t="shared" si="505"/>
        <v>-1.2786119402985074</v>
      </c>
      <c r="Y202" s="73"/>
      <c r="Z202" s="101">
        <f t="shared" si="506"/>
        <v>1.379410254058647</v>
      </c>
      <c r="AA202" s="101">
        <f t="shared" si="507"/>
        <v>1.0458709199225427</v>
      </c>
      <c r="AB202" s="101">
        <f t="shared" si="508"/>
        <v>0.92182439249301296</v>
      </c>
      <c r="AC202" s="101">
        <f t="shared" si="509"/>
        <v>1.5735464652395335</v>
      </c>
      <c r="AD202" s="101">
        <f t="shared" si="510"/>
        <v>0.52494737886885412</v>
      </c>
      <c r="AE202" s="101">
        <f t="shared" si="511"/>
        <v>0.80354442354818234</v>
      </c>
      <c r="AF202" s="213">
        <f t="shared" si="512"/>
        <v>1.2158316369794202</v>
      </c>
      <c r="AG202" s="75">
        <f t="shared" si="513"/>
        <v>0.29185604233248336</v>
      </c>
      <c r="AH202" s="75">
        <f t="shared" si="514"/>
        <v>4.3707302660662264E-2</v>
      </c>
      <c r="AI202" s="75">
        <f t="shared" si="515"/>
        <v>1.5178858708723701</v>
      </c>
      <c r="AJ202" s="75">
        <f t="shared" si="516"/>
        <v>-1.5464740550166316</v>
      </c>
      <c r="AK202" s="75">
        <f t="shared" si="517"/>
        <v>-0.62742668898300114</v>
      </c>
      <c r="AL202" s="101">
        <f t="shared" si="518"/>
        <v>1.6462332461325309</v>
      </c>
      <c r="AM202" s="101">
        <f t="shared" si="519"/>
        <v>1.2561904303901064</v>
      </c>
      <c r="AN202" s="101">
        <f t="shared" si="520"/>
        <v>1.1033062497641557</v>
      </c>
      <c r="AO202" s="101">
        <f t="shared" si="521"/>
        <v>2.0907028480491832</v>
      </c>
      <c r="AP202" s="101">
        <f t="shared" si="522"/>
        <v>0.62194220958722102</v>
      </c>
      <c r="AQ202" s="75">
        <f t="shared" si="523"/>
        <v>1.8530627441872405</v>
      </c>
      <c r="AR202" s="75">
        <f t="shared" si="524"/>
        <v>0.83319146703266977</v>
      </c>
      <c r="AS202" s="75">
        <f t="shared" si="525"/>
        <v>0.25362968441987416</v>
      </c>
      <c r="AT202" s="75">
        <f t="shared" si="526"/>
        <v>2.1695997272311045</v>
      </c>
      <c r="AU202" s="120">
        <f t="shared" si="527"/>
        <v>-1.508978672343352</v>
      </c>
    </row>
    <row r="203" spans="1:47" ht="16" x14ac:dyDescent="0.2">
      <c r="A203" s="260">
        <v>5196</v>
      </c>
      <c r="B203" s="304" t="s">
        <v>30</v>
      </c>
      <c r="C203" s="125">
        <v>142.43759177679885</v>
      </c>
      <c r="D203" s="88">
        <v>114.16666666666666</v>
      </c>
      <c r="E203" s="88">
        <v>16.487460316661608</v>
      </c>
      <c r="F203" s="88">
        <v>131.84584178498986</v>
      </c>
      <c r="G203" s="88">
        <v>4.211635692478386</v>
      </c>
      <c r="H203" s="88">
        <v>366.78445229681972</v>
      </c>
      <c r="I203" s="88">
        <f t="shared" si="538"/>
        <v>388.34141110630139</v>
      </c>
      <c r="J203" s="88">
        <f t="shared" si="538"/>
        <v>311.26364804110472</v>
      </c>
      <c r="K203" s="88">
        <f t="shared" si="538"/>
        <v>44.951360978952174</v>
      </c>
      <c r="L203" s="88">
        <f t="shared" si="538"/>
        <v>359.46409658142716</v>
      </c>
      <c r="M203" s="88">
        <f t="shared" si="538"/>
        <v>11.482590568125081</v>
      </c>
      <c r="N203" s="88">
        <f>1000*C203/$D203</f>
        <v>1247.6285411106471</v>
      </c>
      <c r="O203" s="88">
        <f t="shared" si="539"/>
        <v>144.4157108028754</v>
      </c>
      <c r="P203" s="88">
        <f t="shared" si="539"/>
        <v>1154.8540886276485</v>
      </c>
      <c r="Q203" s="88">
        <f t="shared" si="539"/>
        <v>36.890239642146447</v>
      </c>
      <c r="R203" s="88"/>
      <c r="S203" s="88"/>
      <c r="T203" s="88"/>
      <c r="U203" s="88"/>
      <c r="V203" s="103">
        <v>1.91</v>
      </c>
      <c r="W203" s="104">
        <f>V203/$W$3</f>
        <v>1.1529151852813173</v>
      </c>
      <c r="X203" s="88">
        <f t="shared" si="505"/>
        <v>0.37810447761194005</v>
      </c>
      <c r="Y203" s="74"/>
      <c r="Z203" s="101">
        <f t="shared" si="506"/>
        <v>1.5919308398872611</v>
      </c>
      <c r="AA203" s="101">
        <f t="shared" si="507"/>
        <v>0.4879078002724862</v>
      </c>
      <c r="AB203" s="101">
        <f t="shared" si="508"/>
        <v>1.0749925443093533</v>
      </c>
      <c r="AC203" s="101">
        <f t="shared" si="509"/>
        <v>1.2234875875974829</v>
      </c>
      <c r="AD203" s="101">
        <f t="shared" si="510"/>
        <v>0.91079742001194464</v>
      </c>
      <c r="AE203" s="101">
        <f t="shared" si="511"/>
        <v>0.90016734726500069</v>
      </c>
      <c r="AF203" s="213">
        <f t="shared" si="512"/>
        <v>1.6937544268176183</v>
      </c>
      <c r="AG203" s="75">
        <f t="shared" si="513"/>
        <v>-2.0351754583302415</v>
      </c>
      <c r="AH203" s="75">
        <f t="shared" si="514"/>
        <v>0.40764456582105979</v>
      </c>
      <c r="AI203" s="75">
        <f t="shared" si="515"/>
        <v>0.75918649284381012</v>
      </c>
      <c r="AJ203" s="75">
        <f t="shared" si="516"/>
        <v>-7.9931920618400362E-2</v>
      </c>
      <c r="AK203" s="75">
        <f t="shared" si="517"/>
        <v>-0.23180818956743202</v>
      </c>
      <c r="AL203" s="101">
        <f t="shared" si="518"/>
        <v>1.6959332330535182</v>
      </c>
      <c r="AM203" s="101">
        <f t="shared" si="519"/>
        <v>0.52312056142964514</v>
      </c>
      <c r="AN203" s="101">
        <f t="shared" si="520"/>
        <v>1.1485237251041664</v>
      </c>
      <c r="AO203" s="101">
        <f t="shared" si="521"/>
        <v>1.4511053495214528</v>
      </c>
      <c r="AP203" s="101">
        <f t="shared" si="522"/>
        <v>0.96325814212026595</v>
      </c>
      <c r="AQ203" s="75">
        <f t="shared" si="523"/>
        <v>2.0322720489016275</v>
      </c>
      <c r="AR203" s="75">
        <f t="shared" si="524"/>
        <v>-1.9744735292028448</v>
      </c>
      <c r="AS203" s="75">
        <f t="shared" si="525"/>
        <v>0.51146835362316678</v>
      </c>
      <c r="AT203" s="75">
        <f t="shared" si="526"/>
        <v>1.1338744391595834</v>
      </c>
      <c r="AU203" s="120">
        <f t="shared" si="527"/>
        <v>-3.0152428568735817E-2</v>
      </c>
    </row>
    <row r="204" spans="1:47" ht="16" x14ac:dyDescent="0.2">
      <c r="A204" s="260">
        <v>5200</v>
      </c>
      <c r="B204" s="304" t="s">
        <v>30</v>
      </c>
      <c r="C204" s="160">
        <v>148.59622591886381</v>
      </c>
      <c r="D204" s="105">
        <v>248.44527363184076</v>
      </c>
      <c r="E204" s="105">
        <v>16.132373741303361</v>
      </c>
      <c r="F204" s="105">
        <v>96.616186581584529</v>
      </c>
      <c r="G204" s="105">
        <v>5.6236556220641969</v>
      </c>
      <c r="H204" s="105">
        <v>390.27477453720786</v>
      </c>
      <c r="I204" s="88">
        <f t="shared" si="538"/>
        <v>380.74770806048343</v>
      </c>
      <c r="J204" s="88">
        <f t="shared" si="538"/>
        <v>636.5906531531532</v>
      </c>
      <c r="K204" s="88">
        <f t="shared" si="538"/>
        <v>41.335937636331501</v>
      </c>
      <c r="L204" s="88">
        <f t="shared" si="538"/>
        <v>247.55939375316549</v>
      </c>
      <c r="M204" s="88">
        <f t="shared" si="538"/>
        <v>14.409477601345847</v>
      </c>
      <c r="N204" s="88">
        <f>1000*C204/$D204</f>
        <v>598.1044587672917</v>
      </c>
      <c r="O204" s="88">
        <f t="shared" si="539"/>
        <v>64.933309076385001</v>
      </c>
      <c r="P204" s="88">
        <f t="shared" si="539"/>
        <v>388.88317402550172</v>
      </c>
      <c r="Q204" s="88">
        <f t="shared" si="539"/>
        <v>22.635389837995568</v>
      </c>
      <c r="R204" s="88"/>
      <c r="S204" s="88"/>
      <c r="T204" s="88"/>
      <c r="U204" s="88"/>
      <c r="V204" s="103">
        <v>1.37</v>
      </c>
      <c r="W204" s="104">
        <f t="shared" ref="W204" si="540">V204/$W$3</f>
        <v>0.82696010672010722</v>
      </c>
      <c r="X204" s="88">
        <f t="shared" si="505"/>
        <v>-0.42786567164179101</v>
      </c>
      <c r="Y204" s="76"/>
      <c r="Z204" s="101">
        <f t="shared" si="506"/>
        <v>1.6607618240399489</v>
      </c>
      <c r="AA204" s="101">
        <f t="shared" si="507"/>
        <v>1.0617668929559769</v>
      </c>
      <c r="AB204" s="101">
        <f t="shared" si="508"/>
        <v>1.0518406813927399</v>
      </c>
      <c r="AC204" s="101">
        <f t="shared" si="509"/>
        <v>0.89656756286893191</v>
      </c>
      <c r="AD204" s="101">
        <f t="shared" si="510"/>
        <v>1.216157190603927</v>
      </c>
      <c r="AE204" s="101">
        <f t="shared" si="511"/>
        <v>0.95781761276867172</v>
      </c>
      <c r="AF204" s="213">
        <f t="shared" si="512"/>
        <v>1.8349343124812285</v>
      </c>
      <c r="AG204" s="75">
        <f t="shared" si="513"/>
        <v>0.33789270865408139</v>
      </c>
      <c r="AH204" s="75">
        <f t="shared" si="514"/>
        <v>0.35609654282721359</v>
      </c>
      <c r="AI204" s="75">
        <f t="shared" si="515"/>
        <v>-0.17819422901092616</v>
      </c>
      <c r="AJ204" s="75">
        <f t="shared" si="516"/>
        <v>0.68958756575273161</v>
      </c>
      <c r="AK204" s="75">
        <f t="shared" si="517"/>
        <v>-1.5523976650251618E-2</v>
      </c>
      <c r="AL204" s="101">
        <f t="shared" si="518"/>
        <v>1.6627706266741096</v>
      </c>
      <c r="AM204" s="101">
        <f t="shared" si="519"/>
        <v>1.069876492080325</v>
      </c>
      <c r="AN204" s="101">
        <f t="shared" si="520"/>
        <v>1.0561483354638048</v>
      </c>
      <c r="AO204" s="101">
        <f t="shared" si="521"/>
        <v>0.99936200587457269</v>
      </c>
      <c r="AP204" s="101">
        <f t="shared" si="522"/>
        <v>1.2087905199481801</v>
      </c>
      <c r="AQ204" s="75">
        <f t="shared" si="523"/>
        <v>1.9966957743745113</v>
      </c>
      <c r="AR204" s="75">
        <f t="shared" si="524"/>
        <v>0.34885500725096902</v>
      </c>
      <c r="AS204" s="75">
        <f t="shared" si="525"/>
        <v>0.38302070543780142</v>
      </c>
      <c r="AT204" s="75">
        <f t="shared" si="526"/>
        <v>8.0022627726012013E-2</v>
      </c>
      <c r="AU204" s="120">
        <f t="shared" si="527"/>
        <v>0.7213065963019436</v>
      </c>
    </row>
    <row r="205" spans="1:47" ht="16" x14ac:dyDescent="0.2">
      <c r="A205" s="260">
        <v>1252</v>
      </c>
      <c r="B205" s="304" t="s">
        <v>30</v>
      </c>
      <c r="C205" s="160">
        <v>75.675836619233834</v>
      </c>
      <c r="D205" s="105">
        <v>151.36719558040016</v>
      </c>
      <c r="E205" s="105">
        <v>7.79</v>
      </c>
      <c r="F205" s="105">
        <v>79.465660252444522</v>
      </c>
      <c r="G205" s="105">
        <v>2.8434066779366618</v>
      </c>
      <c r="H205" s="105">
        <v>260.54455476788911</v>
      </c>
      <c r="I205" s="105">
        <f t="shared" si="538"/>
        <v>290.452574173546</v>
      </c>
      <c r="J205" s="105">
        <f t="shared" si="538"/>
        <v>580.96472488265363</v>
      </c>
      <c r="K205" s="105">
        <f t="shared" si="538"/>
        <v>29.898916931654412</v>
      </c>
      <c r="L205" s="105">
        <f t="shared" si="538"/>
        <v>304.99835363374973</v>
      </c>
      <c r="M205" s="105">
        <f t="shared" si="538"/>
        <v>10.913322216500601</v>
      </c>
      <c r="N205" s="105">
        <f>1000*C205/$D205</f>
        <v>499.94872620228909</v>
      </c>
      <c r="O205" s="105">
        <f t="shared" si="539"/>
        <v>51.464255317211489</v>
      </c>
      <c r="P205" s="105">
        <f t="shared" si="539"/>
        <v>524.98601131997293</v>
      </c>
      <c r="Q205" s="105">
        <f t="shared" si="539"/>
        <v>18.784827630808277</v>
      </c>
      <c r="R205" s="105"/>
      <c r="S205" s="105"/>
      <c r="T205" s="105"/>
      <c r="U205" s="105"/>
      <c r="V205" s="72">
        <v>0.59</v>
      </c>
      <c r="W205" s="145">
        <f>V205/$W$3</f>
        <v>0.35613610435391474</v>
      </c>
      <c r="X205" s="73">
        <f t="shared" si="505"/>
        <v>-1.5920447761194032</v>
      </c>
      <c r="Y205" s="76"/>
      <c r="Z205" s="101">
        <f t="shared" si="506"/>
        <v>0.84577881895958251</v>
      </c>
      <c r="AA205" s="101">
        <f t="shared" si="507"/>
        <v>0.64688965339312332</v>
      </c>
      <c r="AB205" s="101">
        <f t="shared" si="508"/>
        <v>0.50791278701106068</v>
      </c>
      <c r="AC205" s="101">
        <f t="shared" si="509"/>
        <v>0.73741611902828508</v>
      </c>
      <c r="AD205" s="101">
        <f t="shared" si="510"/>
        <v>0.61490775921919005</v>
      </c>
      <c r="AE205" s="101">
        <f t="shared" si="511"/>
        <v>0.63943195858246304</v>
      </c>
      <c r="AF205" s="213">
        <f t="shared" si="512"/>
        <v>-0.41564991163240156</v>
      </c>
      <c r="AG205" s="75">
        <f t="shared" si="513"/>
        <v>-1.1743809488720125</v>
      </c>
      <c r="AH205" s="75">
        <f t="shared" si="514"/>
        <v>-1.3675018918887003</v>
      </c>
      <c r="AI205" s="75">
        <f t="shared" si="515"/>
        <v>-0.76742477624164018</v>
      </c>
      <c r="AJ205" s="75">
        <f t="shared" si="516"/>
        <v>-1.1254945031900605</v>
      </c>
      <c r="AK205" s="75">
        <f t="shared" si="517"/>
        <v>-1.4233875660413373</v>
      </c>
      <c r="AL205" s="101">
        <f t="shared" si="518"/>
        <v>1.2684410137038453</v>
      </c>
      <c r="AM205" s="101">
        <f t="shared" si="519"/>
        <v>0.97638961364129129</v>
      </c>
      <c r="AN205" s="101">
        <f t="shared" si="520"/>
        <v>0.76392827053674273</v>
      </c>
      <c r="AO205" s="101">
        <f t="shared" si="521"/>
        <v>1.2312349042984716</v>
      </c>
      <c r="AP205" s="101">
        <f t="shared" si="522"/>
        <v>0.91550303219970042</v>
      </c>
      <c r="AQ205" s="75">
        <f t="shared" si="523"/>
        <v>0.68852429471873522</v>
      </c>
      <c r="AR205" s="75">
        <f t="shared" si="524"/>
        <v>-6.898860472876274E-2</v>
      </c>
      <c r="AS205" s="75">
        <f t="shared" si="525"/>
        <v>-1.0682029826893948</v>
      </c>
      <c r="AT205" s="75">
        <f t="shared" si="526"/>
        <v>0.43614889849335647</v>
      </c>
      <c r="AU205" s="120">
        <f t="shared" si="527"/>
        <v>-0.9407835011436938</v>
      </c>
    </row>
    <row r="206" spans="1:47" ht="16" x14ac:dyDescent="0.2">
      <c r="A206" s="260">
        <v>5260</v>
      </c>
      <c r="B206" s="304" t="s">
        <v>30</v>
      </c>
      <c r="C206" s="160">
        <v>112.09695766375052</v>
      </c>
      <c r="D206" s="105">
        <v>151.70187793427229</v>
      </c>
      <c r="E206" s="105">
        <v>7.878824017170011</v>
      </c>
      <c r="F206" s="105">
        <v>60.213061602593797</v>
      </c>
      <c r="G206" s="105">
        <v>4.2380311381119959</v>
      </c>
      <c r="H206" s="105">
        <v>297.6160852038023</v>
      </c>
      <c r="I206" s="105">
        <f t="shared" si="538"/>
        <v>376.64952681233098</v>
      </c>
      <c r="J206" s="105">
        <f t="shared" si="538"/>
        <v>509.72338350055742</v>
      </c>
      <c r="K206" s="105">
        <f t="shared" si="538"/>
        <v>26.47311220351121</v>
      </c>
      <c r="L206" s="105">
        <f t="shared" si="538"/>
        <v>202.31790079948451</v>
      </c>
      <c r="M206" s="105">
        <f t="shared" si="538"/>
        <v>14.239926364228152</v>
      </c>
      <c r="N206" s="105">
        <f>1000*C206/$D206</f>
        <v>738.92926831346574</v>
      </c>
      <c r="O206" s="105">
        <f t="shared" si="539"/>
        <v>51.936232592873111</v>
      </c>
      <c r="P206" s="105">
        <f t="shared" si="539"/>
        <v>396.91704824301678</v>
      </c>
      <c r="Q206" s="105">
        <f t="shared" si="539"/>
        <v>27.936576631887206</v>
      </c>
      <c r="R206" s="105"/>
      <c r="S206" s="105"/>
      <c r="T206" s="105"/>
      <c r="U206" s="105"/>
      <c r="V206" s="128">
        <v>0.57999999999999996</v>
      </c>
      <c r="W206" s="145">
        <f>V206/$W$3</f>
        <v>0.35009989919537382</v>
      </c>
      <c r="X206" s="73">
        <f t="shared" si="505"/>
        <v>-1.6069701492537312</v>
      </c>
      <c r="Y206" s="76"/>
      <c r="Z206" s="101">
        <f t="shared" si="506"/>
        <v>1.2528336216333609</v>
      </c>
      <c r="AA206" s="101">
        <f t="shared" si="507"/>
        <v>0.64831996694992122</v>
      </c>
      <c r="AB206" s="101">
        <f t="shared" si="508"/>
        <v>0.5137041675135432</v>
      </c>
      <c r="AC206" s="101">
        <f t="shared" si="509"/>
        <v>0.55875811087129146</v>
      </c>
      <c r="AD206" s="101">
        <f t="shared" si="510"/>
        <v>0.91650563067843049</v>
      </c>
      <c r="AE206" s="101">
        <f t="shared" si="511"/>
        <v>0.73041340832108126</v>
      </c>
      <c r="AF206" s="213">
        <f t="shared" si="512"/>
        <v>0.89481352522095869</v>
      </c>
      <c r="AG206" s="75">
        <f t="shared" si="513"/>
        <v>-1.1676403906130473</v>
      </c>
      <c r="AH206" s="75">
        <f t="shared" si="514"/>
        <v>-1.3406582761908241</v>
      </c>
      <c r="AI206" s="75">
        <f t="shared" si="515"/>
        <v>-1.6039434787441564</v>
      </c>
      <c r="AJ206" s="75">
        <f t="shared" si="516"/>
        <v>-6.3303689434911464E-2</v>
      </c>
      <c r="AK206" s="75">
        <f t="shared" si="517"/>
        <v>-0.95989006426072276</v>
      </c>
      <c r="AL206" s="101">
        <f t="shared" si="518"/>
        <v>1.6448733806554097</v>
      </c>
      <c r="AM206" s="101">
        <f t="shared" si="519"/>
        <v>0.8566589263755503</v>
      </c>
      <c r="AN206" s="101">
        <f t="shared" si="520"/>
        <v>0.67639770589624559</v>
      </c>
      <c r="AO206" s="101">
        <f t="shared" si="521"/>
        <v>0.81672854381321691</v>
      </c>
      <c r="AP206" s="101">
        <f t="shared" si="522"/>
        <v>1.1945671085419114</v>
      </c>
      <c r="AQ206" s="75">
        <f t="shared" si="523"/>
        <v>1.788812720724579</v>
      </c>
      <c r="AR206" s="75">
        <f t="shared" si="524"/>
        <v>-0.46307202748900839</v>
      </c>
      <c r="AS206" s="75">
        <f t="shared" si="525"/>
        <v>-1.1673579425553564</v>
      </c>
      <c r="AT206" s="75">
        <f t="shared" si="526"/>
        <v>-0.72839005277529767</v>
      </c>
      <c r="AU206" s="120">
        <f t="shared" si="527"/>
        <v>0.1339861166736902</v>
      </c>
    </row>
    <row r="207" spans="1:47" ht="16" x14ac:dyDescent="0.2">
      <c r="A207" s="260">
        <v>1293</v>
      </c>
      <c r="B207" s="304" t="s">
        <v>30</v>
      </c>
      <c r="C207" s="160">
        <v>72.599999999999994</v>
      </c>
      <c r="D207" s="105">
        <v>152.19999999999999</v>
      </c>
      <c r="E207" s="105">
        <v>6.6</v>
      </c>
      <c r="F207" s="105">
        <v>106.7</v>
      </c>
      <c r="G207" s="105">
        <v>2.2999999999999998</v>
      </c>
      <c r="H207" s="105">
        <v>275.2</v>
      </c>
      <c r="I207" s="105">
        <f t="shared" ref="I207:I208" si="541">1000*C207/$H207</f>
        <v>263.80813953488371</v>
      </c>
      <c r="J207" s="105">
        <f t="shared" ref="J207:J208" si="542">1000*D207/$H207</f>
        <v>553.05232558139539</v>
      </c>
      <c r="K207" s="105">
        <f t="shared" ref="K207:K208" si="543">1000*E207/$H207</f>
        <v>23.982558139534884</v>
      </c>
      <c r="L207" s="105">
        <f t="shared" ref="L207:L208" si="544">1000*F207/$H207</f>
        <v>387.71802325581399</v>
      </c>
      <c r="M207" s="105">
        <f t="shared" ref="M207:M208" si="545">1000*G207/$H207</f>
        <v>8.3575581395348841</v>
      </c>
      <c r="N207" s="105">
        <f t="shared" ref="N207:N208" si="546">1000*C207/$D207</f>
        <v>477.00394218134039</v>
      </c>
      <c r="O207" s="105">
        <f t="shared" ref="O207:O208" si="547">1000*E207/$D207</f>
        <v>43.363994743758219</v>
      </c>
      <c r="P207" s="105">
        <f t="shared" ref="P207:P208" si="548">1000*F207/$D207</f>
        <v>701.05124835742447</v>
      </c>
      <c r="Q207" s="105">
        <f t="shared" ref="Q207:Q208" si="549">1000*G207/$D207</f>
        <v>15.111695137976348</v>
      </c>
      <c r="R207" s="105"/>
      <c r="S207" s="105"/>
      <c r="T207" s="105"/>
      <c r="U207" s="105"/>
      <c r="V207" s="72">
        <v>0.56000000000000005</v>
      </c>
      <c r="W207" s="145">
        <f t="shared" ref="W207:W209" si="550">V207/$W$3</f>
        <v>0.33802748887829204</v>
      </c>
      <c r="X207" s="73">
        <f t="shared" si="505"/>
        <v>-1.636820895522388</v>
      </c>
      <c r="Y207" s="76"/>
      <c r="Z207" s="101">
        <f t="shared" si="506"/>
        <v>0.81140222559309383</v>
      </c>
      <c r="AA207" s="101">
        <f t="shared" si="507"/>
        <v>0.65044876380851735</v>
      </c>
      <c r="AB207" s="101">
        <f t="shared" si="508"/>
        <v>0.43032405574749688</v>
      </c>
      <c r="AC207" s="101">
        <f t="shared" si="509"/>
        <v>0.99014215260229466</v>
      </c>
      <c r="AD207" s="101">
        <f t="shared" si="510"/>
        <v>0.49739203933727305</v>
      </c>
      <c r="AE207" s="101">
        <f t="shared" si="511"/>
        <v>0.67539954983385242</v>
      </c>
      <c r="AF207" s="213">
        <f t="shared" si="512"/>
        <v>-0.5540454931488592</v>
      </c>
      <c r="AG207" s="75">
        <f t="shared" si="513"/>
        <v>-1.1576356166224886</v>
      </c>
      <c r="AH207" s="75">
        <f t="shared" si="514"/>
        <v>-1.759985448746858</v>
      </c>
      <c r="AI207" s="75">
        <f t="shared" si="515"/>
        <v>0.12113743244358308</v>
      </c>
      <c r="AJ207" s="75">
        <f t="shared" si="516"/>
        <v>-1.6899803954457122</v>
      </c>
      <c r="AK207" s="75">
        <f t="shared" si="517"/>
        <v>-1.2327204110428631</v>
      </c>
      <c r="AL207" s="101">
        <f t="shared" si="518"/>
        <v>1.1520815915889049</v>
      </c>
      <c r="AM207" s="101">
        <f t="shared" si="519"/>
        <v>0.92947906020784188</v>
      </c>
      <c r="AN207" s="101">
        <f t="shared" si="520"/>
        <v>0.61276313802474591</v>
      </c>
      <c r="AO207" s="101">
        <f t="shared" si="521"/>
        <v>1.5651624265205244</v>
      </c>
      <c r="AP207" s="101">
        <f t="shared" si="522"/>
        <v>0.70110362974171525</v>
      </c>
      <c r="AQ207" s="75">
        <f t="shared" si="523"/>
        <v>0.36453749240322608</v>
      </c>
      <c r="AR207" s="75">
        <f t="shared" si="524"/>
        <v>-0.2178361505573678</v>
      </c>
      <c r="AS207" s="75">
        <f t="shared" si="525"/>
        <v>-1.5634133222872062</v>
      </c>
      <c r="AT207" s="75">
        <f t="shared" si="526"/>
        <v>1.2138763676804596</v>
      </c>
      <c r="AU207" s="120">
        <f t="shared" si="527"/>
        <v>-1.5885488734121938</v>
      </c>
    </row>
    <row r="208" spans="1:47" ht="17" thickBot="1" x14ac:dyDescent="0.25">
      <c r="A208" s="278">
        <v>1335</v>
      </c>
      <c r="B208" s="310" t="s">
        <v>176</v>
      </c>
      <c r="C208" s="189">
        <v>108.6</v>
      </c>
      <c r="D208" s="94">
        <v>201.1</v>
      </c>
      <c r="E208" s="94">
        <v>9.6</v>
      </c>
      <c r="F208" s="94">
        <v>91.3</v>
      </c>
      <c r="G208" s="94">
        <v>3.8</v>
      </c>
      <c r="H208" s="94">
        <v>302.60000000000002</v>
      </c>
      <c r="I208" s="94">
        <f t="shared" si="541"/>
        <v>358.88962326503633</v>
      </c>
      <c r="J208" s="94">
        <f t="shared" si="542"/>
        <v>664.57369464639783</v>
      </c>
      <c r="K208" s="94">
        <f t="shared" si="543"/>
        <v>31.725049570389952</v>
      </c>
      <c r="L208" s="94">
        <f t="shared" si="544"/>
        <v>301.71844018506278</v>
      </c>
      <c r="M208" s="94">
        <f t="shared" si="545"/>
        <v>12.557832121612689</v>
      </c>
      <c r="N208" s="94">
        <f t="shared" si="546"/>
        <v>540.02983590253609</v>
      </c>
      <c r="O208" s="94">
        <f t="shared" si="547"/>
        <v>47.737444057682744</v>
      </c>
      <c r="P208" s="94">
        <f t="shared" si="548"/>
        <v>454.00298359025362</v>
      </c>
      <c r="Q208" s="94">
        <f t="shared" si="549"/>
        <v>18.896071606166085</v>
      </c>
      <c r="R208" s="94"/>
      <c r="S208" s="94"/>
      <c r="T208" s="94"/>
      <c r="U208" s="94"/>
      <c r="V208" s="4">
        <v>0.25</v>
      </c>
      <c r="W208" s="193">
        <f t="shared" si="550"/>
        <v>0.15090512896352321</v>
      </c>
      <c r="X208" s="100">
        <f t="shared" si="505"/>
        <v>-2.0995074626865673</v>
      </c>
      <c r="Z208" s="65">
        <f t="shared" si="506"/>
        <v>1.2137504366309917</v>
      </c>
      <c r="AA208" s="65">
        <f t="shared" si="507"/>
        <v>0.85943000264055747</v>
      </c>
      <c r="AB208" s="65">
        <f t="shared" si="508"/>
        <v>0.62592589926908637</v>
      </c>
      <c r="AC208" s="65">
        <f t="shared" si="509"/>
        <v>0.84723503779371601</v>
      </c>
      <c r="AD208" s="65">
        <f t="shared" si="510"/>
        <v>0.82177815194853809</v>
      </c>
      <c r="AE208" s="65">
        <f t="shared" si="511"/>
        <v>0.74264499919957772</v>
      </c>
      <c r="AF208" s="235">
        <f t="shared" si="512"/>
        <v>0.789108066189387</v>
      </c>
      <c r="AG208" s="9">
        <f t="shared" si="513"/>
        <v>-0.30734714047748646</v>
      </c>
      <c r="AH208" s="9">
        <f t="shared" si="514"/>
        <v>-0.87285301474997301</v>
      </c>
      <c r="AI208" s="9">
        <f t="shared" si="515"/>
        <v>-0.34883989308966556</v>
      </c>
      <c r="AJ208" s="9">
        <f t="shared" si="516"/>
        <v>-0.35366649764034264</v>
      </c>
      <c r="AK208" s="9">
        <f t="shared" si="517"/>
        <v>-0.90202729274576321</v>
      </c>
      <c r="AL208" s="65">
        <f t="shared" si="518"/>
        <v>1.5673137648630127</v>
      </c>
      <c r="AM208" s="65">
        <f t="shared" si="519"/>
        <v>1.1169057692496334</v>
      </c>
      <c r="AN208" s="65">
        <f t="shared" si="520"/>
        <v>0.81058662781666802</v>
      </c>
      <c r="AO208" s="65">
        <f t="shared" si="521"/>
        <v>1.2179943609545862</v>
      </c>
      <c r="AP208" s="65">
        <f t="shared" si="522"/>
        <v>1.0534586221424409</v>
      </c>
      <c r="AQ208" s="9">
        <f t="shared" si="523"/>
        <v>1.616527861380461</v>
      </c>
      <c r="AR208" s="9">
        <f t="shared" si="524"/>
        <v>0.42808810905879568</v>
      </c>
      <c r="AS208" s="9">
        <f t="shared" si="525"/>
        <v>-0.66571210677157011</v>
      </c>
      <c r="AT208" s="9">
        <f t="shared" si="526"/>
        <v>0.50036583457363715</v>
      </c>
      <c r="AU208" s="40">
        <f t="shared" si="527"/>
        <v>-0.1905918036089308</v>
      </c>
    </row>
    <row r="209" spans="1:47" ht="17" thickBot="1" x14ac:dyDescent="0.25">
      <c r="A209" s="297">
        <v>1379</v>
      </c>
      <c r="B209" s="311" t="s">
        <v>176</v>
      </c>
      <c r="C209" s="200">
        <v>70.2</v>
      </c>
      <c r="D209" s="79">
        <v>283.10000000000002</v>
      </c>
      <c r="E209" s="79">
        <v>27.5</v>
      </c>
      <c r="F209" s="79">
        <v>113.8</v>
      </c>
      <c r="G209" s="79">
        <v>3.9</v>
      </c>
      <c r="H209" s="79">
        <v>457.9</v>
      </c>
      <c r="I209" s="79">
        <f>1000*C209/$H209</f>
        <v>153.30858265996943</v>
      </c>
      <c r="J209" s="79">
        <f>1000*D209/$H209</f>
        <v>618.25726141078837</v>
      </c>
      <c r="K209" s="79">
        <f>1000*E209/$H209</f>
        <v>60.056780956540734</v>
      </c>
      <c r="L209" s="79">
        <f>1000*F209/$H209</f>
        <v>248.52587901288493</v>
      </c>
      <c r="M209" s="79">
        <f>1000*G209/$H209</f>
        <v>8.5171434811094127</v>
      </c>
      <c r="N209" s="79">
        <f>1000*C209/$D209</f>
        <v>247.96891557753443</v>
      </c>
      <c r="O209" s="79">
        <f>1000*E209/$D209</f>
        <v>97.138820204874591</v>
      </c>
      <c r="P209" s="79">
        <f>1000*F209/$D209</f>
        <v>401.97809961144469</v>
      </c>
      <c r="Q209" s="79">
        <f>1000*G209/$D209</f>
        <v>13.776050865418579</v>
      </c>
      <c r="R209" s="79"/>
      <c r="S209" s="79"/>
      <c r="T209" s="79"/>
      <c r="U209" s="79"/>
      <c r="V209" s="3">
        <v>0.24</v>
      </c>
      <c r="W209" s="132">
        <f t="shared" si="550"/>
        <v>0.14486892380498226</v>
      </c>
      <c r="X209" s="63">
        <f t="shared" si="505"/>
        <v>-2.1144328358208955</v>
      </c>
      <c r="Y209" s="46"/>
      <c r="Z209" s="66">
        <f t="shared" si="506"/>
        <v>0.78457901152390075</v>
      </c>
      <c r="AA209" s="66">
        <f t="shared" si="507"/>
        <v>1.2098688898435697</v>
      </c>
      <c r="AB209" s="66">
        <f t="shared" si="508"/>
        <v>1.7930168989479038</v>
      </c>
      <c r="AC209" s="66">
        <f t="shared" si="509"/>
        <v>1.0560279003387172</v>
      </c>
      <c r="AD209" s="66">
        <f t="shared" si="510"/>
        <v>0.84340389278928918</v>
      </c>
      <c r="AE209" s="66">
        <f t="shared" si="511"/>
        <v>1.12378435272137</v>
      </c>
      <c r="AF209" s="236">
        <f t="shared" si="512"/>
        <v>-0.66616752756935016</v>
      </c>
      <c r="AG209" s="30">
        <f t="shared" si="513"/>
        <v>0.73640633458127092</v>
      </c>
      <c r="AH209" s="30">
        <f t="shared" si="514"/>
        <v>1.618886554655411</v>
      </c>
      <c r="AI209" s="30">
        <f t="shared" si="515"/>
        <v>0.31537948071341315</v>
      </c>
      <c r="AJ209" s="30">
        <f t="shared" si="516"/>
        <v>-0.28453293771819943</v>
      </c>
      <c r="AK209" s="30">
        <f t="shared" si="517"/>
        <v>0.54124169239915076</v>
      </c>
      <c r="AL209" s="66">
        <f t="shared" si="518"/>
        <v>0.66951685503919622</v>
      </c>
      <c r="AM209" s="66">
        <f t="shared" si="519"/>
        <v>1.0390647534094828</v>
      </c>
      <c r="AN209" s="66">
        <f t="shared" si="520"/>
        <v>1.5344727340795852</v>
      </c>
      <c r="AO209" s="66">
        <f t="shared" si="521"/>
        <v>1.003263569184929</v>
      </c>
      <c r="AP209" s="66">
        <f t="shared" si="522"/>
        <v>0.71449101638784629</v>
      </c>
      <c r="AQ209" s="30">
        <f t="shared" si="523"/>
        <v>-1.1268275298634463</v>
      </c>
      <c r="AR209" s="30">
        <f t="shared" si="524"/>
        <v>0.2956039734376521</v>
      </c>
      <c r="AS209" s="30">
        <f t="shared" si="525"/>
        <v>1.5034341593172511</v>
      </c>
      <c r="AT209" s="30">
        <f t="shared" si="526"/>
        <v>0.19701184723563148</v>
      </c>
      <c r="AU209" s="39">
        <f t="shared" si="527"/>
        <v>-0.37977764893794252</v>
      </c>
    </row>
    <row r="210" spans="1:47" ht="20" thickBot="1" x14ac:dyDescent="0.25">
      <c r="A210" s="279" t="s">
        <v>123</v>
      </c>
      <c r="B210" s="290"/>
      <c r="C210" s="196"/>
      <c r="D210" s="197"/>
      <c r="E210" s="197"/>
      <c r="F210" s="197"/>
      <c r="G210" s="197"/>
      <c r="H210" s="197"/>
      <c r="I210" s="197"/>
      <c r="J210" s="197"/>
      <c r="K210" s="197"/>
      <c r="L210" s="197"/>
      <c r="M210" s="197"/>
      <c r="N210" s="197"/>
      <c r="O210" s="197"/>
      <c r="P210" s="197"/>
      <c r="Q210" s="197"/>
      <c r="R210" s="192"/>
      <c r="S210" s="192"/>
      <c r="T210" s="192"/>
      <c r="U210" s="192"/>
      <c r="V210" s="143"/>
      <c r="W210" s="143"/>
      <c r="X210" s="143"/>
      <c r="Y210" s="144"/>
      <c r="Z210" s="237"/>
      <c r="AA210" s="237"/>
      <c r="AB210" s="237"/>
      <c r="AC210" s="237"/>
      <c r="AD210" s="237"/>
      <c r="AE210" s="237"/>
      <c r="AF210" s="238"/>
      <c r="AG210" s="239"/>
      <c r="AH210" s="239"/>
      <c r="AI210" s="239"/>
      <c r="AJ210" s="239"/>
      <c r="AK210" s="239"/>
      <c r="AL210" s="237"/>
      <c r="AM210" s="237"/>
      <c r="AN210" s="237"/>
      <c r="AO210" s="237"/>
      <c r="AP210" s="237"/>
      <c r="AQ210" s="239"/>
      <c r="AR210" s="239"/>
      <c r="AS210" s="239"/>
      <c r="AT210" s="239"/>
      <c r="AU210" s="240"/>
    </row>
    <row r="211" spans="1:47" ht="20" thickBot="1" x14ac:dyDescent="0.25">
      <c r="A211" s="258" t="s">
        <v>21</v>
      </c>
      <c r="B211" s="292"/>
      <c r="C211" s="198"/>
      <c r="D211" s="199"/>
      <c r="E211" s="199"/>
      <c r="F211" s="199"/>
      <c r="G211" s="199"/>
      <c r="H211" s="199"/>
      <c r="I211" s="199"/>
      <c r="J211" s="199"/>
      <c r="K211" s="199"/>
      <c r="L211" s="199"/>
      <c r="M211" s="199"/>
      <c r="N211" s="199"/>
      <c r="O211" s="199"/>
      <c r="P211" s="199"/>
      <c r="Q211" s="199"/>
      <c r="R211" s="92"/>
      <c r="S211" s="92"/>
      <c r="T211" s="92"/>
      <c r="U211" s="92"/>
      <c r="V211" s="98"/>
      <c r="W211" s="98"/>
      <c r="X211" s="98"/>
      <c r="Y211" s="49"/>
      <c r="Z211" s="241"/>
      <c r="AA211" s="241"/>
      <c r="AB211" s="241"/>
      <c r="AC211" s="241"/>
      <c r="AD211" s="241"/>
      <c r="AE211" s="241"/>
      <c r="AF211" s="242"/>
      <c r="AG211" s="243"/>
      <c r="AH211" s="243"/>
      <c r="AI211" s="243"/>
      <c r="AJ211" s="243"/>
      <c r="AK211" s="243"/>
      <c r="AL211" s="241"/>
      <c r="AM211" s="241"/>
      <c r="AN211" s="241"/>
      <c r="AO211" s="241"/>
      <c r="AP211" s="241"/>
      <c r="AQ211" s="243"/>
      <c r="AR211" s="243"/>
      <c r="AS211" s="243"/>
      <c r="AT211" s="243"/>
      <c r="AU211" s="244"/>
    </row>
    <row r="212" spans="1:47" ht="17" thickBot="1" x14ac:dyDescent="0.25">
      <c r="A212" s="260">
        <v>5226</v>
      </c>
      <c r="B212" s="304" t="s">
        <v>22</v>
      </c>
      <c r="C212" s="186">
        <v>126.06</v>
      </c>
      <c r="D212" s="33">
        <v>276.07</v>
      </c>
      <c r="E212" s="33">
        <v>18.39</v>
      </c>
      <c r="F212" s="33">
        <v>130.26</v>
      </c>
      <c r="G212" s="33">
        <v>6.55</v>
      </c>
      <c r="H212" s="33">
        <v>431.8</v>
      </c>
      <c r="I212" s="105">
        <f>1000*C212/$H212</f>
        <v>291.94071329319127</v>
      </c>
      <c r="J212" s="105">
        <f>1000*D212/$H212</f>
        <v>639.34691987031033</v>
      </c>
      <c r="K212" s="105">
        <f>1000*E212/$H212</f>
        <v>42.589161648911535</v>
      </c>
      <c r="L212" s="105">
        <f>1000*F212/$H212</f>
        <v>301.66743862899489</v>
      </c>
      <c r="M212" s="105">
        <f>1000*G212/$H212</f>
        <v>15.169059749884205</v>
      </c>
      <c r="N212" s="105">
        <f>1000*C212/$D212</f>
        <v>456.62332017242005</v>
      </c>
      <c r="O212" s="105">
        <f>1000*E212/$D212</f>
        <v>66.613540044191694</v>
      </c>
      <c r="P212" s="105">
        <f>1000*F212/$D212</f>
        <v>471.83685297207228</v>
      </c>
      <c r="Q212" s="105">
        <f>1000*G212/$D212</f>
        <v>23.725866628029124</v>
      </c>
      <c r="R212" s="94"/>
      <c r="S212" s="94"/>
      <c r="T212" s="94"/>
      <c r="U212" s="94"/>
      <c r="Z212" s="81">
        <f>C212/$Z$3</f>
        <v>1.4088893189843723</v>
      </c>
      <c r="AA212" s="81">
        <f>D212/$AA$3</f>
        <v>1.17982516573336</v>
      </c>
      <c r="AB212" s="81">
        <f>E212/$AB$3</f>
        <v>1.1990393007873437</v>
      </c>
      <c r="AC212" s="81">
        <f>F212/$AC$3</f>
        <v>1.2087714788938602</v>
      </c>
      <c r="AD212" s="81">
        <f>G212/$AD$3</f>
        <v>1.4164860250691906</v>
      </c>
      <c r="AE212" s="81">
        <f>H212/$AE$3</f>
        <v>1.0597293808802961</v>
      </c>
      <c r="AF212" s="245">
        <f>(LN(C212)-$AF$3)/$AF$4</f>
        <v>1.2863589750173581</v>
      </c>
      <c r="AG212" s="28">
        <f>(LN(D212)-AG$3)/AG$4</f>
        <v>0.659663322322385</v>
      </c>
      <c r="AH212" s="28">
        <f>(LN(E212)-AH$3)/AH$4</f>
        <v>0.66620528392909018</v>
      </c>
      <c r="AI212" s="28">
        <f>(LN(F212)-AI$3)/AI$4</f>
        <v>0.72270002784617038</v>
      </c>
      <c r="AJ212" s="28">
        <f>(LN(G212)-AJ$3)/AJ$4</f>
        <v>1.0954202606952232</v>
      </c>
      <c r="AK212" s="28">
        <f>(LN(H212)-AK$3)/AK$4</f>
        <v>0.33676311428151634</v>
      </c>
      <c r="AL212" s="81">
        <f>I212/$AL$3</f>
        <v>1.274939894627267</v>
      </c>
      <c r="AM212" s="81">
        <f>J212/$AM$3</f>
        <v>1.0745087702201053</v>
      </c>
      <c r="AN212" s="81">
        <f>K212/$AN$3</f>
        <v>1.0881686676622531</v>
      </c>
      <c r="AO212" s="81">
        <f>L212/$AO$3</f>
        <v>1.2177884749382974</v>
      </c>
      <c r="AP212" s="81">
        <f>M212/$AP$3</f>
        <v>1.2725107827972151</v>
      </c>
      <c r="AQ212" s="28">
        <f>((LN(C212)/LN($H212))-AQ$3)/AQ$4</f>
        <v>1.1073963902798751</v>
      </c>
      <c r="AR212" s="28">
        <f>((LN(D212)/LN($H212))-AR$3)/AR$4</f>
        <v>0.38644281217324206</v>
      </c>
      <c r="AS212" s="28">
        <f>((LN(E212)/LN($H212))-AS$3)/AS$4</f>
        <v>0.58974515661792992</v>
      </c>
      <c r="AT212" s="28">
        <f>((LN(F212)/LN($H212))-AT$3)/AT$4</f>
        <v>0.71326421086892777</v>
      </c>
      <c r="AU212" s="35">
        <f>((LN(G212)/LN($H212))-AU$3)/AU$4</f>
        <v>1.0535907261552198</v>
      </c>
    </row>
    <row r="213" spans="1:47" ht="20" thickBot="1" x14ac:dyDescent="0.25">
      <c r="A213" s="56" t="s">
        <v>67</v>
      </c>
      <c r="B213" s="291"/>
      <c r="C213" s="184"/>
      <c r="D213" s="185"/>
      <c r="E213" s="185"/>
      <c r="F213" s="185"/>
      <c r="G213" s="185"/>
      <c r="H213" s="185"/>
      <c r="I213" s="185"/>
      <c r="J213" s="185"/>
      <c r="K213" s="185"/>
      <c r="L213" s="185"/>
      <c r="M213" s="185"/>
      <c r="N213" s="185"/>
      <c r="O213" s="185"/>
      <c r="P213" s="185"/>
      <c r="Q213" s="185"/>
      <c r="R213" s="90"/>
      <c r="S213" s="90"/>
      <c r="T213" s="90"/>
      <c r="U213" s="90"/>
      <c r="V213" s="97"/>
      <c r="W213" s="97"/>
      <c r="X213" s="97"/>
      <c r="Y213" s="20"/>
      <c r="Z213" s="204"/>
      <c r="AA213" s="204"/>
      <c r="AB213" s="204"/>
      <c r="AC213" s="204"/>
      <c r="AD213" s="204"/>
      <c r="AE213" s="204"/>
      <c r="AF213" s="206"/>
      <c r="AG213" s="209"/>
      <c r="AH213" s="209"/>
      <c r="AI213" s="209"/>
      <c r="AJ213" s="209"/>
      <c r="AK213" s="209"/>
      <c r="AL213" s="204"/>
      <c r="AM213" s="204"/>
      <c r="AN213" s="204"/>
      <c r="AO213" s="204"/>
      <c r="AP213" s="204"/>
      <c r="AQ213" s="209"/>
      <c r="AR213" s="209"/>
      <c r="AS213" s="209"/>
      <c r="AT213" s="209"/>
      <c r="AU213" s="212"/>
    </row>
    <row r="214" spans="1:47" ht="17" thickBot="1" x14ac:dyDescent="0.25">
      <c r="A214" s="54">
        <v>5118</v>
      </c>
      <c r="B214" s="311" t="s">
        <v>31</v>
      </c>
      <c r="C214" s="200">
        <v>96.962916346176272</v>
      </c>
      <c r="D214" s="79">
        <v>254.96031746031747</v>
      </c>
      <c r="E214" s="79">
        <v>16.478674461080931</v>
      </c>
      <c r="F214" s="79">
        <v>97.421506856568001</v>
      </c>
      <c r="G214" s="79">
        <v>3.8582965214135618</v>
      </c>
      <c r="H214" s="79">
        <v>270.34606539906883</v>
      </c>
      <c r="I214" s="79">
        <f t="shared" ref="I214" si="551">1000*C214/$H214</f>
        <v>358.66220654273388</v>
      </c>
      <c r="J214" s="79">
        <f t="shared" ref="J214" si="552">1000*D214/$H214</f>
        <v>943.08869294605847</v>
      </c>
      <c r="K214" s="79">
        <f t="shared" ref="K214" si="553">1000*E214/$H214</f>
        <v>60.954001445355196</v>
      </c>
      <c r="L214" s="79">
        <f t="shared" ref="L214" si="554">1000*F214/$H214</f>
        <v>360.35851571488621</v>
      </c>
      <c r="M214" s="79">
        <f t="shared" ref="M214" si="555">1000*G214/$H214</f>
        <v>14.27169474694656</v>
      </c>
      <c r="N214" s="79">
        <f t="shared" ref="N214" si="556">1000*C214/$D214</f>
        <v>380.30591313986645</v>
      </c>
      <c r="O214" s="79">
        <f t="shared" ref="O214" si="557">1000*E214/$D214</f>
        <v>64.632310726729884</v>
      </c>
      <c r="P214" s="79">
        <f t="shared" ref="P214" si="558">1000*F214/$D214</f>
        <v>382.10458720397099</v>
      </c>
      <c r="Q214" s="79">
        <f t="shared" ref="Q214" si="559">1000*G214/$D214</f>
        <v>15.132929547022842</v>
      </c>
      <c r="R214" s="79"/>
      <c r="S214" s="79"/>
      <c r="T214" s="79"/>
      <c r="U214" s="79"/>
      <c r="V214" s="3">
        <v>0.64500000000000002</v>
      </c>
      <c r="W214" s="132">
        <f>V214/$W$3</f>
        <v>0.38933523272588988</v>
      </c>
      <c r="X214" s="63">
        <f>(V214-$X$3)/$X$4</f>
        <v>-1.5099552238805971</v>
      </c>
      <c r="Y214" s="131"/>
      <c r="Z214" s="66">
        <f>C214/$Z$3</f>
        <v>1.0836904424694822</v>
      </c>
      <c r="AA214" s="66">
        <f>D214/$AA$3</f>
        <v>1.0896098772161016</v>
      </c>
      <c r="AB214" s="66">
        <f>E214/$AB$3</f>
        <v>1.0744197011265217</v>
      </c>
      <c r="AC214" s="66">
        <f>F214/$AC$3</f>
        <v>0.90404067955690204</v>
      </c>
      <c r="AD214" s="66">
        <f>G214/$AD$3</f>
        <v>0.83438520658860793</v>
      </c>
      <c r="AE214" s="66">
        <f>H214/$AE$3</f>
        <v>0.66348695810277736</v>
      </c>
      <c r="AF214" s="236">
        <f>(LN(C214)-$AF$3)/$AF$4</f>
        <v>0.41107393675728876</v>
      </c>
      <c r="AG214" s="30">
        <f t="shared" ref="AG214:AK217" si="560">(LN(D214)-AG$3)/AG$4</f>
        <v>0.41689288351639803</v>
      </c>
      <c r="AH214" s="30">
        <f t="shared" si="560"/>
        <v>0.40638256861564032</v>
      </c>
      <c r="AI214" s="30">
        <f t="shared" si="560"/>
        <v>-0.15316610165431316</v>
      </c>
      <c r="AJ214" s="30">
        <f t="shared" si="560"/>
        <v>-0.31314606444989157</v>
      </c>
      <c r="AK214" s="30">
        <f t="shared" si="560"/>
        <v>-1.2947216294459378</v>
      </c>
      <c r="AL214" s="66">
        <f>I214/$AL$3</f>
        <v>1.5663206089283774</v>
      </c>
      <c r="AM214" s="66">
        <f>J214/$AM$3</f>
        <v>1.5849878057933122</v>
      </c>
      <c r="AN214" s="66">
        <f>K214/$AN$3</f>
        <v>1.5573970459493742</v>
      </c>
      <c r="AO214" s="66">
        <f>L214/$AO$3</f>
        <v>1.4547159921464603</v>
      </c>
      <c r="AP214" s="66">
        <f>M214/$AP$3</f>
        <v>1.1972321128485568</v>
      </c>
      <c r="AQ214" s="30">
        <f t="shared" ref="AQ214:AU217" si="561">((LN(C214)/LN($H214))-AQ$3)/AQ$4</f>
        <v>1.5358979293969977</v>
      </c>
      <c r="AR214" s="30">
        <f t="shared" si="561"/>
        <v>1.5913314395024434</v>
      </c>
      <c r="AS214" s="30">
        <f t="shared" si="561"/>
        <v>0.89685036753469127</v>
      </c>
      <c r="AT214" s="30">
        <f t="shared" si="561"/>
        <v>0.97769518181714143</v>
      </c>
      <c r="AU214" s="39">
        <f t="shared" si="561"/>
        <v>-6.9130131868083672E-2</v>
      </c>
    </row>
    <row r="215" spans="1:47" ht="17" thickBot="1" x14ac:dyDescent="0.25">
      <c r="A215" s="54">
        <v>1125</v>
      </c>
      <c r="B215" s="311" t="s">
        <v>31</v>
      </c>
      <c r="C215" s="200">
        <v>49.559471365638771</v>
      </c>
      <c r="D215" s="79">
        <v>114.25781250000003</v>
      </c>
      <c r="E215" s="79">
        <v>8.36</v>
      </c>
      <c r="F215" s="79">
        <v>90.79</v>
      </c>
      <c r="G215" s="79">
        <v>2.5893059013583271</v>
      </c>
      <c r="H215" s="79">
        <v>303.66607773851581</v>
      </c>
      <c r="I215" s="79">
        <f t="shared" ref="I215" si="562">1000*C215/$H215</f>
        <v>163.20384461353629</v>
      </c>
      <c r="J215" s="79">
        <f t="shared" ref="J215" si="563">1000*D215/$H215</f>
        <v>376.26136363636385</v>
      </c>
      <c r="K215" s="79">
        <f t="shared" ref="K215" si="564">1000*E215/$H215</f>
        <v>27.53024000000001</v>
      </c>
      <c r="L215" s="79">
        <f t="shared" ref="L215" si="565">1000*F215/$H215</f>
        <v>298.9797236363637</v>
      </c>
      <c r="M215" s="79">
        <f t="shared" ref="M215" si="566">1000*G215/$H215</f>
        <v>8.5268197246185515</v>
      </c>
      <c r="N215" s="79">
        <f t="shared" ref="N215" si="567">1000*C215/$D215</f>
        <v>433.75127075567593</v>
      </c>
      <c r="O215" s="79">
        <f t="shared" ref="O215" si="568">1000*E215/$D215</f>
        <v>73.167863247863224</v>
      </c>
      <c r="P215" s="79">
        <f t="shared" ref="P215" si="569">1000*F215/$D215</f>
        <v>794.6064957264955</v>
      </c>
      <c r="Q215" s="79">
        <f t="shared" ref="Q215" si="570">1000*G215/$D215</f>
        <v>22.661959341802788</v>
      </c>
      <c r="R215" s="79"/>
      <c r="S215" s="79"/>
      <c r="T215" s="79"/>
      <c r="U215" s="79"/>
      <c r="V215" s="3">
        <v>0.64</v>
      </c>
      <c r="W215" s="132">
        <f>V215/$W$3</f>
        <v>0.38631713014661939</v>
      </c>
      <c r="X215" s="63">
        <f>(V215-$X$3)/$X$4</f>
        <v>-1.517417910447761</v>
      </c>
      <c r="Y215" s="131"/>
      <c r="Z215" s="66">
        <f>C215/$Z$3</f>
        <v>0.55389346233190784</v>
      </c>
      <c r="AA215" s="66">
        <f>D215/$AA$3</f>
        <v>0.48829732520427321</v>
      </c>
      <c r="AB215" s="66">
        <f>E215/$AB$3</f>
        <v>0.54507713728016272</v>
      </c>
      <c r="AC215" s="66">
        <f>F215/$AC$3</f>
        <v>0.84250239957602935</v>
      </c>
      <c r="AD215" s="66">
        <f>G215/$AD$3</f>
        <v>0.55995658380202362</v>
      </c>
      <c r="AE215" s="66">
        <f>H215/$AE$3</f>
        <v>0.74526138155670507</v>
      </c>
      <c r="AF215" s="236">
        <f>(LN(C215)-$AF$3)/$AF$4</f>
        <v>-1.8274410627499487</v>
      </c>
      <c r="AG215" s="30">
        <f t="shared" si="560"/>
        <v>-2.0327398990958025</v>
      </c>
      <c r="AH215" s="30">
        <f t="shared" si="560"/>
        <v>-1.2003061899653098</v>
      </c>
      <c r="AI215" s="30">
        <f t="shared" si="560"/>
        <v>-0.36572985027632365</v>
      </c>
      <c r="AJ215" s="30">
        <f t="shared" si="560"/>
        <v>-1.3746448447802395</v>
      </c>
      <c r="AK215" s="30">
        <f t="shared" si="560"/>
        <v>-0.88977401369195508</v>
      </c>
      <c r="AL215" s="66">
        <f>I215/$AL$3</f>
        <v>0.71273064351726922</v>
      </c>
      <c r="AM215" s="66">
        <f>J215/$AM$3</f>
        <v>0.63235799306620488</v>
      </c>
      <c r="AN215" s="66">
        <f>K215/$AN$3</f>
        <v>0.70340770800281083</v>
      </c>
      <c r="AO215" s="66">
        <f>L215/$AO$3</f>
        <v>1.2069385523983627</v>
      </c>
      <c r="AP215" s="66">
        <f>M215/$AP$3</f>
        <v>0.71530274265205629</v>
      </c>
      <c r="AQ215" s="30">
        <f t="shared" si="561"/>
        <v>-1.3661201700281131</v>
      </c>
      <c r="AR215" s="30">
        <f t="shared" si="561"/>
        <v>-1.4668614105840279</v>
      </c>
      <c r="AS215" s="30">
        <f t="shared" si="561"/>
        <v>-1.0313063372212288</v>
      </c>
      <c r="AT215" s="30">
        <f t="shared" si="561"/>
        <v>0.47491127168740316</v>
      </c>
      <c r="AU215" s="39">
        <f t="shared" si="561"/>
        <v>-1.2911437960794561</v>
      </c>
    </row>
    <row r="216" spans="1:47" ht="17" thickBot="1" x14ac:dyDescent="0.25">
      <c r="A216" s="54">
        <v>5261</v>
      </c>
      <c r="B216" s="311" t="s">
        <v>177</v>
      </c>
      <c r="C216" s="200">
        <v>97.220112410754965</v>
      </c>
      <c r="D216" s="79">
        <v>170.61781609195404</v>
      </c>
      <c r="E216" s="79">
        <v>9.4403417078075016</v>
      </c>
      <c r="F216" s="79">
        <v>65.588006764477356</v>
      </c>
      <c r="G216" s="79">
        <v>3.3476903803824603</v>
      </c>
      <c r="H216" s="79">
        <v>300.96259290849275</v>
      </c>
      <c r="I216" s="79">
        <f>1000*C216/$H216</f>
        <v>323.03055164172713</v>
      </c>
      <c r="J216" s="79">
        <f>1000*D216/$H216</f>
        <v>566.90705128205138</v>
      </c>
      <c r="K216" s="79">
        <f>1000*E216/$H216</f>
        <v>31.367159674484277</v>
      </c>
      <c r="L216" s="79">
        <f>1000*F216/$H216</f>
        <v>217.9274378607553</v>
      </c>
      <c r="M216" s="79">
        <f>1000*G216/$H216</f>
        <v>11.123277308420587</v>
      </c>
      <c r="N216" s="79">
        <f>1000*C216/$D216</f>
        <v>569.81219568745644</v>
      </c>
      <c r="O216" s="79">
        <f>1000*E216/$D216</f>
        <v>55.330339609549647</v>
      </c>
      <c r="P216" s="79">
        <f>1000*F216/$D216</f>
        <v>384.41475964695775</v>
      </c>
      <c r="Q216" s="79">
        <f>1000*G216/$D216</f>
        <v>19.620989513652145</v>
      </c>
      <c r="R216" s="79"/>
      <c r="S216" s="79"/>
      <c r="T216" s="79"/>
      <c r="U216" s="79"/>
      <c r="V216" s="3">
        <v>0.3</v>
      </c>
      <c r="W216" s="132">
        <f>V216/$W$3</f>
        <v>0.18108615475622783</v>
      </c>
      <c r="X216" s="63">
        <f>(V216-$X$3)/$X$4</f>
        <v>-2.0248805970149255</v>
      </c>
      <c r="Y216" s="131"/>
      <c r="Z216" s="66">
        <f>C216/$Z$3</f>
        <v>1.0865649529269608</v>
      </c>
      <c r="AA216" s="66">
        <f>D216/$AA$3</f>
        <v>0.72915997083259187</v>
      </c>
      <c r="AB216" s="66">
        <f>E216/$AB$3</f>
        <v>0.61551608050696593</v>
      </c>
      <c r="AC216" s="66">
        <f>F216/$AC$3</f>
        <v>0.60863589693227249</v>
      </c>
      <c r="AD216" s="66">
        <f>G216/$AD$3</f>
        <v>0.72396284581226233</v>
      </c>
      <c r="AE216" s="66">
        <f>H216/$AE$3</f>
        <v>0.73862645264253279</v>
      </c>
      <c r="AF216" s="236">
        <f>(LN(C216)-$AF$3)/$AF$4</f>
        <v>0.41990921724316699</v>
      </c>
      <c r="AG216" s="30">
        <f t="shared" si="560"/>
        <v>-0.8090118263192847</v>
      </c>
      <c r="AH216" s="30">
        <f t="shared" si="560"/>
        <v>-0.91256021562937628</v>
      </c>
      <c r="AI216" s="30">
        <f t="shared" si="560"/>
        <v>-1.3461348094472467</v>
      </c>
      <c r="AJ216" s="30">
        <f t="shared" si="560"/>
        <v>-0.69095848839580576</v>
      </c>
      <c r="AK216" s="30">
        <f t="shared" si="560"/>
        <v>-0.92093164005981976</v>
      </c>
      <c r="AL216" s="66">
        <f>I216/$AL$3</f>
        <v>1.4107129246405685</v>
      </c>
      <c r="AM216" s="66">
        <f>J216/$AM$3</f>
        <v>0.95276379625907448</v>
      </c>
      <c r="AN216" s="66">
        <f>K216/$AN$3</f>
        <v>0.80144240998942151</v>
      </c>
      <c r="AO216" s="66">
        <f>L216/$AO$3</f>
        <v>0.87974202123301926</v>
      </c>
      <c r="AP216" s="66">
        <f>M216/$AP$3</f>
        <v>0.93311586534668567</v>
      </c>
      <c r="AQ216" s="30">
        <f t="shared" si="561"/>
        <v>1.2134501097182793</v>
      </c>
      <c r="AR216" s="30">
        <f t="shared" si="561"/>
        <v>-0.10375530919902971</v>
      </c>
      <c r="AS216" s="30">
        <f t="shared" si="561"/>
        <v>-0.70404021095398428</v>
      </c>
      <c r="AT216" s="30">
        <f t="shared" si="561"/>
        <v>-0.49275955349296657</v>
      </c>
      <c r="AU216" s="39">
        <f t="shared" si="561"/>
        <v>-0.55032727604965137</v>
      </c>
    </row>
    <row r="217" spans="1:47" ht="17" thickBot="1" x14ac:dyDescent="0.25">
      <c r="A217" s="54">
        <v>1047</v>
      </c>
      <c r="B217" s="311" t="s">
        <v>177</v>
      </c>
      <c r="C217" s="200">
        <v>200.33564086427512</v>
      </c>
      <c r="D217" s="79">
        <v>174.85119047619045</v>
      </c>
      <c r="E217" s="79">
        <v>18.171825270118354</v>
      </c>
      <c r="F217" s="79">
        <v>163.84116509272957</v>
      </c>
      <c r="G217" s="79">
        <v>6.8758890795650842</v>
      </c>
      <c r="H217" s="79">
        <v>391.21655729429574</v>
      </c>
      <c r="I217" s="79">
        <f t="shared" ref="I217" si="571">1000*C217/$H217</f>
        <v>512.08374780919883</v>
      </c>
      <c r="J217" s="79">
        <f t="shared" ref="J217" si="572">1000*D217/$H217</f>
        <v>446.94220430107526</v>
      </c>
      <c r="K217" s="79">
        <f t="shared" ref="K217" si="573">1000*E217/$H217</f>
        <v>46.44953014207028</v>
      </c>
      <c r="L217" s="79">
        <f t="shared" ref="L217" si="574">1000*F217/$H217</f>
        <v>418.79915877251267</v>
      </c>
      <c r="M217" s="79">
        <f t="shared" ref="M217" si="575">1000*G217/$H217</f>
        <v>17.575659698862495</v>
      </c>
      <c r="N217" s="79">
        <f t="shared" ref="N217" si="576">1000*C217/$D217</f>
        <v>1145.7493673258971</v>
      </c>
      <c r="O217" s="79">
        <f t="shared" ref="O217" si="577">1000*E217/$D217</f>
        <v>103.9273751618684</v>
      </c>
      <c r="P217" s="79">
        <f t="shared" ref="P217" si="578">1000*F217/$D217</f>
        <v>937.0320250409726</v>
      </c>
      <c r="Q217" s="79">
        <f t="shared" ref="Q217" si="579">1000*G217/$D217</f>
        <v>39.324233714619041</v>
      </c>
      <c r="R217" s="79"/>
      <c r="S217" s="79"/>
      <c r="T217" s="79"/>
      <c r="U217" s="79"/>
      <c r="V217" s="3">
        <v>0.4</v>
      </c>
      <c r="W217" s="132">
        <f>V217/$W$3</f>
        <v>0.24144820634163713</v>
      </c>
      <c r="X217" s="63">
        <f>(V217-$X$3)/$X$4</f>
        <v>-1.8756268656716419</v>
      </c>
      <c r="Y217" s="131"/>
      <c r="Z217" s="66">
        <f>C217/$Z$3</f>
        <v>2.2390190752464409</v>
      </c>
      <c r="AA217" s="66">
        <f>D217/$AA$3</f>
        <v>0.74725190995851309</v>
      </c>
      <c r="AB217" s="66">
        <f>E217/$AB$3</f>
        <v>1.1848141743291187</v>
      </c>
      <c r="AC217" s="66">
        <f>F217/$AC$3</f>
        <v>1.5203940383297394</v>
      </c>
      <c r="AD217" s="66">
        <f>G217/$AD$3</f>
        <v>1.4869619528442448</v>
      </c>
      <c r="AE217" s="66">
        <f>H217/$AE$3</f>
        <v>0.9601289487068202</v>
      </c>
      <c r="AF217" s="236">
        <f>(LN(C217)-$AF$3)/$AF$4</f>
        <v>2.8313982191208118</v>
      </c>
      <c r="AG217" s="30">
        <f t="shared" si="560"/>
        <v>-0.73421144316243736</v>
      </c>
      <c r="AH217" s="30">
        <f t="shared" si="560"/>
        <v>0.63794841184267981</v>
      </c>
      <c r="AI217" s="30">
        <f t="shared" si="560"/>
        <v>1.4142769370477306</v>
      </c>
      <c r="AJ217" s="30">
        <f t="shared" si="560"/>
        <v>1.2246514365550694</v>
      </c>
      <c r="AK217" s="30">
        <f t="shared" si="560"/>
        <v>-7.126417906256028E-3</v>
      </c>
      <c r="AL217" s="66">
        <f>I217/$AL$3</f>
        <v>2.2363307676669382</v>
      </c>
      <c r="AM217" s="66">
        <f>J217/$AM$3</f>
        <v>0.75114668324425082</v>
      </c>
      <c r="AN217" s="66">
        <f>K217/$AN$3</f>
        <v>1.1868024955482088</v>
      </c>
      <c r="AO217" s="66">
        <f>L217/$AO$3</f>
        <v>1.6906325428587385</v>
      </c>
      <c r="AP217" s="66">
        <f>M217/$AP$3</f>
        <v>1.4743970193503724</v>
      </c>
      <c r="AQ217" s="30">
        <f t="shared" si="561"/>
        <v>3.0730607712724227</v>
      </c>
      <c r="AR217" s="30">
        <f t="shared" si="561"/>
        <v>-0.77926993897269781</v>
      </c>
      <c r="AS217" s="30">
        <f t="shared" si="561"/>
        <v>0.67852871335652232</v>
      </c>
      <c r="AT217" s="30">
        <f t="shared" si="561"/>
        <v>1.6107014657490151</v>
      </c>
      <c r="AU217" s="39">
        <f t="shared" si="561"/>
        <v>1.2705018727825794</v>
      </c>
    </row>
    <row r="218" spans="1:47" ht="20" thickBot="1" x14ac:dyDescent="0.25">
      <c r="A218" s="47" t="s">
        <v>68</v>
      </c>
      <c r="B218" s="286"/>
      <c r="C218" s="184"/>
      <c r="D218" s="185"/>
      <c r="E218" s="185"/>
      <c r="F218" s="185"/>
      <c r="G218" s="185"/>
      <c r="H218" s="185"/>
      <c r="I218" s="185"/>
      <c r="J218" s="185"/>
      <c r="K218" s="185"/>
      <c r="L218" s="185"/>
      <c r="M218" s="185"/>
      <c r="N218" s="185"/>
      <c r="O218" s="185"/>
      <c r="P218" s="185"/>
      <c r="Q218" s="185"/>
      <c r="R218" s="90"/>
      <c r="S218" s="90"/>
      <c r="T218" s="90"/>
      <c r="U218" s="90"/>
      <c r="V218" s="97"/>
      <c r="W218" s="97"/>
      <c r="X218" s="97"/>
      <c r="Y218" s="20"/>
      <c r="Z218" s="204"/>
      <c r="AA218" s="204"/>
      <c r="AB218" s="204"/>
      <c r="AC218" s="204"/>
      <c r="AD218" s="204"/>
      <c r="AE218" s="204"/>
      <c r="AF218" s="206"/>
      <c r="AG218" s="209"/>
      <c r="AH218" s="209"/>
      <c r="AI218" s="209"/>
      <c r="AJ218" s="209"/>
      <c r="AK218" s="209"/>
      <c r="AL218" s="204"/>
      <c r="AM218" s="204"/>
      <c r="AN218" s="204"/>
      <c r="AO218" s="204"/>
      <c r="AP218" s="204"/>
      <c r="AQ218" s="209"/>
      <c r="AR218" s="209"/>
      <c r="AS218" s="209"/>
      <c r="AT218" s="209"/>
      <c r="AU218" s="212"/>
    </row>
    <row r="219" spans="1:47" ht="17" thickBot="1" x14ac:dyDescent="0.25">
      <c r="A219" s="129">
        <v>5015</v>
      </c>
      <c r="B219" s="309" t="s">
        <v>36</v>
      </c>
      <c r="C219" s="182">
        <v>41.588367579557001</v>
      </c>
      <c r="D219" s="42">
        <v>96.081002331002324</v>
      </c>
      <c r="E219" s="42">
        <v>10.193246207203062</v>
      </c>
      <c r="F219" s="42">
        <v>64.85379451587211</v>
      </c>
      <c r="G219" s="42">
        <v>5.0405001600394339</v>
      </c>
      <c r="H219" s="42">
        <v>263.65860288121775</v>
      </c>
      <c r="I219" s="42">
        <f t="shared" ref="I219" si="580">1000*C219/$H219</f>
        <v>157.73567456205174</v>
      </c>
      <c r="J219" s="42">
        <f t="shared" ref="J219" si="581">1000*D219/$H219</f>
        <v>364.41444079975003</v>
      </c>
      <c r="K219" s="42">
        <f t="shared" ref="K219" si="582">1000*E219/$H219</f>
        <v>38.660776078659858</v>
      </c>
      <c r="L219" s="42">
        <f t="shared" ref="L219" si="583">1000*F219/$H219</f>
        <v>245.97640208648812</v>
      </c>
      <c r="M219" s="42">
        <f t="shared" ref="M219" si="584">1000*G219/$H219</f>
        <v>19.117525864726879</v>
      </c>
      <c r="N219" s="42">
        <f t="shared" ref="N219" si="585">1000*C219/$D219</f>
        <v>432.84693717373659</v>
      </c>
      <c r="O219" s="42">
        <f t="shared" ref="O219" si="586">1000*E219/$D219</f>
        <v>106.09013186693225</v>
      </c>
      <c r="P219" s="42">
        <f t="shared" ref="P219" si="587">1000*F219/$D219</f>
        <v>674.99081964662048</v>
      </c>
      <c r="Q219" s="42">
        <f t="shared" ref="Q219" si="588">1000*G219/$D219</f>
        <v>52.460944804413458</v>
      </c>
      <c r="R219" s="42"/>
      <c r="S219" s="42"/>
      <c r="T219" s="42"/>
      <c r="U219" s="42"/>
      <c r="V219" s="13">
        <v>0.91</v>
      </c>
      <c r="W219" s="58">
        <f>V219/$W$3</f>
        <v>0.54929466942722449</v>
      </c>
      <c r="X219" s="42">
        <f>(V219-$X$3)/$X$4</f>
        <v>-1.1144328358208955</v>
      </c>
      <c r="Y219" s="130"/>
      <c r="Z219" s="38">
        <f>C219/$Z$3</f>
        <v>0.46480570265614635</v>
      </c>
      <c r="AA219" s="38">
        <f>D219/$AA$3</f>
        <v>0.41061609192959092</v>
      </c>
      <c r="AB219" s="38">
        <f>E219/$AB$3</f>
        <v>0.66460591653278966</v>
      </c>
      <c r="AC219" s="38">
        <f>F219/$AC$3</f>
        <v>0.60182264017218845</v>
      </c>
      <c r="AD219" s="38">
        <f>G219/$AD$3</f>
        <v>1.0900455016877675</v>
      </c>
      <c r="AE219" s="38">
        <f>H219/$AE$3</f>
        <v>0.64707449744112266</v>
      </c>
      <c r="AF219" s="245">
        <f>(LN(C219)-$AF$3)/$AF$4</f>
        <v>-2.4122984299334189</v>
      </c>
      <c r="AG219" s="28">
        <f t="shared" ref="AG219:AK223" si="589">(LN(D219)-AG$3)/AG$4</f>
        <v>-2.5615349047194513</v>
      </c>
      <c r="AH219" s="28">
        <f t="shared" si="589"/>
        <v>-0.73088503792243076</v>
      </c>
      <c r="AI219" s="28">
        <f t="shared" si="589"/>
        <v>-1.3800780074397923</v>
      </c>
      <c r="AJ219" s="28">
        <f t="shared" si="589"/>
        <v>0.39821641576576472</v>
      </c>
      <c r="AK219" s="28">
        <f t="shared" si="589"/>
        <v>-1.3819916911928369</v>
      </c>
      <c r="AL219" s="38">
        <f>I219/$AL$3</f>
        <v>0.6888504930901439</v>
      </c>
      <c r="AM219" s="38">
        <f>J219/$AM$3</f>
        <v>0.61244764065433344</v>
      </c>
      <c r="AN219" s="38">
        <f>K219/$AN$3</f>
        <v>0.98779697856248316</v>
      </c>
      <c r="AO219" s="38">
        <f>L219/$AO$3</f>
        <v>0.99297169402532492</v>
      </c>
      <c r="AP219" s="38">
        <f>M219/$AP$3</f>
        <v>1.6037419724353918</v>
      </c>
      <c r="AQ219" s="28">
        <f t="shared" ref="AQ219:AU223" si="590">((LN(C219)/LN($H219))-AQ$3)/AQ$4</f>
        <v>-1.6725050925781901</v>
      </c>
      <c r="AR219" s="28">
        <f t="shared" si="590"/>
        <v>-1.6587330015320445</v>
      </c>
      <c r="AS219" s="28">
        <f t="shared" si="590"/>
        <v>-0.35845160944481258</v>
      </c>
      <c r="AT219" s="28">
        <f t="shared" si="590"/>
        <v>-0.22573047362834819</v>
      </c>
      <c r="AU219" s="35">
        <f t="shared" si="590"/>
        <v>0.73315486720053036</v>
      </c>
    </row>
    <row r="220" spans="1:47" ht="17" thickBot="1" x14ac:dyDescent="0.25">
      <c r="A220" s="129">
        <v>5064</v>
      </c>
      <c r="B220" s="309" t="s">
        <v>36</v>
      </c>
      <c r="C220" s="182">
        <v>9.2301237675686849</v>
      </c>
      <c r="D220" s="42">
        <v>61.904761904761905</v>
      </c>
      <c r="E220" s="42">
        <v>27.883364732719681</v>
      </c>
      <c r="F220" s="42">
        <v>44.025447169463398</v>
      </c>
      <c r="G220" s="42">
        <v>7.2391194419124707</v>
      </c>
      <c r="H220" s="42">
        <v>414.94194851085314</v>
      </c>
      <c r="I220" s="42">
        <f t="shared" ref="I220" si="591">1000*C220/$H220</f>
        <v>22.244373702619907</v>
      </c>
      <c r="J220" s="42">
        <f t="shared" ref="J220" si="592">1000*D220/$H220</f>
        <v>149.18896999188971</v>
      </c>
      <c r="K220" s="42">
        <f t="shared" ref="K220" si="593">1000*E220/$H220</f>
        <v>67.198230578488662</v>
      </c>
      <c r="L220" s="42">
        <f t="shared" ref="L220" si="594">1000*F220/$H220</f>
        <v>106.10025649964354</v>
      </c>
      <c r="M220" s="42">
        <f t="shared" ref="M220" si="595">1000*G220/$H220</f>
        <v>17.446101720716062</v>
      </c>
      <c r="N220" s="42">
        <f t="shared" ref="N220" si="596">1000*C220/$D220</f>
        <v>149.10199932226337</v>
      </c>
      <c r="O220" s="42">
        <f t="shared" ref="O220" si="597">1000*E220/$D220</f>
        <v>450.42358414393334</v>
      </c>
      <c r="P220" s="42">
        <f t="shared" ref="P220" si="598">1000*F220/$D220</f>
        <v>711.18030042979331</v>
      </c>
      <c r="Q220" s="42">
        <f t="shared" ref="Q220" si="599">1000*G220/$D220</f>
        <v>116.93962175397067</v>
      </c>
      <c r="R220" s="42"/>
      <c r="S220" s="42"/>
      <c r="T220" s="42"/>
      <c r="U220" s="42"/>
      <c r="V220" s="5">
        <v>0.36</v>
      </c>
      <c r="W220" s="133">
        <f>V220/$W$3</f>
        <v>0.2173033857074734</v>
      </c>
      <c r="X220" s="37">
        <f>(V220-$X$3)/$X$4</f>
        <v>-1.9353283582089553</v>
      </c>
      <c r="Y220" s="41"/>
      <c r="Z220" s="38">
        <f>C220/$Z$3</f>
        <v>0.10315899404276782</v>
      </c>
      <c r="AA220" s="38">
        <f>D220/$AA$3</f>
        <v>0.26455897407892892</v>
      </c>
      <c r="AB220" s="38">
        <f>E220/$AB$3</f>
        <v>1.818012515101614</v>
      </c>
      <c r="AC220" s="38">
        <f>F220/$AC$3</f>
        <v>0.40854218397048819</v>
      </c>
      <c r="AD220" s="38">
        <f>G220/$AD$3</f>
        <v>1.5655132096604114</v>
      </c>
      <c r="AE220" s="38">
        <f>H220/$AE$3</f>
        <v>1.0183561236606533</v>
      </c>
      <c r="AF220" s="245">
        <f>(LN(C220)-$AF$3)/$AF$4</f>
        <v>-7.4331105017712034</v>
      </c>
      <c r="AG220" s="28">
        <f t="shared" si="589"/>
        <v>-3.9031463522631182</v>
      </c>
      <c r="AH220" s="28">
        <f t="shared" si="589"/>
        <v>1.6516645289109348</v>
      </c>
      <c r="AI220" s="28">
        <f t="shared" si="589"/>
        <v>-2.5480613284536608</v>
      </c>
      <c r="AJ220" s="28">
        <f t="shared" si="589"/>
        <v>1.3616613905947119</v>
      </c>
      <c r="AK220" s="28">
        <f t="shared" si="589"/>
        <v>0.19801088710393669</v>
      </c>
      <c r="AL220" s="38">
        <f>I220/$AL$3</f>
        <v>9.7143831514811874E-2</v>
      </c>
      <c r="AM220" s="38">
        <f>J220/$AM$3</f>
        <v>0.25073219514204742</v>
      </c>
      <c r="AN220" s="38">
        <f>K220/$AN$3</f>
        <v>1.7169393856740476</v>
      </c>
      <c r="AO220" s="38">
        <f>L220/$AO$3</f>
        <v>0.42831162070550438</v>
      </c>
      <c r="AP220" s="38">
        <f>M220/$AP$3</f>
        <v>1.4635285853862963</v>
      </c>
      <c r="AQ220" s="28">
        <f t="shared" si="590"/>
        <v>-8.1687241731075986</v>
      </c>
      <c r="AR220" s="28">
        <f t="shared" si="590"/>
        <v>-4.2213662353922867</v>
      </c>
      <c r="AS220" s="28">
        <f t="shared" si="590"/>
        <v>1.6700276530879252</v>
      </c>
      <c r="AT220" s="28">
        <f t="shared" si="590"/>
        <v>-2.3187581368605428</v>
      </c>
      <c r="AU220" s="35">
        <f t="shared" si="590"/>
        <v>1.3586199408981789</v>
      </c>
    </row>
    <row r="221" spans="1:47" ht="17" thickBot="1" x14ac:dyDescent="0.25">
      <c r="A221" s="129">
        <v>5109</v>
      </c>
      <c r="B221" s="309" t="s">
        <v>151</v>
      </c>
      <c r="C221" s="183">
        <v>58.521205839163841</v>
      </c>
      <c r="D221" s="180">
        <v>181.52573529411762</v>
      </c>
      <c r="E221" s="180">
        <v>21.780689843965767</v>
      </c>
      <c r="F221" s="180">
        <v>110.6736400854048</v>
      </c>
      <c r="G221" s="180">
        <v>2.5733630011918756</v>
      </c>
      <c r="H221" s="180">
        <v>346.08189565578874</v>
      </c>
      <c r="I221" s="42">
        <f t="shared" ref="I221" si="600">1000*C221/$H221</f>
        <v>169.0964091845149</v>
      </c>
      <c r="J221" s="42">
        <f t="shared" ref="J221" si="601">1000*D221/$H221</f>
        <v>524.51670420420419</v>
      </c>
      <c r="K221" s="42">
        <f t="shared" ref="K221" si="602">1000*E221/$H221</f>
        <v>62.935074377969563</v>
      </c>
      <c r="L221" s="42">
        <f t="shared" ref="L221" si="603">1000*F221/$H221</f>
        <v>319.79031979031987</v>
      </c>
      <c r="M221" s="42">
        <f t="shared" ref="M221" si="604">1000*G221/$H221</f>
        <v>7.4357053445850543</v>
      </c>
      <c r="N221" s="42">
        <f t="shared" ref="N221" si="605">1000*C221/$D221</f>
        <v>322.3851744456216</v>
      </c>
      <c r="O221" s="42">
        <f t="shared" ref="O221" si="606">1000*E221/$D221</f>
        <v>119.98678759612535</v>
      </c>
      <c r="P221" s="42">
        <f t="shared" ref="P221" si="607">1000*F221/$D221</f>
        <v>609.68567297681238</v>
      </c>
      <c r="Q221" s="42">
        <f t="shared" ref="Q221" si="608">1000*G221/$D221</f>
        <v>14.176298457198788</v>
      </c>
      <c r="R221" s="42"/>
      <c r="S221" s="42"/>
      <c r="T221" s="42"/>
      <c r="U221" s="42"/>
      <c r="V221" s="5">
        <v>0.64</v>
      </c>
      <c r="W221" s="133">
        <f>V221/$W$3</f>
        <v>0.38631713014661939</v>
      </c>
      <c r="X221" s="37">
        <f>(V221-$X$3)/$X$4</f>
        <v>-1.517417910447761</v>
      </c>
      <c r="Y221" s="41"/>
      <c r="Z221" s="38">
        <f>C221/$Z$3</f>
        <v>0.65405284658800422</v>
      </c>
      <c r="AA221" s="38">
        <f>D221/$AA$3</f>
        <v>0.7757765448192574</v>
      </c>
      <c r="AB221" s="38">
        <f>E221/$AB$3</f>
        <v>1.4201143622172219</v>
      </c>
      <c r="AC221" s="38">
        <f>F221/$AC$3</f>
        <v>1.0270162720758604</v>
      </c>
      <c r="AD221" s="38">
        <f>G221/$AD$3</f>
        <v>0.55650881352952719</v>
      </c>
      <c r="AE221" s="38">
        <f>H221/$AE$3</f>
        <v>0.84935885367574859</v>
      </c>
      <c r="AF221" s="245">
        <f>(LN(C221)-$AF$3)/$AF$4</f>
        <v>-1.2730588023348148</v>
      </c>
      <c r="AG221" s="28">
        <f t="shared" si="589"/>
        <v>-0.61987955910882753</v>
      </c>
      <c r="AH221" s="28">
        <f t="shared" si="589"/>
        <v>1.0668465788335642</v>
      </c>
      <c r="AI221" s="28">
        <f t="shared" si="589"/>
        <v>0.23138610411363225</v>
      </c>
      <c r="AJ221" s="28">
        <f t="shared" si="589"/>
        <v>-1.39108287072366</v>
      </c>
      <c r="AK221" s="28">
        <f t="shared" si="589"/>
        <v>-0.43423324996278062</v>
      </c>
      <c r="AL221" s="38">
        <f>I221/$AL$3</f>
        <v>0.73846417539935039</v>
      </c>
      <c r="AM221" s="38">
        <f>J221/$AM$3</f>
        <v>0.88152109798024259</v>
      </c>
      <c r="AN221" s="38">
        <f>K221/$AN$3</f>
        <v>1.6080141844456852</v>
      </c>
      <c r="AO221" s="38">
        <f>L221/$AO$3</f>
        <v>1.2909479644451529</v>
      </c>
      <c r="AP221" s="38">
        <f>M221/$AP$3</f>
        <v>0.62377071385453486</v>
      </c>
      <c r="AQ221" s="28">
        <f t="shared" si="590"/>
        <v>-1.0812069689607826</v>
      </c>
      <c r="AR221" s="28">
        <f t="shared" si="590"/>
        <v>-0.31170496158215166</v>
      </c>
      <c r="AS221" s="28">
        <f t="shared" si="590"/>
        <v>1.2943752729757794</v>
      </c>
      <c r="AT221" s="28">
        <f t="shared" si="590"/>
        <v>0.75672284937799161</v>
      </c>
      <c r="AU221" s="35">
        <f t="shared" si="590"/>
        <v>-1.3693371259820162</v>
      </c>
    </row>
    <row r="222" spans="1:47" ht="16" x14ac:dyDescent="0.2">
      <c r="A222" s="129" t="s">
        <v>175</v>
      </c>
      <c r="B222" s="309" t="s">
        <v>47</v>
      </c>
      <c r="C222" s="183">
        <v>131.44</v>
      </c>
      <c r="D222" s="180">
        <v>280.5</v>
      </c>
      <c r="E222" s="180">
        <v>18.190000000000001</v>
      </c>
      <c r="F222" s="42">
        <v>127.65</v>
      </c>
      <c r="G222" s="42">
        <v>5.28</v>
      </c>
      <c r="H222" s="42">
        <v>346.01</v>
      </c>
      <c r="I222" s="42">
        <f>1000*C222/$H222</f>
        <v>379.87341406317739</v>
      </c>
      <c r="J222" s="42">
        <f>1000*D222/$H222</f>
        <v>810.67021184358839</v>
      </c>
      <c r="K222" s="42">
        <f>1000*E222/$H222</f>
        <v>52.570734949856941</v>
      </c>
      <c r="L222" s="42">
        <f>1000*F222/$H222</f>
        <v>368.91997341117309</v>
      </c>
      <c r="M222" s="42">
        <f>1000*G222/$H222</f>
        <v>15.259674575879311</v>
      </c>
      <c r="N222" s="42">
        <f>1000*C222/$D222</f>
        <v>468.59180035650621</v>
      </c>
      <c r="O222" s="42">
        <f>1000*E222/$D222</f>
        <v>64.848484848484844</v>
      </c>
      <c r="P222" s="42">
        <f>1000*F222/$D222</f>
        <v>455.0802139037433</v>
      </c>
      <c r="Q222" s="42">
        <f>1000*G222/$D222</f>
        <v>18.823529411764707</v>
      </c>
      <c r="R222" s="42"/>
      <c r="S222" s="42"/>
      <c r="T222" s="42"/>
      <c r="U222" s="42"/>
      <c r="V222" s="13">
        <v>1.6</v>
      </c>
      <c r="W222" s="58">
        <f t="shared" ref="W222" si="609">V222/$W$3</f>
        <v>0.96579282536654854</v>
      </c>
      <c r="X222" s="42">
        <f>(V222-$X$3)/$X$4</f>
        <v>-8.4582089552238796E-2</v>
      </c>
      <c r="Y222" s="41" t="s">
        <v>110</v>
      </c>
      <c r="Z222" s="81">
        <f>C222/$Z$3</f>
        <v>1.4690180238561468</v>
      </c>
      <c r="AA222" s="81">
        <f>D222/$AA$3</f>
        <v>1.1987574129322545</v>
      </c>
      <c r="AB222" s="81">
        <f>E222/$AB$3</f>
        <v>1.1859991778859045</v>
      </c>
      <c r="AC222" s="81">
        <f>F222/$AC$3</f>
        <v>1.1845515068386403</v>
      </c>
      <c r="AD222" s="81">
        <f>G222/$AD$3</f>
        <v>1.141839116391653</v>
      </c>
      <c r="AE222" s="81">
        <f>H222/$AE$3</f>
        <v>0.84918240638812248</v>
      </c>
      <c r="AF222" s="245">
        <f>(LN(C222)-$AF$3)/$AF$4</f>
        <v>1.4257501525042202</v>
      </c>
      <c r="AG222" s="28">
        <f t="shared" si="589"/>
        <v>0.70824780703799295</v>
      </c>
      <c r="AH222" s="28">
        <f t="shared" si="589"/>
        <v>0.64031522883263858</v>
      </c>
      <c r="AI222" s="28">
        <f t="shared" si="589"/>
        <v>0.6616718385174275</v>
      </c>
      <c r="AJ222" s="28">
        <f t="shared" si="589"/>
        <v>0.52176497596229432</v>
      </c>
      <c r="AK222" s="28">
        <f t="shared" si="589"/>
        <v>-0.43495712759658589</v>
      </c>
      <c r="AL222" s="81">
        <f>I222/$AL$3</f>
        <v>1.6589524805710028</v>
      </c>
      <c r="AM222" s="81">
        <f>J222/$AM$3</f>
        <v>1.3624406801847435</v>
      </c>
      <c r="AN222" s="81">
        <f>K222/$AN$3</f>
        <v>1.3432015187336588</v>
      </c>
      <c r="AO222" s="81">
        <f>L222/$AO$3</f>
        <v>1.4892773772220051</v>
      </c>
      <c r="AP222" s="81">
        <f>M222/$AP$3</f>
        <v>1.2801123312821794</v>
      </c>
      <c r="AQ222" s="28">
        <f t="shared" si="590"/>
        <v>1.9160320340454673</v>
      </c>
      <c r="AR222" s="28">
        <f t="shared" si="590"/>
        <v>1.1067837852347651</v>
      </c>
      <c r="AS222" s="28">
        <f t="shared" si="590"/>
        <v>0.83371616062640075</v>
      </c>
      <c r="AT222" s="28">
        <f t="shared" si="590"/>
        <v>1.1809769187272239</v>
      </c>
      <c r="AU222" s="35">
        <f t="shared" si="590"/>
        <v>0.64234107165682319</v>
      </c>
    </row>
    <row r="223" spans="1:47" ht="17" thickBot="1" x14ac:dyDescent="0.25">
      <c r="A223" s="108">
        <v>1163</v>
      </c>
      <c r="B223" s="310" t="s">
        <v>174</v>
      </c>
      <c r="C223" s="189">
        <v>166.1</v>
      </c>
      <c r="D223" s="94">
        <v>178.7</v>
      </c>
      <c r="E223" s="94">
        <v>40.799999999999997</v>
      </c>
      <c r="F223" s="94">
        <v>184.6</v>
      </c>
      <c r="G223" s="94">
        <v>4.7</v>
      </c>
      <c r="H223" s="94">
        <v>436.5</v>
      </c>
      <c r="I223" s="33">
        <f t="shared" ref="I223:M223" si="610">1000*C223/$H223</f>
        <v>380.52691867124855</v>
      </c>
      <c r="J223" s="33">
        <f t="shared" si="610"/>
        <v>409.39289805269186</v>
      </c>
      <c r="K223" s="33">
        <f t="shared" si="610"/>
        <v>93.470790378006868</v>
      </c>
      <c r="L223" s="33">
        <f t="shared" si="610"/>
        <v>422.9095074455899</v>
      </c>
      <c r="M223" s="33">
        <f t="shared" si="610"/>
        <v>10.767468499427263</v>
      </c>
      <c r="N223" s="33">
        <f>1000*C223/$D223</f>
        <v>929.4907666480135</v>
      </c>
      <c r="O223" s="33">
        <f t="shared" ref="O223:Q223" si="611">1000*E223/$D223</f>
        <v>228.31561275881367</v>
      </c>
      <c r="P223" s="33">
        <f t="shared" si="611"/>
        <v>1033.0162283156128</v>
      </c>
      <c r="Q223" s="33">
        <f t="shared" si="611"/>
        <v>26.301063234471183</v>
      </c>
      <c r="R223" s="33"/>
      <c r="S223" s="33"/>
      <c r="T223" s="33"/>
      <c r="U223" s="33"/>
      <c r="V223" s="55">
        <v>1.1200000000000001</v>
      </c>
      <c r="W223" s="53">
        <f t="shared" ref="W223" si="612">V223/$W$3</f>
        <v>0.67605497775658407</v>
      </c>
      <c r="X223" s="33">
        <f>(V223-$X$3)/$X$4</f>
        <v>-0.80099999999999993</v>
      </c>
      <c r="Y223"/>
      <c r="Z223" s="109">
        <f>C223/$Z$3</f>
        <v>1.8563899403720785</v>
      </c>
      <c r="AA223" s="109">
        <f>D223/$AA$3</f>
        <v>0.76370035540461267</v>
      </c>
      <c r="AB223" s="109">
        <f>E223/$AB$3</f>
        <v>2.6601850718936171</v>
      </c>
      <c r="AC223" s="109">
        <f>F223/$AC$3</f>
        <v>1.7130294411469877</v>
      </c>
      <c r="AD223" s="109">
        <f>G223/$AD$3</f>
        <v>1.0164098195152973</v>
      </c>
      <c r="AE223" s="109">
        <f>H223/$AE$3</f>
        <v>1.0712641842386506</v>
      </c>
      <c r="AF223" s="235">
        <f>(LN(C223)-$AF$3)/$AF$4</f>
        <v>2.2063460858839195</v>
      </c>
      <c r="AG223" s="9">
        <f t="shared" si="589"/>
        <v>-0.66776132340231353</v>
      </c>
      <c r="AH223" s="9">
        <f t="shared" si="589"/>
        <v>2.5529041236312562</v>
      </c>
      <c r="AI223" s="9">
        <f t="shared" si="589"/>
        <v>1.7739695026654121</v>
      </c>
      <c r="AJ223" s="9">
        <f t="shared" si="589"/>
        <v>0.21206416697084202</v>
      </c>
      <c r="AK223" s="9">
        <f t="shared" si="589"/>
        <v>0.37448197523440824</v>
      </c>
      <c r="AL223" s="109">
        <f>I223/$AL$3</f>
        <v>1.6618064130929662</v>
      </c>
      <c r="AM223" s="109">
        <f>J223/$AM$3</f>
        <v>0.688040007313517</v>
      </c>
      <c r="AN223" s="109">
        <f>K223/$AN$3</f>
        <v>2.3882129042465658</v>
      </c>
      <c r="AO223" s="109">
        <f>L223/$AO$3</f>
        <v>1.7072254349017124</v>
      </c>
      <c r="AP223" s="109">
        <f>M223/$AP$3</f>
        <v>0.90326757194394558</v>
      </c>
      <c r="AQ223" s="9">
        <f t="shared" si="590"/>
        <v>2.0591535476616847</v>
      </c>
      <c r="AR223" s="9">
        <f t="shared" si="590"/>
        <v>-1.0079568469884377</v>
      </c>
      <c r="AS223" s="9">
        <f t="shared" si="590"/>
        <v>2.5379352589290387</v>
      </c>
      <c r="AT223" s="9">
        <f t="shared" si="590"/>
        <v>1.684203973624707</v>
      </c>
      <c r="AU223" s="40">
        <f t="shared" si="590"/>
        <v>0.15111461881032057</v>
      </c>
    </row>
    <row r="224" spans="1:47" ht="20" thickBot="1" x14ac:dyDescent="0.25">
      <c r="A224" s="56" t="s">
        <v>190</v>
      </c>
      <c r="B224" s="289"/>
      <c r="C224" s="184"/>
      <c r="D224" s="185"/>
      <c r="E224" s="185"/>
      <c r="F224" s="185"/>
      <c r="G224" s="185"/>
      <c r="H224" s="185"/>
      <c r="I224" s="185"/>
      <c r="J224" s="185"/>
      <c r="K224" s="185"/>
      <c r="L224" s="185"/>
      <c r="M224" s="185"/>
      <c r="N224" s="185"/>
      <c r="O224" s="185"/>
      <c r="P224" s="185"/>
      <c r="Q224" s="185"/>
      <c r="R224" s="90"/>
      <c r="S224" s="90"/>
      <c r="T224" s="90"/>
      <c r="U224" s="90"/>
      <c r="V224" s="97"/>
      <c r="W224" s="97"/>
      <c r="X224" s="97"/>
      <c r="Y224" s="20"/>
      <c r="Z224" s="204"/>
      <c r="AA224" s="204"/>
      <c r="AB224" s="204"/>
      <c r="AC224" s="204"/>
      <c r="AD224" s="204"/>
      <c r="AE224" s="204"/>
      <c r="AF224" s="206"/>
      <c r="AG224" s="209"/>
      <c r="AH224" s="209"/>
      <c r="AI224" s="209"/>
      <c r="AJ224" s="209"/>
      <c r="AK224" s="209"/>
      <c r="AL224" s="204"/>
      <c r="AM224" s="204"/>
      <c r="AN224" s="204"/>
      <c r="AO224" s="204"/>
      <c r="AP224" s="204"/>
      <c r="AQ224" s="209"/>
      <c r="AR224" s="209"/>
      <c r="AS224" s="209"/>
      <c r="AT224" s="209"/>
      <c r="AU224" s="212"/>
    </row>
    <row r="225" spans="1:47" ht="16" x14ac:dyDescent="0.2">
      <c r="A225" s="129">
        <v>1168</v>
      </c>
      <c r="B225" s="309" t="s">
        <v>142</v>
      </c>
      <c r="C225" s="182">
        <v>128.9</v>
      </c>
      <c r="D225" s="42">
        <v>323.60000000000002</v>
      </c>
      <c r="E225" s="42">
        <v>26.3</v>
      </c>
      <c r="F225" s="42">
        <v>120.3</v>
      </c>
      <c r="G225" s="42">
        <v>2.8</v>
      </c>
      <c r="H225" s="42">
        <v>421.6</v>
      </c>
      <c r="I225" s="42">
        <f>1000*C225/$H225</f>
        <v>305.74003795066415</v>
      </c>
      <c r="J225" s="42">
        <f>1000*D225/$H225</f>
        <v>767.55218216318781</v>
      </c>
      <c r="K225" s="42">
        <f>1000*E225/$H225</f>
        <v>62.381404174573049</v>
      </c>
      <c r="L225" s="42">
        <f>1000*F225/$H225</f>
        <v>285.34155597722958</v>
      </c>
      <c r="M225" s="42">
        <f>1000*G225/$H225</f>
        <v>6.6413662239089177</v>
      </c>
      <c r="N225" s="42">
        <f>1000*C225/$D225</f>
        <v>398.33127317676139</v>
      </c>
      <c r="O225" s="42">
        <f>1000*E225/$D225</f>
        <v>81.273176761433859</v>
      </c>
      <c r="P225" s="42">
        <f>1000*F225/$D225</f>
        <v>371.75525339925832</v>
      </c>
      <c r="Q225" s="42">
        <f>1000*G225/$D225</f>
        <v>8.652657601977749</v>
      </c>
      <c r="R225" s="42"/>
      <c r="S225" s="42"/>
      <c r="T225" s="42"/>
      <c r="U225" s="42"/>
      <c r="V225" s="5">
        <v>0.5</v>
      </c>
      <c r="W225" s="133">
        <f t="shared" ref="W225" si="613">V225/$W$3</f>
        <v>0.30181025792704641</v>
      </c>
      <c r="X225" s="37">
        <f>(V225-$X$3)/$X$4</f>
        <v>-1.7263731343283581</v>
      </c>
      <c r="Y225" s="41"/>
      <c r="Z225" s="38">
        <f>C225/$Z$3</f>
        <v>1.4406301222995841</v>
      </c>
      <c r="AA225" s="38">
        <f>D225/$AA$3</f>
        <v>1.3829515109621304</v>
      </c>
      <c r="AB225" s="38">
        <f>E225/$AB$3</f>
        <v>1.714776161539268</v>
      </c>
      <c r="AC225" s="38">
        <f>F225/$AC$3</f>
        <v>1.1163458384072731</v>
      </c>
      <c r="AD225" s="38">
        <f>G225/$AD$3</f>
        <v>0.60552074354102803</v>
      </c>
      <c r="AE225" s="38">
        <f>H225/$AE$3</f>
        <v>1.0346964033791868</v>
      </c>
      <c r="AF225" s="245">
        <f>(LN(C225)-$AF$3)/$AF$4</f>
        <v>1.3606662425489771</v>
      </c>
      <c r="AG225" s="28">
        <f>(LN(D225)-AG$3)/AG$4</f>
        <v>1.1444737066562911</v>
      </c>
      <c r="AH225" s="28">
        <f>(LN(E225)-AH$3)/AH$4</f>
        <v>1.5132502112288286</v>
      </c>
      <c r="AI225" s="28">
        <f>(LN(F225)-AI$3)/AI$4</f>
        <v>0.48286101045475699</v>
      </c>
      <c r="AJ225" s="28">
        <f>(LN(G225)-AJ$3)/AJ$4</f>
        <v>-1.1664374402364139</v>
      </c>
      <c r="AK225" s="28">
        <f>(LN(H225)-AK$3)/AK$4</f>
        <v>0.25347280289913943</v>
      </c>
      <c r="AL225" s="38">
        <f>I225/$AL$3</f>
        <v>1.3352031903021571</v>
      </c>
      <c r="AM225" s="38">
        <f>J225/$AM$3</f>
        <v>1.2899750131012151</v>
      </c>
      <c r="AN225" s="38">
        <f>K225/$AN$3</f>
        <v>1.5938677081069177</v>
      </c>
      <c r="AO225" s="38">
        <f>L225/$AO$3</f>
        <v>1.1518832124185128</v>
      </c>
      <c r="AP225" s="38">
        <f>M225/$AP$3</f>
        <v>0.557134738195875</v>
      </c>
      <c r="AQ225" s="28">
        <f>((LN(C225)/LN($H225))-AQ$3)/AQ$4</f>
        <v>1.2554710221353578</v>
      </c>
      <c r="AR225" s="28">
        <f>((LN(D225)/LN($H225))-AR$3)/AR$4</f>
        <v>0.95688637109043828</v>
      </c>
      <c r="AS225" s="28">
        <f>((LN(E225)/LN($H225))-AS$3)/AS$4</f>
        <v>1.5035869034697211</v>
      </c>
      <c r="AT225" s="28">
        <f>((LN(F225)/LN($H225))-AT$3)/AT$4</f>
        <v>0.53988954345849394</v>
      </c>
      <c r="AU225" s="35">
        <f>((LN(G225)/LN($H225))-AU$3)/AU$4</f>
        <v>-1.2272115515691857</v>
      </c>
    </row>
    <row r="226" spans="1:47" ht="20" thickBot="1" x14ac:dyDescent="0.25">
      <c r="A226" s="47" t="s">
        <v>167</v>
      </c>
      <c r="B226" s="286"/>
      <c r="C226" s="184"/>
      <c r="D226" s="185"/>
      <c r="E226" s="185"/>
      <c r="F226" s="185"/>
      <c r="G226" s="185"/>
      <c r="H226" s="185"/>
      <c r="I226" s="185"/>
      <c r="J226" s="185"/>
      <c r="K226" s="185"/>
      <c r="L226" s="185"/>
      <c r="M226" s="185"/>
      <c r="N226" s="185"/>
      <c r="O226" s="185"/>
      <c r="P226" s="185"/>
      <c r="Q226" s="185"/>
      <c r="R226" s="90"/>
      <c r="S226" s="90"/>
      <c r="T226" s="90"/>
      <c r="U226" s="90"/>
      <c r="V226" s="97"/>
      <c r="W226" s="97"/>
      <c r="X226" s="97"/>
      <c r="Y226" s="20"/>
      <c r="Z226" s="204"/>
      <c r="AA226" s="204"/>
      <c r="AB226" s="204"/>
      <c r="AC226" s="204"/>
      <c r="AD226" s="204"/>
      <c r="AE226" s="204"/>
      <c r="AF226" s="206"/>
      <c r="AG226" s="209"/>
      <c r="AH226" s="209"/>
      <c r="AI226" s="209"/>
      <c r="AJ226" s="209"/>
      <c r="AK226" s="209"/>
      <c r="AL226" s="204"/>
      <c r="AM226" s="204"/>
      <c r="AN226" s="204"/>
      <c r="AO226" s="204"/>
      <c r="AP226" s="204"/>
      <c r="AQ226" s="209"/>
      <c r="AR226" s="209"/>
      <c r="AS226" s="209"/>
      <c r="AT226" s="209"/>
      <c r="AU226" s="212"/>
    </row>
    <row r="227" spans="1:47" ht="17" thickBot="1" x14ac:dyDescent="0.25">
      <c r="A227" s="129">
        <v>5366</v>
      </c>
      <c r="B227" s="309" t="s">
        <v>202</v>
      </c>
      <c r="C227" s="183">
        <v>89.193451895360838</v>
      </c>
      <c r="D227" s="180">
        <v>285.49382716049377</v>
      </c>
      <c r="E227" s="180">
        <v>28.249570415920665</v>
      </c>
      <c r="F227" s="180">
        <v>190.60351413292594</v>
      </c>
      <c r="G227" s="180">
        <v>3.01697138575279</v>
      </c>
      <c r="H227" s="180">
        <v>466.5619683287527</v>
      </c>
      <c r="I227" s="42">
        <f t="shared" ref="I227:M228" si="614">1000*C227/$H227</f>
        <v>191.17171554907497</v>
      </c>
      <c r="J227" s="42">
        <f t="shared" si="614"/>
        <v>611.90977092099104</v>
      </c>
      <c r="K227" s="42">
        <f t="shared" si="614"/>
        <v>60.54837799384287</v>
      </c>
      <c r="L227" s="42">
        <f t="shared" si="614"/>
        <v>408.52775637859395</v>
      </c>
      <c r="M227" s="42">
        <f t="shared" si="614"/>
        <v>6.466389441384873</v>
      </c>
      <c r="N227" s="42">
        <f>1000*C227/$D227</f>
        <v>312.41814501726395</v>
      </c>
      <c r="O227" s="42">
        <f t="shared" ref="O227:Q228" si="615">1000*E227/$D227</f>
        <v>98.949846646035652</v>
      </c>
      <c r="P227" s="42">
        <f t="shared" si="615"/>
        <v>667.6274440980327</v>
      </c>
      <c r="Q227" s="42">
        <f t="shared" si="615"/>
        <v>10.567553826853018</v>
      </c>
      <c r="R227" s="42"/>
      <c r="S227" s="42"/>
      <c r="T227" s="42"/>
      <c r="U227" s="42"/>
      <c r="V227" s="13"/>
      <c r="W227" s="13"/>
      <c r="X227" s="13"/>
      <c r="Y227" s="27"/>
      <c r="Z227" s="38">
        <f>C227/$Z$3</f>
        <v>0.99685627239981189</v>
      </c>
      <c r="AA227" s="38">
        <f>D227/$AA$3</f>
        <v>1.2200992572372253</v>
      </c>
      <c r="AB227" s="38">
        <f>E227/$AB$3</f>
        <v>1.8418893506823459</v>
      </c>
      <c r="AC227" s="38">
        <f>F227/$AC$3</f>
        <v>1.7687401478644533</v>
      </c>
      <c r="AD227" s="38">
        <f>G227/$AD$3</f>
        <v>0.65244241312251261</v>
      </c>
      <c r="AE227" s="38">
        <f>H227/$AE$3</f>
        <v>1.145042672161467</v>
      </c>
      <c r="AF227" s="245">
        <f>(LN(C227)-$AF$3)/$AF$4</f>
        <v>0.13250506617707919</v>
      </c>
      <c r="AG227" s="28">
        <f t="shared" ref="AG227:AK228" si="616">(LN(D227)-AG$3)/AG$4</f>
        <v>0.76210423916760273</v>
      </c>
      <c r="AH227" s="28">
        <f t="shared" si="616"/>
        <v>1.6825572271501648</v>
      </c>
      <c r="AI227" s="28">
        <f t="shared" si="616"/>
        <v>1.8704676643585698</v>
      </c>
      <c r="AJ227" s="28">
        <f t="shared" si="616"/>
        <v>-0.96779945967083647</v>
      </c>
      <c r="AK227" s="28">
        <f t="shared" si="616"/>
        <v>0.60653467724145349</v>
      </c>
      <c r="AL227" s="38">
        <f>I227/$AL$3</f>
        <v>0.83486966969582965</v>
      </c>
      <c r="AM227" s="38">
        <f>J227/$AM$3</f>
        <v>1.0283969391318142</v>
      </c>
      <c r="AN227" s="38">
        <f>K227/$AN$3</f>
        <v>1.5470332183060092</v>
      </c>
      <c r="AO227" s="38">
        <f>L227/$AO$3</f>
        <v>1.6491683546334017</v>
      </c>
      <c r="AP227" s="38">
        <f>M227/$AP$3</f>
        <v>0.54245618552535035</v>
      </c>
      <c r="AQ227" s="28">
        <f t="shared" ref="AQ227:AU228" si="617">((LN(C227)/LN($H227))-AQ$3)/AQ$4</f>
        <v>-0.32895150472451518</v>
      </c>
      <c r="AR227" s="28">
        <f t="shared" si="617"/>
        <v>0.26817468687475121</v>
      </c>
      <c r="AS227" s="28">
        <f t="shared" si="617"/>
        <v>1.544218283401634</v>
      </c>
      <c r="AT227" s="28">
        <f t="shared" si="617"/>
        <v>1.6131010888786173</v>
      </c>
      <c r="AU227" s="35">
        <f t="shared" si="617"/>
        <v>-1.0744465027272025</v>
      </c>
    </row>
    <row r="228" spans="1:47" ht="17" thickBot="1" x14ac:dyDescent="0.25">
      <c r="A228" s="54">
        <v>5367</v>
      </c>
      <c r="B228" s="309" t="s">
        <v>202</v>
      </c>
      <c r="C228" s="298">
        <v>78.617417824466273</v>
      </c>
      <c r="D228" s="299">
        <v>164.10256410256406</v>
      </c>
      <c r="E228" s="300">
        <v>13.798680956029621</v>
      </c>
      <c r="F228" s="299">
        <v>112.44270435446906</v>
      </c>
      <c r="G228" s="299">
        <v>7.2453052694380418</v>
      </c>
      <c r="H228" s="299">
        <v>504.48491437890726</v>
      </c>
      <c r="I228" s="79">
        <f t="shared" si="614"/>
        <v>155.83700440528634</v>
      </c>
      <c r="J228" s="79">
        <f t="shared" si="614"/>
        <v>325.28735632183901</v>
      </c>
      <c r="K228" s="79">
        <f t="shared" si="614"/>
        <v>27.352018985578113</v>
      </c>
      <c r="L228" s="79">
        <f t="shared" si="614"/>
        <v>222.8861580388425</v>
      </c>
      <c r="M228" s="79">
        <f t="shared" si="614"/>
        <v>14.361787761994913</v>
      </c>
      <c r="N228" s="79">
        <f>1000*C228/$D228</f>
        <v>479.07488986784148</v>
      </c>
      <c r="O228" s="79">
        <f t="shared" si="615"/>
        <v>84.085712075805517</v>
      </c>
      <c r="P228" s="79">
        <f t="shared" si="615"/>
        <v>685.19772966004598</v>
      </c>
      <c r="Q228" s="79">
        <f t="shared" si="615"/>
        <v>44.15107898563808</v>
      </c>
      <c r="R228" s="79"/>
      <c r="S228" s="79"/>
      <c r="T228" s="79"/>
      <c r="U228" s="79"/>
      <c r="V228" s="45"/>
      <c r="W228" s="45"/>
      <c r="X228" s="45"/>
      <c r="Y228" s="46"/>
      <c r="Z228" s="66">
        <f>C228/$Z$3</f>
        <v>0.87865492828035963</v>
      </c>
      <c r="AA228" s="66">
        <f>D228/$AA$3</f>
        <v>0.701316096966628</v>
      </c>
      <c r="AB228" s="66">
        <f>E228/$AB$3</f>
        <v>0.89968247772188092</v>
      </c>
      <c r="AC228" s="66">
        <f>F228/$AC$3</f>
        <v>1.0434326273098162</v>
      </c>
      <c r="AD228" s="66">
        <f>G228/$AD$3</f>
        <v>1.5668509406899471</v>
      </c>
      <c r="AE228" s="66">
        <f>H228/$AE$3</f>
        <v>1.2381136775780655</v>
      </c>
      <c r="AF228" s="236">
        <f>(LN(C228)-$AF$3)/$AF$4</f>
        <v>-0.28845973593557112</v>
      </c>
      <c r="AG228" s="30">
        <f t="shared" si="616"/>
        <v>-0.92783698833107842</v>
      </c>
      <c r="AH228" s="30">
        <f t="shared" si="616"/>
        <v>-1.3856318471824091E-2</v>
      </c>
      <c r="AI228" s="30">
        <f t="shared" si="616"/>
        <v>0.27920115905996157</v>
      </c>
      <c r="AJ228" s="30">
        <f t="shared" si="616"/>
        <v>1.3639346647276047</v>
      </c>
      <c r="AK228" s="30">
        <f t="shared" si="616"/>
        <v>0.87881050087595147</v>
      </c>
      <c r="AL228" s="66">
        <f>I228/$AL$3</f>
        <v>0.68055877419183675</v>
      </c>
      <c r="AM228" s="66">
        <f>J228/$AM$3</f>
        <v>0.54668929550865497</v>
      </c>
      <c r="AN228" s="66">
        <f>K228/$AN$3</f>
        <v>0.69885409585586111</v>
      </c>
      <c r="AO228" s="66">
        <f>L228/$AO$3</f>
        <v>0.8997596681847847</v>
      </c>
      <c r="AP228" s="66">
        <f>M228/$AP$3</f>
        <v>1.2047898873575944</v>
      </c>
      <c r="AQ228" s="30">
        <f t="shared" si="617"/>
        <v>-0.96674110664160806</v>
      </c>
      <c r="AR228" s="30">
        <f t="shared" si="617"/>
        <v>-1.6467425347477482</v>
      </c>
      <c r="AS228" s="30">
        <f t="shared" si="617"/>
        <v>-0.28009025871700421</v>
      </c>
      <c r="AT228" s="30">
        <f t="shared" si="617"/>
        <v>-4.5312333668669748E-2</v>
      </c>
      <c r="AU228" s="39">
        <f t="shared" si="617"/>
        <v>1.1921581950250297</v>
      </c>
    </row>
    <row r="229" spans="1:47" ht="20" thickBot="1" x14ac:dyDescent="0.25">
      <c r="A229" s="279" t="s">
        <v>155</v>
      </c>
      <c r="B229" s="286"/>
      <c r="C229" s="184"/>
      <c r="D229" s="185"/>
      <c r="E229" s="185"/>
      <c r="F229" s="314"/>
      <c r="G229" s="314"/>
      <c r="H229" s="314"/>
      <c r="I229" s="314"/>
      <c r="J229" s="314"/>
      <c r="K229" s="314"/>
      <c r="L229" s="314"/>
      <c r="M229" s="314"/>
      <c r="N229" s="314"/>
      <c r="O229" s="314"/>
      <c r="P229" s="314"/>
      <c r="Q229" s="314"/>
      <c r="R229" s="90"/>
      <c r="S229" s="90"/>
      <c r="T229" s="90"/>
      <c r="U229" s="90"/>
      <c r="V229" s="15"/>
      <c r="W229" s="97"/>
      <c r="X229" s="97"/>
      <c r="Y229" s="15"/>
      <c r="Z229" s="250"/>
      <c r="AA229" s="250"/>
      <c r="AB229" s="250"/>
      <c r="AC229" s="250"/>
      <c r="AD229" s="250"/>
      <c r="AE229" s="250"/>
      <c r="AF229" s="251"/>
      <c r="AG229" s="252"/>
      <c r="AH229" s="252"/>
      <c r="AI229" s="252"/>
      <c r="AJ229" s="252"/>
      <c r="AK229" s="252"/>
      <c r="AL229" s="250"/>
      <c r="AM229" s="250"/>
      <c r="AN229" s="250"/>
      <c r="AO229" s="250"/>
      <c r="AP229" s="250"/>
      <c r="AQ229" s="252"/>
      <c r="AR229" s="252"/>
      <c r="AS229" s="252"/>
      <c r="AT229" s="252"/>
      <c r="AU229" s="208"/>
    </row>
    <row r="230" spans="1:47" ht="20" thickBot="1" x14ac:dyDescent="0.25">
      <c r="A230" s="56" t="s">
        <v>120</v>
      </c>
      <c r="B230" s="291"/>
      <c r="C230" s="184"/>
      <c r="D230" s="185"/>
      <c r="E230" s="185"/>
      <c r="F230" s="185"/>
      <c r="G230" s="185"/>
      <c r="H230" s="185"/>
      <c r="I230" s="185"/>
      <c r="J230" s="185"/>
      <c r="K230" s="185"/>
      <c r="L230" s="185"/>
      <c r="M230" s="185"/>
      <c r="N230" s="185"/>
      <c r="O230" s="185"/>
      <c r="P230" s="201"/>
      <c r="Q230" s="201"/>
      <c r="R230" s="93"/>
      <c r="S230" s="93"/>
      <c r="T230" s="93"/>
      <c r="U230" s="93"/>
      <c r="V230" s="99"/>
      <c r="W230" s="99"/>
      <c r="X230" s="99"/>
      <c r="Y230" s="43"/>
      <c r="Z230" s="246"/>
      <c r="AA230" s="246"/>
      <c r="AB230" s="246"/>
      <c r="AC230" s="246"/>
      <c r="AD230" s="246"/>
      <c r="AE230" s="246"/>
      <c r="AF230" s="247"/>
      <c r="AG230" s="248"/>
      <c r="AH230" s="248"/>
      <c r="AI230" s="248"/>
      <c r="AJ230" s="248"/>
      <c r="AK230" s="248"/>
      <c r="AL230" s="246"/>
      <c r="AM230" s="246"/>
      <c r="AN230" s="246"/>
      <c r="AO230" s="246"/>
      <c r="AP230" s="246"/>
      <c r="AQ230" s="248"/>
      <c r="AR230" s="248"/>
      <c r="AS230" s="248"/>
      <c r="AT230" s="248"/>
      <c r="AU230" s="249"/>
    </row>
    <row r="231" spans="1:47" ht="17" thickBot="1" x14ac:dyDescent="0.25">
      <c r="A231" s="54">
        <v>5048</v>
      </c>
      <c r="B231" s="311" t="s">
        <v>71</v>
      </c>
      <c r="C231" s="182">
        <v>124.81644640234948</v>
      </c>
      <c r="D231" s="42">
        <v>331.47</v>
      </c>
      <c r="E231" s="42">
        <v>10.982600676675228</v>
      </c>
      <c r="F231" s="42">
        <v>91.638308215848298</v>
      </c>
      <c r="G231" s="42">
        <v>3.5444600972337459</v>
      </c>
      <c r="H231" s="42">
        <v>463.15</v>
      </c>
      <c r="I231" s="42">
        <f t="shared" ref="I231:M238" si="618">1000*C231/$H231</f>
        <v>269.49464839112488</v>
      </c>
      <c r="J231" s="42">
        <f t="shared" si="618"/>
        <v>715.68606283061649</v>
      </c>
      <c r="K231" s="42">
        <f t="shared" si="618"/>
        <v>23.71283747527848</v>
      </c>
      <c r="L231" s="42">
        <f t="shared" si="618"/>
        <v>197.85881078667452</v>
      </c>
      <c r="M231" s="42">
        <f t="shared" si="618"/>
        <v>7.6529420214482258</v>
      </c>
      <c r="N231" s="42">
        <f t="shared" ref="N231:N238" si="619">1000*C231/$D231</f>
        <v>376.55427761893827</v>
      </c>
      <c r="O231" s="42">
        <f t="shared" ref="O231:Q238" si="620">1000*E231/$D231</f>
        <v>33.133015587157892</v>
      </c>
      <c r="P231" s="42">
        <f t="shared" si="620"/>
        <v>276.46033793661053</v>
      </c>
      <c r="Q231" s="42">
        <f t="shared" si="620"/>
        <v>10.693155028309487</v>
      </c>
      <c r="R231" s="42"/>
      <c r="S231" s="42"/>
      <c r="T231" s="42"/>
      <c r="U231" s="42"/>
      <c r="V231" s="5">
        <v>0.83</v>
      </c>
      <c r="W231" s="193">
        <f t="shared" ref="W231:W232" si="621">V231/$W$3</f>
        <v>0.50100502815889703</v>
      </c>
      <c r="X231" s="42">
        <f>(V231-$X$3)/$X$4</f>
        <v>-1.2338358208955225</v>
      </c>
      <c r="Y231" s="41"/>
      <c r="Z231" s="38">
        <f t="shared" ref="Z231:Z245" si="622">C231/$Z$3</f>
        <v>1.3949909421692492</v>
      </c>
      <c r="AA231" s="38">
        <f t="shared" ref="AA231:AA245" si="623">D231/$AA$3</f>
        <v>1.4165850968436877</v>
      </c>
      <c r="AB231" s="38">
        <f t="shared" ref="AB231:AB245" si="624">E231/$AB$3</f>
        <v>0.71607231300637697</v>
      </c>
      <c r="AC231" s="38">
        <f t="shared" ref="AC231:AC245" si="625">F231/$AC$3</f>
        <v>0.85037443071858088</v>
      </c>
      <c r="AD231" s="38">
        <f t="shared" ref="AD231:AD245" si="626">G231/$AD$3</f>
        <v>0.76651575483160095</v>
      </c>
      <c r="AE231" s="38">
        <f t="shared" ref="AE231:AE245" si="627">H231/$AE$3</f>
        <v>1.1366689734939999</v>
      </c>
      <c r="AF231" s="245">
        <f t="shared" ref="AF231:AF245" si="628">(LN(C231)-$AF$3)/$AF$4</f>
        <v>1.253293465846594</v>
      </c>
      <c r="AG231" s="28">
        <f t="shared" ref="AG231:AG245" si="629">(LN(D231)-AG$3)/AG$4</f>
        <v>1.217808895461262</v>
      </c>
      <c r="AH231" s="28">
        <f t="shared" ref="AH231:AH245" si="630">(LN(E231)-AH$3)/AH$4</f>
        <v>-0.55429145799791435</v>
      </c>
      <c r="AI231" s="28">
        <f t="shared" ref="AI231:AI245" si="631">(LN(F231)-AI$3)/AI$4</f>
        <v>-0.33768791996089781</v>
      </c>
      <c r="AJ231" s="28">
        <f t="shared" ref="AJ231:AJ245" si="632">(LN(G231)-AJ$3)/AJ$4</f>
        <v>-0.53894687237760897</v>
      </c>
      <c r="AK231" s="28">
        <f t="shared" ref="AK231:AK245" si="633">(LN(H231)-AK$3)/AK$4</f>
        <v>0.58096149402761377</v>
      </c>
      <c r="AL231" s="38">
        <f t="shared" ref="AL231:AL245" si="634">I231/$AL$3</f>
        <v>1.1769152536026446</v>
      </c>
      <c r="AM231" s="38">
        <f t="shared" ref="AM231:AM245" si="635">J231/$AM$3</f>
        <v>1.2028070009186662</v>
      </c>
      <c r="AN231" s="38">
        <f t="shared" ref="AN231:AN245" si="636">K231/$AN$3</f>
        <v>0.6058716763358688</v>
      </c>
      <c r="AO231" s="38">
        <f t="shared" ref="AO231:AO245" si="637">L231/$AO$3</f>
        <v>0.79872783266258185</v>
      </c>
      <c r="AP231" s="38">
        <f t="shared" ref="AP231:AP245" si="638">M231/$AP$3</f>
        <v>0.64199438877476389</v>
      </c>
      <c r="AQ231" s="28">
        <f t="shared" ref="AQ231:AQ245" si="639">((LN(C231)/LN($H231))-AQ$3)/AQ$4</f>
        <v>0.87535107300643888</v>
      </c>
      <c r="AR231" s="28">
        <f t="shared" ref="AR231:AR245" si="640">((LN(D231)/LN($H231))-AR$3)/AR$4</f>
        <v>0.75252447473850059</v>
      </c>
      <c r="AS231" s="28">
        <f t="shared" ref="AS231:AS245" si="641">((LN(E231)/LN($H231))-AS$3)/AS$4</f>
        <v>-0.74851821977066668</v>
      </c>
      <c r="AT231" s="28">
        <f t="shared" ref="AT231:AT245" si="642">((LN(F231)/LN($H231))-AT$3)/AT$4</f>
        <v>-0.4405112960084403</v>
      </c>
      <c r="AU231" s="35">
        <f t="shared" ref="AU231:AU245" si="643">((LN(G231)/LN($H231))-AU$3)/AU$4</f>
        <v>-0.64136546762919355</v>
      </c>
    </row>
    <row r="232" spans="1:47" ht="17" thickBot="1" x14ac:dyDescent="0.25">
      <c r="A232" s="54">
        <v>5080</v>
      </c>
      <c r="B232" s="311" t="s">
        <v>71</v>
      </c>
      <c r="C232" s="125">
        <v>61.503756198259182</v>
      </c>
      <c r="D232" s="88">
        <v>149.00362318840578</v>
      </c>
      <c r="E232" s="88">
        <v>16.89657546748462</v>
      </c>
      <c r="F232" s="88">
        <v>151.5688422137749</v>
      </c>
      <c r="G232" s="88">
        <v>2.3716566740118461</v>
      </c>
      <c r="H232" s="88">
        <v>219.69580580734367</v>
      </c>
      <c r="I232" s="88">
        <f t="shared" si="618"/>
        <v>279.94961475137694</v>
      </c>
      <c r="J232" s="88">
        <f t="shared" si="618"/>
        <v>678.22698135198129</v>
      </c>
      <c r="K232" s="88">
        <f t="shared" si="618"/>
        <v>76.908957844655532</v>
      </c>
      <c r="L232" s="88">
        <f t="shared" si="618"/>
        <v>689.90321256605648</v>
      </c>
      <c r="M232" s="88">
        <f t="shared" si="618"/>
        <v>10.795184119680494</v>
      </c>
      <c r="N232" s="88">
        <f t="shared" si="619"/>
        <v>412.76685010868169</v>
      </c>
      <c r="O232" s="88">
        <f t="shared" si="620"/>
        <v>113.39707790944087</v>
      </c>
      <c r="P232" s="88">
        <f t="shared" si="620"/>
        <v>1017.2158164377355</v>
      </c>
      <c r="Q232" s="88">
        <f t="shared" si="620"/>
        <v>15.916771842608378</v>
      </c>
      <c r="R232" s="88"/>
      <c r="S232" s="88"/>
      <c r="T232" s="88"/>
      <c r="U232" s="88"/>
      <c r="V232" s="103">
        <v>1.2</v>
      </c>
      <c r="W232" s="104">
        <f t="shared" si="621"/>
        <v>0.72434461902491132</v>
      </c>
      <c r="X232" s="88">
        <f>(V232-$X$3)/$X$4</f>
        <v>-0.68159701492537328</v>
      </c>
      <c r="Y232" s="76"/>
      <c r="Z232" s="101">
        <f t="shared" si="622"/>
        <v>0.68738684106890557</v>
      </c>
      <c r="AA232" s="101">
        <f t="shared" si="623"/>
        <v>0.63678858413855899</v>
      </c>
      <c r="AB232" s="101">
        <f t="shared" si="624"/>
        <v>1.1016671035472183</v>
      </c>
      <c r="AC232" s="101">
        <f t="shared" si="625"/>
        <v>1.4065107750420303</v>
      </c>
      <c r="AD232" s="101">
        <f t="shared" si="626"/>
        <v>0.51288832595417666</v>
      </c>
      <c r="AE232" s="101">
        <f t="shared" si="627"/>
        <v>0.53918040822189461</v>
      </c>
      <c r="AF232" s="213">
        <f t="shared" si="628"/>
        <v>-1.1072633315924503</v>
      </c>
      <c r="AG232" s="75">
        <f t="shared" si="629"/>
        <v>-1.2224122808829985</v>
      </c>
      <c r="AH232" s="75">
        <f t="shared" si="630"/>
        <v>0.46567700444028265</v>
      </c>
      <c r="AI232" s="75">
        <f t="shared" si="631"/>
        <v>1.1795224276513556</v>
      </c>
      <c r="AJ232" s="75">
        <f t="shared" si="632"/>
        <v>-1.608326855367902</v>
      </c>
      <c r="AK232" s="75">
        <f t="shared" si="633"/>
        <v>-2.0175388645706938</v>
      </c>
      <c r="AL232" s="101">
        <f t="shared" si="634"/>
        <v>1.2225733379421344</v>
      </c>
      <c r="AM232" s="101">
        <f t="shared" si="635"/>
        <v>1.1398519598881287</v>
      </c>
      <c r="AN232" s="101">
        <f t="shared" si="636"/>
        <v>1.9650520214278526</v>
      </c>
      <c r="AO232" s="101">
        <f t="shared" si="637"/>
        <v>2.78504098720152</v>
      </c>
      <c r="AP232" s="101">
        <f t="shared" si="638"/>
        <v>0.90559259578890861</v>
      </c>
      <c r="AQ232" s="75">
        <f t="shared" si="639"/>
        <v>0.38844834103776732</v>
      </c>
      <c r="AR232" s="75">
        <f t="shared" si="640"/>
        <v>0.41902541645933494</v>
      </c>
      <c r="AS232" s="75">
        <f t="shared" si="641"/>
        <v>1.2543140336353089</v>
      </c>
      <c r="AT232" s="75">
        <f t="shared" si="642"/>
        <v>2.9469073360745419</v>
      </c>
      <c r="AU232" s="120">
        <f t="shared" si="643"/>
        <v>-1.3940947952403622</v>
      </c>
    </row>
    <row r="233" spans="1:47" ht="17" thickBot="1" x14ac:dyDescent="0.25">
      <c r="A233" s="54">
        <v>7091</v>
      </c>
      <c r="B233" s="311" t="s">
        <v>71</v>
      </c>
      <c r="C233" s="189">
        <v>98.8</v>
      </c>
      <c r="D233" s="94">
        <v>226.4</v>
      </c>
      <c r="E233" s="94">
        <v>10.3</v>
      </c>
      <c r="F233" s="94">
        <v>122.4</v>
      </c>
      <c r="G233" s="94">
        <v>6.5</v>
      </c>
      <c r="H233" s="94">
        <v>273.7</v>
      </c>
      <c r="I233" s="26">
        <f>1000*C233/$H233</f>
        <v>360.97917427840702</v>
      </c>
      <c r="J233" s="26">
        <f>1000*D233/$H233</f>
        <v>827.18304713189627</v>
      </c>
      <c r="K233" s="26">
        <f>1000*E233/$H233</f>
        <v>37.632444282060654</v>
      </c>
      <c r="L233" s="26">
        <f>1000*F233/$H233</f>
        <v>447.20496894409939</v>
      </c>
      <c r="M233" s="26">
        <f>1000*G233/$H233</f>
        <v>23.748629886737305</v>
      </c>
      <c r="N233" s="26">
        <f>1000*C233/$D233</f>
        <v>436.39575971731449</v>
      </c>
      <c r="O233" s="26">
        <f>1000*E233/$D233</f>
        <v>45.494699646643106</v>
      </c>
      <c r="P233" s="26">
        <f>1000*F233/$D233</f>
        <v>540.63604240282689</v>
      </c>
      <c r="Q233" s="26">
        <f>1000*G233/$D233</f>
        <v>28.710247349823319</v>
      </c>
      <c r="R233" s="26"/>
      <c r="S233" s="26"/>
      <c r="T233" s="26"/>
      <c r="U233" s="26"/>
      <c r="V233" s="10">
        <v>1.45</v>
      </c>
      <c r="W233" s="194">
        <f t="shared" ref="W233" si="644">V233/$W$3</f>
        <v>0.87524974798843458</v>
      </c>
      <c r="X233" s="33">
        <f>(V233-$X$3)/$X$4</f>
        <v>-0.30846268656716436</v>
      </c>
      <c r="Y233" s="8"/>
      <c r="Z233" s="32">
        <f t="shared" si="622"/>
        <v>1.1042223125151196</v>
      </c>
      <c r="AA233" s="32">
        <f t="shared" si="623"/>
        <v>0.96755322027758439</v>
      </c>
      <c r="AB233" s="32">
        <f t="shared" si="624"/>
        <v>0.67156632942412398</v>
      </c>
      <c r="AC233" s="32">
        <f t="shared" si="625"/>
        <v>1.1358331722448067</v>
      </c>
      <c r="AD233" s="32">
        <f t="shared" si="626"/>
        <v>1.4056731546488153</v>
      </c>
      <c r="AE233" s="32">
        <f t="shared" si="627"/>
        <v>0.67171822961310113</v>
      </c>
      <c r="AF233" s="226">
        <f t="shared" si="628"/>
        <v>0.47367450775685288</v>
      </c>
      <c r="AG233" s="24">
        <f t="shared" si="629"/>
        <v>5.4309711660950194E-2</v>
      </c>
      <c r="AH233" s="24">
        <f t="shared" si="630"/>
        <v>-0.70621789574531546</v>
      </c>
      <c r="AI233" s="24">
        <f t="shared" si="631"/>
        <v>0.5350409642227576</v>
      </c>
      <c r="AJ233" s="24">
        <f t="shared" si="632"/>
        <v>1.0750255830400217</v>
      </c>
      <c r="AK233" s="24">
        <f t="shared" si="633"/>
        <v>-1.2517629731268136</v>
      </c>
      <c r="AL233" s="32">
        <f t="shared" si="634"/>
        <v>1.5764390832153374</v>
      </c>
      <c r="AM233" s="32">
        <f t="shared" si="635"/>
        <v>1.3901927280746216</v>
      </c>
      <c r="AN233" s="32">
        <f t="shared" si="636"/>
        <v>0.961522724792365</v>
      </c>
      <c r="AO233" s="32">
        <f t="shared" si="637"/>
        <v>1.8053027518990539</v>
      </c>
      <c r="AP233" s="32">
        <f t="shared" si="638"/>
        <v>1.992238682279837</v>
      </c>
      <c r="AQ233" s="24">
        <f t="shared" si="639"/>
        <v>1.5694524096130051</v>
      </c>
      <c r="AR233" s="24">
        <f t="shared" si="640"/>
        <v>1.1466607533569009</v>
      </c>
      <c r="AS233" s="24">
        <f t="shared" si="641"/>
        <v>-0.37217469452385848</v>
      </c>
      <c r="AT233" s="24">
        <f t="shared" si="642"/>
        <v>1.6525837669265944</v>
      </c>
      <c r="AU233" s="36">
        <f t="shared" si="643"/>
        <v>1.443008975282968</v>
      </c>
    </row>
    <row r="234" spans="1:47" ht="17" thickBot="1" x14ac:dyDescent="0.25">
      <c r="A234" s="54">
        <v>5000</v>
      </c>
      <c r="B234" s="309" t="s">
        <v>72</v>
      </c>
      <c r="C234" s="182">
        <v>142.74493733565552</v>
      </c>
      <c r="D234" s="42">
        <v>157.46124031007753</v>
      </c>
      <c r="E234" s="42">
        <v>9.1991729727692721</v>
      </c>
      <c r="F234" s="42">
        <v>61.238571675004309</v>
      </c>
      <c r="G234" s="42">
        <v>3.3247324894170944</v>
      </c>
      <c r="H234" s="42">
        <v>361.57449256307007</v>
      </c>
      <c r="I234" s="42">
        <f t="shared" si="618"/>
        <v>394.78707782672552</v>
      </c>
      <c r="J234" s="42">
        <f t="shared" si="618"/>
        <v>435.48768939393943</v>
      </c>
      <c r="K234" s="42">
        <f t="shared" si="618"/>
        <v>25.441985433097567</v>
      </c>
      <c r="L234" s="42">
        <f t="shared" si="618"/>
        <v>169.36640425298353</v>
      </c>
      <c r="M234" s="42">
        <f t="shared" si="618"/>
        <v>9.1951521962992331</v>
      </c>
      <c r="N234" s="42">
        <f t="shared" si="619"/>
        <v>906.54015587936306</v>
      </c>
      <c r="O234" s="42">
        <f t="shared" si="620"/>
        <v>58.42182466398701</v>
      </c>
      <c r="P234" s="42">
        <f t="shared" si="620"/>
        <v>388.91203672987348</v>
      </c>
      <c r="Q234" s="42">
        <f t="shared" si="620"/>
        <v>21.11460879432887</v>
      </c>
      <c r="R234" s="42"/>
      <c r="S234" s="42"/>
      <c r="T234" s="42"/>
      <c r="U234" s="42"/>
      <c r="V234" s="5"/>
      <c r="W234" s="5"/>
      <c r="X234" s="5"/>
      <c r="Y234" s="41"/>
      <c r="Z234" s="38">
        <f t="shared" si="622"/>
        <v>1.5953658381032729</v>
      </c>
      <c r="AA234" s="38">
        <f t="shared" si="623"/>
        <v>0.67293343697401986</v>
      </c>
      <c r="AB234" s="38">
        <f t="shared" si="624"/>
        <v>0.5997917307825501</v>
      </c>
      <c r="AC234" s="38">
        <f t="shared" si="625"/>
        <v>0.56827451903072801</v>
      </c>
      <c r="AD234" s="38">
        <f t="shared" si="626"/>
        <v>0.7189980318095901</v>
      </c>
      <c r="AE234" s="38">
        <f t="shared" si="627"/>
        <v>0.88738099385356528</v>
      </c>
      <c r="AF234" s="245">
        <f t="shared" si="628"/>
        <v>1.7009434723256656</v>
      </c>
      <c r="AG234" s="28">
        <f t="shared" si="629"/>
        <v>-1.0539191814678612</v>
      </c>
      <c r="AH234" s="28">
        <f t="shared" si="630"/>
        <v>-0.97383093706965917</v>
      </c>
      <c r="AI234" s="28">
        <f t="shared" si="631"/>
        <v>-1.5530232641427741</v>
      </c>
      <c r="AJ234" s="28">
        <f t="shared" si="632"/>
        <v>-0.70927342282964467</v>
      </c>
      <c r="AK234" s="28">
        <f t="shared" si="633"/>
        <v>-0.28165330276894968</v>
      </c>
      <c r="AL234" s="38">
        <f t="shared" si="634"/>
        <v>1.7240822279526538</v>
      </c>
      <c r="AM234" s="38">
        <f t="shared" si="635"/>
        <v>0.73189582530810715</v>
      </c>
      <c r="AN234" s="38">
        <f t="shared" si="636"/>
        <v>0.65005203952221469</v>
      </c>
      <c r="AO234" s="38">
        <f t="shared" si="637"/>
        <v>0.6837080464447578</v>
      </c>
      <c r="AP234" s="38">
        <f t="shared" si="638"/>
        <v>0.77136820028292052</v>
      </c>
      <c r="AQ234" s="28">
        <f t="shared" si="639"/>
        <v>2.0843582525091886</v>
      </c>
      <c r="AR234" s="28">
        <f t="shared" si="640"/>
        <v>-0.89760598607367648</v>
      </c>
      <c r="AS234" s="28">
        <f t="shared" si="641"/>
        <v>-0.95305396591592928</v>
      </c>
      <c r="AT234" s="28">
        <f t="shared" si="642"/>
        <v>-1.0913865610730868</v>
      </c>
      <c r="AU234" s="35">
        <f t="shared" si="643"/>
        <v>-0.67735773925873111</v>
      </c>
    </row>
    <row r="235" spans="1:47" ht="17" thickBot="1" x14ac:dyDescent="0.25">
      <c r="A235" s="54">
        <v>5013</v>
      </c>
      <c r="B235" s="293" t="s">
        <v>203</v>
      </c>
      <c r="C235" s="200">
        <v>72.086503804565481</v>
      </c>
      <c r="D235" s="79">
        <v>119.55492424242422</v>
      </c>
      <c r="E235" s="79">
        <v>7.9287691101061943</v>
      </c>
      <c r="F235" s="79">
        <v>75.12095747389867</v>
      </c>
      <c r="G235" s="79">
        <v>2.5173470186419395</v>
      </c>
      <c r="H235" s="79">
        <v>289.1101831031159</v>
      </c>
      <c r="I235" s="79">
        <f t="shared" si="618"/>
        <v>249.33920704845821</v>
      </c>
      <c r="J235" s="79">
        <f t="shared" si="618"/>
        <v>413.52719907407413</v>
      </c>
      <c r="K235" s="79">
        <f t="shared" si="618"/>
        <v>27.424731377511765</v>
      </c>
      <c r="L235" s="79">
        <f t="shared" si="618"/>
        <v>259.83504512916289</v>
      </c>
      <c r="M235" s="79">
        <f t="shared" si="618"/>
        <v>8.7072236322581773</v>
      </c>
      <c r="N235" s="79">
        <f t="shared" si="619"/>
        <v>602.95721202076163</v>
      </c>
      <c r="O235" s="79">
        <f t="shared" si="620"/>
        <v>66.319050932848654</v>
      </c>
      <c r="P235" s="79">
        <f t="shared" si="620"/>
        <v>628.33846409851094</v>
      </c>
      <c r="Q235" s="79">
        <f t="shared" si="620"/>
        <v>21.05598773612585</v>
      </c>
      <c r="R235" s="79"/>
      <c r="S235" s="79"/>
      <c r="T235" s="79"/>
      <c r="U235" s="79"/>
      <c r="V235" s="3"/>
      <c r="W235" s="3"/>
      <c r="X235" s="3"/>
      <c r="Y235" s="57"/>
      <c r="Z235" s="66">
        <f t="shared" si="622"/>
        <v>0.80566321793732043</v>
      </c>
      <c r="AA235" s="66">
        <f t="shared" si="623"/>
        <v>0.51093530013604327</v>
      </c>
      <c r="AB235" s="66">
        <f t="shared" si="624"/>
        <v>0.51696061826460138</v>
      </c>
      <c r="AC235" s="66">
        <f t="shared" si="625"/>
        <v>0.69709865547096028</v>
      </c>
      <c r="AD235" s="66">
        <f t="shared" si="626"/>
        <v>0.54439494231387775</v>
      </c>
      <c r="AE235" s="66">
        <f t="shared" si="627"/>
        <v>0.7095381087217556</v>
      </c>
      <c r="AF235" s="236">
        <f t="shared" si="628"/>
        <v>-0.57771984348081562</v>
      </c>
      <c r="AG235" s="30">
        <f t="shared" si="629"/>
        <v>-1.8944311080544709</v>
      </c>
      <c r="AH235" s="30">
        <f t="shared" si="630"/>
        <v>-1.3256969230379194</v>
      </c>
      <c r="AI235" s="30">
        <f t="shared" si="631"/>
        <v>-0.93695451760106829</v>
      </c>
      <c r="AJ235" s="30">
        <f t="shared" si="632"/>
        <v>-1.4496570693421857</v>
      </c>
      <c r="AK235" s="30">
        <f t="shared" si="633"/>
        <v>-1.0609180155500186</v>
      </c>
      <c r="AL235" s="66">
        <f t="shared" si="634"/>
        <v>1.088894038706939</v>
      </c>
      <c r="AM235" s="66">
        <f t="shared" si="635"/>
        <v>0.69498825804898046</v>
      </c>
      <c r="AN235" s="66">
        <f t="shared" si="636"/>
        <v>0.70071192408232963</v>
      </c>
      <c r="AO235" s="66">
        <f t="shared" si="637"/>
        <v>1.0489170617201433</v>
      </c>
      <c r="AP235" s="66">
        <f t="shared" si="638"/>
        <v>0.73043656910639065</v>
      </c>
      <c r="AQ235" s="30">
        <f t="shared" si="639"/>
        <v>0.19370191143042875</v>
      </c>
      <c r="AR235" s="30">
        <f t="shared" si="640"/>
        <v>-1.1776418123661458</v>
      </c>
      <c r="AS235" s="30">
        <f t="shared" si="641"/>
        <v>-1.1229376370151289</v>
      </c>
      <c r="AT235" s="30">
        <f t="shared" si="642"/>
        <v>1.3216179179311461E-2</v>
      </c>
      <c r="AU235" s="39">
        <f t="shared" si="643"/>
        <v>-1.3489200249665552</v>
      </c>
    </row>
    <row r="236" spans="1:47" ht="17" thickBot="1" x14ac:dyDescent="0.25">
      <c r="A236" s="54">
        <v>5281</v>
      </c>
      <c r="B236" s="294" t="s">
        <v>204</v>
      </c>
      <c r="C236" s="200">
        <v>93.724063078592849</v>
      </c>
      <c r="D236" s="79">
        <v>237.31884057971013</v>
      </c>
      <c r="E236" s="79">
        <v>16.841241375383408</v>
      </c>
      <c r="F236" s="79">
        <v>115.77264457798115</v>
      </c>
      <c r="G236" s="79">
        <v>3.16192431054992</v>
      </c>
      <c r="H236" s="79">
        <v>351.51328929174986</v>
      </c>
      <c r="I236" s="79">
        <f>1000*C236/$H236</f>
        <v>266.63021266545496</v>
      </c>
      <c r="J236" s="79">
        <f>1000*D236/$H236</f>
        <v>675.13476107226109</v>
      </c>
      <c r="K236" s="79">
        <f>1000*E236/$H236</f>
        <v>47.910681867294848</v>
      </c>
      <c r="L236" s="79">
        <f>1000*F236/$H236</f>
        <v>329.3549578488109</v>
      </c>
      <c r="M236" s="79">
        <f>1000*G236/$H236</f>
        <v>8.9951771579411854</v>
      </c>
      <c r="N236" s="79">
        <f>1000*C236/$D236</f>
        <v>394.92887648384169</v>
      </c>
      <c r="O236" s="79">
        <f>1000*E236/$D236</f>
        <v>70.964620146653758</v>
      </c>
      <c r="P236" s="79">
        <f>1000*F236/$D236</f>
        <v>487.83587638966105</v>
      </c>
      <c r="Q236" s="79">
        <f>1000*G236/$D236</f>
        <v>13.323528392546228</v>
      </c>
      <c r="R236" s="79"/>
      <c r="S236" s="79"/>
      <c r="T236" s="79"/>
      <c r="U236" s="79"/>
      <c r="V236" s="3"/>
      <c r="W236" s="3"/>
      <c r="X236" s="3"/>
      <c r="Y236" s="57"/>
      <c r="Z236" s="66">
        <f t="shared" si="622"/>
        <v>1.0474919197465256</v>
      </c>
      <c r="AA236" s="66">
        <f t="shared" si="623"/>
        <v>1.0142164683544224</v>
      </c>
      <c r="AB236" s="66">
        <f t="shared" si="624"/>
        <v>1.0980592867390213</v>
      </c>
      <c r="AC236" s="66">
        <f t="shared" si="625"/>
        <v>1.074333416259631</v>
      </c>
      <c r="AD236" s="66">
        <f t="shared" si="626"/>
        <v>0.6837895569802287</v>
      </c>
      <c r="AE236" s="66">
        <f t="shared" si="627"/>
        <v>0.86268865315503129</v>
      </c>
      <c r="AF236" s="236">
        <f t="shared" si="628"/>
        <v>0.29776111826001556</v>
      </c>
      <c r="AG236" s="30">
        <f t="shared" si="629"/>
        <v>0.19805928394083266</v>
      </c>
      <c r="AH236" s="30">
        <f t="shared" si="630"/>
        <v>0.45791062590341064</v>
      </c>
      <c r="AI236" s="30">
        <f t="shared" si="631"/>
        <v>0.36719772902624498</v>
      </c>
      <c r="AJ236" s="30">
        <f t="shared" si="632"/>
        <v>-0.8429027390082614</v>
      </c>
      <c r="AK236" s="30">
        <f t="shared" si="633"/>
        <v>-0.37997786472724326</v>
      </c>
      <c r="AL236" s="66">
        <f t="shared" si="634"/>
        <v>1.1644059213445412</v>
      </c>
      <c r="AM236" s="66">
        <f t="shared" si="635"/>
        <v>1.1346550664539885</v>
      </c>
      <c r="AN236" s="66">
        <f t="shared" si="636"/>
        <v>1.2241354569057765</v>
      </c>
      <c r="AO236" s="66">
        <f t="shared" si="637"/>
        <v>1.3295590457322901</v>
      </c>
      <c r="AP236" s="66">
        <f t="shared" si="638"/>
        <v>0.75459257959207027</v>
      </c>
      <c r="AQ236" s="30">
        <f t="shared" si="639"/>
        <v>0.61827324750157675</v>
      </c>
      <c r="AR236" s="30">
        <f t="shared" si="640"/>
        <v>0.514146714817869</v>
      </c>
      <c r="AS236" s="30">
        <f t="shared" si="641"/>
        <v>0.6171488196276036</v>
      </c>
      <c r="AT236" s="30">
        <f t="shared" si="642"/>
        <v>0.85299060143175676</v>
      </c>
      <c r="AU236" s="39">
        <f t="shared" si="643"/>
        <v>-0.80144023428315614</v>
      </c>
    </row>
    <row r="237" spans="1:47" ht="17" thickBot="1" x14ac:dyDescent="0.25">
      <c r="A237" s="54">
        <v>5009</v>
      </c>
      <c r="B237" s="293" t="s">
        <v>205</v>
      </c>
      <c r="C237" s="200">
        <v>108.20001545714506</v>
      </c>
      <c r="D237" s="79">
        <v>139.80263157894731</v>
      </c>
      <c r="E237" s="79">
        <v>7.4206221384541777</v>
      </c>
      <c r="F237" s="79">
        <v>79.025549613784889</v>
      </c>
      <c r="G237" s="79">
        <v>3.2244510923352014</v>
      </c>
      <c r="H237" s="79">
        <v>409.15008368978977</v>
      </c>
      <c r="I237" s="79">
        <f t="shared" si="618"/>
        <v>264.45067414230414</v>
      </c>
      <c r="J237" s="79">
        <f t="shared" si="618"/>
        <v>341.69034090909082</v>
      </c>
      <c r="K237" s="79">
        <f t="shared" si="618"/>
        <v>18.136675108394602</v>
      </c>
      <c r="L237" s="79">
        <f t="shared" si="618"/>
        <v>193.14562739696427</v>
      </c>
      <c r="M237" s="79">
        <f t="shared" si="618"/>
        <v>7.8808516015847188</v>
      </c>
      <c r="N237" s="79">
        <f t="shared" si="619"/>
        <v>773.94834585816727</v>
      </c>
      <c r="O237" s="79">
        <f t="shared" si="620"/>
        <v>53.079273649178141</v>
      </c>
      <c r="P237" s="79">
        <f t="shared" si="620"/>
        <v>565.26510782566152</v>
      </c>
      <c r="Q237" s="79">
        <f t="shared" si="620"/>
        <v>23.064308989880036</v>
      </c>
      <c r="R237" s="79"/>
      <c r="S237" s="79"/>
      <c r="T237" s="79"/>
      <c r="U237" s="79"/>
      <c r="V237" s="3"/>
      <c r="W237" s="3"/>
      <c r="X237" s="3"/>
      <c r="Y237" s="57"/>
      <c r="Z237" s="66">
        <f t="shared" si="622"/>
        <v>1.209280073707089</v>
      </c>
      <c r="AA237" s="66">
        <f t="shared" si="623"/>
        <v>0.59746681266559709</v>
      </c>
      <c r="AB237" s="66">
        <f t="shared" si="624"/>
        <v>0.48382912345291895</v>
      </c>
      <c r="AC237" s="66">
        <f t="shared" si="625"/>
        <v>0.73333203191351837</v>
      </c>
      <c r="AD237" s="66">
        <f t="shared" si="626"/>
        <v>0.69731143676517549</v>
      </c>
      <c r="AE237" s="66">
        <f t="shared" si="627"/>
        <v>1.0041416509395606</v>
      </c>
      <c r="AF237" s="236">
        <f t="shared" si="628"/>
        <v>0.77680108798567249</v>
      </c>
      <c r="AG237" s="30">
        <f t="shared" si="629"/>
        <v>-1.4169391219380909</v>
      </c>
      <c r="AH237" s="30">
        <f t="shared" si="630"/>
        <v>-1.4825161362414441</v>
      </c>
      <c r="AI237" s="30">
        <f t="shared" si="631"/>
        <v>-0.78417039252156928</v>
      </c>
      <c r="AJ237" s="30">
        <f t="shared" si="632"/>
        <v>-0.79078557948972117</v>
      </c>
      <c r="AK237" s="30">
        <f t="shared" si="633"/>
        <v>0.14903569776720965</v>
      </c>
      <c r="AL237" s="66">
        <f t="shared" si="634"/>
        <v>1.1548876168103899</v>
      </c>
      <c r="AM237" s="66">
        <f t="shared" si="635"/>
        <v>0.57425672447251463</v>
      </c>
      <c r="AN237" s="66">
        <f t="shared" si="636"/>
        <v>0.46339868699973097</v>
      </c>
      <c r="AO237" s="66">
        <f t="shared" si="637"/>
        <v>0.77970138274692269</v>
      </c>
      <c r="AP237" s="66">
        <f t="shared" si="638"/>
        <v>0.66111339832502203</v>
      </c>
      <c r="AQ237" s="30">
        <f t="shared" si="639"/>
        <v>0.71198621085726566</v>
      </c>
      <c r="AR237" s="30">
        <f t="shared" si="640"/>
        <v>-1.6106365635371649</v>
      </c>
      <c r="AS237" s="30">
        <f t="shared" si="641"/>
        <v>-1.6032849099025224</v>
      </c>
      <c r="AT237" s="30">
        <f t="shared" si="642"/>
        <v>-0.60456717371118585</v>
      </c>
      <c r="AU237" s="39">
        <f t="shared" si="643"/>
        <v>-0.82928587090331662</v>
      </c>
    </row>
    <row r="238" spans="1:47" ht="17" thickBot="1" x14ac:dyDescent="0.25">
      <c r="A238" s="278">
        <v>5272</v>
      </c>
      <c r="B238" s="310" t="s">
        <v>73</v>
      </c>
      <c r="C238" s="186">
        <v>113.89276888363598</v>
      </c>
      <c r="D238" s="33">
        <v>135.50135501355012</v>
      </c>
      <c r="E238" s="33">
        <v>19.768527776676283</v>
      </c>
      <c r="F238" s="33">
        <v>89.438502673796776</v>
      </c>
      <c r="G238" s="33">
        <v>3.0473584905857707</v>
      </c>
      <c r="H238" s="33">
        <v>414.83524375879801</v>
      </c>
      <c r="I238" s="33">
        <f t="shared" si="618"/>
        <v>274.54940388299752</v>
      </c>
      <c r="J238" s="33">
        <f t="shared" si="618"/>
        <v>326.63896583564167</v>
      </c>
      <c r="K238" s="33">
        <f t="shared" si="618"/>
        <v>47.653925441712246</v>
      </c>
      <c r="L238" s="33">
        <f t="shared" si="618"/>
        <v>215.60005814211854</v>
      </c>
      <c r="M238" s="33">
        <f t="shared" si="618"/>
        <v>7.345948871108039</v>
      </c>
      <c r="N238" s="33">
        <f t="shared" si="619"/>
        <v>840.52863436123357</v>
      </c>
      <c r="O238" s="33">
        <f t="shared" si="620"/>
        <v>145.891734991871</v>
      </c>
      <c r="P238" s="33">
        <f t="shared" si="620"/>
        <v>660.05614973262027</v>
      </c>
      <c r="Q238" s="33">
        <f t="shared" si="620"/>
        <v>22.48950566052299</v>
      </c>
      <c r="R238" s="33"/>
      <c r="S238" s="33"/>
      <c r="T238" s="33"/>
      <c r="U238" s="33"/>
      <c r="Z238" s="65">
        <f t="shared" si="622"/>
        <v>1.2729042169578804</v>
      </c>
      <c r="AA238" s="65">
        <f t="shared" si="623"/>
        <v>0.57908468372498512</v>
      </c>
      <c r="AB238" s="65">
        <f t="shared" si="624"/>
        <v>1.2889201589418766</v>
      </c>
      <c r="AC238" s="65">
        <f t="shared" si="625"/>
        <v>0.82996093311114549</v>
      </c>
      <c r="AD238" s="65">
        <f t="shared" si="626"/>
        <v>0.65901384966270038</v>
      </c>
      <c r="AE238" s="65">
        <f t="shared" si="627"/>
        <v>1.0180942474197261</v>
      </c>
      <c r="AF238" s="235">
        <f t="shared" si="628"/>
        <v>0.94782234859628323</v>
      </c>
      <c r="AG238" s="9">
        <f t="shared" si="629"/>
        <v>-1.5123119597578387</v>
      </c>
      <c r="AH238" s="9">
        <f t="shared" si="630"/>
        <v>0.83734677233734911</v>
      </c>
      <c r="AI238" s="9">
        <f t="shared" si="631"/>
        <v>-0.41095116554478106</v>
      </c>
      <c r="AJ238" s="9">
        <f t="shared" si="632"/>
        <v>-0.9411268586012963</v>
      </c>
      <c r="AK238" s="9">
        <f t="shared" si="633"/>
        <v>0.1971148034795408</v>
      </c>
      <c r="AL238" s="65">
        <f t="shared" si="634"/>
        <v>1.1989899733684437</v>
      </c>
      <c r="AM238" s="65">
        <f t="shared" si="635"/>
        <v>0.54896085767835845</v>
      </c>
      <c r="AN238" s="65">
        <f t="shared" si="636"/>
        <v>1.2175752362598959</v>
      </c>
      <c r="AO238" s="65">
        <f t="shared" si="637"/>
        <v>0.87034672086171638</v>
      </c>
      <c r="AP238" s="65">
        <f t="shared" si="638"/>
        <v>0.61624117133781919</v>
      </c>
      <c r="AQ238" s="9">
        <f t="shared" si="639"/>
        <v>0.85756466063557624</v>
      </c>
      <c r="AR238" s="9">
        <f t="shared" si="640"/>
        <v>-1.7452121534332963</v>
      </c>
      <c r="AS238" s="9">
        <f t="shared" si="641"/>
        <v>0.81685651650857438</v>
      </c>
      <c r="AT238" s="9">
        <f t="shared" si="642"/>
        <v>-0.27694933699030094</v>
      </c>
      <c r="AU238" s="40">
        <f t="shared" si="643"/>
        <v>-0.98992161433598957</v>
      </c>
    </row>
    <row r="239" spans="1:47" ht="17" thickBot="1" x14ac:dyDescent="0.25">
      <c r="A239" s="54">
        <v>5295</v>
      </c>
      <c r="B239" s="293" t="s">
        <v>206</v>
      </c>
      <c r="C239" s="200">
        <v>208.96871117135433</v>
      </c>
      <c r="D239" s="79">
        <v>194.71153846153845</v>
      </c>
      <c r="E239" s="79">
        <v>10.281736305502053</v>
      </c>
      <c r="F239" s="79">
        <v>149.14772727272725</v>
      </c>
      <c r="G239" s="79">
        <v>9.3194637486878023</v>
      </c>
      <c r="H239" s="79">
        <v>595.27045392769776</v>
      </c>
      <c r="I239" s="79">
        <f t="shared" ref="I239:M239" si="645">1000*C239/$H239</f>
        <v>351.04835086731168</v>
      </c>
      <c r="J239" s="79">
        <f t="shared" si="645"/>
        <v>327.09760273972597</v>
      </c>
      <c r="K239" s="79">
        <f t="shared" si="645"/>
        <v>17.272378021891345</v>
      </c>
      <c r="L239" s="79">
        <f t="shared" si="645"/>
        <v>250.5545610211706</v>
      </c>
      <c r="M239" s="79">
        <f t="shared" si="645"/>
        <v>15.655848005215718</v>
      </c>
      <c r="N239" s="79">
        <f>1000*C239/$D239</f>
        <v>1073.222022805968</v>
      </c>
      <c r="O239" s="79">
        <f t="shared" ref="O239:Q239" si="646">1000*E239/$D239</f>
        <v>52.80496670480067</v>
      </c>
      <c r="P239" s="79">
        <f t="shared" si="646"/>
        <v>765.99326599326594</v>
      </c>
      <c r="Q239" s="79">
        <f t="shared" si="646"/>
        <v>47.862924931532419</v>
      </c>
      <c r="R239" s="79"/>
      <c r="S239" s="79"/>
      <c r="T239" s="79"/>
      <c r="U239" s="79"/>
      <c r="V239" s="3"/>
      <c r="W239" s="3"/>
      <c r="X239" s="3"/>
      <c r="Y239" s="57"/>
      <c r="Z239" s="66">
        <f t="shared" si="622"/>
        <v>2.335505197296933</v>
      </c>
      <c r="AA239" s="66">
        <f t="shared" si="623"/>
        <v>0.83212798614692696</v>
      </c>
      <c r="AB239" s="66">
        <f t="shared" si="624"/>
        <v>0.67037552531968603</v>
      </c>
      <c r="AC239" s="66">
        <f t="shared" si="625"/>
        <v>1.3840435964157276</v>
      </c>
      <c r="AD239" s="66">
        <f t="shared" si="626"/>
        <v>2.0154030780389625</v>
      </c>
      <c r="AE239" s="66">
        <f t="shared" si="627"/>
        <v>1.4609207725732563</v>
      </c>
      <c r="AF239" s="236">
        <f t="shared" si="628"/>
        <v>2.9721164507803697</v>
      </c>
      <c r="AG239" s="30">
        <f t="shared" si="629"/>
        <v>-0.40587295797038714</v>
      </c>
      <c r="AH239" s="30">
        <f t="shared" si="630"/>
        <v>-0.71041982843167439</v>
      </c>
      <c r="AI239" s="30">
        <f t="shared" si="631"/>
        <v>1.1309700205018332</v>
      </c>
      <c r="AJ239" s="30">
        <f t="shared" si="632"/>
        <v>2.0339690500077516</v>
      </c>
      <c r="AK239" s="30">
        <f t="shared" si="633"/>
        <v>1.4553596039315961</v>
      </c>
      <c r="AL239" s="66">
        <f t="shared" si="634"/>
        <v>1.5330699936132699</v>
      </c>
      <c r="AM239" s="66">
        <f t="shared" si="635"/>
        <v>0.54973165888263287</v>
      </c>
      <c r="AN239" s="66">
        <f t="shared" si="636"/>
        <v>0.44131558010888067</v>
      </c>
      <c r="AO239" s="66">
        <f t="shared" si="637"/>
        <v>1.0114530694512913</v>
      </c>
      <c r="AP239" s="66">
        <f t="shared" si="638"/>
        <v>1.3133467551028237</v>
      </c>
      <c r="AQ239" s="30">
        <f t="shared" si="639"/>
        <v>1.952998756083332</v>
      </c>
      <c r="AR239" s="30">
        <f t="shared" si="640"/>
        <v>-1.5411662795838141</v>
      </c>
      <c r="AS239" s="30">
        <f t="shared" si="641"/>
        <v>-1.132312017595926</v>
      </c>
      <c r="AT239" s="30">
        <f t="shared" si="642"/>
        <v>0.3811045146076032</v>
      </c>
      <c r="AU239" s="39">
        <f t="shared" si="643"/>
        <v>1.7020809890239128</v>
      </c>
    </row>
    <row r="240" spans="1:47" ht="17" thickBot="1" x14ac:dyDescent="0.25">
      <c r="A240" s="54">
        <v>5330</v>
      </c>
      <c r="B240" s="311" t="s">
        <v>129</v>
      </c>
      <c r="C240" s="200">
        <v>156.25222759220452</v>
      </c>
      <c r="D240" s="79">
        <v>125.2022653721683</v>
      </c>
      <c r="E240" s="79">
        <v>19.07792111430965</v>
      </c>
      <c r="F240" s="79">
        <v>116.0541586073501</v>
      </c>
      <c r="G240" s="79">
        <v>4.7339374080000001</v>
      </c>
      <c r="H240" s="79">
        <v>286.11616178942671</v>
      </c>
      <c r="I240" s="79">
        <f>1000*C240/$H240</f>
        <v>546.11465013011627</v>
      </c>
      <c r="J240" s="79">
        <f>1000*D240/$H240</f>
        <v>437.59242605915279</v>
      </c>
      <c r="K240" s="79">
        <f>1000*E240/$H240</f>
        <v>66.678935558874343</v>
      </c>
      <c r="L240" s="79">
        <f>1000*F240/$H240</f>
        <v>405.61902508940631</v>
      </c>
      <c r="M240" s="79">
        <f>1000*G240/$H240</f>
        <v>16.545508573835971</v>
      </c>
      <c r="N240" s="79">
        <f>1000*C240/$D240</f>
        <v>1247.9984058414525</v>
      </c>
      <c r="O240" s="79">
        <f>1000*E240/$D240</f>
        <v>152.37680450589161</v>
      </c>
      <c r="P240" s="79">
        <f>1000*F240/$D240</f>
        <v>926.93337666355228</v>
      </c>
      <c r="Q240" s="79">
        <f>1000*G240/$D240</f>
        <v>37.810317520439412</v>
      </c>
      <c r="R240" s="79"/>
      <c r="S240" s="79"/>
      <c r="T240" s="79"/>
      <c r="U240" s="79"/>
      <c r="V240" s="3"/>
      <c r="W240" s="3"/>
      <c r="X240" s="3"/>
      <c r="Y240" s="57"/>
      <c r="Z240" s="66">
        <f t="shared" si="622"/>
        <v>1.7463278956224983</v>
      </c>
      <c r="AA240" s="66">
        <f t="shared" si="623"/>
        <v>0.53507003112583984</v>
      </c>
      <c r="AB240" s="66">
        <f t="shared" si="624"/>
        <v>1.2438921801728082</v>
      </c>
      <c r="AC240" s="66">
        <f t="shared" si="625"/>
        <v>1.076945777150232</v>
      </c>
      <c r="AD240" s="66">
        <f t="shared" si="626"/>
        <v>1.0237490354174454</v>
      </c>
      <c r="AE240" s="66">
        <f t="shared" si="627"/>
        <v>0.70219014125279255</v>
      </c>
      <c r="AF240" s="236">
        <f t="shared" si="628"/>
        <v>2.0024966434809977</v>
      </c>
      <c r="AG240" s="30">
        <f t="shared" si="629"/>
        <v>-1.7535703089032408</v>
      </c>
      <c r="AH240" s="30">
        <f t="shared" si="630"/>
        <v>0.7531554072110257</v>
      </c>
      <c r="AI240" s="30">
        <f t="shared" si="631"/>
        <v>0.37452057573231179</v>
      </c>
      <c r="AJ240" s="30">
        <f t="shared" si="632"/>
        <v>0.23121302063675483</v>
      </c>
      <c r="AK240" s="30">
        <f t="shared" si="633"/>
        <v>-1.0971879117139538</v>
      </c>
      <c r="AL240" s="66">
        <f t="shared" si="634"/>
        <v>2.3849477746259096</v>
      </c>
      <c r="AM240" s="66">
        <f t="shared" si="635"/>
        <v>0.735433119280266</v>
      </c>
      <c r="AN240" s="66">
        <f t="shared" si="636"/>
        <v>1.7036712078621512</v>
      </c>
      <c r="AO240" s="66">
        <f t="shared" si="637"/>
        <v>1.6374262207897108</v>
      </c>
      <c r="AP240" s="66">
        <f t="shared" si="638"/>
        <v>1.3879791110474573</v>
      </c>
      <c r="AQ240" s="30">
        <f t="shared" si="639"/>
        <v>3.1850764776102087</v>
      </c>
      <c r="AR240" s="30">
        <f t="shared" si="640"/>
        <v>-0.99261341691278415</v>
      </c>
      <c r="AS240" s="30">
        <f t="shared" si="641"/>
        <v>1.2091625901369238</v>
      </c>
      <c r="AT240" s="30">
        <f t="shared" si="642"/>
        <v>1.3725457899576994</v>
      </c>
      <c r="AU240" s="39">
        <f t="shared" si="643"/>
        <v>0.48301559668707283</v>
      </c>
    </row>
    <row r="241" spans="1:47" ht="17" thickBot="1" x14ac:dyDescent="0.25">
      <c r="A241" s="54">
        <v>5331</v>
      </c>
      <c r="B241" s="311" t="s">
        <v>129</v>
      </c>
      <c r="C241" s="200">
        <v>108.29662261380321</v>
      </c>
      <c r="D241" s="79">
        <v>218.75</v>
      </c>
      <c r="E241" s="79">
        <v>10.75501367660118</v>
      </c>
      <c r="F241" s="79">
        <v>105.22176785152563</v>
      </c>
      <c r="G241" s="79">
        <v>3.0716440317822009</v>
      </c>
      <c r="H241" s="79">
        <v>426.24</v>
      </c>
      <c r="I241" s="79">
        <f t="shared" ref="I241" si="647">1000*C241/$H241</f>
        <v>254.0742835346359</v>
      </c>
      <c r="J241" s="79">
        <f t="shared" ref="J241" si="648">1000*D241/$H241</f>
        <v>513.20852102102106</v>
      </c>
      <c r="K241" s="79">
        <f t="shared" ref="K241" si="649">1000*E241/$H241</f>
        <v>25.232295600134151</v>
      </c>
      <c r="L241" s="79">
        <f t="shared" ref="L241" si="650">1000*F241/$H241</f>
        <v>246.86037878079398</v>
      </c>
      <c r="M241" s="79">
        <f t="shared" ref="M241" si="651">1000*G241/$H241</f>
        <v>7.2063720715610939</v>
      </c>
      <c r="N241" s="79">
        <f t="shared" ref="N241" si="652">1000*C241/$D241</f>
        <v>495.07027480595752</v>
      </c>
      <c r="O241" s="79">
        <f t="shared" ref="O241" si="653">1000*E241/$D241</f>
        <v>49.165776807319681</v>
      </c>
      <c r="P241" s="79">
        <f t="shared" ref="P241" si="654">1000*F241/$D241</f>
        <v>481.01379589268856</v>
      </c>
      <c r="Q241" s="79">
        <f t="shared" ref="Q241" si="655">1000*G241/$D241</f>
        <v>14.041801288147203</v>
      </c>
      <c r="R241" s="79"/>
      <c r="S241" s="79"/>
      <c r="T241" s="79"/>
      <c r="U241" s="79"/>
      <c r="V241" s="3"/>
      <c r="W241" s="3"/>
      <c r="X241" s="3"/>
      <c r="Y241" s="57"/>
      <c r="Z241" s="66">
        <f t="shared" si="622"/>
        <v>1.210359788058613</v>
      </c>
      <c r="AA241" s="66">
        <f t="shared" si="623"/>
        <v>0.93485983628852287</v>
      </c>
      <c r="AB241" s="66">
        <f t="shared" si="624"/>
        <v>0.70123350074769963</v>
      </c>
      <c r="AC241" s="66">
        <f t="shared" si="625"/>
        <v>0.97642462718958301</v>
      </c>
      <c r="AD241" s="66">
        <f t="shared" si="626"/>
        <v>0.66426577786361418</v>
      </c>
      <c r="AE241" s="66">
        <f t="shared" si="627"/>
        <v>1.046083953928711</v>
      </c>
      <c r="AF241" s="236">
        <f t="shared" si="628"/>
        <v>0.77977772043047422</v>
      </c>
      <c r="AG241" s="30">
        <f t="shared" si="629"/>
        <v>-5.0596767893572023E-2</v>
      </c>
      <c r="AH241" s="30">
        <f t="shared" si="630"/>
        <v>-0.60387000483851139</v>
      </c>
      <c r="AI241" s="30">
        <f t="shared" si="631"/>
        <v>7.9072765799897207E-2</v>
      </c>
      <c r="AJ241" s="30">
        <f t="shared" si="632"/>
        <v>-0.92000049928807659</v>
      </c>
      <c r="AK241" s="30">
        <f t="shared" si="633"/>
        <v>0.29160876304747052</v>
      </c>
      <c r="AL241" s="66">
        <f t="shared" si="634"/>
        <v>1.1095726821487555</v>
      </c>
      <c r="AM241" s="66">
        <f t="shared" si="635"/>
        <v>0.86251617025172467</v>
      </c>
      <c r="AN241" s="66">
        <f t="shared" si="636"/>
        <v>0.64469438754401576</v>
      </c>
      <c r="AO241" s="66">
        <f t="shared" si="637"/>
        <v>0.99654018201107553</v>
      </c>
      <c r="AP241" s="66">
        <f t="shared" si="638"/>
        <v>0.60453227273893473</v>
      </c>
      <c r="AQ241" s="30">
        <f t="shared" si="639"/>
        <v>0.60121167236206197</v>
      </c>
      <c r="AR241" s="30">
        <f t="shared" si="640"/>
        <v>-0.30793819226239544</v>
      </c>
      <c r="AS241" s="30">
        <f t="shared" si="641"/>
        <v>-0.72015172502475366</v>
      </c>
      <c r="AT241" s="30">
        <f t="shared" si="642"/>
        <v>0.13105186778050532</v>
      </c>
      <c r="AU241" s="39">
        <f t="shared" si="643"/>
        <v>-0.98201862054911537</v>
      </c>
    </row>
    <row r="242" spans="1:47" ht="17" thickBot="1" x14ac:dyDescent="0.25">
      <c r="A242" s="129">
        <v>5332</v>
      </c>
      <c r="B242" s="309" t="s">
        <v>130</v>
      </c>
      <c r="C242" s="176">
        <v>120.73747756567136</v>
      </c>
      <c r="D242" s="26">
        <v>182.67746913580243</v>
      </c>
      <c r="E242" s="26">
        <v>18.164151630846263</v>
      </c>
      <c r="F242" s="26">
        <v>124.31618415391236</v>
      </c>
      <c r="G242" s="26">
        <v>1.7910349780672798</v>
      </c>
      <c r="H242" s="26">
        <v>436.46</v>
      </c>
      <c r="I242" s="26">
        <f t="shared" ref="I242" si="656">1000*C242/$H242</f>
        <v>276.62896385847813</v>
      </c>
      <c r="J242" s="26">
        <f t="shared" ref="J242" si="657">1000*D242/$H242</f>
        <v>418.54343842689462</v>
      </c>
      <c r="K242" s="26">
        <f t="shared" ref="K242" si="658">1000*E242/$H242</f>
        <v>41.616990401975585</v>
      </c>
      <c r="L242" s="26">
        <f t="shared" ref="L242" si="659">1000*F242/$H242</f>
        <v>284.82835575748607</v>
      </c>
      <c r="M242" s="26">
        <f t="shared" ref="M242" si="660">1000*G242/$H242</f>
        <v>4.10354895767603</v>
      </c>
      <c r="N242" s="26">
        <f t="shared" ref="N242" si="661">1000*C242/$D242</f>
        <v>660.93250654745566</v>
      </c>
      <c r="O242" s="26">
        <f t="shared" ref="O242" si="662">1000*E242/$D242</f>
        <v>99.432906076353802</v>
      </c>
      <c r="P242" s="26">
        <f t="shared" ref="P242" si="663">1000*F242/$D242</f>
        <v>680.52280744866084</v>
      </c>
      <c r="Q242" s="26">
        <f t="shared" ref="Q242" si="664">1000*G242/$D242</f>
        <v>9.8043562051750595</v>
      </c>
      <c r="R242" s="26"/>
      <c r="S242" s="26"/>
      <c r="T242" s="26"/>
      <c r="U242" s="26"/>
      <c r="V242" s="6"/>
      <c r="W242" s="6"/>
      <c r="X242" s="6"/>
      <c r="Y242" s="61"/>
      <c r="Z242" s="96">
        <f t="shared" si="622"/>
        <v>1.349403002882672</v>
      </c>
      <c r="AA242" s="96">
        <f t="shared" si="623"/>
        <v>0.78069864635381925</v>
      </c>
      <c r="AB242" s="96">
        <f t="shared" si="624"/>
        <v>1.1843138483330717</v>
      </c>
      <c r="AC242" s="96">
        <f t="shared" si="625"/>
        <v>1.1536147533407504</v>
      </c>
      <c r="AD242" s="96">
        <f t="shared" si="626"/>
        <v>0.38732458272403153</v>
      </c>
      <c r="AE242" s="96">
        <f t="shared" si="627"/>
        <v>1.0711660156994305</v>
      </c>
      <c r="AF242" s="226">
        <f t="shared" si="628"/>
        <v>1.142475417313922</v>
      </c>
      <c r="AG242" s="24">
        <f t="shared" si="629"/>
        <v>-0.60057702583348982</v>
      </c>
      <c r="AH242" s="24">
        <f t="shared" si="630"/>
        <v>0.63694839595938635</v>
      </c>
      <c r="AI242" s="24">
        <f t="shared" si="631"/>
        <v>0.58187824471186267</v>
      </c>
      <c r="AJ242" s="24">
        <f t="shared" si="632"/>
        <v>-2.3556608209747645</v>
      </c>
      <c r="AK242" s="24">
        <f t="shared" si="633"/>
        <v>0.37416268038115968</v>
      </c>
      <c r="AL242" s="96">
        <f t="shared" si="634"/>
        <v>1.2080716596673589</v>
      </c>
      <c r="AM242" s="96">
        <f t="shared" si="635"/>
        <v>0.70341872515629389</v>
      </c>
      <c r="AN242" s="96">
        <f t="shared" si="636"/>
        <v>1.0633293364906595</v>
      </c>
      <c r="AO242" s="96">
        <f t="shared" si="637"/>
        <v>1.1498114962406589</v>
      </c>
      <c r="AP242" s="96">
        <f t="shared" si="638"/>
        <v>0.34424086808800936</v>
      </c>
      <c r="AQ242" s="24">
        <f t="shared" si="639"/>
        <v>0.92325751637158793</v>
      </c>
      <c r="AR242" s="24">
        <f t="shared" si="640"/>
        <v>-0.93872718581981829</v>
      </c>
      <c r="AS242" s="24">
        <f t="shared" si="641"/>
        <v>0.54666015019054104</v>
      </c>
      <c r="AT242" s="24">
        <f t="shared" si="642"/>
        <v>0.55527521622375242</v>
      </c>
      <c r="AU242" s="36">
        <f t="shared" si="643"/>
        <v>-2.4459267506222671</v>
      </c>
    </row>
    <row r="243" spans="1:47" ht="17" thickBot="1" x14ac:dyDescent="0.25">
      <c r="A243" s="129">
        <v>5333</v>
      </c>
      <c r="B243" s="309" t="s">
        <v>130</v>
      </c>
      <c r="C243" s="176">
        <v>173.20784941930316</v>
      </c>
      <c r="D243" s="26">
        <v>273.4375</v>
      </c>
      <c r="E243" s="26">
        <v>17.055315821975565</v>
      </c>
      <c r="F243" s="26">
        <v>148.93711053166572</v>
      </c>
      <c r="G243" s="26">
        <v>1.2737545213777342</v>
      </c>
      <c r="H243" s="26">
        <v>479.44105364600051</v>
      </c>
      <c r="I243" s="26">
        <f>1000*C243/$H243</f>
        <v>361.27037537171918</v>
      </c>
      <c r="J243" s="26">
        <f>1000*D243/$H243</f>
        <v>570.32558626465675</v>
      </c>
      <c r="K243" s="26">
        <f>1000*E243/$H243</f>
        <v>35.573332096355074</v>
      </c>
      <c r="L243" s="26">
        <f>1000*F243/$H243</f>
        <v>310.64738699167543</v>
      </c>
      <c r="M243" s="26">
        <f>1000*G243/$H243</f>
        <v>2.6567489615067923</v>
      </c>
      <c r="N243" s="26">
        <f>1000*C243/$D243</f>
        <v>633.44584930488008</v>
      </c>
      <c r="O243" s="26">
        <f>1000*E243/$D243</f>
        <v>62.373726434653491</v>
      </c>
      <c r="P243" s="26">
        <f>1000*F243/$D243</f>
        <v>544.6842899443775</v>
      </c>
      <c r="Q243" s="26">
        <f>1000*G243/$D243</f>
        <v>4.6583022496099993</v>
      </c>
      <c r="R243" s="26"/>
      <c r="S243" s="26"/>
      <c r="T243" s="26"/>
      <c r="U243" s="26"/>
      <c r="V243" s="6"/>
      <c r="W243" s="6"/>
      <c r="X243" s="6"/>
      <c r="Y243" s="61"/>
      <c r="Z243" s="32">
        <f t="shared" si="622"/>
        <v>1.9358296764327281</v>
      </c>
      <c r="AA243" s="32">
        <f t="shared" si="623"/>
        <v>1.1685747953606536</v>
      </c>
      <c r="AB243" s="32">
        <f t="shared" si="624"/>
        <v>1.1120170722071181</v>
      </c>
      <c r="AC243" s="32">
        <f t="shared" si="625"/>
        <v>1.3820891398705659</v>
      </c>
      <c r="AD243" s="32">
        <f t="shared" si="626"/>
        <v>0.27545885174049711</v>
      </c>
      <c r="AE243" s="32">
        <f t="shared" si="627"/>
        <v>1.1766506969635779</v>
      </c>
      <c r="AF243" s="226">
        <f t="shared" si="628"/>
        <v>2.3461035105026027</v>
      </c>
      <c r="AG243" s="24">
        <f t="shared" si="629"/>
        <v>0.63042162518783829</v>
      </c>
      <c r="AH243" s="24">
        <f t="shared" si="630"/>
        <v>0.48781655963921694</v>
      </c>
      <c r="AI243" s="24">
        <f t="shared" si="631"/>
        <v>1.1267091689107498</v>
      </c>
      <c r="AJ243" s="24">
        <f t="shared" si="632"/>
        <v>-3.2627634330810813</v>
      </c>
      <c r="AK243" s="24">
        <f t="shared" si="633"/>
        <v>0.70140832548021925</v>
      </c>
      <c r="AL243" s="32">
        <f t="shared" si="634"/>
        <v>1.5777107931013439</v>
      </c>
      <c r="AM243" s="32">
        <f t="shared" si="635"/>
        <v>0.95850910558324987</v>
      </c>
      <c r="AN243" s="32">
        <f t="shared" si="636"/>
        <v>0.90891165481739133</v>
      </c>
      <c r="AO243" s="32">
        <f t="shared" si="637"/>
        <v>1.2540392472169144</v>
      </c>
      <c r="AP243" s="32">
        <f t="shared" si="638"/>
        <v>0.22287088036082814</v>
      </c>
      <c r="AQ243" s="24">
        <f t="shared" si="639"/>
        <v>1.9293095592798697</v>
      </c>
      <c r="AR243" s="24">
        <f t="shared" si="640"/>
        <v>5.770411315473243E-2</v>
      </c>
      <c r="AS243" s="24">
        <f t="shared" si="641"/>
        <v>0.28544310214098489</v>
      </c>
      <c r="AT243" s="24">
        <f t="shared" si="642"/>
        <v>0.85390049342810892</v>
      </c>
      <c r="AU243" s="36">
        <f t="shared" si="643"/>
        <v>-3.3733195423716604</v>
      </c>
    </row>
    <row r="244" spans="1:47" ht="17" thickBot="1" x14ac:dyDescent="0.25">
      <c r="A244" s="54">
        <v>2834</v>
      </c>
      <c r="B244" s="293" t="s">
        <v>207</v>
      </c>
      <c r="C244" s="200">
        <v>196.96520000000001</v>
      </c>
      <c r="D244" s="79">
        <v>255.28</v>
      </c>
      <c r="E244" s="79">
        <v>17.03</v>
      </c>
      <c r="F244" s="79">
        <v>136.96</v>
      </c>
      <c r="G244" s="79">
        <v>3.4959790000000002</v>
      </c>
      <c r="H244" s="79">
        <v>411.78</v>
      </c>
      <c r="I244" s="79">
        <f t="shared" ref="I244" si="665">1000*C244/$H244</f>
        <v>478.32629073777264</v>
      </c>
      <c r="J244" s="79">
        <f t="shared" ref="J244" si="666">1000*D244/$H244</f>
        <v>619.94268784302301</v>
      </c>
      <c r="K244" s="79">
        <f t="shared" ref="K244" si="667">1000*E244/$H244</f>
        <v>41.357035310117055</v>
      </c>
      <c r="L244" s="79">
        <f t="shared" ref="L244" si="668">1000*F244/$H244</f>
        <v>332.60478896498131</v>
      </c>
      <c r="M244" s="79">
        <f t="shared" ref="M244" si="669">1000*G244/$H244</f>
        <v>8.4899193744232377</v>
      </c>
      <c r="N244" s="79">
        <f t="shared" ref="N244" si="670">1000*C244/$D244</f>
        <v>771.56534001880289</v>
      </c>
      <c r="O244" s="79">
        <f t="shared" ref="O244" si="671">1000*E244/$D244</f>
        <v>66.711062362895646</v>
      </c>
      <c r="P244" s="79">
        <f t="shared" ref="P244" si="672">1000*F244/$D244</f>
        <v>536.50893136947661</v>
      </c>
      <c r="Q244" s="79">
        <f t="shared" ref="Q244" si="673">1000*G244/$D244</f>
        <v>13.694684268254466</v>
      </c>
      <c r="R244" s="79"/>
      <c r="S244" s="79"/>
      <c r="T244" s="79"/>
      <c r="U244" s="79"/>
      <c r="V244" s="3"/>
      <c r="W244" s="3"/>
      <c r="X244" s="3"/>
      <c r="Y244" s="57"/>
      <c r="Z244" s="66">
        <f t="shared" si="622"/>
        <v>2.2013498849089377</v>
      </c>
      <c r="AA244" s="66">
        <f t="shared" si="623"/>
        <v>1.0909760868924989</v>
      </c>
      <c r="AB244" s="66">
        <f t="shared" si="624"/>
        <v>1.1103664650575564</v>
      </c>
      <c r="AC244" s="66">
        <f t="shared" si="625"/>
        <v>1.2709453535183719</v>
      </c>
      <c r="AD244" s="66">
        <f t="shared" si="626"/>
        <v>0.75603135838707858</v>
      </c>
      <c r="AE244" s="66">
        <f t="shared" si="627"/>
        <v>1.0105960270006678</v>
      </c>
      <c r="AF244" s="236">
        <f t="shared" si="628"/>
        <v>2.7748075687661267</v>
      </c>
      <c r="AG244" s="30">
        <f t="shared" si="629"/>
        <v>0.42071715485087918</v>
      </c>
      <c r="AH244" s="30">
        <f t="shared" si="630"/>
        <v>0.48429960195398269</v>
      </c>
      <c r="AI244" s="30">
        <f t="shared" si="631"/>
        <v>0.87393081328330724</v>
      </c>
      <c r="AJ244" s="30">
        <f t="shared" si="632"/>
        <v>-0.57560200428312991</v>
      </c>
      <c r="AK244" s="30">
        <f t="shared" si="633"/>
        <v>0.17135926085391123</v>
      </c>
      <c r="AL244" s="66">
        <f t="shared" si="634"/>
        <v>2.0889079287074899</v>
      </c>
      <c r="AM244" s="66">
        <f t="shared" si="635"/>
        <v>1.0418973399547722</v>
      </c>
      <c r="AN244" s="66">
        <f t="shared" si="636"/>
        <v>1.0566873887507244</v>
      </c>
      <c r="AO244" s="66">
        <f t="shared" si="637"/>
        <v>1.3426781509852619</v>
      </c>
      <c r="AP244" s="66">
        <f t="shared" si="638"/>
        <v>0.71220722491484856</v>
      </c>
      <c r="AQ244" s="30">
        <f t="shared" si="639"/>
        <v>2.8484591398704815</v>
      </c>
      <c r="AR244" s="30">
        <f t="shared" si="640"/>
        <v>0.27785476604010567</v>
      </c>
      <c r="AS244" s="30">
        <f t="shared" si="641"/>
        <v>0.45544996581982272</v>
      </c>
      <c r="AT244" s="30">
        <f t="shared" si="642"/>
        <v>0.96775290629646482</v>
      </c>
      <c r="AU244" s="39">
        <f t="shared" si="643"/>
        <v>-0.61292606915073045</v>
      </c>
    </row>
    <row r="245" spans="1:47" ht="17" thickBot="1" x14ac:dyDescent="0.25">
      <c r="A245" s="129">
        <v>6007</v>
      </c>
      <c r="B245" s="293" t="s">
        <v>207</v>
      </c>
      <c r="C245" s="176">
        <v>156.51723244363825</v>
      </c>
      <c r="D245" s="26">
        <v>249.01960784313727</v>
      </c>
      <c r="E245" s="26">
        <v>14.765332458500634</v>
      </c>
      <c r="F245" s="26">
        <v>180.68384378544806</v>
      </c>
      <c r="G245" s="26">
        <v>9.2002598837608929</v>
      </c>
      <c r="H245" s="26">
        <v>403.24256911245055</v>
      </c>
      <c r="I245" s="26">
        <f>1000*C245/$H245</f>
        <v>388.14660066306385</v>
      </c>
      <c r="J245" s="26">
        <f>1000*D245/$H245</f>
        <v>617.54295532646063</v>
      </c>
      <c r="K245" s="26">
        <f>1000*E245/$H245</f>
        <v>36.616502297859057</v>
      </c>
      <c r="L245" s="26">
        <f>1000*F245/$H245</f>
        <v>448.07730538752099</v>
      </c>
      <c r="M245" s="26">
        <f>1000*G245/$H245</f>
        <v>22.815696031326631</v>
      </c>
      <c r="N245" s="26">
        <f>1000*C245/$D245</f>
        <v>628.533768080752</v>
      </c>
      <c r="O245" s="26">
        <f>1000*E245/$D245</f>
        <v>59.293854754608844</v>
      </c>
      <c r="P245" s="26">
        <f>1000*F245/$D245</f>
        <v>725.58079000455518</v>
      </c>
      <c r="Q245" s="26">
        <f>1000*G245/$D245</f>
        <v>36.945925517465</v>
      </c>
      <c r="R245" s="26"/>
      <c r="S245" s="26"/>
      <c r="T245" s="26"/>
      <c r="U245" s="26"/>
      <c r="V245" s="6"/>
      <c r="W245" s="6"/>
      <c r="X245" s="6"/>
      <c r="Y245" s="61"/>
      <c r="Z245" s="32">
        <f t="shared" si="622"/>
        <v>1.7492896797305741</v>
      </c>
      <c r="AA245" s="32">
        <f t="shared" si="623"/>
        <v>1.0642213934668228</v>
      </c>
      <c r="AB245" s="32">
        <f t="shared" si="624"/>
        <v>0.96270874969729581</v>
      </c>
      <c r="AC245" s="32">
        <f t="shared" si="625"/>
        <v>1.6766887537598902</v>
      </c>
      <c r="AD245" s="32">
        <f t="shared" si="626"/>
        <v>1.9896243591377103</v>
      </c>
      <c r="AE245" s="32">
        <f t="shared" si="627"/>
        <v>0.9896433490275991</v>
      </c>
      <c r="AF245" s="226">
        <f t="shared" si="628"/>
        <v>2.008148571563916</v>
      </c>
      <c r="AG245" s="24">
        <f t="shared" si="629"/>
        <v>0.34493975210200739</v>
      </c>
      <c r="AH245" s="24">
        <f t="shared" si="630"/>
        <v>0.1464530595847531</v>
      </c>
      <c r="AI245" s="24">
        <f t="shared" si="631"/>
        <v>1.7093163784858283</v>
      </c>
      <c r="AJ245" s="24">
        <f t="shared" si="632"/>
        <v>1.9997067068384164</v>
      </c>
      <c r="AK245" s="24">
        <f t="shared" si="633"/>
        <v>9.8363149987895804E-2</v>
      </c>
      <c r="AL245" s="32">
        <f t="shared" si="634"/>
        <v>1.6950824726262661</v>
      </c>
      <c r="AM245" s="32">
        <f t="shared" si="635"/>
        <v>1.0378642656486479</v>
      </c>
      <c r="AN245" s="32">
        <f t="shared" si="636"/>
        <v>0.93556503526364776</v>
      </c>
      <c r="AO245" s="32">
        <f t="shared" si="637"/>
        <v>1.8088242498502265</v>
      </c>
      <c r="AP245" s="32">
        <f t="shared" si="638"/>
        <v>1.9139761920384282</v>
      </c>
      <c r="AQ245" s="24">
        <f t="shared" si="639"/>
        <v>2.0852454221115231</v>
      </c>
      <c r="AR245" s="24">
        <f t="shared" si="640"/>
        <v>0.26025774794669537</v>
      </c>
      <c r="AS245" s="24">
        <f t="shared" si="641"/>
        <v>0.12426284545107617</v>
      </c>
      <c r="AT245" s="24">
        <f t="shared" si="642"/>
        <v>1.8190138700099301</v>
      </c>
      <c r="AU245" s="36">
        <f t="shared" si="643"/>
        <v>2.0380957960175614</v>
      </c>
    </row>
    <row r="246" spans="1:47" ht="20" thickBot="1" x14ac:dyDescent="0.25">
      <c r="A246" s="47" t="s">
        <v>122</v>
      </c>
      <c r="B246" s="286"/>
      <c r="C246" s="184"/>
      <c r="D246" s="185"/>
      <c r="E246" s="185"/>
      <c r="F246" s="185"/>
      <c r="G246" s="185"/>
      <c r="H246" s="185"/>
      <c r="I246" s="185"/>
      <c r="J246" s="185"/>
      <c r="K246" s="185"/>
      <c r="L246" s="185"/>
      <c r="M246" s="185"/>
      <c r="N246" s="185"/>
      <c r="O246" s="185"/>
      <c r="P246" s="185"/>
      <c r="Q246" s="185"/>
      <c r="R246" s="90"/>
      <c r="S246" s="90"/>
      <c r="T246" s="90"/>
      <c r="U246" s="90"/>
      <c r="V246" s="97"/>
      <c r="W246" s="97"/>
      <c r="X246" s="97"/>
      <c r="Y246" s="15"/>
      <c r="Z246" s="250"/>
      <c r="AA246" s="250"/>
      <c r="AB246" s="250"/>
      <c r="AC246" s="250"/>
      <c r="AD246" s="250"/>
      <c r="AE246" s="250"/>
      <c r="AF246" s="251"/>
      <c r="AG246" s="252"/>
      <c r="AH246" s="252"/>
      <c r="AI246" s="252"/>
      <c r="AJ246" s="252"/>
      <c r="AK246" s="252"/>
      <c r="AL246" s="250"/>
      <c r="AM246" s="250"/>
      <c r="AN246" s="250"/>
      <c r="AO246" s="250"/>
      <c r="AP246" s="250"/>
      <c r="AQ246" s="252"/>
      <c r="AR246" s="252"/>
      <c r="AS246" s="252"/>
      <c r="AT246" s="252"/>
      <c r="AU246" s="208"/>
    </row>
    <row r="247" spans="1:47" ht="17" thickBot="1" x14ac:dyDescent="0.25">
      <c r="A247" s="54">
        <v>5099</v>
      </c>
      <c r="B247" s="311" t="s">
        <v>51</v>
      </c>
      <c r="C247" s="200">
        <v>62.685867298461233</v>
      </c>
      <c r="D247" s="79">
        <v>194.15266106442573</v>
      </c>
      <c r="E247" s="79">
        <v>15.569122587935198</v>
      </c>
      <c r="F247" s="79">
        <v>148.23529411764704</v>
      </c>
      <c r="G247" s="79">
        <v>3.1059267594013904</v>
      </c>
      <c r="H247" s="79">
        <v>290.99979214300561</v>
      </c>
      <c r="I247" s="79">
        <f t="shared" ref="I247:M248" si="674">1000*C247/$H247</f>
        <v>215.41550540921216</v>
      </c>
      <c r="J247" s="79">
        <f t="shared" si="674"/>
        <v>667.19175170068013</v>
      </c>
      <c r="K247" s="79">
        <f t="shared" si="674"/>
        <v>53.502177693254453</v>
      </c>
      <c r="L247" s="79">
        <f t="shared" si="674"/>
        <v>509.4</v>
      </c>
      <c r="M247" s="79">
        <f t="shared" si="674"/>
        <v>10.673295456771493</v>
      </c>
      <c r="N247" s="79">
        <f>1000*C247/$D247</f>
        <v>322.86895762742171</v>
      </c>
      <c r="O247" s="79">
        <f t="shared" ref="O247:Q248" si="675">1000*E247/$D247</f>
        <v>80.190106602602228</v>
      </c>
      <c r="P247" s="79">
        <f t="shared" si="675"/>
        <v>763.49864743011733</v>
      </c>
      <c r="Q247" s="79">
        <f t="shared" si="675"/>
        <v>15.997343236880745</v>
      </c>
      <c r="R247" s="79"/>
      <c r="S247" s="79"/>
      <c r="T247" s="79"/>
      <c r="U247" s="79"/>
      <c r="V247" s="3"/>
      <c r="W247" s="3"/>
      <c r="X247" s="3"/>
      <c r="Y247" s="57"/>
      <c r="Z247" s="66">
        <f t="shared" ref="Z247:Z256" si="676">C247/$Z$3</f>
        <v>0.70059851569152598</v>
      </c>
      <c r="AA247" s="66">
        <f t="shared" ref="AA247:AA256" si="677">D247/$AA$3</f>
        <v>0.82973954257220617</v>
      </c>
      <c r="AB247" s="66">
        <f t="shared" ref="AB247:AB256" si="678">E247/$AB$3</f>
        <v>1.0151163600712483</v>
      </c>
      <c r="AC247" s="66">
        <f t="shared" ref="AC247:AC256" si="679">F247/$AC$3</f>
        <v>1.3755765061788314</v>
      </c>
      <c r="AD247" s="66">
        <f t="shared" ref="AD247:AD256" si="680">G247/$AD$3</f>
        <v>0.67167967169168064</v>
      </c>
      <c r="AE247" s="66">
        <f t="shared" ref="AE247:AE256" si="681">H247/$AE$3</f>
        <v>0.71417561270032937</v>
      </c>
      <c r="AF247" s="236">
        <f t="shared" ref="AF247:AF256" si="682">(LN(C247)-$AF$3)/$AF$4</f>
        <v>-1.0437663412887945</v>
      </c>
      <c r="AG247" s="30">
        <f t="shared" ref="AG247:AG256" si="683">(LN(D247)-AG$3)/AG$4</f>
        <v>-0.41464545801972263</v>
      </c>
      <c r="AH247" s="30">
        <f t="shared" ref="AH247:AH256" si="684">(LN(E247)-AH$3)/AH$4</f>
        <v>0.27195501647292952</v>
      </c>
      <c r="AI247" s="30">
        <f t="shared" ref="AI247:AI256" si="685">(LN(F247)-AI$3)/AI$4</f>
        <v>1.1124675558146191</v>
      </c>
      <c r="AJ247" s="30">
        <f t="shared" ref="AJ247:AJ256" si="686">(LN(G247)-AJ$3)/AJ$4</f>
        <v>-0.89046003454565803</v>
      </c>
      <c r="AK247" s="30">
        <f t="shared" ref="AK247:AK256" si="687">(LN(H247)-AK$3)/AK$4</f>
        <v>-1.0382199194015944</v>
      </c>
      <c r="AL247" s="66">
        <f t="shared" ref="AL247:AL256" si="688">I247/$AL$3</f>
        <v>0.94074518990327372</v>
      </c>
      <c r="AM247" s="66">
        <f t="shared" ref="AM247:AM256" si="689">J247/$AM$3</f>
        <v>1.1213057674013935</v>
      </c>
      <c r="AN247" s="66">
        <f t="shared" ref="AN247:AN256" si="690">K247/$AN$3</f>
        <v>1.367000221733309</v>
      </c>
      <c r="AO247" s="66">
        <f t="shared" ref="AO247:AO256" si="691">L247/$AO$3</f>
        <v>2.0563752321194149</v>
      </c>
      <c r="AP247" s="66">
        <f t="shared" ref="AP247:AP256" si="692">M247/$AP$3</f>
        <v>0.89536752973933864</v>
      </c>
      <c r="AQ247" s="30">
        <f t="shared" ref="AQ247:AQ256" si="693">((LN(C247)/LN($H247))-AQ$3)/AQ$4</f>
        <v>-0.35834936117350896</v>
      </c>
      <c r="AR247" s="30">
        <f t="shared" ref="AR247:AR256" si="694">((LN(D247)/LN($H247))-AR$3)/AR$4</f>
        <v>0.43190121506281787</v>
      </c>
      <c r="AS247" s="30">
        <f t="shared" ref="AS247:AS256" si="695">((LN(E247)/LN($H247))-AS$3)/AS$4</f>
        <v>0.6500116719824085</v>
      </c>
      <c r="AT247" s="30">
        <f t="shared" ref="AT247:AT256" si="696">((LN(F247)/LN($H247))-AT$3)/AT$4</f>
        <v>2.0779479024665255</v>
      </c>
      <c r="AU247" s="39">
        <f t="shared" ref="AU247:AU256" si="697">((LN(G247)/LN($H247))-AU$3)/AU$4</f>
        <v>-0.7459727170881616</v>
      </c>
    </row>
    <row r="248" spans="1:47" ht="17" thickBot="1" x14ac:dyDescent="0.25">
      <c r="A248" s="54">
        <v>5315</v>
      </c>
      <c r="B248" s="295" t="s">
        <v>208</v>
      </c>
      <c r="C248" s="200">
        <v>103.76896720509055</v>
      </c>
      <c r="D248" s="79">
        <v>572.22222222222229</v>
      </c>
      <c r="E248" s="79">
        <v>20.13029272925278</v>
      </c>
      <c r="F248" s="79">
        <v>90.029107154944825</v>
      </c>
      <c r="G248" s="79">
        <v>7.151159677661596</v>
      </c>
      <c r="H248" s="79">
        <v>501.7667844522968</v>
      </c>
      <c r="I248" s="79">
        <f t="shared" si="674"/>
        <v>206.80716703549737</v>
      </c>
      <c r="J248" s="79">
        <f t="shared" si="674"/>
        <v>1140.4147104851331</v>
      </c>
      <c r="K248" s="79">
        <f t="shared" si="674"/>
        <v>40.118822833651663</v>
      </c>
      <c r="L248" s="79">
        <f t="shared" si="674"/>
        <v>179.42420651302385</v>
      </c>
      <c r="M248" s="79">
        <f t="shared" si="674"/>
        <v>14.251959075903041</v>
      </c>
      <c r="N248" s="79">
        <f>1000*C248/$D248</f>
        <v>181.34382618365336</v>
      </c>
      <c r="O248" s="79">
        <f t="shared" si="675"/>
        <v>35.179152342383489</v>
      </c>
      <c r="P248" s="79">
        <f t="shared" si="675"/>
        <v>157.33242027077733</v>
      </c>
      <c r="Q248" s="79">
        <f t="shared" si="675"/>
        <v>12.497172252224146</v>
      </c>
      <c r="R248" s="79"/>
      <c r="S248" s="79"/>
      <c r="T248" s="79"/>
      <c r="U248" s="79"/>
      <c r="V248" s="3"/>
      <c r="W248" s="3"/>
      <c r="X248" s="3"/>
      <c r="Y248" s="57"/>
      <c r="Z248" s="66">
        <f t="shared" si="676"/>
        <v>1.1597571754505129</v>
      </c>
      <c r="AA248" s="66">
        <f t="shared" si="677"/>
        <v>2.4454746193706125</v>
      </c>
      <c r="AB248" s="66">
        <f t="shared" si="678"/>
        <v>1.3125074561570309</v>
      </c>
      <c r="AC248" s="66">
        <f t="shared" si="679"/>
        <v>0.8354415553445147</v>
      </c>
      <c r="AD248" s="66">
        <f t="shared" si="680"/>
        <v>1.5464912589993816</v>
      </c>
      <c r="AE248" s="66">
        <f t="shared" si="681"/>
        <v>1.231442806470425</v>
      </c>
      <c r="AF248" s="236">
        <f t="shared" si="682"/>
        <v>0.63733633078686924</v>
      </c>
      <c r="AG248" s="30">
        <f t="shared" si="683"/>
        <v>2.8841322292902545</v>
      </c>
      <c r="AH248" s="30">
        <f t="shared" si="684"/>
        <v>0.88028268389585107</v>
      </c>
      <c r="AI248" s="30">
        <f t="shared" si="685"/>
        <v>-0.39110596191036467</v>
      </c>
      <c r="AJ248" s="30">
        <f t="shared" si="686"/>
        <v>1.3291245428188976</v>
      </c>
      <c r="AK248" s="30">
        <f t="shared" si="687"/>
        <v>0.85998741113783395</v>
      </c>
      <c r="AL248" s="66">
        <f t="shared" si="688"/>
        <v>0.90315155010121684</v>
      </c>
      <c r="AM248" s="66">
        <f t="shared" si="689"/>
        <v>1.9166208047938413</v>
      </c>
      <c r="AN248" s="66">
        <f t="shared" si="690"/>
        <v>1.025050606794192</v>
      </c>
      <c r="AO248" s="66">
        <f t="shared" si="691"/>
        <v>0.72430996135858117</v>
      </c>
      <c r="AP248" s="66">
        <f t="shared" si="692"/>
        <v>1.1955765155588958</v>
      </c>
      <c r="AQ248" s="30">
        <f t="shared" si="693"/>
        <v>1.2992995432074422E-2</v>
      </c>
      <c r="AR248" s="30">
        <f t="shared" si="694"/>
        <v>2.1931695826631632</v>
      </c>
      <c r="AS248" s="30">
        <f t="shared" si="695"/>
        <v>0.63390366367893469</v>
      </c>
      <c r="AT248" s="30">
        <f t="shared" si="696"/>
        <v>-0.65454669555846057</v>
      </c>
      <c r="AU248" s="39">
        <f t="shared" si="697"/>
        <v>1.1622632532556405</v>
      </c>
    </row>
    <row r="249" spans="1:47" ht="16" thickBot="1" x14ac:dyDescent="0.25">
      <c r="A249" s="280" t="s">
        <v>141</v>
      </c>
      <c r="B249" s="295" t="s">
        <v>208</v>
      </c>
      <c r="C249" s="200">
        <v>120.27130969862249</v>
      </c>
      <c r="D249" s="79">
        <v>212.30158730158729</v>
      </c>
      <c r="E249" s="79">
        <v>22.5020197299797</v>
      </c>
      <c r="F249" s="79">
        <v>144.24430059104981</v>
      </c>
      <c r="G249" s="79">
        <v>1.7885380113728666</v>
      </c>
      <c r="H249" s="79">
        <v>494.69964664310953</v>
      </c>
      <c r="I249" s="79">
        <f t="shared" ref="I249:M250" si="698">1000*C249/$H249</f>
        <v>243.11986174792975</v>
      </c>
      <c r="J249" s="79">
        <f t="shared" si="698"/>
        <v>429.15249433106572</v>
      </c>
      <c r="K249" s="79">
        <f t="shared" si="698"/>
        <v>45.486225597030398</v>
      </c>
      <c r="L249" s="79">
        <f t="shared" si="698"/>
        <v>291.57955048047927</v>
      </c>
      <c r="M249" s="79">
        <f t="shared" si="698"/>
        <v>3.6154018372751517</v>
      </c>
      <c r="N249" s="79">
        <f>1000*C249/$D249</f>
        <v>566.51158960846487</v>
      </c>
      <c r="O249" s="79">
        <f t="shared" ref="O249:Q250" si="699">1000*E249/$D249</f>
        <v>105.99082190569878</v>
      </c>
      <c r="P249" s="79">
        <f t="shared" si="699"/>
        <v>679.4310981111131</v>
      </c>
      <c r="Q249" s="79">
        <f t="shared" si="699"/>
        <v>8.4245154928217278</v>
      </c>
      <c r="R249" s="79"/>
      <c r="S249" s="79"/>
      <c r="T249" s="79"/>
      <c r="U249" s="79"/>
      <c r="V249" s="3"/>
      <c r="W249" s="3"/>
      <c r="X249" s="3"/>
      <c r="Y249" s="57"/>
      <c r="Z249" s="67">
        <f t="shared" si="676"/>
        <v>1.3441929526784924</v>
      </c>
      <c r="AA249" s="67">
        <f t="shared" si="677"/>
        <v>0.90730160982196773</v>
      </c>
      <c r="AB249" s="67">
        <f t="shared" si="678"/>
        <v>1.4671455140477363</v>
      </c>
      <c r="AC249" s="67">
        <f t="shared" si="679"/>
        <v>1.3385413522758622</v>
      </c>
      <c r="AD249" s="67">
        <f t="shared" si="680"/>
        <v>0.38678459517781788</v>
      </c>
      <c r="AE249" s="67">
        <f t="shared" si="681"/>
        <v>1.2140985415905599</v>
      </c>
      <c r="AF249" s="236">
        <f t="shared" si="682"/>
        <v>1.1295728231457489</v>
      </c>
      <c r="AG249" s="30">
        <f t="shared" si="683"/>
        <v>-0.14191562617999903</v>
      </c>
      <c r="AH249" s="30">
        <f t="shared" si="684"/>
        <v>1.1439867340038179</v>
      </c>
      <c r="AI249" s="30">
        <f t="shared" si="685"/>
        <v>1.030175911393806</v>
      </c>
      <c r="AJ249" s="30">
        <f t="shared" si="686"/>
        <v>-2.3593739225117574</v>
      </c>
      <c r="AK249" s="30">
        <f t="shared" si="687"/>
        <v>0.81056607986616103</v>
      </c>
      <c r="AL249" s="67">
        <f t="shared" si="688"/>
        <v>1.0617334164262671</v>
      </c>
      <c r="AM249" s="67">
        <f t="shared" si="689"/>
        <v>0.72124867515448832</v>
      </c>
      <c r="AN249" s="67">
        <f t="shared" si="690"/>
        <v>1.1621897118552518</v>
      </c>
      <c r="AO249" s="67">
        <f t="shared" si="691"/>
        <v>1.1770651075786616</v>
      </c>
      <c r="AP249" s="67">
        <f t="shared" si="692"/>
        <v>0.30329090253023838</v>
      </c>
      <c r="AQ249" s="30">
        <f t="shared" si="693"/>
        <v>0.56502655093841336</v>
      </c>
      <c r="AR249" s="30">
        <f t="shared" si="694"/>
        <v>-0.80676422760597044</v>
      </c>
      <c r="AS249" s="30">
        <f t="shared" si="695"/>
        <v>0.91897280082877253</v>
      </c>
      <c r="AT249" s="30">
        <f t="shared" si="696"/>
        <v>0.69324358368123151</v>
      </c>
      <c r="AU249" s="39">
        <f t="shared" si="697"/>
        <v>-2.4812806227979527</v>
      </c>
    </row>
    <row r="250" spans="1:47" ht="17" thickBot="1" x14ac:dyDescent="0.25">
      <c r="A250" s="54">
        <v>5313</v>
      </c>
      <c r="B250" s="295" t="s">
        <v>209</v>
      </c>
      <c r="C250" s="202">
        <v>126.90125269665162</v>
      </c>
      <c r="D250" s="203">
        <v>242.79835390946496</v>
      </c>
      <c r="E250" s="203">
        <v>13.974106262388604</v>
      </c>
      <c r="F250" s="203">
        <v>97.514941805599236</v>
      </c>
      <c r="G250" s="203">
        <v>5.5953801764650972</v>
      </c>
      <c r="H250" s="203">
        <v>359.46429350434056</v>
      </c>
      <c r="I250" s="79">
        <f t="shared" si="698"/>
        <v>353.02881256860991</v>
      </c>
      <c r="J250" s="79">
        <f t="shared" si="698"/>
        <v>675.4449838187702</v>
      </c>
      <c r="K250" s="79">
        <f t="shared" si="698"/>
        <v>38.874810419021124</v>
      </c>
      <c r="L250" s="79">
        <f t="shared" si="698"/>
        <v>271.27852075361068</v>
      </c>
      <c r="M250" s="79">
        <f t="shared" si="698"/>
        <v>15.565885896251146</v>
      </c>
      <c r="N250" s="79">
        <f>1000*C250/$D250</f>
        <v>522.66109161502288</v>
      </c>
      <c r="O250" s="79">
        <f t="shared" si="699"/>
        <v>57.554369860346299</v>
      </c>
      <c r="P250" s="79">
        <f t="shared" si="699"/>
        <v>401.62933658916307</v>
      </c>
      <c r="Q250" s="79">
        <f t="shared" si="699"/>
        <v>23.045379370864726</v>
      </c>
      <c r="R250" s="79"/>
      <c r="S250" s="79"/>
      <c r="T250" s="79"/>
      <c r="U250" s="79"/>
      <c r="V250" s="3"/>
      <c r="W250" s="3"/>
      <c r="X250" s="3"/>
      <c r="Y250" s="57"/>
      <c r="Z250" s="66">
        <f t="shared" si="676"/>
        <v>1.4182914444712773</v>
      </c>
      <c r="AA250" s="66">
        <f t="shared" si="677"/>
        <v>1.0376339629116584</v>
      </c>
      <c r="AB250" s="66">
        <f t="shared" si="678"/>
        <v>0.91112031549659989</v>
      </c>
      <c r="AC250" s="66">
        <f t="shared" si="679"/>
        <v>0.90490772624445659</v>
      </c>
      <c r="AD250" s="66">
        <f t="shared" si="680"/>
        <v>1.2100424160170982</v>
      </c>
      <c r="AE250" s="66">
        <f t="shared" si="681"/>
        <v>0.88220211487709099</v>
      </c>
      <c r="AF250" s="236">
        <f t="shared" si="682"/>
        <v>1.3085430388421153</v>
      </c>
      <c r="AG250" s="30">
        <f t="shared" si="683"/>
        <v>0.2677248358325634</v>
      </c>
      <c r="AH250" s="30">
        <f t="shared" si="684"/>
        <v>1.6053990911676846E-2</v>
      </c>
      <c r="AI250" s="30">
        <f t="shared" si="685"/>
        <v>-0.15027569020194215</v>
      </c>
      <c r="AJ250" s="30">
        <f t="shared" si="686"/>
        <v>0.67617196666611845</v>
      </c>
      <c r="AK250" s="30">
        <f t="shared" si="687"/>
        <v>-0.30204682820174994</v>
      </c>
      <c r="AL250" s="66">
        <f t="shared" si="688"/>
        <v>1.5417189059362002</v>
      </c>
      <c r="AM250" s="66">
        <f t="shared" si="689"/>
        <v>1.1351764376399378</v>
      </c>
      <c r="AN250" s="66">
        <f t="shared" si="690"/>
        <v>0.99326563429477654</v>
      </c>
      <c r="AO250" s="66">
        <f t="shared" si="691"/>
        <v>1.0951127426064344</v>
      </c>
      <c r="AP250" s="66">
        <f t="shared" si="692"/>
        <v>1.3057999621184089</v>
      </c>
      <c r="AQ250" s="30">
        <f t="shared" si="693"/>
        <v>1.6696078333244431</v>
      </c>
      <c r="AR250" s="30">
        <f t="shared" si="694"/>
        <v>0.52048579736316558</v>
      </c>
      <c r="AS250" s="30">
        <f t="shared" si="695"/>
        <v>0.11535486210760246</v>
      </c>
      <c r="AT250" s="30">
        <f t="shared" si="696"/>
        <v>0.29318574184451018</v>
      </c>
      <c r="AU250" s="39">
        <f t="shared" si="697"/>
        <v>0.77347566589128058</v>
      </c>
    </row>
    <row r="251" spans="1:47" ht="17" thickBot="1" x14ac:dyDescent="0.25">
      <c r="A251" s="54">
        <v>5314</v>
      </c>
      <c r="B251" s="295" t="s">
        <v>210</v>
      </c>
      <c r="C251" s="200">
        <v>88.10572687224672</v>
      </c>
      <c r="D251" s="79">
        <v>627.68817204301081</v>
      </c>
      <c r="E251" s="79">
        <v>9.0665723884155742</v>
      </c>
      <c r="F251" s="79">
        <v>79.223608635373324</v>
      </c>
      <c r="G251" s="79">
        <v>7.4785666054850521</v>
      </c>
      <c r="H251" s="79">
        <v>442.26604354268778</v>
      </c>
      <c r="I251" s="79">
        <f t="shared" ref="I251:M252" si="700">1000*C251/$H251</f>
        <v>199.21431490985066</v>
      </c>
      <c r="J251" s="79">
        <f t="shared" si="700"/>
        <v>1419.2547250859109</v>
      </c>
      <c r="K251" s="79">
        <f t="shared" si="700"/>
        <v>20.500267928755111</v>
      </c>
      <c r="L251" s="79">
        <f t="shared" si="700"/>
        <v>179.13111303044593</v>
      </c>
      <c r="M251" s="79">
        <f t="shared" si="700"/>
        <v>16.909655884000092</v>
      </c>
      <c r="N251" s="79">
        <f t="shared" ref="N251:N253" si="701">1000*C251/$D251</f>
        <v>140.36544067013182</v>
      </c>
      <c r="O251" s="79">
        <f t="shared" ref="O251:Q252" si="702">1000*E251/$D251</f>
        <v>14.444389415377273</v>
      </c>
      <c r="P251" s="79">
        <f t="shared" si="702"/>
        <v>126.21491397155835</v>
      </c>
      <c r="Q251" s="79">
        <f t="shared" si="702"/>
        <v>11.914461572764193</v>
      </c>
      <c r="R251" s="79"/>
      <c r="S251" s="79"/>
      <c r="T251" s="79"/>
      <c r="U251" s="79"/>
      <c r="V251" s="3"/>
      <c r="W251" s="3"/>
      <c r="X251" s="3"/>
      <c r="Y251" s="57"/>
      <c r="Z251" s="66">
        <f t="shared" si="676"/>
        <v>0.98469948859005851</v>
      </c>
      <c r="AA251" s="66">
        <f t="shared" si="677"/>
        <v>2.6825163966005543</v>
      </c>
      <c r="AB251" s="66">
        <f t="shared" si="678"/>
        <v>0.59114609119867567</v>
      </c>
      <c r="AC251" s="66">
        <f t="shared" si="679"/>
        <v>0.73516995680553221</v>
      </c>
      <c r="AD251" s="66">
        <f t="shared" si="680"/>
        <v>1.617295432705147</v>
      </c>
      <c r="AE251" s="66">
        <f t="shared" si="681"/>
        <v>1.0854152860302702</v>
      </c>
      <c r="AF251" s="236">
        <f t="shared" si="682"/>
        <v>9.1580424720853634E-2</v>
      </c>
      <c r="AG251" s="30">
        <f t="shared" si="683"/>
        <v>3.1664848023664511</v>
      </c>
      <c r="AH251" s="30">
        <f t="shared" si="684"/>
        <v>-1.0082071492254696</v>
      </c>
      <c r="AI251" s="30">
        <f t="shared" si="685"/>
        <v>-0.77662300272555751</v>
      </c>
      <c r="AJ251" s="30">
        <f t="shared" si="686"/>
        <v>1.4482705278771928</v>
      </c>
      <c r="AK251" s="30">
        <f t="shared" si="687"/>
        <v>0.42020523175087826</v>
      </c>
      <c r="AL251" s="66">
        <f t="shared" si="688"/>
        <v>0.86999265979162677</v>
      </c>
      <c r="AM251" s="66">
        <f t="shared" si="689"/>
        <v>2.3852490750881818</v>
      </c>
      <c r="AN251" s="66">
        <f t="shared" si="690"/>
        <v>0.52378934862933113</v>
      </c>
      <c r="AO251" s="66">
        <f t="shared" si="691"/>
        <v>0.72312678472279623</v>
      </c>
      <c r="AP251" s="66">
        <f t="shared" si="692"/>
        <v>1.4185269094180177</v>
      </c>
      <c r="AQ251" s="30">
        <f t="shared" si="693"/>
        <v>-0.23366045497145765</v>
      </c>
      <c r="AR251" s="30">
        <f t="shared" si="694"/>
        <v>2.8854909194367222</v>
      </c>
      <c r="AS251" s="30">
        <f t="shared" si="695"/>
        <v>-1.1750559589693264</v>
      </c>
      <c r="AT251" s="30">
        <f t="shared" si="696"/>
        <v>-0.75859019826884388</v>
      </c>
      <c r="AU251" s="39">
        <f t="shared" si="697"/>
        <v>1.3897787968543309</v>
      </c>
    </row>
    <row r="252" spans="1:47" ht="17" thickBot="1" x14ac:dyDescent="0.25">
      <c r="A252" s="54">
        <v>5317</v>
      </c>
      <c r="B252" s="295" t="s">
        <v>210</v>
      </c>
      <c r="C252" s="202">
        <v>181.67537479083421</v>
      </c>
      <c r="D252" s="203">
        <v>130.3294573643411</v>
      </c>
      <c r="E252" s="203">
        <v>13.328170210949693</v>
      </c>
      <c r="F252" s="203">
        <v>67.129366253271144</v>
      </c>
      <c r="G252" s="203">
        <v>3.8452846348062404</v>
      </c>
      <c r="H252" s="203">
        <v>236.66694058673679</v>
      </c>
      <c r="I252" s="79">
        <f t="shared" si="700"/>
        <v>767.64154021863249</v>
      </c>
      <c r="J252" s="79">
        <f t="shared" si="700"/>
        <v>550.68721064814827</v>
      </c>
      <c r="K252" s="79">
        <f t="shared" si="700"/>
        <v>56.316146978141255</v>
      </c>
      <c r="L252" s="79">
        <f t="shared" si="700"/>
        <v>283.64488122779744</v>
      </c>
      <c r="M252" s="79">
        <f t="shared" si="700"/>
        <v>16.247662750332339</v>
      </c>
      <c r="N252" s="79">
        <f t="shared" si="701"/>
        <v>1393.9701619638727</v>
      </c>
      <c r="O252" s="79">
        <f t="shared" si="702"/>
        <v>102.26521678587422</v>
      </c>
      <c r="P252" s="79">
        <f t="shared" si="702"/>
        <v>515.07439385409532</v>
      </c>
      <c r="Q252" s="79">
        <f t="shared" si="702"/>
        <v>29.504340097546763</v>
      </c>
      <c r="R252" s="79"/>
      <c r="S252" s="79"/>
      <c r="T252" s="79"/>
      <c r="U252" s="79"/>
      <c r="V252" s="3"/>
      <c r="W252" s="3"/>
      <c r="X252" s="3"/>
      <c r="Y252" s="57"/>
      <c r="Z252" s="66">
        <f t="shared" si="676"/>
        <v>2.0304656121314375</v>
      </c>
      <c r="AA252" s="66">
        <f t="shared" si="677"/>
        <v>0.55698182937234264</v>
      </c>
      <c r="AB252" s="66">
        <f t="shared" si="678"/>
        <v>0.86900488801043085</v>
      </c>
      <c r="AC252" s="66">
        <f t="shared" si="679"/>
        <v>0.62293922403787938</v>
      </c>
      <c r="AD252" s="66">
        <f t="shared" si="680"/>
        <v>0.83157128971241623</v>
      </c>
      <c r="AE252" s="66">
        <f t="shared" si="681"/>
        <v>0.58083119597687916</v>
      </c>
      <c r="AF252" s="236">
        <f t="shared" si="682"/>
        <v>2.5052952434493818</v>
      </c>
      <c r="AG252" s="30">
        <f t="shared" si="683"/>
        <v>-1.6310811800322662</v>
      </c>
      <c r="AH252" s="30">
        <f t="shared" si="684"/>
        <v>-9.5996578067899435E-2</v>
      </c>
      <c r="AI252" s="30">
        <f t="shared" si="685"/>
        <v>-1.2760959566863102</v>
      </c>
      <c r="AJ252" s="30">
        <f t="shared" si="686"/>
        <v>-0.32213696613145493</v>
      </c>
      <c r="AK252" s="30">
        <f t="shared" si="687"/>
        <v>-1.7582837764799011</v>
      </c>
      <c r="AL252" s="66">
        <f t="shared" si="688"/>
        <v>3.3523821099079356</v>
      </c>
      <c r="AM252" s="66">
        <f t="shared" si="689"/>
        <v>0.92550416542166214</v>
      </c>
      <c r="AN252" s="66">
        <f t="shared" si="690"/>
        <v>1.4388981668682783</v>
      </c>
      <c r="AO252" s="66">
        <f t="shared" si="691"/>
        <v>1.1450339781591987</v>
      </c>
      <c r="AP252" s="66">
        <f t="shared" si="692"/>
        <v>1.3629932498095925</v>
      </c>
      <c r="AQ252" s="30">
        <f t="shared" si="693"/>
        <v>4.4533246384647995</v>
      </c>
      <c r="AR252" s="30">
        <f t="shared" si="694"/>
        <v>-0.28819118922403819</v>
      </c>
      <c r="AS252" s="30">
        <f t="shared" si="695"/>
        <v>0.49840526675132957</v>
      </c>
      <c r="AT252" s="30">
        <f t="shared" si="696"/>
        <v>0.14048236179964899</v>
      </c>
      <c r="AU252" s="39">
        <f t="shared" si="697"/>
        <v>1.6788220912753955E-2</v>
      </c>
    </row>
    <row r="253" spans="1:47" ht="17" thickBot="1" x14ac:dyDescent="0.25">
      <c r="A253" s="54">
        <v>5320</v>
      </c>
      <c r="B253" s="295" t="s">
        <v>210</v>
      </c>
      <c r="C253" s="202">
        <v>122.79735682819384</v>
      </c>
      <c r="D253" s="203">
        <v>123.82812499999997</v>
      </c>
      <c r="E253" s="203">
        <v>17.735225993951325</v>
      </c>
      <c r="F253" s="203">
        <v>94.603791929995126</v>
      </c>
      <c r="G253" s="203">
        <v>3.618522418948086</v>
      </c>
      <c r="H253" s="203">
        <v>285.33568904593636</v>
      </c>
      <c r="I253" s="79">
        <f t="shared" ref="I253:M254" si="703">1000*C253/$H253</f>
        <v>430.36101526165771</v>
      </c>
      <c r="J253" s="79">
        <f t="shared" si="703"/>
        <v>433.97349071207424</v>
      </c>
      <c r="K253" s="79">
        <f t="shared" si="703"/>
        <v>62.155652709451708</v>
      </c>
      <c r="L253" s="79">
        <f t="shared" si="703"/>
        <v>331.55260825001392</v>
      </c>
      <c r="M253" s="79">
        <f t="shared" si="703"/>
        <v>12.681632749997627</v>
      </c>
      <c r="N253" s="79">
        <f t="shared" si="701"/>
        <v>991.67581539487787</v>
      </c>
      <c r="O253" s="79">
        <f t="shared" ref="O253:Q254" si="704">1000*E253/$D253</f>
        <v>143.22453799531672</v>
      </c>
      <c r="P253" s="79">
        <f t="shared" si="704"/>
        <v>763.99276763655394</v>
      </c>
      <c r="Q253" s="79">
        <f t="shared" si="704"/>
        <v>29.222136884880449</v>
      </c>
      <c r="R253" s="79"/>
      <c r="S253" s="79"/>
      <c r="T253" s="79"/>
      <c r="U253" s="79"/>
      <c r="V253" s="3"/>
      <c r="W253" s="3"/>
      <c r="X253" s="3"/>
      <c r="Y253" s="57"/>
      <c r="Z253" s="66">
        <f t="shared" si="676"/>
        <v>1.3724249122223939</v>
      </c>
      <c r="AA253" s="66">
        <f t="shared" si="677"/>
        <v>0.52919744304189587</v>
      </c>
      <c r="AB253" s="66">
        <f t="shared" si="678"/>
        <v>1.1563476332296312</v>
      </c>
      <c r="AC253" s="66">
        <f t="shared" si="679"/>
        <v>0.87789317887446072</v>
      </c>
      <c r="AD253" s="66">
        <f t="shared" si="680"/>
        <v>0.7825322805861874</v>
      </c>
      <c r="AE253" s="66">
        <f t="shared" si="681"/>
        <v>0.70027469452455504</v>
      </c>
      <c r="AF253" s="236">
        <f t="shared" si="682"/>
        <v>1.1988986638534485</v>
      </c>
      <c r="AG253" s="30">
        <f t="shared" si="683"/>
        <v>-1.7872515165255054</v>
      </c>
      <c r="AH253" s="30">
        <f t="shared" si="684"/>
        <v>0.58036902625547793</v>
      </c>
      <c r="AI253" s="30">
        <f t="shared" si="685"/>
        <v>-0.24165995558239725</v>
      </c>
      <c r="AJ253" s="30">
        <f t="shared" si="686"/>
        <v>-0.4839074159676553</v>
      </c>
      <c r="AK253" s="30">
        <f t="shared" si="687"/>
        <v>-1.106705011830577</v>
      </c>
      <c r="AL253" s="66">
        <f t="shared" si="688"/>
        <v>1.8794378531861253</v>
      </c>
      <c r="AM253" s="66">
        <f t="shared" si="689"/>
        <v>0.72935101010222503</v>
      </c>
      <c r="AN253" s="66">
        <f t="shared" si="690"/>
        <v>1.5880996755485643</v>
      </c>
      <c r="AO253" s="66">
        <f t="shared" si="691"/>
        <v>1.3384306473300349</v>
      </c>
      <c r="AP253" s="66">
        <f t="shared" si="692"/>
        <v>1.0638440802482478</v>
      </c>
      <c r="AQ253" s="30">
        <f t="shared" si="693"/>
        <v>2.2716905755379053</v>
      </c>
      <c r="AR253" s="30">
        <f t="shared" si="694"/>
        <v>-1.021938464613164</v>
      </c>
      <c r="AS253" s="30">
        <f t="shared" si="695"/>
        <v>1.0198374059088344</v>
      </c>
      <c r="AT253" s="30">
        <f t="shared" si="696"/>
        <v>0.75206946883201176</v>
      </c>
      <c r="AU253" s="39">
        <f t="shared" si="697"/>
        <v>-0.29249028412423578</v>
      </c>
    </row>
    <row r="254" spans="1:47" ht="17" thickBot="1" x14ac:dyDescent="0.25">
      <c r="A254" s="54">
        <v>5351</v>
      </c>
      <c r="B254" s="295" t="s">
        <v>210</v>
      </c>
      <c r="C254" s="200">
        <v>141.69049643197565</v>
      </c>
      <c r="D254" s="79">
        <v>131.94444444444443</v>
      </c>
      <c r="E254" s="79">
        <v>23.852251875418425</v>
      </c>
      <c r="F254" s="79">
        <v>67.151079724047847</v>
      </c>
      <c r="G254" s="203">
        <v>5.0361873053623549</v>
      </c>
      <c r="H254" s="79">
        <v>605.04618436550732</v>
      </c>
      <c r="I254" s="79">
        <f t="shared" si="703"/>
        <v>234.18129077297127</v>
      </c>
      <c r="J254" s="79">
        <f t="shared" si="703"/>
        <v>218.073343579235</v>
      </c>
      <c r="K254" s="79">
        <f t="shared" si="703"/>
        <v>39.422200307620351</v>
      </c>
      <c r="L254" s="79">
        <f t="shared" si="703"/>
        <v>110.98504785129262</v>
      </c>
      <c r="M254" s="79">
        <f t="shared" si="703"/>
        <v>8.3236411293852619</v>
      </c>
      <c r="N254" s="79">
        <f t="shared" ref="N254" si="705">1000*C254/$D254</f>
        <v>1073.8648150633946</v>
      </c>
      <c r="O254" s="79">
        <f t="shared" si="704"/>
        <v>180.77496158211861</v>
      </c>
      <c r="P254" s="79">
        <f t="shared" si="704"/>
        <v>508.93449896120478</v>
      </c>
      <c r="Q254" s="79">
        <f t="shared" si="704"/>
        <v>38.168998524851538</v>
      </c>
      <c r="R254" s="79"/>
      <c r="S254" s="79"/>
      <c r="T254" s="79"/>
      <c r="U254" s="79"/>
      <c r="V254" s="45"/>
      <c r="W254" s="45"/>
      <c r="X254" s="45"/>
      <c r="Y254" s="46"/>
      <c r="Z254" s="66">
        <f t="shared" si="676"/>
        <v>1.58358104890214</v>
      </c>
      <c r="AA254" s="66">
        <f t="shared" si="677"/>
        <v>0.56388371077720423</v>
      </c>
      <c r="AB254" s="66">
        <f t="shared" si="678"/>
        <v>1.5551814796577115</v>
      </c>
      <c r="AC254" s="66">
        <f t="shared" si="679"/>
        <v>0.62314071815873506</v>
      </c>
      <c r="AD254" s="66">
        <f t="shared" si="680"/>
        <v>1.0891128149124643</v>
      </c>
      <c r="AE254" s="66">
        <f t="shared" si="681"/>
        <v>1.4849125019954714</v>
      </c>
      <c r="AF254" s="236">
        <f t="shared" si="682"/>
        <v>1.6762144142194193</v>
      </c>
      <c r="AG254" s="30">
        <f t="shared" si="683"/>
        <v>-1.5934953659808431</v>
      </c>
      <c r="AH254" s="30">
        <f t="shared" si="684"/>
        <v>1.281956493958192</v>
      </c>
      <c r="AI254" s="30">
        <f t="shared" si="685"/>
        <v>-1.2751208327655303</v>
      </c>
      <c r="AJ254" s="30">
        <f t="shared" si="686"/>
        <v>0.39593816098588941</v>
      </c>
      <c r="AK254" s="30">
        <f t="shared" si="687"/>
        <v>1.5121126615773144</v>
      </c>
      <c r="AL254" s="66">
        <f t="shared" si="688"/>
        <v>1.0226976114904651</v>
      </c>
      <c r="AM254" s="66">
        <f t="shared" si="689"/>
        <v>0.36650167998719968</v>
      </c>
      <c r="AN254" s="66">
        <f t="shared" si="690"/>
        <v>1.007251646291893</v>
      </c>
      <c r="AO254" s="66">
        <f t="shared" si="691"/>
        <v>0.44803082751665924</v>
      </c>
      <c r="AP254" s="66">
        <f t="shared" si="692"/>
        <v>0.69825838014501784</v>
      </c>
      <c r="AQ254" s="30">
        <f t="shared" si="693"/>
        <v>0.59355659334187039</v>
      </c>
      <c r="AR254" s="30">
        <f t="shared" si="694"/>
        <v>-2.7384032645336958</v>
      </c>
      <c r="AS254" s="30">
        <f t="shared" si="695"/>
        <v>0.81906288523811965</v>
      </c>
      <c r="AT254" s="30">
        <f t="shared" si="696"/>
        <v>-1.8163290492739108</v>
      </c>
      <c r="AU254" s="39">
        <f t="shared" si="697"/>
        <v>0.11524926829197217</v>
      </c>
    </row>
    <row r="255" spans="1:47" ht="17" thickBot="1" x14ac:dyDescent="0.25">
      <c r="A255" s="54">
        <v>5352</v>
      </c>
      <c r="B255" s="295" t="s">
        <v>210</v>
      </c>
      <c r="C255" s="200">
        <v>123.34801762114532</v>
      </c>
      <c r="D255" s="79">
        <v>279.54545454545456</v>
      </c>
      <c r="E255" s="79">
        <v>14.131249023907738</v>
      </c>
      <c r="F255" s="79">
        <v>90.988905738686228</v>
      </c>
      <c r="G255" s="79">
        <v>9.774538916584758</v>
      </c>
      <c r="H255" s="79">
        <v>535.82000000000005</v>
      </c>
      <c r="I255" s="79">
        <f t="shared" ref="I255:M256" si="706">1000*C255/$H255</f>
        <v>230.20420592950117</v>
      </c>
      <c r="J255" s="79">
        <f t="shared" si="706"/>
        <v>521.71523001279263</v>
      </c>
      <c r="K255" s="79">
        <f t="shared" si="706"/>
        <v>26.373127214190841</v>
      </c>
      <c r="L255" s="79">
        <f t="shared" si="706"/>
        <v>169.81244772253035</v>
      </c>
      <c r="M255" s="79">
        <f t="shared" si="706"/>
        <v>18.242206182271577</v>
      </c>
      <c r="N255" s="79">
        <f>1000*C255/$D255</f>
        <v>441.24494108377183</v>
      </c>
      <c r="O255" s="79">
        <f t="shared" ref="O255:Q256" si="707">1000*E255/$D255</f>
        <v>50.550809516417921</v>
      </c>
      <c r="P255" s="79">
        <f t="shared" si="707"/>
        <v>325.48876849611332</v>
      </c>
      <c r="Q255" s="79">
        <f t="shared" si="707"/>
        <v>34.965830270709702</v>
      </c>
      <c r="R255" s="79"/>
      <c r="S255" s="79"/>
      <c r="T255" s="79"/>
      <c r="U255" s="79"/>
      <c r="V255" s="45"/>
      <c r="W255" s="45"/>
      <c r="X255" s="45"/>
      <c r="Y255" s="46"/>
      <c r="Z255" s="66">
        <f t="shared" si="676"/>
        <v>1.3785792840260809</v>
      </c>
      <c r="AA255" s="66">
        <f t="shared" si="677"/>
        <v>1.1946780245557229</v>
      </c>
      <c r="AB255" s="66">
        <f t="shared" si="678"/>
        <v>0.92136612011300523</v>
      </c>
      <c r="AC255" s="66">
        <f t="shared" si="679"/>
        <v>0.84434818173411486</v>
      </c>
      <c r="AD255" s="66">
        <f t="shared" si="680"/>
        <v>2.1138164544789708</v>
      </c>
      <c r="AE255" s="66">
        <f t="shared" si="681"/>
        <v>1.3150166671220018</v>
      </c>
      <c r="AF255" s="236">
        <f t="shared" si="682"/>
        <v>1.2138218047805935</v>
      </c>
      <c r="AG255" s="30">
        <f t="shared" si="683"/>
        <v>0.69784433619400443</v>
      </c>
      <c r="AH255" s="30">
        <f t="shared" si="684"/>
        <v>4.252997914561233E-2</v>
      </c>
      <c r="AI255" s="30">
        <f t="shared" si="685"/>
        <v>-0.35913131816155419</v>
      </c>
      <c r="AJ255" s="30">
        <f t="shared" si="686"/>
        <v>2.1608579516433206</v>
      </c>
      <c r="AK255" s="30">
        <f t="shared" si="687"/>
        <v>1.0887663122977316</v>
      </c>
      <c r="AL255" s="66">
        <f t="shared" si="688"/>
        <v>1.0053292079058469</v>
      </c>
      <c r="AM255" s="66">
        <f t="shared" si="689"/>
        <v>0.87681284257982928</v>
      </c>
      <c r="AN255" s="66">
        <f t="shared" si="690"/>
        <v>0.67384305282484025</v>
      </c>
      <c r="AO255" s="66">
        <f t="shared" si="691"/>
        <v>0.68550866038905445</v>
      </c>
      <c r="AP255" s="66">
        <f t="shared" si="692"/>
        <v>1.5303126529729572</v>
      </c>
      <c r="AQ255" s="30">
        <f t="shared" si="693"/>
        <v>0.43964903189877919</v>
      </c>
      <c r="AR255" s="30">
        <f t="shared" si="694"/>
        <v>-0.18169173239857264</v>
      </c>
      <c r="AS255" s="30">
        <f t="shared" si="695"/>
        <v>-0.28389256393758194</v>
      </c>
      <c r="AT255" s="30">
        <f t="shared" si="696"/>
        <v>-0.75653820634648872</v>
      </c>
      <c r="AU255" s="39">
        <f t="shared" si="697"/>
        <v>1.9219572405399361</v>
      </c>
    </row>
    <row r="256" spans="1:47" ht="17" thickBot="1" x14ac:dyDescent="0.25">
      <c r="A256" s="54">
        <v>5353</v>
      </c>
      <c r="B256" s="295" t="s">
        <v>208</v>
      </c>
      <c r="C256" s="202">
        <v>116.00587371512484</v>
      </c>
      <c r="D256" s="203">
        <v>198.75</v>
      </c>
      <c r="E256" s="203">
        <v>20.584173912316253</v>
      </c>
      <c r="F256" s="203">
        <v>112.26153904501841</v>
      </c>
      <c r="G256" s="203">
        <v>10.030280839902964</v>
      </c>
      <c r="H256" s="203">
        <v>343.46289752650171</v>
      </c>
      <c r="I256" s="79">
        <f t="shared" si="706"/>
        <v>337.75372696893351</v>
      </c>
      <c r="J256" s="79">
        <f t="shared" si="706"/>
        <v>578.66512345679018</v>
      </c>
      <c r="K256" s="79">
        <f t="shared" si="706"/>
        <v>59.931288242649181</v>
      </c>
      <c r="L256" s="79">
        <f t="shared" si="706"/>
        <v>326.85201182860305</v>
      </c>
      <c r="M256" s="79">
        <f t="shared" si="706"/>
        <v>29.203389688194846</v>
      </c>
      <c r="N256" s="79">
        <f>1000*C256/$D256</f>
        <v>583.67735202578535</v>
      </c>
      <c r="O256" s="79">
        <f t="shared" si="707"/>
        <v>103.5681706280063</v>
      </c>
      <c r="P256" s="79">
        <f t="shared" si="707"/>
        <v>564.83793230197944</v>
      </c>
      <c r="Q256" s="79">
        <f t="shared" si="707"/>
        <v>50.466821835989755</v>
      </c>
      <c r="R256" s="79"/>
      <c r="S256" s="79"/>
      <c r="T256" s="79"/>
      <c r="U256" s="79"/>
      <c r="V256" s="45"/>
      <c r="W256" s="45"/>
      <c r="X256" s="45"/>
      <c r="Y256" s="46"/>
      <c r="Z256" s="66">
        <f t="shared" si="676"/>
        <v>1.2965209933102435</v>
      </c>
      <c r="AA256" s="66">
        <f t="shared" si="677"/>
        <v>0.8493869369707151</v>
      </c>
      <c r="AB256" s="66">
        <f t="shared" si="678"/>
        <v>1.3421007882060227</v>
      </c>
      <c r="AC256" s="66">
        <f t="shared" si="679"/>
        <v>1.041751470707414</v>
      </c>
      <c r="AD256" s="66">
        <f t="shared" si="680"/>
        <v>2.1691225400369181</v>
      </c>
      <c r="AE256" s="66">
        <f t="shared" si="681"/>
        <v>0.84293127316144567</v>
      </c>
      <c r="AF256" s="236">
        <f t="shared" si="682"/>
        <v>1.0091369494542561</v>
      </c>
      <c r="AG256" s="30">
        <f t="shared" si="683"/>
        <v>-0.34322117808422525</v>
      </c>
      <c r="AH256" s="30">
        <f t="shared" si="684"/>
        <v>0.9330729404492083</v>
      </c>
      <c r="AI256" s="30">
        <f t="shared" si="685"/>
        <v>0.27433924594742953</v>
      </c>
      <c r="AJ256" s="30">
        <f t="shared" si="686"/>
        <v>2.2295980899406058</v>
      </c>
      <c r="AK256" s="30">
        <f t="shared" si="687"/>
        <v>-0.46070002731826165</v>
      </c>
      <c r="AL256" s="66">
        <f t="shared" si="688"/>
        <v>1.4750107863142696</v>
      </c>
      <c r="AM256" s="66">
        <f t="shared" si="689"/>
        <v>0.97252482314444777</v>
      </c>
      <c r="AN256" s="66">
        <f t="shared" si="690"/>
        <v>1.5312663493096192</v>
      </c>
      <c r="AO256" s="66">
        <f t="shared" si="691"/>
        <v>1.3194550092122916</v>
      </c>
      <c r="AP256" s="66">
        <f t="shared" si="692"/>
        <v>2.4498307004651769</v>
      </c>
      <c r="AQ256" s="30">
        <f t="shared" si="693"/>
        <v>1.4757098222755909</v>
      </c>
      <c r="AR256" s="30">
        <f t="shared" si="694"/>
        <v>6.0712078645726864E-3</v>
      </c>
      <c r="AS256" s="30">
        <f t="shared" si="695"/>
        <v>1.1598825335523448</v>
      </c>
      <c r="AT256" s="30">
        <f t="shared" si="696"/>
        <v>0.8172591219324038</v>
      </c>
      <c r="AU256" s="39">
        <f t="shared" si="697"/>
        <v>2.4464937375685514</v>
      </c>
    </row>
    <row r="257" spans="1:47" ht="20" thickBot="1" x14ac:dyDescent="0.25">
      <c r="A257" s="47" t="s">
        <v>121</v>
      </c>
      <c r="B257" s="286"/>
      <c r="C257" s="184"/>
      <c r="D257" s="185"/>
      <c r="E257" s="185"/>
      <c r="F257" s="185"/>
      <c r="G257" s="185"/>
      <c r="H257" s="185"/>
      <c r="I257" s="185"/>
      <c r="J257" s="185"/>
      <c r="K257" s="185"/>
      <c r="L257" s="185"/>
      <c r="M257" s="185"/>
      <c r="N257" s="185"/>
      <c r="O257" s="185"/>
      <c r="P257" s="185"/>
      <c r="Q257" s="185"/>
      <c r="R257" s="90"/>
      <c r="S257" s="90"/>
      <c r="T257" s="90"/>
      <c r="U257" s="90"/>
      <c r="V257" s="97"/>
      <c r="W257" s="97"/>
      <c r="X257" s="97"/>
      <c r="Y257" s="15"/>
      <c r="Z257" s="250"/>
      <c r="AA257" s="250"/>
      <c r="AB257" s="250"/>
      <c r="AC257" s="250"/>
      <c r="AD257" s="250"/>
      <c r="AE257" s="250"/>
      <c r="AF257" s="251"/>
      <c r="AG257" s="252"/>
      <c r="AH257" s="252"/>
      <c r="AI257" s="252"/>
      <c r="AJ257" s="252"/>
      <c r="AK257" s="252"/>
      <c r="AL257" s="250"/>
      <c r="AM257" s="250"/>
      <c r="AN257" s="250"/>
      <c r="AO257" s="250"/>
      <c r="AP257" s="250"/>
      <c r="AQ257" s="252"/>
      <c r="AR257" s="252"/>
      <c r="AS257" s="252"/>
      <c r="AT257" s="252"/>
      <c r="AU257" s="208"/>
    </row>
    <row r="258" spans="1:47" ht="17" thickBot="1" x14ac:dyDescent="0.25">
      <c r="A258" s="54">
        <v>5282</v>
      </c>
      <c r="B258" s="311" t="s">
        <v>74</v>
      </c>
      <c r="C258" s="200">
        <v>136.85150703180585</v>
      </c>
      <c r="D258" s="79">
        <v>169.25381263616561</v>
      </c>
      <c r="E258" s="79">
        <v>11.664418489992908</v>
      </c>
      <c r="F258" s="79">
        <v>70.28844595689516</v>
      </c>
      <c r="G258" s="79">
        <v>3.2534710576583423</v>
      </c>
      <c r="H258" s="79">
        <v>369.52354557841983</v>
      </c>
      <c r="I258" s="79">
        <f>1000*C258/$H258</f>
        <v>370.34583768563505</v>
      </c>
      <c r="J258" s="79">
        <f>1000*D258/$H258</f>
        <v>458.03255208333343</v>
      </c>
      <c r="K258" s="79">
        <f>1000*E258/$H258</f>
        <v>31.566103512387681</v>
      </c>
      <c r="L258" s="79">
        <f>1000*F258/$H258</f>
        <v>190.21371384297521</v>
      </c>
      <c r="M258" s="79">
        <f>1000*G258/$H258</f>
        <v>8.804502707846785</v>
      </c>
      <c r="N258" s="79">
        <f>1000*C258/$D258</f>
        <v>808.55789834399195</v>
      </c>
      <c r="O258" s="79">
        <f>1000*E258/$D258</f>
        <v>68.91672517337723</v>
      </c>
      <c r="P258" s="79">
        <f>1000*F258/$D258</f>
        <v>415.28426959568623</v>
      </c>
      <c r="Q258" s="79">
        <f>1000*G258/$D258</f>
        <v>19.222438815320082</v>
      </c>
      <c r="R258" s="79"/>
      <c r="S258" s="79"/>
      <c r="T258" s="79"/>
      <c r="U258" s="79"/>
      <c r="V258" s="3"/>
      <c r="W258" s="3"/>
      <c r="X258" s="3"/>
      <c r="Y258" s="57"/>
      <c r="Z258" s="66">
        <f t="shared" ref="Z258:Z264" si="708">C258/$Z$3</f>
        <v>1.5294988620024272</v>
      </c>
      <c r="AA258" s="66">
        <f t="shared" ref="AA258:AA264" si="709">D258/$AA$3</f>
        <v>0.72333070433030444</v>
      </c>
      <c r="AB258" s="66">
        <f t="shared" ref="AB258:AB264" si="710">E258/$AB$3</f>
        <v>0.76052725341664273</v>
      </c>
      <c r="AC258" s="66">
        <f t="shared" ref="AC258:AC264" si="711">F258/$AC$3</f>
        <v>0.65225448156354482</v>
      </c>
      <c r="AD258" s="66">
        <f t="shared" ref="AD258:AD264" si="712">G258/$AD$3</f>
        <v>0.7035872192580338</v>
      </c>
      <c r="AE258" s="66">
        <f t="shared" ref="AE258:AE264" si="713">H258/$AE$3</f>
        <v>0.90688966692105311</v>
      </c>
      <c r="AF258" s="236">
        <f t="shared" ref="AF258:AF264" si="714">(LN(C258)-$AF$3)/$AF$4</f>
        <v>1.5603167425476721</v>
      </c>
      <c r="AG258" s="30">
        <f t="shared" ref="AG258:AK264" si="715">(LN(D258)-AG$3)/AG$4</f>
        <v>-0.83350851518650282</v>
      </c>
      <c r="AH258" s="30">
        <f t="shared" si="715"/>
        <v>-0.4116877187991424</v>
      </c>
      <c r="AI258" s="30">
        <f t="shared" si="715"/>
        <v>-1.1374403580499746</v>
      </c>
      <c r="AJ258" s="30">
        <f t="shared" si="715"/>
        <v>-0.7669393731411116</v>
      </c>
      <c r="AK258" s="30">
        <f t="shared" si="715"/>
        <v>-0.20588576740972009</v>
      </c>
      <c r="AL258" s="66">
        <f t="shared" ref="AL258:AL264" si="716">I258/$AL$3</f>
        <v>1.6173444188319812</v>
      </c>
      <c r="AM258" s="66">
        <f t="shared" ref="AM258:AM264" si="717">J258/$AM$3</f>
        <v>0.7697855091875192</v>
      </c>
      <c r="AN258" s="66">
        <f t="shared" ref="AN258:AN264" si="718">K258/$AN$3</f>
        <v>0.80652549786082828</v>
      </c>
      <c r="AO258" s="66">
        <f t="shared" ref="AO258:AO264" si="719">L258/$AO$3</f>
        <v>0.76786566540271706</v>
      </c>
      <c r="AP258" s="66">
        <f t="shared" ref="AP258:AP264" si="720">M258/$AP$3</f>
        <v>0.73859717198278141</v>
      </c>
      <c r="AQ258" s="30">
        <f t="shared" ref="AQ258:AU264" si="721">((LN(C258)/LN($H258))-AQ$3)/AQ$4</f>
        <v>1.8628701597115236</v>
      </c>
      <c r="AR258" s="30">
        <f t="shared" si="721"/>
        <v>-0.72509384519642262</v>
      </c>
      <c r="AS258" s="30">
        <f t="shared" si="721"/>
        <v>-0.37304713779376164</v>
      </c>
      <c r="AT258" s="30">
        <f t="shared" si="721"/>
        <v>-0.73126700009759382</v>
      </c>
      <c r="AU258" s="39">
        <f t="shared" si="721"/>
        <v>-0.74960161047106211</v>
      </c>
    </row>
    <row r="259" spans="1:47" ht="17" thickBot="1" x14ac:dyDescent="0.25">
      <c r="A259" s="54">
        <v>5286</v>
      </c>
      <c r="B259" s="311" t="s">
        <v>77</v>
      </c>
      <c r="C259" s="200">
        <v>151.95045648981676</v>
      </c>
      <c r="D259" s="79">
        <v>200.18115942028982</v>
      </c>
      <c r="E259" s="79">
        <v>9.517478196640484</v>
      </c>
      <c r="F259" s="79">
        <v>77.12875359934182</v>
      </c>
      <c r="G259" s="79">
        <v>5.2867031422782977</v>
      </c>
      <c r="H259" s="79">
        <v>583.80703641112302</v>
      </c>
      <c r="I259" s="79">
        <f t="shared" ref="I259:M259" si="722">1000*C259/$H259</f>
        <v>260.27513718216244</v>
      </c>
      <c r="J259" s="79">
        <f t="shared" si="722"/>
        <v>342.88925438596488</v>
      </c>
      <c r="K259" s="79">
        <f t="shared" si="722"/>
        <v>16.30243831103498</v>
      </c>
      <c r="L259" s="79">
        <f t="shared" si="722"/>
        <v>132.11343609950418</v>
      </c>
      <c r="M259" s="79">
        <f t="shared" si="722"/>
        <v>9.0555659876551164</v>
      </c>
      <c r="N259" s="79">
        <f t="shared" ref="N259" si="723">1000*C259/$D259</f>
        <v>759.06472382243317</v>
      </c>
      <c r="O259" s="79">
        <f t="shared" ref="O259:Q259" si="724">1000*E259/$D259</f>
        <v>47.544325471000441</v>
      </c>
      <c r="P259" s="79">
        <f t="shared" si="724"/>
        <v>385.29476911164426</v>
      </c>
      <c r="Q259" s="79">
        <f t="shared" si="724"/>
        <v>26.409593977716025</v>
      </c>
      <c r="R259" s="79"/>
      <c r="S259" s="79"/>
      <c r="T259" s="79"/>
      <c r="U259" s="79"/>
      <c r="V259" s="3"/>
      <c r="W259" s="3"/>
      <c r="X259" s="3"/>
      <c r="Y259" s="57"/>
      <c r="Z259" s="66">
        <f t="shared" si="708"/>
        <v>1.698249842640825</v>
      </c>
      <c r="AA259" s="66">
        <f t="shared" si="709"/>
        <v>0.85550320422262327</v>
      </c>
      <c r="AB259" s="66">
        <f t="shared" si="710"/>
        <v>0.62054542697980397</v>
      </c>
      <c r="AC259" s="66">
        <f t="shared" si="711"/>
        <v>0.71573036660153977</v>
      </c>
      <c r="AD259" s="66">
        <f t="shared" si="712"/>
        <v>1.1432887205689446</v>
      </c>
      <c r="AE259" s="66">
        <f t="shared" si="713"/>
        <v>1.4327870987714681</v>
      </c>
      <c r="AF259" s="236">
        <f t="shared" si="714"/>
        <v>1.9093845427908358</v>
      </c>
      <c r="AG259" s="30">
        <f t="shared" si="715"/>
        <v>-0.32132358333398908</v>
      </c>
      <c r="AH259" s="30">
        <f t="shared" si="715"/>
        <v>-0.89329312135481198</v>
      </c>
      <c r="AI259" s="30">
        <f t="shared" si="715"/>
        <v>-0.85742439615826493</v>
      </c>
      <c r="AJ259" s="30">
        <f t="shared" si="715"/>
        <v>0.52514168948462614</v>
      </c>
      <c r="AK259" s="30">
        <f t="shared" si="715"/>
        <v>1.387609226771624</v>
      </c>
      <c r="AL259" s="66">
        <f t="shared" si="716"/>
        <v>1.1366525491765413</v>
      </c>
      <c r="AM259" s="66">
        <f t="shared" si="717"/>
        <v>0.57627166034785693</v>
      </c>
      <c r="AN259" s="66">
        <f t="shared" si="718"/>
        <v>0.41653326550085745</v>
      </c>
      <c r="AO259" s="66">
        <f t="shared" si="719"/>
        <v>0.5333231209760726</v>
      </c>
      <c r="AP259" s="66">
        <f t="shared" si="720"/>
        <v>0.75965851236829707</v>
      </c>
      <c r="AQ259" s="30">
        <f t="shared" si="721"/>
        <v>0.92514371098830295</v>
      </c>
      <c r="AR259" s="30">
        <f t="shared" si="721"/>
        <v>-1.4103338570600175</v>
      </c>
      <c r="AS259" s="30">
        <f t="shared" si="721"/>
        <v>-1.2970505588976902</v>
      </c>
      <c r="AT259" s="30">
        <f t="shared" si="721"/>
        <v>-1.3747839508670812</v>
      </c>
      <c r="AU259" s="39">
        <f t="shared" si="721"/>
        <v>0.26313344866086213</v>
      </c>
    </row>
    <row r="260" spans="1:47" ht="17" thickBot="1" x14ac:dyDescent="0.25">
      <c r="A260" s="54">
        <v>5337</v>
      </c>
      <c r="B260" s="311" t="s">
        <v>133</v>
      </c>
      <c r="C260" s="200">
        <v>155.9103366478742</v>
      </c>
      <c r="D260" s="79">
        <v>252.14046048825637</v>
      </c>
      <c r="E260" s="79">
        <v>24.931147189809689</v>
      </c>
      <c r="F260" s="79">
        <v>174.72951125481907</v>
      </c>
      <c r="G260" s="79">
        <v>8.1587536874292894</v>
      </c>
      <c r="H260" s="79">
        <v>433.52143874268234</v>
      </c>
      <c r="I260" s="79">
        <f>1000*C260/$H260</f>
        <v>359.63696997327776</v>
      </c>
      <c r="J260" s="79">
        <f>1000*D260/$H260</f>
        <v>581.61013033063614</v>
      </c>
      <c r="K260" s="79">
        <f>1000*E260/$H260</f>
        <v>57.508452781749583</v>
      </c>
      <c r="L260" s="79">
        <f>1000*F260/$H260</f>
        <v>403.04699062075724</v>
      </c>
      <c r="M260" s="79">
        <f>1000*G260/$H260</f>
        <v>18.819723682158973</v>
      </c>
      <c r="N260" s="79">
        <f>1000*C260/$D260</f>
        <v>618.3471559699791</v>
      </c>
      <c r="O260" s="79">
        <f>1000*E260/$D260</f>
        <v>98.878010857646061</v>
      </c>
      <c r="P260" s="79">
        <f>1000*F260/$D260</f>
        <v>692.98481852720045</v>
      </c>
      <c r="Q260" s="79">
        <f>1000*G260/$D260</f>
        <v>32.357970916806863</v>
      </c>
      <c r="R260" s="79"/>
      <c r="S260" s="79"/>
      <c r="T260" s="79"/>
      <c r="U260" s="79"/>
      <c r="V260" s="3"/>
      <c r="W260" s="3"/>
      <c r="X260" s="3"/>
      <c r="Y260" s="57"/>
      <c r="Z260" s="66">
        <f t="shared" si="708"/>
        <v>1.742506806460794</v>
      </c>
      <c r="AA260" s="66">
        <f t="shared" si="709"/>
        <v>1.0775588096629216</v>
      </c>
      <c r="AB260" s="66">
        <f t="shared" si="710"/>
        <v>1.6255261171449569</v>
      </c>
      <c r="AC260" s="66">
        <f t="shared" si="711"/>
        <v>1.6214344367103413</v>
      </c>
      <c r="AD260" s="66">
        <f t="shared" si="712"/>
        <v>1.7643909282786743</v>
      </c>
      <c r="AE260" s="66">
        <f t="shared" si="713"/>
        <v>1.0639541590484438</v>
      </c>
      <c r="AF260" s="236">
        <f t="shared" si="714"/>
        <v>1.9951907389843868</v>
      </c>
      <c r="AG260" s="30">
        <f t="shared" si="715"/>
        <v>0.3829505437045696</v>
      </c>
      <c r="AH260" s="30">
        <f t="shared" si="715"/>
        <v>1.3866983883881825</v>
      </c>
      <c r="AI260" s="30">
        <f t="shared" si="715"/>
        <v>1.6082787110887249</v>
      </c>
      <c r="AJ260" s="30">
        <f t="shared" si="715"/>
        <v>1.6799541863327911</v>
      </c>
      <c r="AK260" s="30">
        <f t="shared" si="715"/>
        <v>0.35062559493365036</v>
      </c>
      <c r="AL260" s="66">
        <f t="shared" si="716"/>
        <v>1.5705775170225083</v>
      </c>
      <c r="AM260" s="66">
        <f t="shared" si="717"/>
        <v>0.97747430458552187</v>
      </c>
      <c r="AN260" s="66">
        <f t="shared" si="718"/>
        <v>1.4693620165315788</v>
      </c>
      <c r="AO260" s="66">
        <f t="shared" si="719"/>
        <v>1.6270432840455267</v>
      </c>
      <c r="AP260" s="66">
        <f t="shared" si="720"/>
        <v>1.5787597721733684</v>
      </c>
      <c r="AQ260" s="30">
        <f t="shared" si="721"/>
        <v>1.8539329153360256</v>
      </c>
      <c r="AR260" s="30">
        <f t="shared" si="721"/>
        <v>9.0436748763616709E-2</v>
      </c>
      <c r="AS260" s="30">
        <f t="shared" si="721"/>
        <v>1.3347432910625046</v>
      </c>
      <c r="AT260" s="30">
        <f t="shared" si="721"/>
        <v>1.5438918881950243</v>
      </c>
      <c r="AU260" s="39">
        <f t="shared" si="721"/>
        <v>1.6421493788010872</v>
      </c>
    </row>
    <row r="261" spans="1:47" ht="17" thickBot="1" x14ac:dyDescent="0.25">
      <c r="A261" s="54">
        <v>5326</v>
      </c>
      <c r="B261" s="311" t="s">
        <v>133</v>
      </c>
      <c r="C261" s="200">
        <v>86.361059013390332</v>
      </c>
      <c r="D261" s="79">
        <v>199.66996699669963</v>
      </c>
      <c r="E261" s="79">
        <v>15.028732120034064</v>
      </c>
      <c r="F261" s="79">
        <v>77.181763051987417</v>
      </c>
      <c r="G261" s="79">
        <v>1.7720494935365747</v>
      </c>
      <c r="H261" s="79">
        <v>317.671343106042</v>
      </c>
      <c r="I261" s="79">
        <f t="shared" ref="I261:M264" si="725">1000*C261/$H261</f>
        <v>271.85662442508107</v>
      </c>
      <c r="J261" s="79">
        <f t="shared" si="725"/>
        <v>628.54258443465494</v>
      </c>
      <c r="K261" s="79">
        <f t="shared" si="725"/>
        <v>47.309058390631471</v>
      </c>
      <c r="L261" s="79">
        <f t="shared" si="725"/>
        <v>242.96104992455471</v>
      </c>
      <c r="M261" s="79">
        <f t="shared" si="725"/>
        <v>5.5782478715590225</v>
      </c>
      <c r="N261" s="79">
        <f>1000*C261/$D261</f>
        <v>432.51902282739297</v>
      </c>
      <c r="O261" s="79">
        <f t="shared" ref="O261:Q264" si="726">1000*E261/$D261</f>
        <v>75.267864997856577</v>
      </c>
      <c r="P261" s="79">
        <f t="shared" si="726"/>
        <v>386.54668107028419</v>
      </c>
      <c r="Q261" s="79">
        <f t="shared" si="726"/>
        <v>8.8748925048195417</v>
      </c>
      <c r="R261" s="79"/>
      <c r="S261" s="79"/>
      <c r="T261" s="79"/>
      <c r="U261" s="79"/>
      <c r="V261" s="45"/>
      <c r="W261" s="45"/>
      <c r="X261" s="45"/>
      <c r="Y261" s="46"/>
      <c r="Z261" s="66">
        <f t="shared" si="708"/>
        <v>0.96520048881599774</v>
      </c>
      <c r="AA261" s="66">
        <f t="shared" si="709"/>
        <v>0.85331854929494577</v>
      </c>
      <c r="AB261" s="66">
        <f t="shared" si="710"/>
        <v>0.97988256949026298</v>
      </c>
      <c r="AC261" s="66">
        <f t="shared" si="711"/>
        <v>0.71622227750642053</v>
      </c>
      <c r="AD261" s="66">
        <f t="shared" si="712"/>
        <v>0.38321883104206034</v>
      </c>
      <c r="AE261" s="66">
        <f t="shared" si="713"/>
        <v>0.77963329261968051</v>
      </c>
      <c r="AF261" s="236">
        <f t="shared" si="714"/>
        <v>2.4871872382621625E-2</v>
      </c>
      <c r="AG261" s="30">
        <f t="shared" si="715"/>
        <v>-0.3291271081890913</v>
      </c>
      <c r="AH261" s="30">
        <f t="shared" si="715"/>
        <v>0.18831690569001922</v>
      </c>
      <c r="AI261" s="30">
        <f t="shared" si="715"/>
        <v>-0.85535281885302727</v>
      </c>
      <c r="AJ261" s="30">
        <f t="shared" si="715"/>
        <v>-2.3840239999044472</v>
      </c>
      <c r="AK261" s="30">
        <f t="shared" si="715"/>
        <v>-0.73267854071079752</v>
      </c>
      <c r="AL261" s="66">
        <f t="shared" si="716"/>
        <v>1.1872302844932485</v>
      </c>
      <c r="AM261" s="66">
        <f t="shared" si="717"/>
        <v>1.0563506266188716</v>
      </c>
      <c r="AN261" s="66">
        <f t="shared" si="718"/>
        <v>1.208763756884256</v>
      </c>
      <c r="AO261" s="66">
        <f t="shared" si="719"/>
        <v>0.98079914690730841</v>
      </c>
      <c r="AP261" s="66">
        <f t="shared" si="720"/>
        <v>0.46795125622263151</v>
      </c>
      <c r="AQ261" s="30">
        <f t="shared" si="721"/>
        <v>0.60543997314476206</v>
      </c>
      <c r="AR261" s="30">
        <f t="shared" si="721"/>
        <v>0.25527228181338135</v>
      </c>
      <c r="AS261" s="30">
        <f t="shared" si="721"/>
        <v>0.44810055035035862</v>
      </c>
      <c r="AT261" s="30">
        <f t="shared" si="721"/>
        <v>-0.12160830683621884</v>
      </c>
      <c r="AU261" s="39">
        <f t="shared" si="721"/>
        <v>-2.389685487989972</v>
      </c>
    </row>
    <row r="262" spans="1:47" ht="17" thickBot="1" x14ac:dyDescent="0.25">
      <c r="A262" s="54">
        <v>5327</v>
      </c>
      <c r="B262" s="311" t="s">
        <v>133</v>
      </c>
      <c r="C262" s="200">
        <v>101.35037862428379</v>
      </c>
      <c r="D262" s="79">
        <v>120.77886710239652</v>
      </c>
      <c r="E262" s="79">
        <v>7.5082544895048393</v>
      </c>
      <c r="F262" s="79">
        <v>71.850368755860814</v>
      </c>
      <c r="G262" s="79">
        <v>1.1254047978098662</v>
      </c>
      <c r="H262" s="79">
        <v>238.34268689808076</v>
      </c>
      <c r="I262" s="79">
        <f>1000*C262/$H262</f>
        <v>425.22965543147916</v>
      </c>
      <c r="J262" s="79">
        <f>1000*D262/$H262</f>
        <v>506.7445897932817</v>
      </c>
      <c r="K262" s="79">
        <f>1000*E262/$H262</f>
        <v>31.501929374134697</v>
      </c>
      <c r="L262" s="79">
        <f>1000*F262/$H262</f>
        <v>301.45824774806368</v>
      </c>
      <c r="M262" s="79">
        <f>1000*G262/$H262</f>
        <v>4.7217928624388961</v>
      </c>
      <c r="N262" s="79">
        <f>1000*C262/$D262</f>
        <v>839.14000069531028</v>
      </c>
      <c r="O262" s="79">
        <f>1000*E262/$D262</f>
        <v>62.165299854479748</v>
      </c>
      <c r="P262" s="79">
        <f>1000*F262/$D262</f>
        <v>594.89189193127595</v>
      </c>
      <c r="Q262" s="79">
        <f>1000*G262/$D262</f>
        <v>9.3178949663085202</v>
      </c>
      <c r="R262" s="79"/>
      <c r="S262" s="79"/>
      <c r="T262" s="79"/>
      <c r="U262" s="79"/>
      <c r="V262" s="45"/>
      <c r="W262" s="45"/>
      <c r="X262" s="45"/>
      <c r="Y262" s="46"/>
      <c r="Z262" s="66">
        <f t="shared" si="708"/>
        <v>1.1327262090970607</v>
      </c>
      <c r="AA262" s="66">
        <f t="shared" si="709"/>
        <v>0.51616599737810132</v>
      </c>
      <c r="AB262" s="66">
        <f t="shared" si="710"/>
        <v>0.48954280659213245</v>
      </c>
      <c r="AC262" s="66">
        <f t="shared" si="711"/>
        <v>0.6667486296644487</v>
      </c>
      <c r="AD262" s="66">
        <f t="shared" si="712"/>
        <v>0.24337712498373951</v>
      </c>
      <c r="AE262" s="66">
        <f t="shared" si="713"/>
        <v>0.58494383516407922</v>
      </c>
      <c r="AF262" s="236">
        <f t="shared" si="714"/>
        <v>0.55867839553217935</v>
      </c>
      <c r="AG262" s="30">
        <f t="shared" si="715"/>
        <v>-1.8633458442921944</v>
      </c>
      <c r="AH262" s="30">
        <f t="shared" si="715"/>
        <v>-1.4547199844211811</v>
      </c>
      <c r="AI262" s="30">
        <f t="shared" si="715"/>
        <v>-1.0711717743191462</v>
      </c>
      <c r="AJ262" s="30">
        <f t="shared" si="715"/>
        <v>-3.5923255626301396</v>
      </c>
      <c r="AK262" s="30">
        <f t="shared" si="715"/>
        <v>-1.7337008301712433</v>
      </c>
      <c r="AL262" s="66">
        <f t="shared" si="716"/>
        <v>1.8570285931436172</v>
      </c>
      <c r="AM262" s="66">
        <f t="shared" si="717"/>
        <v>0.85165266160181297</v>
      </c>
      <c r="AN262" s="66">
        <f t="shared" si="718"/>
        <v>0.80488582514088147</v>
      </c>
      <c r="AO262" s="66">
        <f t="shared" si="719"/>
        <v>1.2169440011528003</v>
      </c>
      <c r="AP262" s="66">
        <f t="shared" si="720"/>
        <v>0.39610446729463827</v>
      </c>
      <c r="AQ262" s="30">
        <f t="shared" si="721"/>
        <v>2.1180838905011754</v>
      </c>
      <c r="AR262" s="30">
        <f t="shared" si="721"/>
        <v>-0.57491373223615838</v>
      </c>
      <c r="AS262" s="30">
        <f t="shared" si="721"/>
        <v>-1.0790531075204981</v>
      </c>
      <c r="AT262" s="30">
        <f t="shared" si="721"/>
        <v>0.33882090836113132</v>
      </c>
      <c r="AU262" s="39">
        <f t="shared" si="721"/>
        <v>-3.6615900536772066</v>
      </c>
    </row>
    <row r="263" spans="1:47" ht="17" thickBot="1" x14ac:dyDescent="0.25">
      <c r="A263" s="54">
        <v>5328</v>
      </c>
      <c r="B263" s="311" t="s">
        <v>133</v>
      </c>
      <c r="C263" s="200">
        <v>125.43223911704796</v>
      </c>
      <c r="D263" s="79">
        <v>205.24193548387092</v>
      </c>
      <c r="E263" s="79">
        <v>17.400206616820231</v>
      </c>
      <c r="F263" s="79">
        <v>102.7898294823933</v>
      </c>
      <c r="G263" s="79">
        <v>7.3973313116778883</v>
      </c>
      <c r="H263" s="79">
        <v>347.88555796192861</v>
      </c>
      <c r="I263" s="79">
        <f t="shared" si="725"/>
        <v>360.55603989969262</v>
      </c>
      <c r="J263" s="79">
        <f t="shared" si="725"/>
        <v>589.96969200524234</v>
      </c>
      <c r="K263" s="79">
        <f t="shared" si="725"/>
        <v>50.017042152478346</v>
      </c>
      <c r="L263" s="79">
        <f t="shared" si="725"/>
        <v>295.47024051410108</v>
      </c>
      <c r="M263" s="79">
        <f t="shared" si="725"/>
        <v>21.26369187331262</v>
      </c>
      <c r="N263" s="79">
        <f>1000*C263/$D263</f>
        <v>611.14332614986051</v>
      </c>
      <c r="O263" s="79">
        <f t="shared" si="726"/>
        <v>84.77900276957601</v>
      </c>
      <c r="P263" s="79">
        <f t="shared" si="726"/>
        <v>500.82274482580635</v>
      </c>
      <c r="Q263" s="79">
        <f t="shared" si="726"/>
        <v>36.042007176740995</v>
      </c>
      <c r="R263" s="79"/>
      <c r="S263" s="79"/>
      <c r="T263" s="79"/>
      <c r="U263" s="79"/>
      <c r="V263" s="45"/>
      <c r="W263" s="45"/>
      <c r="X263" s="45"/>
      <c r="Y263" s="46"/>
      <c r="Z263" s="66">
        <f t="shared" si="708"/>
        <v>1.4018732504228353</v>
      </c>
      <c r="AA263" s="66">
        <f t="shared" si="709"/>
        <v>0.87713116437024519</v>
      </c>
      <c r="AB263" s="66">
        <f t="shared" si="710"/>
        <v>1.1345041639688658</v>
      </c>
      <c r="AC263" s="66">
        <f t="shared" si="711"/>
        <v>0.9538570105840648</v>
      </c>
      <c r="AD263" s="66">
        <f t="shared" si="712"/>
        <v>1.5997276985951869</v>
      </c>
      <c r="AE263" s="66">
        <f t="shared" si="713"/>
        <v>0.85378542602174845</v>
      </c>
      <c r="AF263" s="236">
        <f t="shared" si="714"/>
        <v>1.2697080791894206</v>
      </c>
      <c r="AG263" s="30">
        <f t="shared" si="715"/>
        <v>-0.24512696613174256</v>
      </c>
      <c r="AH263" s="30">
        <f t="shared" si="715"/>
        <v>0.53521669934609795</v>
      </c>
      <c r="AI263" s="30">
        <f t="shared" si="715"/>
        <v>8.5664312437690373E-3</v>
      </c>
      <c r="AJ263" s="30">
        <f t="shared" si="715"/>
        <v>1.4192021290009815</v>
      </c>
      <c r="AK263" s="30">
        <f t="shared" si="715"/>
        <v>-0.4161222105763831</v>
      </c>
      <c r="AL263" s="66">
        <f t="shared" si="716"/>
        <v>1.5745912049453767</v>
      </c>
      <c r="AM263" s="66">
        <f t="shared" si="717"/>
        <v>0.99152367599155333</v>
      </c>
      <c r="AN263" s="66">
        <f t="shared" si="718"/>
        <v>1.2779537331151039</v>
      </c>
      <c r="AO263" s="66">
        <f t="shared" si="719"/>
        <v>1.1927712689861876</v>
      </c>
      <c r="AP263" s="66">
        <f t="shared" si="720"/>
        <v>1.783780777254462</v>
      </c>
      <c r="AQ263" s="30">
        <f t="shared" si="721"/>
        <v>1.7262354986812305</v>
      </c>
      <c r="AR263" s="30">
        <f t="shared" si="721"/>
        <v>7.2951694156192334E-2</v>
      </c>
      <c r="AS263" s="30">
        <f t="shared" si="721"/>
        <v>0.71338779213612402</v>
      </c>
      <c r="AT263" s="30">
        <f t="shared" si="721"/>
        <v>0.52507238196830064</v>
      </c>
      <c r="AU263" s="39">
        <f t="shared" si="721"/>
        <v>1.5809276234838747</v>
      </c>
    </row>
    <row r="264" spans="1:47" ht="17" thickBot="1" x14ac:dyDescent="0.25">
      <c r="A264" s="68">
        <v>1205</v>
      </c>
      <c r="B264" s="311" t="s">
        <v>144</v>
      </c>
      <c r="C264" s="200">
        <v>53.4</v>
      </c>
      <c r="D264" s="79">
        <v>180.3</v>
      </c>
      <c r="E264" s="79">
        <v>35.299999999999997</v>
      </c>
      <c r="F264" s="79">
        <v>171.1</v>
      </c>
      <c r="G264" s="79">
        <v>3.7</v>
      </c>
      <c r="H264" s="79">
        <v>258.39999999999998</v>
      </c>
      <c r="I264" s="79">
        <f t="shared" si="725"/>
        <v>206.65634674922603</v>
      </c>
      <c r="J264" s="79">
        <f t="shared" si="725"/>
        <v>697.7554179566564</v>
      </c>
      <c r="K264" s="79">
        <f t="shared" si="725"/>
        <v>136.60990712074306</v>
      </c>
      <c r="L264" s="79">
        <f t="shared" si="725"/>
        <v>662.15170278637777</v>
      </c>
      <c r="M264" s="79">
        <f t="shared" si="725"/>
        <v>14.31888544891641</v>
      </c>
      <c r="N264" s="79">
        <f>1000*C264/$D264</f>
        <v>296.17304492512477</v>
      </c>
      <c r="O264" s="79">
        <f t="shared" si="726"/>
        <v>195.78480310593454</v>
      </c>
      <c r="P264" s="79">
        <f t="shared" si="726"/>
        <v>948.97393233499713</v>
      </c>
      <c r="Q264" s="79">
        <f t="shared" si="726"/>
        <v>20.521353300055463</v>
      </c>
      <c r="R264" s="79"/>
      <c r="S264" s="79"/>
      <c r="T264" s="79"/>
      <c r="U264" s="79"/>
      <c r="V264" s="79"/>
      <c r="W264" s="79"/>
      <c r="X264" s="79"/>
      <c r="Y264" s="30"/>
      <c r="Z264" s="66">
        <f t="shared" si="708"/>
        <v>0.59681651303954841</v>
      </c>
      <c r="AA264" s="66">
        <f t="shared" si="709"/>
        <v>0.77053818735003743</v>
      </c>
      <c r="AB264" s="66">
        <f t="shared" si="710"/>
        <v>2.3015816921040364</v>
      </c>
      <c r="AC264" s="66">
        <f t="shared" si="711"/>
        <v>1.587753723619987</v>
      </c>
      <c r="AD264" s="66">
        <f t="shared" si="712"/>
        <v>0.80015241110778723</v>
      </c>
      <c r="AE264" s="66">
        <f t="shared" si="713"/>
        <v>0.63416876336143702</v>
      </c>
      <c r="AF264" s="236">
        <f t="shared" si="714"/>
        <v>-1.5785018633826191</v>
      </c>
      <c r="AG264" s="30">
        <f t="shared" si="715"/>
        <v>-0.64055731462547738</v>
      </c>
      <c r="AH264" s="30">
        <f t="shared" si="715"/>
        <v>2.2100745553160639</v>
      </c>
      <c r="AI264" s="30">
        <f t="shared" si="715"/>
        <v>1.5449872129710105</v>
      </c>
      <c r="AJ264" s="30">
        <f t="shared" si="715"/>
        <v>-0.42464383485169416</v>
      </c>
      <c r="AK264" s="30">
        <f t="shared" si="715"/>
        <v>-1.4521844121547176</v>
      </c>
      <c r="AL264" s="66">
        <f t="shared" si="716"/>
        <v>0.90249289993311466</v>
      </c>
      <c r="AM264" s="66">
        <f t="shared" si="717"/>
        <v>1.1726721327055205</v>
      </c>
      <c r="AN264" s="66">
        <f t="shared" si="718"/>
        <v>3.4904331258383041</v>
      </c>
      <c r="AO264" s="66">
        <f t="shared" si="719"/>
        <v>2.6730120956333008</v>
      </c>
      <c r="AP264" s="66">
        <f t="shared" si="720"/>
        <v>1.2011908735162946</v>
      </c>
      <c r="AQ264" s="30">
        <f t="shared" si="721"/>
        <v>-0.64549434739008349</v>
      </c>
      <c r="AR264" s="30">
        <f t="shared" si="721"/>
        <v>0.55644560424231937</v>
      </c>
      <c r="AS264" s="30">
        <f t="shared" si="721"/>
        <v>3.0094033934217133</v>
      </c>
      <c r="AT264" s="30">
        <f t="shared" si="721"/>
        <v>2.8534973872738454</v>
      </c>
      <c r="AU264" s="39">
        <f t="shared" si="721"/>
        <v>-0.16044262784774824</v>
      </c>
    </row>
    <row r="265" spans="1:47" ht="20" thickBot="1" x14ac:dyDescent="0.25">
      <c r="A265" s="47" t="s">
        <v>124</v>
      </c>
      <c r="B265" s="286"/>
      <c r="C265" s="184"/>
      <c r="D265" s="185"/>
      <c r="E265" s="185"/>
      <c r="F265" s="185"/>
      <c r="G265" s="185"/>
      <c r="H265" s="185"/>
      <c r="I265" s="185"/>
      <c r="J265" s="185"/>
      <c r="K265" s="185"/>
      <c r="L265" s="185"/>
      <c r="M265" s="185"/>
      <c r="N265" s="185"/>
      <c r="O265" s="185"/>
      <c r="P265" s="185"/>
      <c r="Q265" s="185"/>
      <c r="R265" s="90"/>
      <c r="S265" s="90"/>
      <c r="T265" s="90"/>
      <c r="U265" s="90"/>
      <c r="V265" s="97"/>
      <c r="W265" s="97"/>
      <c r="X265" s="97"/>
      <c r="Y265" s="15"/>
      <c r="Z265" s="250"/>
      <c r="AA265" s="250"/>
      <c r="AB265" s="250"/>
      <c r="AC265" s="250"/>
      <c r="AD265" s="250"/>
      <c r="AE265" s="250"/>
      <c r="AF265" s="251"/>
      <c r="AG265" s="252"/>
      <c r="AH265" s="252"/>
      <c r="AI265" s="252"/>
      <c r="AJ265" s="252"/>
      <c r="AK265" s="252"/>
      <c r="AL265" s="250"/>
      <c r="AM265" s="250"/>
      <c r="AN265" s="250"/>
      <c r="AO265" s="250"/>
      <c r="AP265" s="250"/>
      <c r="AQ265" s="252"/>
      <c r="AR265" s="252"/>
      <c r="AS265" s="252"/>
      <c r="AT265" s="252"/>
      <c r="AU265" s="208"/>
    </row>
    <row r="266" spans="1:47" ht="17" thickBot="1" x14ac:dyDescent="0.25">
      <c r="A266" s="54">
        <v>5283</v>
      </c>
      <c r="B266" s="311" t="s">
        <v>75</v>
      </c>
      <c r="C266" s="200">
        <v>101.59939675358177</v>
      </c>
      <c r="D266" s="79">
        <v>116.27252252252254</v>
      </c>
      <c r="E266" s="79">
        <v>12.810339499703538</v>
      </c>
      <c r="F266" s="79">
        <v>70.866484065910171</v>
      </c>
      <c r="G266" s="79">
        <v>6.9083610041893904</v>
      </c>
      <c r="H266" s="79">
        <v>263.58513991022824</v>
      </c>
      <c r="I266" s="79">
        <f t="shared" ref="I266:M266" si="727">1000*C266/$H266</f>
        <v>385.45191427780969</v>
      </c>
      <c r="J266" s="79">
        <f t="shared" si="727"/>
        <v>441.11941425120779</v>
      </c>
      <c r="K266" s="79">
        <f t="shared" si="727"/>
        <v>48.600385833839042</v>
      </c>
      <c r="L266" s="79">
        <f t="shared" si="727"/>
        <v>268.85614299063241</v>
      </c>
      <c r="M266" s="79">
        <f t="shared" si="727"/>
        <v>26.20922031698084</v>
      </c>
      <c r="N266" s="79">
        <f>1000*C266/$D266</f>
        <v>873.80401275719703</v>
      </c>
      <c r="O266" s="79">
        <f t="shared" ref="O266:Q266" si="728">1000*E266/$D266</f>
        <v>110.17512325168755</v>
      </c>
      <c r="P266" s="79">
        <f t="shared" si="728"/>
        <v>609.48608087678667</v>
      </c>
      <c r="Q266" s="79">
        <f t="shared" si="728"/>
        <v>59.415250089299548</v>
      </c>
      <c r="R266" s="79"/>
      <c r="S266" s="79"/>
      <c r="T266" s="79"/>
      <c r="U266" s="79"/>
      <c r="V266" s="3"/>
      <c r="W266" s="3"/>
      <c r="X266" s="3"/>
      <c r="Y266" s="57"/>
      <c r="Z266" s="66">
        <f t="shared" ref="Z266:Z276" si="729">C266/$Z$3</f>
        <v>1.135509320175923</v>
      </c>
      <c r="AA266" s="66">
        <f t="shared" ref="AA266:AA276" si="730">D266/$AA$3</f>
        <v>0.49690748054975548</v>
      </c>
      <c r="AB266" s="66">
        <f t="shared" ref="AB266:AB276" si="731">E266/$AB$3</f>
        <v>0.8352420074264828</v>
      </c>
      <c r="AC266" s="66">
        <f t="shared" ref="AC266:AC276" si="732">F266/$AC$3</f>
        <v>0.65761849184982668</v>
      </c>
      <c r="AD266" s="66">
        <f t="shared" ref="AD266:AD276" si="733">G266/$AD$3</f>
        <v>1.4939842471095013</v>
      </c>
      <c r="AE266" s="66">
        <f t="shared" ref="AE266:AE276" si="734">H266/$AE$3</f>
        <v>0.64689420362740258</v>
      </c>
      <c r="AF266" s="236">
        <f t="shared" ref="AF266:AF276" si="735">(LN(C266)-$AF$3)/$AF$4</f>
        <v>0.56686322524215493</v>
      </c>
      <c r="AG266" s="30">
        <f t="shared" ref="AG266:AG276" si="736">(LN(D266)-AG$3)/AG$4</f>
        <v>-1.9793941252597087</v>
      </c>
      <c r="AH266" s="30">
        <f t="shared" ref="AH266:AH276" si="737">(LN(E266)-AH$3)/AH$4</f>
        <v>-0.18981889643838126</v>
      </c>
      <c r="AI266" s="30">
        <f t="shared" ref="AI266:AI276" si="738">(LN(F266)-AI$3)/AI$4</f>
        <v>-1.1127455200719381</v>
      </c>
      <c r="AJ266" s="30">
        <f t="shared" ref="AJ266:AJ276" si="739">(LN(G266)-AJ$3)/AJ$4</f>
        <v>1.237190956701097</v>
      </c>
      <c r="AK266" s="30">
        <f t="shared" ref="AK266:AK276" si="740">(LN(H266)-AK$3)/AK$4</f>
        <v>-1.3829626109249731</v>
      </c>
      <c r="AL266" s="66">
        <f t="shared" ref="AL266:AL276" si="741">I266/$AL$3</f>
        <v>1.6833144559720794</v>
      </c>
      <c r="AM266" s="66">
        <f t="shared" ref="AM266:AM276" si="742">J266/$AM$3</f>
        <v>0.7413606988572421</v>
      </c>
      <c r="AN266" s="66">
        <f t="shared" ref="AN266:AN276" si="743">K266/$AN$3</f>
        <v>1.2417576456810033</v>
      </c>
      <c r="AO266" s="66">
        <f t="shared" ref="AO266:AO276" si="744">L266/$AO$3</f>
        <v>1.0853339486633142</v>
      </c>
      <c r="AP266" s="66">
        <f t="shared" ref="AP266:AP276" si="745">M266/$AP$3</f>
        <v>2.1986541032855089</v>
      </c>
      <c r="AQ266" s="30">
        <f t="shared" ref="AQ266:AQ276" si="746">((LN(C266)/LN($H266))-AQ$3)/AQ$4</f>
        <v>1.7976872850523553</v>
      </c>
      <c r="AR266" s="30">
        <f t="shared" ref="AR266:AR276" si="747">((LN(D266)/LN($H266))-AR$3)/AR$4</f>
        <v>-1.0061341420414078</v>
      </c>
      <c r="AS266" s="30">
        <f t="shared" ref="AS266:AS276" si="748">((LN(E266)/LN($H266))-AS$3)/AS$4</f>
        <v>0.25511377293445503</v>
      </c>
      <c r="AT266" s="30">
        <f t="shared" ref="AT266:AT276" si="749">((LN(F266)/LN($H266))-AT$3)/AT$4</f>
        <v>5.1046376405748918E-2</v>
      </c>
      <c r="AU266" s="39">
        <f t="shared" ref="AU266:AU276" si="750">((LN(G266)/LN($H266))-AU$3)/AU$4</f>
        <v>1.6587375330591378</v>
      </c>
    </row>
    <row r="267" spans="1:47" ht="17" thickBot="1" x14ac:dyDescent="0.25">
      <c r="A267" s="54">
        <v>5301</v>
      </c>
      <c r="B267" s="311" t="s">
        <v>162</v>
      </c>
      <c r="C267" s="200">
        <v>84.893538913362661</v>
      </c>
      <c r="D267" s="79">
        <v>189.45312500000003</v>
      </c>
      <c r="E267" s="79">
        <v>9.7121876825159426</v>
      </c>
      <c r="F267" s="79">
        <v>200.35650623885923</v>
      </c>
      <c r="G267" s="79">
        <v>2.8283303964100992</v>
      </c>
      <c r="H267" s="79">
        <v>400.83922261484093</v>
      </c>
      <c r="I267" s="79">
        <f t="shared" ref="I267:I272" si="751">1000*C267/$H267</f>
        <v>211.78950093647722</v>
      </c>
      <c r="J267" s="79">
        <f t="shared" ref="J267:J272" si="752">1000*D267/$H267</f>
        <v>472.64118457300287</v>
      </c>
      <c r="K267" s="79">
        <f t="shared" ref="K267:K272" si="753">1000*E267/$H267</f>
        <v>24.22963406414997</v>
      </c>
      <c r="L267" s="79">
        <f t="shared" ref="L267:L272" si="754">1000*F267/$H267</f>
        <v>499.84256763060864</v>
      </c>
      <c r="M267" s="79">
        <f t="shared" ref="M267:M272" si="755">1000*G267/$H267</f>
        <v>7.0560220578208988</v>
      </c>
      <c r="N267" s="79">
        <f t="shared" ref="N267:N272" si="756">1000*C267/$D267</f>
        <v>448.09785488290385</v>
      </c>
      <c r="O267" s="79">
        <f t="shared" ref="O267:O272" si="757">1000*E267/$D267</f>
        <v>51.264330860290336</v>
      </c>
      <c r="P267" s="79">
        <f t="shared" ref="P267:P272" si="758">1000*F267/$D267</f>
        <v>1057.551867982432</v>
      </c>
      <c r="Q267" s="79">
        <f t="shared" ref="Q267:Q272" si="759">1000*G267/$D267</f>
        <v>14.928919205793511</v>
      </c>
      <c r="R267" s="79"/>
      <c r="S267" s="79"/>
      <c r="T267" s="79"/>
      <c r="U267" s="79"/>
      <c r="V267" s="3"/>
      <c r="W267" s="3"/>
      <c r="X267" s="3"/>
      <c r="Y267" s="57"/>
      <c r="Z267" s="66">
        <f t="shared" si="729"/>
        <v>0.94879898640187865</v>
      </c>
      <c r="AA267" s="66">
        <f t="shared" si="730"/>
        <v>0.80965539392845298</v>
      </c>
      <c r="AB267" s="66">
        <f t="shared" si="731"/>
        <v>0.63324060510926417</v>
      </c>
      <c r="AC267" s="66">
        <f t="shared" si="732"/>
        <v>1.8592448207611916</v>
      </c>
      <c r="AD267" s="66">
        <f t="shared" si="733"/>
        <v>0.6116474016478336</v>
      </c>
      <c r="AE267" s="66">
        <f t="shared" si="734"/>
        <v>0.98374502365485084</v>
      </c>
      <c r="AF267" s="236">
        <f t="shared" si="735"/>
        <v>-3.2291716534814066E-2</v>
      </c>
      <c r="AG267" s="30">
        <f t="shared" si="736"/>
        <v>-0.48942728357219523</v>
      </c>
      <c r="AH267" s="30">
        <f t="shared" si="737"/>
        <v>-0.84534489277751335</v>
      </c>
      <c r="AI267" s="30">
        <f t="shared" si="738"/>
        <v>2.0209338704781374</v>
      </c>
      <c r="AJ267" s="30">
        <f t="shared" si="739"/>
        <v>-1.1396437850913008</v>
      </c>
      <c r="AK267" s="30">
        <f t="shared" si="740"/>
        <v>7.7535334326823663E-2</v>
      </c>
      <c r="AL267" s="66">
        <f t="shared" si="741"/>
        <v>0.92490999614684855</v>
      </c>
      <c r="AM267" s="66">
        <f t="shared" si="742"/>
        <v>0.79433728732740039</v>
      </c>
      <c r="AN267" s="66">
        <f t="shared" si="743"/>
        <v>0.61907601832786618</v>
      </c>
      <c r="AO267" s="66">
        <f t="shared" si="744"/>
        <v>2.0177932391726681</v>
      </c>
      <c r="AP267" s="66">
        <f t="shared" si="745"/>
        <v>0.59191962457004821</v>
      </c>
      <c r="AQ267" s="30">
        <f t="shared" si="746"/>
        <v>-0.10662610713844646</v>
      </c>
      <c r="AR267" s="30">
        <f t="shared" si="747"/>
        <v>-0.59116508945271917</v>
      </c>
      <c r="AS267" s="30">
        <f t="shared" si="748"/>
        <v>-0.91454330421662278</v>
      </c>
      <c r="AT267" s="30">
        <f t="shared" si="749"/>
        <v>2.1333702321822887</v>
      </c>
      <c r="AU267" s="39">
        <f t="shared" si="750"/>
        <v>-1.1762407681041089</v>
      </c>
    </row>
    <row r="268" spans="1:47" ht="17" thickBot="1" x14ac:dyDescent="0.25">
      <c r="A268" s="54">
        <v>5302</v>
      </c>
      <c r="B268" s="311" t="s">
        <v>211</v>
      </c>
      <c r="C268" s="200">
        <v>114.50444653434309</v>
      </c>
      <c r="D268" s="79">
        <v>198.73595505617973</v>
      </c>
      <c r="E268" s="79">
        <v>13.70843736504915</v>
      </c>
      <c r="F268" s="79">
        <v>124.1539209453648</v>
      </c>
      <c r="G268" s="79">
        <v>2.7310315852267224</v>
      </c>
      <c r="H268" s="79">
        <v>393.85397228729101</v>
      </c>
      <c r="I268" s="79">
        <f t="shared" si="751"/>
        <v>290.72817488513101</v>
      </c>
      <c r="J268" s="79">
        <f t="shared" si="752"/>
        <v>504.59299395161281</v>
      </c>
      <c r="K268" s="79">
        <f t="shared" si="753"/>
        <v>34.805888297731151</v>
      </c>
      <c r="L268" s="79">
        <f t="shared" si="754"/>
        <v>315.22830714222823</v>
      </c>
      <c r="M268" s="79">
        <f t="shared" si="755"/>
        <v>6.9341222315630509</v>
      </c>
      <c r="N268" s="79">
        <f t="shared" si="756"/>
        <v>576.16371683711873</v>
      </c>
      <c r="O268" s="79">
        <f t="shared" si="757"/>
        <v>68.978144197279136</v>
      </c>
      <c r="P268" s="79">
        <f t="shared" si="758"/>
        <v>624.71796263674742</v>
      </c>
      <c r="Q268" s="79">
        <f t="shared" si="759"/>
        <v>13.742010520716796</v>
      </c>
      <c r="R268" s="79"/>
      <c r="S268" s="79"/>
      <c r="T268" s="79"/>
      <c r="U268" s="79"/>
      <c r="V268" s="3"/>
      <c r="W268" s="3"/>
      <c r="X268" s="3"/>
      <c r="Y268" s="57"/>
      <c r="Z268" s="66">
        <f t="shared" si="729"/>
        <v>1.2797405338604877</v>
      </c>
      <c r="AA268" s="66">
        <f t="shared" si="730"/>
        <v>0.84932691386726133</v>
      </c>
      <c r="AB268" s="66">
        <f t="shared" si="731"/>
        <v>0.89379854013461812</v>
      </c>
      <c r="AC268" s="66">
        <f t="shared" si="732"/>
        <v>1.1521090022386</v>
      </c>
      <c r="AD268" s="66">
        <f t="shared" si="733"/>
        <v>0.59060581290018488</v>
      </c>
      <c r="AE268" s="66">
        <f t="shared" si="734"/>
        <v>0.96660172813630441</v>
      </c>
      <c r="AF268" s="236">
        <f t="shared" si="735"/>
        <v>0.96568721961897619</v>
      </c>
      <c r="AG268" s="30">
        <f t="shared" si="736"/>
        <v>-0.34343685452877332</v>
      </c>
      <c r="AH268" s="30">
        <f t="shared" si="737"/>
        <v>-2.9391458909837267E-2</v>
      </c>
      <c r="AI268" s="30">
        <f t="shared" si="738"/>
        <v>0.57794012140451556</v>
      </c>
      <c r="AJ268" s="30">
        <f t="shared" si="739"/>
        <v>-1.2328150857409572</v>
      </c>
      <c r="AK268" s="30">
        <f t="shared" si="740"/>
        <v>1.6283381939098611E-2</v>
      </c>
      <c r="AL268" s="66">
        <f t="shared" si="741"/>
        <v>1.2696445948632655</v>
      </c>
      <c r="AM268" s="66">
        <f t="shared" si="742"/>
        <v>0.84803661446059686</v>
      </c>
      <c r="AN268" s="66">
        <f t="shared" si="743"/>
        <v>0.88930318487993265</v>
      </c>
      <c r="AO268" s="66">
        <f t="shared" si="744"/>
        <v>1.2725317692779932</v>
      </c>
      <c r="AP268" s="66">
        <f t="shared" si="745"/>
        <v>0.58169362204306874</v>
      </c>
      <c r="AQ268" s="30">
        <f t="shared" si="746"/>
        <v>1.0246950465747071</v>
      </c>
      <c r="AR268" s="30">
        <f t="shared" si="747"/>
        <v>-0.38965456450723568</v>
      </c>
      <c r="AS268" s="30">
        <f t="shared" si="748"/>
        <v>-3.5185957747573368E-2</v>
      </c>
      <c r="AT268" s="30">
        <f t="shared" si="749"/>
        <v>0.78823075762547545</v>
      </c>
      <c r="AU268" s="39">
        <f t="shared" si="750"/>
        <v>-1.2637474556335977</v>
      </c>
    </row>
    <row r="269" spans="1:47" ht="17" thickBot="1" x14ac:dyDescent="0.25">
      <c r="A269" s="54">
        <v>5303</v>
      </c>
      <c r="B269" s="311" t="s">
        <v>163</v>
      </c>
      <c r="C269" s="200">
        <v>102.6250226863997</v>
      </c>
      <c r="D269" s="79">
        <v>118.67977528089887</v>
      </c>
      <c r="E269" s="79">
        <v>11.164820379848578</v>
      </c>
      <c r="F269" s="79">
        <v>83.576163181658075</v>
      </c>
      <c r="G269" s="79">
        <v>9.5648743391308386</v>
      </c>
      <c r="H269" s="79">
        <v>318.41823162742685</v>
      </c>
      <c r="I269" s="79">
        <f t="shared" si="751"/>
        <v>322.2963150127618</v>
      </c>
      <c r="J269" s="79">
        <f t="shared" si="752"/>
        <v>372.71664588528677</v>
      </c>
      <c r="K269" s="79">
        <f t="shared" si="753"/>
        <v>35.063382906140411</v>
      </c>
      <c r="L269" s="79">
        <f t="shared" si="754"/>
        <v>262.47292045591297</v>
      </c>
      <c r="M269" s="79">
        <f t="shared" si="755"/>
        <v>30.038714461307784</v>
      </c>
      <c r="N269" s="79">
        <f t="shared" si="756"/>
        <v>864.72208464753373</v>
      </c>
      <c r="O269" s="79">
        <f t="shared" si="757"/>
        <v>94.075172904759626</v>
      </c>
      <c r="P269" s="79">
        <f t="shared" si="758"/>
        <v>704.21571816971073</v>
      </c>
      <c r="Q269" s="79">
        <f t="shared" si="759"/>
        <v>80.593970762853928</v>
      </c>
      <c r="R269" s="79"/>
      <c r="S269" s="79"/>
      <c r="T269" s="79"/>
      <c r="U269" s="79"/>
      <c r="V269" s="3"/>
      <c r="W269" s="3"/>
      <c r="X269" s="3"/>
      <c r="Y269" s="57"/>
      <c r="Z269" s="66">
        <f t="shared" si="729"/>
        <v>1.1469720634887943</v>
      </c>
      <c r="AA269" s="66">
        <f t="shared" si="730"/>
        <v>0.50719522418221619</v>
      </c>
      <c r="AB269" s="66">
        <f t="shared" si="731"/>
        <v>0.72795314962859836</v>
      </c>
      <c r="AC269" s="66">
        <f t="shared" si="732"/>
        <v>0.77556028227673446</v>
      </c>
      <c r="AD269" s="66">
        <f t="shared" si="733"/>
        <v>2.0684749363239305</v>
      </c>
      <c r="AE269" s="66">
        <f t="shared" si="734"/>
        <v>0.78146631649729459</v>
      </c>
      <c r="AF269" s="236">
        <f t="shared" si="735"/>
        <v>0.6003637811135849</v>
      </c>
      <c r="AG269" s="30">
        <f t="shared" si="736"/>
        <v>-1.9168535761159669</v>
      </c>
      <c r="AH269" s="30">
        <f t="shared" si="737"/>
        <v>-0.51533097565167651</v>
      </c>
      <c r="AI269" s="30">
        <f t="shared" si="738"/>
        <v>-0.61535906039345978</v>
      </c>
      <c r="AJ269" s="30">
        <f t="shared" si="739"/>
        <v>2.1031475611625519</v>
      </c>
      <c r="AK269" s="30">
        <f t="shared" si="740"/>
        <v>-0.72449645588360989</v>
      </c>
      <c r="AL269" s="66">
        <f t="shared" si="741"/>
        <v>1.4075064257600083</v>
      </c>
      <c r="AM269" s="66">
        <f t="shared" si="742"/>
        <v>0.62640061657292356</v>
      </c>
      <c r="AN269" s="66">
        <f t="shared" si="743"/>
        <v>0.89588226636720769</v>
      </c>
      <c r="AO269" s="66">
        <f t="shared" si="744"/>
        <v>1.0595657886289531</v>
      </c>
      <c r="AP269" s="66">
        <f t="shared" si="745"/>
        <v>2.5199049040381416</v>
      </c>
      <c r="AQ269" s="30">
        <f t="shared" si="746"/>
        <v>1.2468407278290039</v>
      </c>
      <c r="AR269" s="30">
        <f t="shared" si="747"/>
        <v>-1.471334696083997</v>
      </c>
      <c r="AS269" s="30">
        <f t="shared" si="748"/>
        <v>-0.32614149502543965</v>
      </c>
      <c r="AT269" s="30">
        <f t="shared" si="749"/>
        <v>0.11281561741286608</v>
      </c>
      <c r="AU269" s="39">
        <f t="shared" si="750"/>
        <v>2.3964804868775502</v>
      </c>
    </row>
    <row r="270" spans="1:47" ht="17" thickBot="1" x14ac:dyDescent="0.25">
      <c r="A270" s="54">
        <v>5305</v>
      </c>
      <c r="B270" s="311" t="s">
        <v>164</v>
      </c>
      <c r="C270" s="200">
        <v>142.08000000000001</v>
      </c>
      <c r="D270" s="79">
        <v>235.64</v>
      </c>
      <c r="E270" s="79">
        <v>12.81</v>
      </c>
      <c r="F270" s="79">
        <v>152.82</v>
      </c>
      <c r="G270" s="79">
        <v>5.45</v>
      </c>
      <c r="H270" s="79">
        <v>395.38</v>
      </c>
      <c r="I270" s="79">
        <f t="shared" ref="I270:I271" si="760">1000*C270/$H270</f>
        <v>359.35049825484344</v>
      </c>
      <c r="J270" s="79">
        <f t="shared" ref="J270:J271" si="761">1000*D270/$H270</f>
        <v>595.98361070362694</v>
      </c>
      <c r="K270" s="79">
        <f t="shared" ref="K270:K271" si="762">1000*E270/$H270</f>
        <v>32.399210885730184</v>
      </c>
      <c r="L270" s="79">
        <f t="shared" ref="L270:L271" si="763">1000*F270/$H270</f>
        <v>386.51423946583037</v>
      </c>
      <c r="M270" s="79">
        <f t="shared" ref="M270:M271" si="764">1000*G270/$H270</f>
        <v>13.78420759775406</v>
      </c>
      <c r="N270" s="79">
        <f t="shared" ref="N270:N271" si="765">1000*C270/$D270</f>
        <v>602.95365812255989</v>
      </c>
      <c r="O270" s="79">
        <f t="shared" ref="O270:O271" si="766">1000*E270/$D270</f>
        <v>54.362586997114242</v>
      </c>
      <c r="P270" s="79">
        <f t="shared" ref="P270:P271" si="767">1000*F270/$D270</f>
        <v>648.53165846206082</v>
      </c>
      <c r="Q270" s="79">
        <f t="shared" ref="Q270:Q271" si="768">1000*G270/$D270</f>
        <v>23.128501103378035</v>
      </c>
      <c r="R270" s="79"/>
      <c r="S270" s="79"/>
      <c r="T270" s="79"/>
      <c r="U270" s="79"/>
      <c r="V270" s="3"/>
      <c r="W270" s="3"/>
      <c r="X270" s="3"/>
      <c r="Y270" s="57"/>
      <c r="Z270" s="66">
        <f t="shared" si="729"/>
        <v>1.5879342728962369</v>
      </c>
      <c r="AA270" s="66">
        <f t="shared" si="730"/>
        <v>1.0070416997624114</v>
      </c>
      <c r="AB270" s="66">
        <f t="shared" si="731"/>
        <v>0.83521987183718716</v>
      </c>
      <c r="AC270" s="66">
        <f t="shared" si="732"/>
        <v>1.4181211224056482</v>
      </c>
      <c r="AD270" s="66">
        <f t="shared" si="733"/>
        <v>1.1786028758209297</v>
      </c>
      <c r="AE270" s="66">
        <f t="shared" si="734"/>
        <v>0.9703469259204528</v>
      </c>
      <c r="AF270" s="236">
        <f t="shared" si="735"/>
        <v>1.6853705349814392</v>
      </c>
      <c r="AG270" s="30">
        <f t="shared" si="736"/>
        <v>0.17639260085121106</v>
      </c>
      <c r="AH270" s="30">
        <f t="shared" si="737"/>
        <v>-0.18988164400258786</v>
      </c>
      <c r="AI270" s="30">
        <f t="shared" si="738"/>
        <v>1.2043097225111028</v>
      </c>
      <c r="AJ270" s="30">
        <f t="shared" si="739"/>
        <v>0.60610636886775926</v>
      </c>
      <c r="AK270" s="30">
        <f t="shared" si="740"/>
        <v>2.9756976091098248E-2</v>
      </c>
      <c r="AL270" s="66">
        <f t="shared" si="741"/>
        <v>1.5693264608803403</v>
      </c>
      <c r="AM270" s="66">
        <f t="shared" si="742"/>
        <v>1.0016308778626686</v>
      </c>
      <c r="AN270" s="66">
        <f t="shared" si="743"/>
        <v>0.8278116961650599</v>
      </c>
      <c r="AO270" s="66">
        <f t="shared" si="744"/>
        <v>1.5603029228484611</v>
      </c>
      <c r="AP270" s="66">
        <f t="shared" si="745"/>
        <v>1.1563375113339662</v>
      </c>
      <c r="AQ270" s="30">
        <f t="shared" si="746"/>
        <v>1.7948849805254268</v>
      </c>
      <c r="AR270" s="30">
        <f t="shared" si="747"/>
        <v>0.14201955361483293</v>
      </c>
      <c r="AS270" s="30">
        <f t="shared" si="748"/>
        <v>-0.20899222829291558</v>
      </c>
      <c r="AT270" s="30">
        <f t="shared" si="749"/>
        <v>1.3822798050512188</v>
      </c>
      <c r="AU270" s="39">
        <f t="shared" si="750"/>
        <v>0.6251813110685267</v>
      </c>
    </row>
    <row r="271" spans="1:47" ht="17" thickBot="1" x14ac:dyDescent="0.25">
      <c r="A271" s="54">
        <v>5306</v>
      </c>
      <c r="B271" s="311" t="s">
        <v>164</v>
      </c>
      <c r="C271" s="200">
        <v>119.51</v>
      </c>
      <c r="D271" s="79">
        <v>245.26</v>
      </c>
      <c r="E271" s="79">
        <v>18.47</v>
      </c>
      <c r="F271" s="79">
        <v>170.15</v>
      </c>
      <c r="G271" s="79">
        <v>1.78</v>
      </c>
      <c r="H271" s="79">
        <v>379.25</v>
      </c>
      <c r="I271" s="79">
        <f t="shared" si="760"/>
        <v>315.1219512195122</v>
      </c>
      <c r="J271" s="79">
        <f t="shared" si="761"/>
        <v>646.69742913645348</v>
      </c>
      <c r="K271" s="79">
        <f t="shared" si="762"/>
        <v>48.701384311140409</v>
      </c>
      <c r="L271" s="79">
        <f t="shared" si="763"/>
        <v>448.64864864864865</v>
      </c>
      <c r="M271" s="79">
        <f t="shared" si="764"/>
        <v>4.693473961766645</v>
      </c>
      <c r="N271" s="79">
        <f t="shared" si="765"/>
        <v>487.27880616488625</v>
      </c>
      <c r="O271" s="79">
        <f t="shared" si="766"/>
        <v>75.307836581586884</v>
      </c>
      <c r="P271" s="79">
        <f t="shared" si="767"/>
        <v>693.75356764250182</v>
      </c>
      <c r="Q271" s="79">
        <f t="shared" si="768"/>
        <v>7.2576041751610543</v>
      </c>
      <c r="R271" s="79"/>
      <c r="S271" s="79"/>
      <c r="T271" s="79"/>
      <c r="U271" s="79"/>
      <c r="V271" s="3"/>
      <c r="W271" s="3"/>
      <c r="X271" s="3"/>
      <c r="Y271" s="57"/>
      <c r="Z271" s="66">
        <f t="shared" si="729"/>
        <v>1.3356842972538658</v>
      </c>
      <c r="AA271" s="66">
        <f t="shared" si="730"/>
        <v>1.0481541643342771</v>
      </c>
      <c r="AB271" s="66">
        <f t="shared" si="731"/>
        <v>1.2042553499479192</v>
      </c>
      <c r="AC271" s="66">
        <f t="shared" si="732"/>
        <v>1.578938024979198</v>
      </c>
      <c r="AD271" s="66">
        <f t="shared" si="733"/>
        <v>0.38493818696536786</v>
      </c>
      <c r="AE271" s="66">
        <f t="shared" si="734"/>
        <v>0.93076046247997302</v>
      </c>
      <c r="AF271" s="236">
        <f t="shared" si="735"/>
        <v>1.1083933802271835</v>
      </c>
      <c r="AG271" s="30">
        <f t="shared" si="736"/>
        <v>0.29851145811723606</v>
      </c>
      <c r="AH271" s="30">
        <f t="shared" si="737"/>
        <v>0.67648255213873343</v>
      </c>
      <c r="AI271" s="30">
        <f t="shared" si="738"/>
        <v>1.5281993506032459</v>
      </c>
      <c r="AJ271" s="30">
        <f t="shared" si="739"/>
        <v>-2.3721096118938334</v>
      </c>
      <c r="AK271" s="30">
        <f t="shared" si="740"/>
        <v>-0.11536363761049653</v>
      </c>
      <c r="AL271" s="66">
        <f t="shared" si="741"/>
        <v>1.376175123882297</v>
      </c>
      <c r="AM271" s="66">
        <f t="shared" si="742"/>
        <v>1.0868622928954894</v>
      </c>
      <c r="AN271" s="66">
        <f t="shared" si="743"/>
        <v>1.2443381937412574</v>
      </c>
      <c r="AO271" s="66">
        <f t="shared" si="744"/>
        <v>1.8111306812032324</v>
      </c>
      <c r="AP271" s="66">
        <f t="shared" si="745"/>
        <v>0.39372883511594126</v>
      </c>
      <c r="AQ271" s="30">
        <f t="shared" si="746"/>
        <v>1.2899972714034096</v>
      </c>
      <c r="AR271" s="30">
        <f t="shared" si="747"/>
        <v>0.39242666606556015</v>
      </c>
      <c r="AS271" s="30">
        <f t="shared" si="748"/>
        <v>0.75754554106499361</v>
      </c>
      <c r="AT271" s="30">
        <f t="shared" si="749"/>
        <v>1.7987422021841206</v>
      </c>
      <c r="AU271" s="39">
        <f t="shared" si="750"/>
        <v>-2.4258375377269887</v>
      </c>
    </row>
    <row r="272" spans="1:47" ht="17" thickBot="1" x14ac:dyDescent="0.25">
      <c r="A272" s="54">
        <v>5307</v>
      </c>
      <c r="B272" s="311" t="s">
        <v>165</v>
      </c>
      <c r="C272" s="200">
        <v>120.36301485279603</v>
      </c>
      <c r="D272" s="79">
        <v>154.37158469945356</v>
      </c>
      <c r="E272" s="79">
        <v>33.835959946264765</v>
      </c>
      <c r="F272" s="79">
        <v>95.532531194295913</v>
      </c>
      <c r="G272" s="79">
        <v>11.038266089780954</v>
      </c>
      <c r="H272" s="79">
        <v>382.32057000521343</v>
      </c>
      <c r="I272" s="79">
        <f t="shared" si="751"/>
        <v>314.82223112179059</v>
      </c>
      <c r="J272" s="79">
        <f t="shared" si="752"/>
        <v>403.77525252525254</v>
      </c>
      <c r="K272" s="79">
        <f t="shared" si="753"/>
        <v>88.501541901874049</v>
      </c>
      <c r="L272" s="79">
        <f t="shared" si="754"/>
        <v>249.87546757683793</v>
      </c>
      <c r="M272" s="79">
        <f t="shared" si="755"/>
        <v>28.871755683013429</v>
      </c>
      <c r="N272" s="79">
        <f t="shared" si="756"/>
        <v>779.69669798448399</v>
      </c>
      <c r="O272" s="79">
        <f t="shared" si="757"/>
        <v>219.18515646606909</v>
      </c>
      <c r="P272" s="79">
        <f t="shared" si="758"/>
        <v>618.84790118782837</v>
      </c>
      <c r="Q272" s="79">
        <f t="shared" si="759"/>
        <v>71.504520156811139</v>
      </c>
      <c r="R272" s="79"/>
      <c r="S272" s="79"/>
      <c r="T272" s="79"/>
      <c r="U272" s="79"/>
      <c r="V272" s="3"/>
      <c r="W272" s="3"/>
      <c r="X272" s="3"/>
      <c r="Y272" s="57"/>
      <c r="Z272" s="66">
        <f t="shared" si="729"/>
        <v>1.3452178805875112</v>
      </c>
      <c r="AA272" s="66">
        <f t="shared" si="730"/>
        <v>0.65972934582734177</v>
      </c>
      <c r="AB272" s="66">
        <f t="shared" si="731"/>
        <v>2.2061253809373502</v>
      </c>
      <c r="AC272" s="66">
        <f t="shared" si="732"/>
        <v>0.88651158463229629</v>
      </c>
      <c r="AD272" s="66">
        <f t="shared" si="733"/>
        <v>2.3871068178885286</v>
      </c>
      <c r="AE272" s="66">
        <f t="shared" si="734"/>
        <v>0.93829629677958948</v>
      </c>
      <c r="AF272" s="236">
        <f t="shared" si="735"/>
        <v>1.1321149851842338</v>
      </c>
      <c r="AG272" s="30">
        <f t="shared" si="736"/>
        <v>-1.1143985089104076</v>
      </c>
      <c r="AH272" s="30">
        <f t="shared" si="737"/>
        <v>2.1097848757523221</v>
      </c>
      <c r="AI272" s="30">
        <f t="shared" si="738"/>
        <v>-0.21220383816802726</v>
      </c>
      <c r="AJ272" s="30">
        <f t="shared" si="739"/>
        <v>2.4844609260521819</v>
      </c>
      <c r="AK272" s="30">
        <f t="shared" si="740"/>
        <v>-8.7268091739088172E-2</v>
      </c>
      <c r="AL272" s="66">
        <f t="shared" si="741"/>
        <v>1.3748662104885592</v>
      </c>
      <c r="AM272" s="66">
        <f t="shared" si="742"/>
        <v>0.67859879597797823</v>
      </c>
      <c r="AN272" s="66">
        <f t="shared" si="743"/>
        <v>2.2612467869481678</v>
      </c>
      <c r="AO272" s="66">
        <f t="shared" si="744"/>
        <v>1.0087116659585147</v>
      </c>
      <c r="AP272" s="66">
        <f t="shared" si="745"/>
        <v>2.4220103968673348</v>
      </c>
      <c r="AQ272" s="30">
        <f t="shared" si="746"/>
        <v>1.2922424647112196</v>
      </c>
      <c r="AR272" s="30">
        <f t="shared" si="747"/>
        <v>-1.1145943510413558</v>
      </c>
      <c r="AS272" s="30">
        <f t="shared" si="748"/>
        <v>2.2705144494794296</v>
      </c>
      <c r="AT272" s="30">
        <f t="shared" si="749"/>
        <v>9.3143838137638768E-2</v>
      </c>
      <c r="AU272" s="39">
        <f t="shared" si="750"/>
        <v>2.5935506809326792</v>
      </c>
    </row>
    <row r="273" spans="1:47" ht="17" thickBot="1" x14ac:dyDescent="0.25">
      <c r="A273" s="68">
        <v>5308</v>
      </c>
      <c r="B273" s="311" t="s">
        <v>83</v>
      </c>
      <c r="C273" s="202">
        <v>108.5</v>
      </c>
      <c r="D273" s="203">
        <v>221.4</v>
      </c>
      <c r="E273" s="203">
        <v>27.5</v>
      </c>
      <c r="F273" s="203">
        <v>85.4</v>
      </c>
      <c r="G273" s="203">
        <v>7.4</v>
      </c>
      <c r="H273" s="203">
        <v>293.7</v>
      </c>
      <c r="I273" s="79">
        <f t="shared" ref="I273:I274" si="769">1000*C273/$H273</f>
        <v>369.42458290772896</v>
      </c>
      <c r="J273" s="79">
        <f t="shared" ref="J273:J274" si="770">1000*D273/$H273</f>
        <v>753.83043922369768</v>
      </c>
      <c r="K273" s="79">
        <f t="shared" ref="K273:K274" si="771">1000*E273/$H273</f>
        <v>93.632958801498134</v>
      </c>
      <c r="L273" s="79">
        <f t="shared" ref="L273:L274" si="772">1000*F273/$H273</f>
        <v>290.77289751447057</v>
      </c>
      <c r="M273" s="79">
        <f t="shared" ref="M273:M274" si="773">1000*G273/$H273</f>
        <v>25.195778004766769</v>
      </c>
      <c r="N273" s="79">
        <f t="shared" ref="N273:N274" si="774">1000*C273/$D273</f>
        <v>490.06323396567296</v>
      </c>
      <c r="O273" s="79">
        <f t="shared" ref="O273:O274" si="775">1000*E273/$D273</f>
        <v>124.20957542908762</v>
      </c>
      <c r="P273" s="79">
        <f t="shared" ref="P273:P274" si="776">1000*F273/$D273</f>
        <v>385.7271906052394</v>
      </c>
      <c r="Q273" s="79">
        <f t="shared" ref="Q273:Q274" si="777">1000*G273/$D273</f>
        <v>33.42366757000903</v>
      </c>
      <c r="R273" s="79"/>
      <c r="S273" s="79"/>
      <c r="T273" s="79"/>
      <c r="U273" s="79"/>
      <c r="V273" s="3"/>
      <c r="W273" s="3"/>
      <c r="X273" s="3"/>
      <c r="Y273" s="57"/>
      <c r="Z273" s="66">
        <f t="shared" si="729"/>
        <v>1.2126328027114419</v>
      </c>
      <c r="AA273" s="66">
        <f t="shared" si="730"/>
        <v>0.9461849954481325</v>
      </c>
      <c r="AB273" s="66">
        <f t="shared" si="731"/>
        <v>1.7930168989479038</v>
      </c>
      <c r="AC273" s="66">
        <f t="shared" si="732"/>
        <v>0.79248490939302685</v>
      </c>
      <c r="AD273" s="66">
        <f t="shared" si="733"/>
        <v>1.6003048222155745</v>
      </c>
      <c r="AE273" s="66">
        <f t="shared" si="734"/>
        <v>0.72080249922311945</v>
      </c>
      <c r="AF273" s="236">
        <f t="shared" si="735"/>
        <v>0.78603545755842696</v>
      </c>
      <c r="AG273" s="30">
        <f t="shared" si="736"/>
        <v>-1.3846973637942309E-2</v>
      </c>
      <c r="AH273" s="30">
        <f t="shared" si="737"/>
        <v>1.618886554655411</v>
      </c>
      <c r="AI273" s="30">
        <f t="shared" si="738"/>
        <v>-0.55026809202183746</v>
      </c>
      <c r="AJ273" s="30">
        <f t="shared" si="739"/>
        <v>1.4201621255899315</v>
      </c>
      <c r="AK273" s="30">
        <f t="shared" si="740"/>
        <v>-1.0060393580613731</v>
      </c>
      <c r="AL273" s="66">
        <f t="shared" si="741"/>
        <v>1.6133211894022139</v>
      </c>
      <c r="AM273" s="66">
        <f t="shared" si="742"/>
        <v>1.2669137725243798</v>
      </c>
      <c r="AN273" s="66">
        <f t="shared" si="743"/>
        <v>2.3923563668200276</v>
      </c>
      <c r="AO273" s="66">
        <f t="shared" si="744"/>
        <v>1.173808764468697</v>
      </c>
      <c r="AP273" s="66">
        <f t="shared" si="745"/>
        <v>2.1136378734532548</v>
      </c>
      <c r="AQ273" s="30">
        <f t="shared" si="746"/>
        <v>1.7063610378956233</v>
      </c>
      <c r="AR273" s="30">
        <f t="shared" si="747"/>
        <v>0.84337588440229305</v>
      </c>
      <c r="AS273" s="30">
        <f t="shared" si="748"/>
        <v>2.1358188926565562</v>
      </c>
      <c r="AT273" s="30">
        <f t="shared" si="749"/>
        <v>0.36834394851209151</v>
      </c>
      <c r="AU273" s="39">
        <f t="shared" si="750"/>
        <v>1.7486930950868109</v>
      </c>
    </row>
    <row r="274" spans="1:47" ht="17" thickBot="1" x14ac:dyDescent="0.25">
      <c r="A274" s="54">
        <v>5310</v>
      </c>
      <c r="B274" s="311" t="s">
        <v>75</v>
      </c>
      <c r="C274" s="200">
        <v>115.3</v>
      </c>
      <c r="D274" s="79">
        <v>340.4</v>
      </c>
      <c r="E274" s="79">
        <v>24.8</v>
      </c>
      <c r="F274" s="79">
        <v>213.7</v>
      </c>
      <c r="G274" s="79">
        <v>2.4</v>
      </c>
      <c r="H274" s="79">
        <v>370</v>
      </c>
      <c r="I274" s="79">
        <f t="shared" si="769"/>
        <v>311.62162162162161</v>
      </c>
      <c r="J274" s="79">
        <f t="shared" si="770"/>
        <v>920</v>
      </c>
      <c r="K274" s="79">
        <f t="shared" si="771"/>
        <v>67.027027027027032</v>
      </c>
      <c r="L274" s="79">
        <f t="shared" si="772"/>
        <v>577.56756756756761</v>
      </c>
      <c r="M274" s="79">
        <f t="shared" si="773"/>
        <v>6.4864864864864868</v>
      </c>
      <c r="N274" s="79">
        <f t="shared" si="774"/>
        <v>338.71915393654524</v>
      </c>
      <c r="O274" s="79">
        <f t="shared" si="775"/>
        <v>72.855464159811987</v>
      </c>
      <c r="P274" s="79">
        <f t="shared" si="776"/>
        <v>627.79083431257345</v>
      </c>
      <c r="Q274" s="79">
        <f t="shared" si="777"/>
        <v>7.050528789659225</v>
      </c>
      <c r="R274" s="79"/>
      <c r="S274" s="79"/>
      <c r="T274" s="79"/>
      <c r="U274" s="79"/>
      <c r="V274" s="3"/>
      <c r="W274" s="3"/>
      <c r="X274" s="3"/>
      <c r="Y274" s="57"/>
      <c r="Z274" s="66">
        <f t="shared" si="729"/>
        <v>1.2886319092408227</v>
      </c>
      <c r="AA274" s="66">
        <f t="shared" si="730"/>
        <v>1.4547487463890887</v>
      </c>
      <c r="AB274" s="66">
        <f t="shared" si="731"/>
        <v>1.6169752397784731</v>
      </c>
      <c r="AC274" s="66">
        <f t="shared" si="732"/>
        <v>1.9830682100385224</v>
      </c>
      <c r="AD274" s="66">
        <f t="shared" si="733"/>
        <v>0.51901778017802414</v>
      </c>
      <c r="AE274" s="66">
        <f t="shared" si="734"/>
        <v>0.90805898778533944</v>
      </c>
      <c r="AF274" s="236">
        <f t="shared" si="735"/>
        <v>0.98878018572539861</v>
      </c>
      <c r="AG274" s="30">
        <f t="shared" si="736"/>
        <v>1.2989416613498119</v>
      </c>
      <c r="AH274" s="30">
        <f t="shared" si="737"/>
        <v>1.3742109352677767</v>
      </c>
      <c r="AI274" s="30">
        <f t="shared" si="738"/>
        <v>2.2153371947954983</v>
      </c>
      <c r="AJ274" s="30">
        <f t="shared" si="739"/>
        <v>-1.5767083046749382</v>
      </c>
      <c r="AK274" s="30">
        <f t="shared" si="740"/>
        <v>-0.20139629107559456</v>
      </c>
      <c r="AL274" s="66">
        <f t="shared" si="741"/>
        <v>1.3608887672849097</v>
      </c>
      <c r="AM274" s="66">
        <f t="shared" si="742"/>
        <v>1.5461841417849029</v>
      </c>
      <c r="AN274" s="66">
        <f t="shared" si="743"/>
        <v>1.7125650722741075</v>
      </c>
      <c r="AO274" s="66">
        <f t="shared" si="744"/>
        <v>2.3315579914044027</v>
      </c>
      <c r="AP274" s="66">
        <f t="shared" si="745"/>
        <v>0.54414209796922219</v>
      </c>
      <c r="AQ274" s="30">
        <f t="shared" si="746"/>
        <v>1.2315161596858843</v>
      </c>
      <c r="AR274" s="30">
        <f t="shared" si="747"/>
        <v>1.5220645656892695</v>
      </c>
      <c r="AS274" s="30">
        <f t="shared" si="748"/>
        <v>1.5336859403045637</v>
      </c>
      <c r="AT274" s="30">
        <f t="shared" si="749"/>
        <v>2.5304907997252699</v>
      </c>
      <c r="AU274" s="39">
        <f t="shared" si="750"/>
        <v>-1.5922268869552267</v>
      </c>
    </row>
    <row r="275" spans="1:47" ht="17" thickBot="1" x14ac:dyDescent="0.25">
      <c r="A275" s="54">
        <v>5311</v>
      </c>
      <c r="B275" s="311" t="s">
        <v>166</v>
      </c>
      <c r="C275" s="200">
        <v>296.48276344311591</v>
      </c>
      <c r="D275" s="79">
        <v>248.01587301587304</v>
      </c>
      <c r="E275" s="79">
        <v>19.730748638817783</v>
      </c>
      <c r="F275" s="79">
        <v>133.68983957219251</v>
      </c>
      <c r="G275" s="79">
        <v>10.572445448117957</v>
      </c>
      <c r="H275" s="79">
        <v>699.98317348140677</v>
      </c>
      <c r="I275" s="79">
        <f t="shared" ref="I275:I276" si="778">1000*C275/$H275</f>
        <v>423.5569863323168</v>
      </c>
      <c r="J275" s="79">
        <f t="shared" ref="J275:J276" si="779">1000*D275/$H275</f>
        <v>354.31690705128204</v>
      </c>
      <c r="K275" s="79">
        <f t="shared" ref="K275:K276" si="780">1000*E275/$H275</f>
        <v>28.187461336657229</v>
      </c>
      <c r="L275" s="79">
        <f t="shared" ref="L275:L276" si="781">1000*F275/$H275</f>
        <v>190.9900761003702</v>
      </c>
      <c r="M275" s="79">
        <f t="shared" ref="M275:M276" si="782">1000*G275/$H275</f>
        <v>15.103856562058896</v>
      </c>
      <c r="N275" s="79">
        <f t="shared" ref="N275:N276" si="783">1000*C275/$D275</f>
        <v>1195.4185022026434</v>
      </c>
      <c r="O275" s="79">
        <f t="shared" ref="O275:O276" si="784">1000*E275/$D275</f>
        <v>79.554378511713296</v>
      </c>
      <c r="P275" s="79">
        <f t="shared" ref="P275:P276" si="785">1000*F275/$D275</f>
        <v>539.03743315508018</v>
      </c>
      <c r="Q275" s="79">
        <f t="shared" ref="Q275:Q276" si="786">1000*G275/$D275</f>
        <v>42.628100046811596</v>
      </c>
      <c r="R275" s="79"/>
      <c r="S275" s="79"/>
      <c r="T275" s="79"/>
      <c r="U275" s="79"/>
      <c r="V275" s="3"/>
      <c r="W275" s="3"/>
      <c r="X275" s="3"/>
      <c r="Y275" s="57"/>
      <c r="Z275" s="67">
        <f t="shared" si="729"/>
        <v>3.3135919298586094</v>
      </c>
      <c r="AA275" s="67">
        <f t="shared" si="730"/>
        <v>1.0599317871751961</v>
      </c>
      <c r="AB275" s="67">
        <f t="shared" si="731"/>
        <v>1.2864569359379503</v>
      </c>
      <c r="AC275" s="67">
        <f t="shared" si="732"/>
        <v>1.2405993021093358</v>
      </c>
      <c r="AD275" s="67">
        <f t="shared" si="733"/>
        <v>2.2863696531397655</v>
      </c>
      <c r="AE275" s="67">
        <f t="shared" si="734"/>
        <v>1.7179081404818808</v>
      </c>
      <c r="AF275" s="236">
        <f t="shared" si="735"/>
        <v>4.138825314381573</v>
      </c>
      <c r="AG275" s="30">
        <f t="shared" si="736"/>
        <v>0.33261333984727054</v>
      </c>
      <c r="AH275" s="30">
        <f t="shared" si="737"/>
        <v>0.83281774035018608</v>
      </c>
      <c r="AI275" s="30">
        <f t="shared" si="738"/>
        <v>0.80106467506473422</v>
      </c>
      <c r="AJ275" s="30">
        <f t="shared" si="739"/>
        <v>2.3697057813154916</v>
      </c>
      <c r="AK275" s="30">
        <f t="shared" si="740"/>
        <v>2.0199320989193299</v>
      </c>
      <c r="AL275" s="67">
        <f t="shared" si="741"/>
        <v>1.8497238478034541</v>
      </c>
      <c r="AM275" s="67">
        <f t="shared" si="742"/>
        <v>0.59547737266192147</v>
      </c>
      <c r="AN275" s="67">
        <f t="shared" si="743"/>
        <v>0.72019995369585954</v>
      </c>
      <c r="AO275" s="67">
        <f t="shared" si="744"/>
        <v>0.77099972923714855</v>
      </c>
      <c r="AP275" s="67">
        <f t="shared" si="745"/>
        <v>1.2670409803870102</v>
      </c>
      <c r="AQ275" s="30">
        <f t="shared" si="746"/>
        <v>2.6613388749154252</v>
      </c>
      <c r="AR275" s="30">
        <f t="shared" si="747"/>
        <v>-1.2263272746001783</v>
      </c>
      <c r="AS275" s="30">
        <f t="shared" si="748"/>
        <v>0.22108821868986053</v>
      </c>
      <c r="AT275" s="30">
        <f t="shared" si="749"/>
        <v>-0.24524214403777639</v>
      </c>
      <c r="AU275" s="39">
        <f t="shared" si="750"/>
        <v>1.8757675757640546</v>
      </c>
    </row>
    <row r="276" spans="1:47" ht="17" thickBot="1" x14ac:dyDescent="0.25">
      <c r="A276" s="54">
        <v>5312</v>
      </c>
      <c r="B276" s="311" t="s">
        <v>163</v>
      </c>
      <c r="C276" s="200">
        <v>146.07002086714587</v>
      </c>
      <c r="D276" s="79">
        <v>146.38157894736838</v>
      </c>
      <c r="E276" s="79">
        <v>14.993733091049082</v>
      </c>
      <c r="F276" s="79">
        <v>80.882352941176464</v>
      </c>
      <c r="G276" s="79">
        <v>3.4435954357722309</v>
      </c>
      <c r="H276" s="79">
        <v>303.14301655198062</v>
      </c>
      <c r="I276" s="79">
        <f t="shared" si="778"/>
        <v>481.85184184211261</v>
      </c>
      <c r="J276" s="79">
        <f t="shared" si="779"/>
        <v>482.87960122699377</v>
      </c>
      <c r="K276" s="79">
        <f t="shared" si="780"/>
        <v>49.460921981945354</v>
      </c>
      <c r="L276" s="79">
        <f t="shared" si="781"/>
        <v>266.81252255503426</v>
      </c>
      <c r="M276" s="79">
        <f t="shared" si="782"/>
        <v>11.359639667575022</v>
      </c>
      <c r="N276" s="79">
        <f t="shared" si="783"/>
        <v>997.87160322724401</v>
      </c>
      <c r="O276" s="79">
        <f t="shared" si="784"/>
        <v>102.42909797031285</v>
      </c>
      <c r="P276" s="79">
        <f t="shared" si="785"/>
        <v>552.54461335095846</v>
      </c>
      <c r="Q276" s="79">
        <f t="shared" si="786"/>
        <v>23.524786797185584</v>
      </c>
      <c r="R276" s="79"/>
      <c r="S276" s="79"/>
      <c r="T276" s="79"/>
      <c r="U276" s="79"/>
      <c r="V276" s="3"/>
      <c r="W276" s="3"/>
      <c r="X276" s="3"/>
      <c r="Y276" s="57"/>
      <c r="Z276" s="67">
        <f t="shared" si="729"/>
        <v>1.6325280995045708</v>
      </c>
      <c r="AA276" s="67">
        <f t="shared" si="730"/>
        <v>0.62558289796750766</v>
      </c>
      <c r="AB276" s="67">
        <f t="shared" si="731"/>
        <v>0.97760061129328701</v>
      </c>
      <c r="AC276" s="67">
        <f t="shared" si="732"/>
        <v>0.7505625777761481</v>
      </c>
      <c r="AD276" s="67">
        <f t="shared" si="733"/>
        <v>0.74470302454403281</v>
      </c>
      <c r="AE276" s="67">
        <f t="shared" si="734"/>
        <v>0.74397767774158363</v>
      </c>
      <c r="AF276" s="236">
        <f t="shared" si="735"/>
        <v>1.7777448668118536</v>
      </c>
      <c r="AG276" s="30">
        <f t="shared" si="736"/>
        <v>-1.2765957970193451</v>
      </c>
      <c r="AH276" s="30">
        <f t="shared" si="737"/>
        <v>0.18279673896981591</v>
      </c>
      <c r="AI276" s="30">
        <f t="shared" si="738"/>
        <v>-0.71414447115394286</v>
      </c>
      <c r="AJ276" s="30">
        <f t="shared" si="739"/>
        <v>-0.61578346153039276</v>
      </c>
      <c r="AK276" s="30">
        <f t="shared" si="740"/>
        <v>-0.89578058714130959</v>
      </c>
      <c r="AL276" s="67">
        <f t="shared" si="741"/>
        <v>2.1043044306299747</v>
      </c>
      <c r="AM276" s="67">
        <f t="shared" si="742"/>
        <v>0.81154432805282117</v>
      </c>
      <c r="AN276" s="67">
        <f t="shared" si="743"/>
        <v>1.2637446592193171</v>
      </c>
      <c r="AO276" s="67">
        <f t="shared" si="744"/>
        <v>1.0770841440939836</v>
      </c>
      <c r="AP276" s="67">
        <f t="shared" si="745"/>
        <v>0.95294396647033663</v>
      </c>
      <c r="AQ276" s="30">
        <f t="shared" si="746"/>
        <v>2.7341246530661087</v>
      </c>
      <c r="AR276" s="30">
        <f t="shared" si="747"/>
        <v>-0.63616556720865136</v>
      </c>
      <c r="AS276" s="30">
        <f t="shared" si="748"/>
        <v>0.49964314587143221</v>
      </c>
      <c r="AT276" s="30">
        <f t="shared" si="749"/>
        <v>0.12797198207525731</v>
      </c>
      <c r="AU276" s="39">
        <f t="shared" si="750"/>
        <v>-0.4738186747710747</v>
      </c>
    </row>
    <row r="277" spans="1:47" ht="20" thickBot="1" x14ac:dyDescent="0.25">
      <c r="A277" s="281" t="s">
        <v>125</v>
      </c>
      <c r="B277" s="296"/>
      <c r="C277" s="186"/>
      <c r="D277" s="33"/>
      <c r="E277" s="33"/>
      <c r="F277" s="33"/>
      <c r="G277" s="33"/>
      <c r="H277" s="33"/>
      <c r="I277" s="33"/>
      <c r="J277" s="33"/>
      <c r="K277" s="33"/>
      <c r="L277" s="33"/>
      <c r="M277" s="33"/>
      <c r="N277" s="33"/>
      <c r="O277" s="33"/>
      <c r="P277" s="33"/>
      <c r="Q277" s="33"/>
      <c r="R277" s="95"/>
      <c r="S277" s="95"/>
      <c r="T277" s="95"/>
      <c r="U277" s="95"/>
      <c r="V277" s="146"/>
      <c r="W277" s="146"/>
      <c r="X277" s="146"/>
      <c r="Y277" s="62"/>
      <c r="Z277" s="253"/>
      <c r="AA277" s="253"/>
      <c r="AB277" s="253"/>
      <c r="AC277" s="253"/>
      <c r="AD277" s="253"/>
      <c r="AE277" s="253"/>
      <c r="AF277" s="254"/>
      <c r="AG277" s="255"/>
      <c r="AH277" s="255"/>
      <c r="AI277" s="255"/>
      <c r="AJ277" s="255"/>
      <c r="AK277" s="255"/>
      <c r="AL277" s="253"/>
      <c r="AM277" s="253"/>
      <c r="AN277" s="253"/>
      <c r="AO277" s="253"/>
      <c r="AP277" s="253"/>
      <c r="AQ277" s="255"/>
      <c r="AR277" s="255"/>
      <c r="AS277" s="255"/>
      <c r="AT277" s="255"/>
      <c r="AU277" s="256"/>
    </row>
    <row r="278" spans="1:47" ht="17" thickBot="1" x14ac:dyDescent="0.25">
      <c r="A278" s="54">
        <v>5105</v>
      </c>
      <c r="B278" s="293" t="s">
        <v>212</v>
      </c>
      <c r="C278" s="200">
        <v>132.79703760454572</v>
      </c>
      <c r="D278" s="79">
        <v>309.3297101449275</v>
      </c>
      <c r="E278" s="79">
        <v>27.710395991698714</v>
      </c>
      <c r="F278" s="79">
        <v>244.48758332722878</v>
      </c>
      <c r="G278" s="79">
        <v>4.4086298038006166</v>
      </c>
      <c r="H278" s="79">
        <v>397.91058534337071</v>
      </c>
      <c r="I278" s="79">
        <f t="shared" ref="I278:M279" si="787">1000*C278/$H278</f>
        <v>333.73587558609574</v>
      </c>
      <c r="J278" s="79">
        <f t="shared" si="787"/>
        <v>777.38497425997411</v>
      </c>
      <c r="K278" s="79">
        <f t="shared" si="787"/>
        <v>69.639755795354034</v>
      </c>
      <c r="L278" s="79">
        <f t="shared" si="787"/>
        <v>614.42844782893133</v>
      </c>
      <c r="M278" s="79">
        <f t="shared" si="787"/>
        <v>11.07944841426186</v>
      </c>
      <c r="N278" s="79">
        <f>1000*C278/$D278</f>
        <v>429.30579653124005</v>
      </c>
      <c r="O278" s="79">
        <f t="shared" ref="O278:Q279" si="788">1000*E278/$D278</f>
        <v>89.58207079014754</v>
      </c>
      <c r="P278" s="79">
        <f t="shared" si="788"/>
        <v>790.37860027309114</v>
      </c>
      <c r="Q278" s="79">
        <f t="shared" si="788"/>
        <v>14.252202938201703</v>
      </c>
      <c r="R278" s="79"/>
      <c r="S278" s="79"/>
      <c r="T278" s="79"/>
      <c r="U278" s="79"/>
      <c r="V278" s="3"/>
      <c r="W278" s="3"/>
      <c r="X278" s="3"/>
      <c r="Y278" s="57"/>
      <c r="Z278" s="66">
        <f t="shared" ref="Z278:Z287" si="789">C278/$Z$3</f>
        <v>1.4841847364255949</v>
      </c>
      <c r="AA278" s="66">
        <f t="shared" ref="AA278:AA287" si="790">D278/$AA$3</f>
        <v>1.321965358561203</v>
      </c>
      <c r="AB278" s="66">
        <f t="shared" ref="AB278:AB287" si="791">E278/$AB$3</f>
        <v>1.806734846896511</v>
      </c>
      <c r="AC278" s="66">
        <f t="shared" ref="AC278:AC287" si="792">F278/$AC$3</f>
        <v>2.2687672168711828</v>
      </c>
      <c r="AD278" s="66">
        <f t="shared" ref="AD278:AD287" si="793">G278/$AD$3</f>
        <v>0.95339885599803087</v>
      </c>
      <c r="AE278" s="66">
        <f t="shared" ref="AE278:AE287" si="794">H278/$AE$3</f>
        <v>0.9765575225837112</v>
      </c>
      <c r="AF278" s="236">
        <f t="shared" ref="AF278:AF287" si="795">(LN(C278)-$AF$3)/$AF$4</f>
        <v>1.4600087080579545</v>
      </c>
      <c r="AG278" s="30">
        <f t="shared" ref="AG278:AG287" si="796">(LN(D278)-AG$3)/AG$4</f>
        <v>1.0068302993125973</v>
      </c>
      <c r="AH278" s="30">
        <f t="shared" ref="AH278:AH287" si="797">(LN(E278)-AH$3)/AH$4</f>
        <v>1.6369317278432223</v>
      </c>
      <c r="AI278" s="30">
        <f t="shared" ref="AI278:AI287" si="798">(LN(F278)-AI$3)/AI$4</f>
        <v>2.62115446312065</v>
      </c>
      <c r="AJ278" s="30">
        <f t="shared" ref="AJ278:AJ287" si="799">(LN(G278)-AJ$3)/AJ$4</f>
        <v>4.1732459639198041E-2</v>
      </c>
      <c r="AK278" s="30">
        <f t="shared" ref="AK278:AK287" si="800">(LN(H278)-AK$3)/AK$4</f>
        <v>5.1985797270098499E-2</v>
      </c>
      <c r="AL278" s="66">
        <f t="shared" ref="AL278:AL287" si="801">I278/$AL$3</f>
        <v>1.4574643503928135</v>
      </c>
      <c r="AM278" s="66">
        <f t="shared" ref="AM278:AM287" si="802">J278/$AM$3</f>
        <v>1.3065003470246053</v>
      </c>
      <c r="AN278" s="66">
        <f t="shared" ref="AN278:AN287" si="803">K278/$AN$3</f>
        <v>1.7793212485574201</v>
      </c>
      <c r="AO278" s="66">
        <f t="shared" ref="AO278:AO287" si="804">L278/$AO$3</f>
        <v>2.480360113908501</v>
      </c>
      <c r="AP278" s="66">
        <f t="shared" ref="AP278:AP287" si="805">M278/$AP$3</f>
        <v>0.92943912194039224</v>
      </c>
      <c r="AQ278" s="30">
        <f t="shared" ref="AQ278:AQ287" si="806">((LN(C278)/LN($H278))-AQ$3)/AQ$4</f>
        <v>1.5313630740155297</v>
      </c>
      <c r="AR278" s="30">
        <f t="shared" ref="AR278:AR287" si="807">((LN(D278)/LN($H278))-AR$3)/AR$4</f>
        <v>0.98933767865618327</v>
      </c>
      <c r="AS278" s="30">
        <f t="shared" ref="AS278:AS287" si="808">((LN(E278)/LN($H278))-AS$3)/AS$4</f>
        <v>1.7122984269925667</v>
      </c>
      <c r="AT278" s="30">
        <f t="shared" ref="AT278:AT287" si="809">((LN(F278)/LN($H278))-AT$3)/AT$4</f>
        <v>2.7294897563593512</v>
      </c>
      <c r="AU278" s="39">
        <f t="shared" ref="AU278:AU287" si="810">((LN(G278)/LN($H278))-AU$3)/AU$4</f>
        <v>4.0587182391069308E-2</v>
      </c>
    </row>
    <row r="279" spans="1:47" ht="17" thickBot="1" x14ac:dyDescent="0.25">
      <c r="A279" s="64">
        <v>5285</v>
      </c>
      <c r="B279" s="309" t="s">
        <v>76</v>
      </c>
      <c r="C279" s="182">
        <v>43.028378239934419</v>
      </c>
      <c r="D279" s="42">
        <v>108.04263565891473</v>
      </c>
      <c r="E279" s="42">
        <v>11.7</v>
      </c>
      <c r="F279" s="42">
        <v>84.296036249336638</v>
      </c>
      <c r="G279" s="42">
        <v>1.5</v>
      </c>
      <c r="H279" s="42">
        <v>262.96326731859637</v>
      </c>
      <c r="I279" s="42">
        <f t="shared" si="787"/>
        <v>163.62885462555064</v>
      </c>
      <c r="J279" s="42">
        <f t="shared" si="787"/>
        <v>410.8658854166668</v>
      </c>
      <c r="K279" s="42">
        <f t="shared" si="787"/>
        <v>44.492906250000011</v>
      </c>
      <c r="L279" s="42">
        <f t="shared" si="787"/>
        <v>320.56202034943055</v>
      </c>
      <c r="M279" s="42">
        <f t="shared" si="787"/>
        <v>5.7042187500000017</v>
      </c>
      <c r="N279" s="42">
        <f>1000*C279/$D279</f>
        <v>398.25368918037952</v>
      </c>
      <c r="O279" s="42">
        <f t="shared" si="788"/>
        <v>108.29058295964126</v>
      </c>
      <c r="P279" s="42">
        <f t="shared" si="788"/>
        <v>780.21084672031759</v>
      </c>
      <c r="Q279" s="42">
        <f t="shared" si="788"/>
        <v>13.883408071748878</v>
      </c>
      <c r="R279" s="42"/>
      <c r="S279" s="42"/>
      <c r="T279" s="42"/>
      <c r="U279" s="42"/>
      <c r="V279" s="5"/>
      <c r="W279" s="5"/>
      <c r="X279" s="5"/>
      <c r="Y279" s="41"/>
      <c r="Z279" s="38">
        <f t="shared" si="789"/>
        <v>0.48089975024165621</v>
      </c>
      <c r="AA279" s="38">
        <f t="shared" si="790"/>
        <v>0.46173586598525052</v>
      </c>
      <c r="AB279" s="38">
        <f t="shared" si="791"/>
        <v>0.76284718973419896</v>
      </c>
      <c r="AC279" s="38">
        <f t="shared" si="792"/>
        <v>0.78224047598649704</v>
      </c>
      <c r="AD279" s="38">
        <f t="shared" si="793"/>
        <v>0.32438611261126504</v>
      </c>
      <c r="AE279" s="38">
        <f t="shared" si="794"/>
        <v>0.64536799552986557</v>
      </c>
      <c r="AF279" s="245">
        <f t="shared" si="795"/>
        <v>-2.2987664117958682</v>
      </c>
      <c r="AG279" s="28">
        <f t="shared" si="796"/>
        <v>-2.2034388476574081</v>
      </c>
      <c r="AH279" s="28">
        <f t="shared" si="797"/>
        <v>-0.40447644331765997</v>
      </c>
      <c r="AI279" s="28">
        <f t="shared" si="798"/>
        <v>-0.58949938076052599</v>
      </c>
      <c r="AJ279" s="28">
        <f t="shared" si="799"/>
        <v>-2.8276193968347401</v>
      </c>
      <c r="AK279" s="28">
        <f t="shared" si="800"/>
        <v>-1.3911924166928793</v>
      </c>
      <c r="AL279" s="38">
        <f t="shared" si="801"/>
        <v>0.7145867129014285</v>
      </c>
      <c r="AM279" s="38">
        <f t="shared" si="802"/>
        <v>0.69051556133876435</v>
      </c>
      <c r="AN279" s="38">
        <f t="shared" si="803"/>
        <v>1.1368100389860907</v>
      </c>
      <c r="AO279" s="38">
        <f t="shared" si="804"/>
        <v>1.2940632096677047</v>
      </c>
      <c r="AP279" s="38">
        <f t="shared" si="805"/>
        <v>0.47851877350964112</v>
      </c>
      <c r="AQ279" s="28">
        <f t="shared" si="806"/>
        <v>-1.5333700273282707</v>
      </c>
      <c r="AR279" s="28">
        <f t="shared" si="807"/>
        <v>-1.2502122740884776</v>
      </c>
      <c r="AS279" s="28">
        <f t="shared" si="808"/>
        <v>1.46151004061627E-2</v>
      </c>
      <c r="AT279" s="28">
        <f t="shared" si="809"/>
        <v>0.59736089614005961</v>
      </c>
      <c r="AU279" s="35">
        <f t="shared" si="810"/>
        <v>-2.8240324547216837</v>
      </c>
    </row>
    <row r="280" spans="1:47" ht="17" thickBot="1" x14ac:dyDescent="0.25">
      <c r="A280" s="54">
        <v>5321</v>
      </c>
      <c r="B280" s="295" t="s">
        <v>84</v>
      </c>
      <c r="C280" s="200">
        <v>112.64149891261917</v>
      </c>
      <c r="D280" s="79">
        <v>115.77004219409284</v>
      </c>
      <c r="E280" s="79">
        <v>11.957962656839211</v>
      </c>
      <c r="F280" s="79">
        <v>61.017413958590431</v>
      </c>
      <c r="G280" s="79">
        <v>3.5979612615935266</v>
      </c>
      <c r="H280" s="79">
        <v>271.05604508655</v>
      </c>
      <c r="I280" s="79">
        <f t="shared" ref="I280:M280" si="811">1000*C280/$H280</f>
        <v>415.56534508076356</v>
      </c>
      <c r="J280" s="79">
        <f t="shared" si="811"/>
        <v>427.10739823982414</v>
      </c>
      <c r="K280" s="79">
        <f t="shared" si="811"/>
        <v>44.116199854612923</v>
      </c>
      <c r="L280" s="79">
        <f t="shared" si="811"/>
        <v>225.10995443435755</v>
      </c>
      <c r="M280" s="79">
        <f t="shared" si="811"/>
        <v>13.273864674166088</v>
      </c>
      <c r="N280" s="79">
        <f>1000*C280/$D280</f>
        <v>972.97622750945743</v>
      </c>
      <c r="O280" s="79">
        <f t="shared" ref="O280:Q280" si="812">1000*E280/$D280</f>
        <v>103.29064782399608</v>
      </c>
      <c r="P280" s="79">
        <f t="shared" si="812"/>
        <v>527.05702444413419</v>
      </c>
      <c r="Q280" s="79">
        <f t="shared" si="812"/>
        <v>31.078517321099433</v>
      </c>
      <c r="R280" s="79"/>
      <c r="S280" s="79"/>
      <c r="T280" s="79"/>
      <c r="U280" s="79"/>
      <c r="V280" s="3"/>
      <c r="W280" s="3"/>
      <c r="X280" s="3"/>
      <c r="Y280" s="57"/>
      <c r="Z280" s="66">
        <f t="shared" si="789"/>
        <v>1.2589195993366564</v>
      </c>
      <c r="AA280" s="66">
        <f t="shared" si="790"/>
        <v>0.49476005802370293</v>
      </c>
      <c r="AB280" s="66">
        <f t="shared" si="791"/>
        <v>0.77966651348002469</v>
      </c>
      <c r="AC280" s="66">
        <f t="shared" si="792"/>
        <v>0.56622224557810708</v>
      </c>
      <c r="AD280" s="66">
        <f t="shared" si="793"/>
        <v>0.77808577798283141</v>
      </c>
      <c r="AE280" s="66">
        <f t="shared" si="794"/>
        <v>0.66522939982267548</v>
      </c>
      <c r="AF280" s="236">
        <f t="shared" si="795"/>
        <v>0.91097649935352754</v>
      </c>
      <c r="AG280" s="30">
        <f t="shared" si="796"/>
        <v>-1.9926118463285856</v>
      </c>
      <c r="AH280" s="30">
        <f t="shared" si="797"/>
        <v>-0.35284205169031219</v>
      </c>
      <c r="AI280" s="30">
        <f t="shared" si="798"/>
        <v>-1.5639320338175637</v>
      </c>
      <c r="AJ280" s="30">
        <f t="shared" si="799"/>
        <v>-0.49907366999212754</v>
      </c>
      <c r="AK280" s="30">
        <f t="shared" si="800"/>
        <v>-1.2855836011374853</v>
      </c>
      <c r="AL280" s="66">
        <f t="shared" si="801"/>
        <v>1.814823397844898</v>
      </c>
      <c r="AM280" s="66">
        <f t="shared" si="802"/>
        <v>0.71781161521459258</v>
      </c>
      <c r="AN280" s="66">
        <f t="shared" si="803"/>
        <v>1.1271850527102998</v>
      </c>
      <c r="AO280" s="66">
        <f t="shared" si="804"/>
        <v>0.90873681743687262</v>
      </c>
      <c r="AP280" s="66">
        <f t="shared" si="805"/>
        <v>1.1135255715105432</v>
      </c>
      <c r="AQ280" s="30">
        <f t="shared" si="806"/>
        <v>2.1068890523566015</v>
      </c>
      <c r="AR280" s="30">
        <f t="shared" si="807"/>
        <v>-1.1019394600988019</v>
      </c>
      <c r="AS280" s="30">
        <f t="shared" si="808"/>
        <v>3.7120462405703894E-2</v>
      </c>
      <c r="AT280" s="30">
        <f t="shared" si="809"/>
        <v>-0.47885924052887496</v>
      </c>
      <c r="AU280" s="39">
        <f t="shared" si="810"/>
        <v>-0.2750227262639795</v>
      </c>
    </row>
    <row r="281" spans="1:47" ht="17" thickBot="1" x14ac:dyDescent="0.25">
      <c r="A281" s="54">
        <v>5322</v>
      </c>
      <c r="B281" s="295" t="s">
        <v>84</v>
      </c>
      <c r="C281" s="200">
        <v>74.400000000000006</v>
      </c>
      <c r="D281" s="79">
        <v>252.5</v>
      </c>
      <c r="E281" s="79">
        <v>14.74</v>
      </c>
      <c r="F281" s="79">
        <v>86.96</v>
      </c>
      <c r="G281" s="79">
        <v>10.36</v>
      </c>
      <c r="H281" s="79">
        <v>282.69</v>
      </c>
      <c r="I281" s="79">
        <f t="shared" ref="I281:I282" si="813">1000*C281/$H281</f>
        <v>263.18582192507694</v>
      </c>
      <c r="J281" s="79">
        <f t="shared" ref="J281:J282" si="814">1000*D281/$H281</f>
        <v>893.20457037744529</v>
      </c>
      <c r="K281" s="79">
        <f t="shared" ref="K281:K282" si="815">1000*E281/$H281</f>
        <v>52.141922246984329</v>
      </c>
      <c r="L281" s="79">
        <f t="shared" ref="L281:L282" si="816">1000*F281/$H281</f>
        <v>307.61611659414905</v>
      </c>
      <c r="M281" s="79">
        <f t="shared" ref="M281:M282" si="817">1000*G281/$H281</f>
        <v>36.64791821429835</v>
      </c>
      <c r="N281" s="79">
        <f>1000*C281/$D281</f>
        <v>294.65346534653463</v>
      </c>
      <c r="O281" s="79">
        <f t="shared" ref="O281:O282" si="818">1000*E281/$D281</f>
        <v>58.376237623762378</v>
      </c>
      <c r="P281" s="79">
        <f t="shared" ref="P281:P282" si="819">1000*F281/$D281</f>
        <v>344.39603960396039</v>
      </c>
      <c r="Q281" s="79">
        <f t="shared" ref="Q281:Q282" si="820">1000*G281/$D281</f>
        <v>41.029702970297031</v>
      </c>
      <c r="R281" s="79"/>
      <c r="S281" s="79"/>
      <c r="T281" s="79"/>
      <c r="U281" s="79"/>
      <c r="V281" s="3"/>
      <c r="W281" s="3"/>
      <c r="X281" s="3"/>
      <c r="Y281" s="57"/>
      <c r="Z281" s="66">
        <f t="shared" si="789"/>
        <v>0.83151963614498892</v>
      </c>
      <c r="AA281" s="66">
        <f t="shared" si="790"/>
        <v>1.0790953538873236</v>
      </c>
      <c r="AB281" s="66">
        <f t="shared" si="791"/>
        <v>0.96105705783607642</v>
      </c>
      <c r="AC281" s="66">
        <f t="shared" si="792"/>
        <v>0.80696121452948022</v>
      </c>
      <c r="AD281" s="66">
        <f t="shared" si="793"/>
        <v>2.2404267511018041</v>
      </c>
      <c r="AE281" s="66">
        <f t="shared" si="794"/>
        <v>0.69378160880280437</v>
      </c>
      <c r="AF281" s="236">
        <f t="shared" si="795"/>
        <v>-0.47236019165361898</v>
      </c>
      <c r="AG281" s="30">
        <f t="shared" si="796"/>
        <v>0.3872993406152368</v>
      </c>
      <c r="AH281" s="30">
        <f t="shared" si="797"/>
        <v>0.142387509771393</v>
      </c>
      <c r="AI281" s="30">
        <f t="shared" si="798"/>
        <v>-0.4956868636994341</v>
      </c>
      <c r="AJ281" s="30">
        <f t="shared" si="799"/>
        <v>2.3156804297118589</v>
      </c>
      <c r="AK281" s="30">
        <f t="shared" si="800"/>
        <v>-1.1391614033360273</v>
      </c>
      <c r="AL281" s="66">
        <f t="shared" si="801"/>
        <v>1.1493638564058888</v>
      </c>
      <c r="AM281" s="66">
        <f t="shared" si="802"/>
        <v>1.5011508066167425</v>
      </c>
      <c r="AN281" s="66">
        <f t="shared" si="803"/>
        <v>1.3322451972308271</v>
      </c>
      <c r="AO281" s="66">
        <f t="shared" si="804"/>
        <v>1.2418024404494821</v>
      </c>
      <c r="AP281" s="66">
        <f t="shared" si="805"/>
        <v>3.0743415784304693</v>
      </c>
      <c r="AQ281" s="30">
        <f t="shared" si="806"/>
        <v>0.37991257903038611</v>
      </c>
      <c r="AR281" s="30">
        <f t="shared" si="807"/>
        <v>1.409502400088775</v>
      </c>
      <c r="AS281" s="30">
        <f t="shared" si="808"/>
        <v>0.5421324259000817</v>
      </c>
      <c r="AT281" s="30">
        <f t="shared" si="809"/>
        <v>0.51599566184426993</v>
      </c>
      <c r="AU281" s="39">
        <f t="shared" si="810"/>
        <v>2.7631726232287788</v>
      </c>
    </row>
    <row r="282" spans="1:47" ht="17" thickBot="1" x14ac:dyDescent="0.25">
      <c r="A282" s="54">
        <v>5323</v>
      </c>
      <c r="B282" s="295" t="s">
        <v>84</v>
      </c>
      <c r="C282" s="200">
        <v>111.05</v>
      </c>
      <c r="D282" s="79">
        <v>218.42</v>
      </c>
      <c r="E282" s="79">
        <v>14.66</v>
      </c>
      <c r="F282" s="79">
        <v>160.27000000000001</v>
      </c>
      <c r="G282" s="79">
        <v>5.18</v>
      </c>
      <c r="H282" s="79">
        <v>327.96</v>
      </c>
      <c r="I282" s="79">
        <f t="shared" si="813"/>
        <v>338.60836687400905</v>
      </c>
      <c r="J282" s="79">
        <f t="shared" si="814"/>
        <v>665.99585315282354</v>
      </c>
      <c r="K282" s="79">
        <f t="shared" si="815"/>
        <v>44.700573240639102</v>
      </c>
      <c r="L282" s="79">
        <f t="shared" si="816"/>
        <v>488.68764483473598</v>
      </c>
      <c r="M282" s="79">
        <f t="shared" si="817"/>
        <v>15.79460909867057</v>
      </c>
      <c r="N282" s="79">
        <f>1000*C282/$D282</f>
        <v>508.42413698379272</v>
      </c>
      <c r="O282" s="79">
        <f t="shared" si="818"/>
        <v>67.118395751304831</v>
      </c>
      <c r="P282" s="79">
        <f t="shared" si="819"/>
        <v>733.76980130024731</v>
      </c>
      <c r="Q282" s="79">
        <f t="shared" si="820"/>
        <v>23.715776943503343</v>
      </c>
      <c r="R282" s="79"/>
      <c r="S282" s="79"/>
      <c r="T282" s="79"/>
      <c r="U282" s="79"/>
      <c r="V282" s="3"/>
      <c r="W282" s="3"/>
      <c r="X282" s="3"/>
      <c r="Y282" s="57"/>
      <c r="Z282" s="66">
        <f t="shared" si="789"/>
        <v>1.2411324676599598</v>
      </c>
      <c r="AA282" s="66">
        <f t="shared" si="790"/>
        <v>0.93344953344977899</v>
      </c>
      <c r="AB282" s="66">
        <f t="shared" si="791"/>
        <v>0.9558410086755007</v>
      </c>
      <c r="AC282" s="66">
        <f t="shared" si="792"/>
        <v>1.4872547591149932</v>
      </c>
      <c r="AD282" s="66">
        <f t="shared" si="793"/>
        <v>1.1202133755509021</v>
      </c>
      <c r="AE282" s="66">
        <f t="shared" si="794"/>
        <v>0.80488385306508081</v>
      </c>
      <c r="AF282" s="236">
        <f t="shared" si="795"/>
        <v>0.86351611691236929</v>
      </c>
      <c r="AG282" s="30">
        <f t="shared" si="796"/>
        <v>-5.5204297848960554E-2</v>
      </c>
      <c r="AH282" s="30">
        <f t="shared" si="797"/>
        <v>0.12950246057532958</v>
      </c>
      <c r="AI282" s="30">
        <f t="shared" si="798"/>
        <v>1.3478297126350325</v>
      </c>
      <c r="AJ282" s="30">
        <f t="shared" si="799"/>
        <v>0.47087446927023408</v>
      </c>
      <c r="AK282" s="30">
        <f t="shared" si="800"/>
        <v>-0.62162379632676812</v>
      </c>
      <c r="AL282" s="66">
        <f t="shared" si="801"/>
        <v>1.478743100653815</v>
      </c>
      <c r="AM282" s="66">
        <f t="shared" si="802"/>
        <v>1.1192958985210899</v>
      </c>
      <c r="AN282" s="66">
        <f t="shared" si="803"/>
        <v>1.1421160066025475</v>
      </c>
      <c r="AO282" s="66">
        <f t="shared" si="804"/>
        <v>1.9727624049488033</v>
      </c>
      <c r="AP282" s="66">
        <f t="shared" si="805"/>
        <v>1.3249872252812986</v>
      </c>
      <c r="AQ282" s="30">
        <f t="shared" si="806"/>
        <v>1.453064060063048</v>
      </c>
      <c r="AR282" s="30">
        <f t="shared" si="807"/>
        <v>0.45404745129281016</v>
      </c>
      <c r="AS282" s="30">
        <f t="shared" si="808"/>
        <v>0.34523617152492198</v>
      </c>
      <c r="AT282" s="30">
        <f t="shared" si="809"/>
        <v>1.9961504655241418</v>
      </c>
      <c r="AU282" s="39">
        <f t="shared" si="810"/>
        <v>0.6314004803684522</v>
      </c>
    </row>
    <row r="283" spans="1:47" ht="17" thickBot="1" x14ac:dyDescent="0.25">
      <c r="A283" s="68">
        <v>5334</v>
      </c>
      <c r="B283" s="293" t="s">
        <v>168</v>
      </c>
      <c r="C283" s="200">
        <v>184.10151883753034</v>
      </c>
      <c r="D283" s="79">
        <v>276.74129353233826</v>
      </c>
      <c r="E283" s="79">
        <v>24.44286111538965</v>
      </c>
      <c r="F283" s="79">
        <v>207.73344302756064</v>
      </c>
      <c r="G283" s="79">
        <v>3.7400547217713265</v>
      </c>
      <c r="H283" s="79">
        <v>445.12420231000465</v>
      </c>
      <c r="I283" s="79">
        <f t="shared" ref="I283" si="821">1000*C283/$H283</f>
        <v>413.59584107564143</v>
      </c>
      <c r="J283" s="79">
        <f t="shared" ref="J283" si="822">1000*D283/$H283</f>
        <v>621.71702211690376</v>
      </c>
      <c r="K283" s="79">
        <f t="shared" ref="K283" si="823">1000*E283/$H283</f>
        <v>54.912451375462467</v>
      </c>
      <c r="L283" s="79">
        <f t="shared" ref="L283" si="824">1000*F283/$H283</f>
        <v>466.68647076369405</v>
      </c>
      <c r="M283" s="79">
        <f t="shared" ref="M283" si="825">1000*G283/$H283</f>
        <v>8.4022722250599688</v>
      </c>
      <c r="N283" s="79">
        <f t="shared" ref="N283" si="826">1000*C283/$D283</f>
        <v>665.24773548482881</v>
      </c>
      <c r="O283" s="79">
        <f t="shared" ref="O283" si="827">1000*E283/$D283</f>
        <v>88.323866682127104</v>
      </c>
      <c r="P283" s="79">
        <f t="shared" ref="P283" si="828">1000*F283/$D283</f>
        <v>750.64129525464614</v>
      </c>
      <c r="Q283" s="79">
        <f t="shared" ref="Q283" si="829">1000*G283/$D283</f>
        <v>13.514624702490549</v>
      </c>
      <c r="R283" s="79"/>
      <c r="S283" s="79"/>
      <c r="T283" s="79"/>
      <c r="U283" s="79"/>
      <c r="V283" s="3"/>
      <c r="W283" s="3"/>
      <c r="X283" s="3"/>
      <c r="Y283" s="57"/>
      <c r="Z283" s="67">
        <f t="shared" si="789"/>
        <v>2.0575810209344492</v>
      </c>
      <c r="AA283" s="67">
        <f t="shared" si="790"/>
        <v>1.1826940359584723</v>
      </c>
      <c r="AB283" s="67">
        <f t="shared" si="791"/>
        <v>1.5936895650374636</v>
      </c>
      <c r="AC283" s="67">
        <f t="shared" si="792"/>
        <v>1.9277004540468137</v>
      </c>
      <c r="AD283" s="67">
        <f t="shared" si="793"/>
        <v>0.80881454143253806</v>
      </c>
      <c r="AE283" s="67">
        <f t="shared" si="794"/>
        <v>1.0924298178064311</v>
      </c>
      <c r="AF283" s="236">
        <f t="shared" si="795"/>
        <v>2.5495412137102482</v>
      </c>
      <c r="AG283" s="30">
        <f t="shared" si="796"/>
        <v>0.6670754051933856</v>
      </c>
      <c r="AH283" s="30">
        <f t="shared" si="797"/>
        <v>1.3398674926615917</v>
      </c>
      <c r="AI283" s="30">
        <f t="shared" si="798"/>
        <v>2.1299550326987675</v>
      </c>
      <c r="AJ283" s="30">
        <f t="shared" si="799"/>
        <v>-0.39598641983334848</v>
      </c>
      <c r="AK283" s="30">
        <f t="shared" si="800"/>
        <v>0.44264919100615735</v>
      </c>
      <c r="AL283" s="67">
        <f t="shared" si="801"/>
        <v>1.8062223390873391</v>
      </c>
      <c r="AM283" s="67">
        <f t="shared" si="802"/>
        <v>1.0448793481248808</v>
      </c>
      <c r="AN283" s="67">
        <f t="shared" si="803"/>
        <v>1.4030332304705604</v>
      </c>
      <c r="AO283" s="67">
        <f t="shared" si="804"/>
        <v>1.8839467994575616</v>
      </c>
      <c r="AP283" s="67">
        <f t="shared" si="805"/>
        <v>0.70485463058895115</v>
      </c>
      <c r="AQ283" s="30">
        <f t="shared" si="806"/>
        <v>2.3660663780010189</v>
      </c>
      <c r="AR283" s="30">
        <f t="shared" si="807"/>
        <v>0.3060976277177751</v>
      </c>
      <c r="AS283" s="30">
        <f t="shared" si="808"/>
        <v>1.2519091849719586</v>
      </c>
      <c r="AT283" s="30">
        <f t="shared" si="809"/>
        <v>1.9724959801201465</v>
      </c>
      <c r="AU283" s="39">
        <f t="shared" si="810"/>
        <v>-0.47527594660091593</v>
      </c>
    </row>
    <row r="284" spans="1:47" ht="17" thickBot="1" x14ac:dyDescent="0.25">
      <c r="A284" s="68">
        <v>5335</v>
      </c>
      <c r="B284" s="293" t="s">
        <v>168</v>
      </c>
      <c r="C284" s="200">
        <v>105.80217628675774</v>
      </c>
      <c r="D284" s="79">
        <v>261.21794871794873</v>
      </c>
      <c r="E284" s="79">
        <v>19.890368478146108</v>
      </c>
      <c r="F284" s="79">
        <v>118.74314943368651</v>
      </c>
      <c r="G284" s="79">
        <v>3.0961312808973234</v>
      </c>
      <c r="H284" s="79">
        <v>446.6793512729908</v>
      </c>
      <c r="I284" s="79">
        <f t="shared" ref="I284:M285" si="830">1000*C284/$H284</f>
        <v>236.86381737869075</v>
      </c>
      <c r="J284" s="79">
        <f t="shared" si="830"/>
        <v>584.79969574036522</v>
      </c>
      <c r="K284" s="79">
        <f t="shared" si="830"/>
        <v>44.529411134543331</v>
      </c>
      <c r="L284" s="79">
        <f t="shared" si="830"/>
        <v>265.83532257598341</v>
      </c>
      <c r="M284" s="79">
        <f t="shared" si="830"/>
        <v>6.9314403544145566</v>
      </c>
      <c r="N284" s="79">
        <f>1000*C284/$D284</f>
        <v>405.03409817752657</v>
      </c>
      <c r="O284" s="79">
        <f t="shared" ref="O284:Q285" si="831">1000*E284/$D284</f>
        <v>76.144723499160563</v>
      </c>
      <c r="P284" s="79">
        <f t="shared" si="831"/>
        <v>454.57500151300849</v>
      </c>
      <c r="Q284" s="79">
        <f t="shared" si="831"/>
        <v>11.852674351410611</v>
      </c>
      <c r="R284" s="79"/>
      <c r="S284" s="79"/>
      <c r="T284" s="79"/>
      <c r="U284" s="79"/>
      <c r="V284" s="3"/>
      <c r="W284" s="3"/>
      <c r="X284" s="3"/>
      <c r="Y284" s="57"/>
      <c r="Z284" s="66">
        <f t="shared" si="789"/>
        <v>1.1824810098025909</v>
      </c>
      <c r="AA284" s="66">
        <f t="shared" si="790"/>
        <v>1.1163527715386758</v>
      </c>
      <c r="AB284" s="66">
        <f t="shared" si="791"/>
        <v>1.2968642475496972</v>
      </c>
      <c r="AC284" s="66">
        <f t="shared" si="792"/>
        <v>1.1018987590163665</v>
      </c>
      <c r="AD284" s="66">
        <f t="shared" si="793"/>
        <v>0.66956132689627967</v>
      </c>
      <c r="AE284" s="66">
        <f t="shared" si="794"/>
        <v>1.0962464853555787</v>
      </c>
      <c r="AF284" s="236">
        <f t="shared" si="795"/>
        <v>0.70205524509229988</v>
      </c>
      <c r="AG284" s="30">
        <f t="shared" si="796"/>
        <v>0.49089361747221322</v>
      </c>
      <c r="AH284" s="30">
        <f t="shared" si="797"/>
        <v>0.85189451085619394</v>
      </c>
      <c r="AI284" s="30">
        <f t="shared" si="798"/>
        <v>0.44358565715313714</v>
      </c>
      <c r="AJ284" s="30">
        <f t="shared" si="799"/>
        <v>-0.89886711916313189</v>
      </c>
      <c r="AK284" s="30">
        <f t="shared" si="800"/>
        <v>0.45480068027204024</v>
      </c>
      <c r="AL284" s="66">
        <f t="shared" si="801"/>
        <v>1.0344125249379641</v>
      </c>
      <c r="AM284" s="66">
        <f t="shared" si="802"/>
        <v>0.9828347996460749</v>
      </c>
      <c r="AN284" s="66">
        <f t="shared" si="803"/>
        <v>1.1377427521468741</v>
      </c>
      <c r="AO284" s="66">
        <f t="shared" si="804"/>
        <v>1.0731393269880789</v>
      </c>
      <c r="AP284" s="66">
        <f t="shared" si="805"/>
        <v>0.58146864319494851</v>
      </c>
      <c r="AQ284" s="30">
        <f t="shared" si="806"/>
        <v>0.38992611935937788</v>
      </c>
      <c r="AR284" s="30">
        <f t="shared" si="807"/>
        <v>0.11584144895485891</v>
      </c>
      <c r="AS284" s="30">
        <f t="shared" si="808"/>
        <v>0.74216053865220477</v>
      </c>
      <c r="AT284" s="30">
        <f t="shared" si="809"/>
        <v>0.37253622279832088</v>
      </c>
      <c r="AU284" s="39">
        <f t="shared" si="810"/>
        <v>-0.98400430072119194</v>
      </c>
    </row>
    <row r="285" spans="1:47" ht="17" thickBot="1" x14ac:dyDescent="0.25">
      <c r="A285" s="68">
        <v>5336</v>
      </c>
      <c r="B285" s="293" t="s">
        <v>168</v>
      </c>
      <c r="C285" s="200">
        <v>68.22546029594487</v>
      </c>
      <c r="D285" s="79">
        <v>194.07051282051279</v>
      </c>
      <c r="E285" s="79">
        <v>17.637554653083136</v>
      </c>
      <c r="F285" s="79">
        <v>90.121275783040474</v>
      </c>
      <c r="G285" s="79">
        <v>6.6051119070927182</v>
      </c>
      <c r="H285" s="79">
        <v>325.08833922261476</v>
      </c>
      <c r="I285" s="79">
        <f t="shared" si="830"/>
        <v>209.86744851904785</v>
      </c>
      <c r="J285" s="79">
        <f t="shared" si="830"/>
        <v>596.97777313266442</v>
      </c>
      <c r="K285" s="79">
        <f t="shared" si="830"/>
        <v>54.254651813288348</v>
      </c>
      <c r="L285" s="79">
        <f t="shared" si="830"/>
        <v>277.22088094130936</v>
      </c>
      <c r="M285" s="79">
        <f t="shared" si="830"/>
        <v>20.317898583774344</v>
      </c>
      <c r="N285" s="79">
        <f>1000*C285/$D285</f>
        <v>351.54985321775064</v>
      </c>
      <c r="O285" s="79">
        <f t="shared" si="831"/>
        <v>90.882197386654639</v>
      </c>
      <c r="P285" s="79">
        <f t="shared" si="831"/>
        <v>464.37387356413927</v>
      </c>
      <c r="Q285" s="79">
        <f t="shared" si="831"/>
        <v>34.0345981009567</v>
      </c>
      <c r="R285" s="79"/>
      <c r="S285" s="79"/>
      <c r="T285" s="79"/>
      <c r="U285" s="79"/>
      <c r="V285" s="3"/>
      <c r="W285" s="3"/>
      <c r="X285" s="3"/>
      <c r="Y285" s="57"/>
      <c r="Z285" s="66">
        <f t="shared" si="789"/>
        <v>0.76251088603640405</v>
      </c>
      <c r="AA285" s="66">
        <f t="shared" si="790"/>
        <v>0.82938847014315098</v>
      </c>
      <c r="AB285" s="66">
        <f t="shared" si="791"/>
        <v>1.1499794017852834</v>
      </c>
      <c r="AC285" s="66">
        <f t="shared" si="792"/>
        <v>0.83629685097548956</v>
      </c>
      <c r="AD285" s="66">
        <f t="shared" si="793"/>
        <v>1.4284043832694575</v>
      </c>
      <c r="AE285" s="66">
        <f t="shared" si="794"/>
        <v>0.79783618447379634</v>
      </c>
      <c r="AF285" s="236">
        <f t="shared" si="795"/>
        <v>-0.76132576547683228</v>
      </c>
      <c r="AG285" s="30">
        <f t="shared" si="796"/>
        <v>-0.41593703807892701</v>
      </c>
      <c r="AH285" s="30">
        <f t="shared" si="797"/>
        <v>0.56729403505459119</v>
      </c>
      <c r="AI285" s="30">
        <f t="shared" si="798"/>
        <v>-0.38802070520860577</v>
      </c>
      <c r="AJ285" s="30">
        <f t="shared" si="799"/>
        <v>1.1177204557263913</v>
      </c>
      <c r="AK285" s="30">
        <f t="shared" si="800"/>
        <v>-0.65226578002212532</v>
      </c>
      <c r="AL285" s="66">
        <f t="shared" si="801"/>
        <v>0.91651616412902892</v>
      </c>
      <c r="AM285" s="66">
        <f t="shared" si="802"/>
        <v>1.0033017019736861</v>
      </c>
      <c r="AN285" s="66">
        <f t="shared" si="803"/>
        <v>1.3862262109039256</v>
      </c>
      <c r="AO285" s="66">
        <f t="shared" si="804"/>
        <v>1.1191012041500465</v>
      </c>
      <c r="AP285" s="66">
        <f t="shared" si="805"/>
        <v>1.7044395274288826</v>
      </c>
      <c r="AQ285" s="30">
        <f t="shared" si="806"/>
        <v>-0.34381500682204874</v>
      </c>
      <c r="AR285" s="30">
        <f t="shared" si="807"/>
        <v>9.1713946554155518E-2</v>
      </c>
      <c r="AS285" s="30">
        <f t="shared" si="808"/>
        <v>0.83398829116785489</v>
      </c>
      <c r="AT285" s="30">
        <f t="shared" si="809"/>
        <v>0.29133654551062876</v>
      </c>
      <c r="AU285" s="39">
        <f t="shared" si="810"/>
        <v>1.326034561813539</v>
      </c>
    </row>
    <row r="286" spans="1:47" ht="17" thickBot="1" x14ac:dyDescent="0.25">
      <c r="A286" s="54">
        <v>5339</v>
      </c>
      <c r="B286" s="311" t="s">
        <v>134</v>
      </c>
      <c r="C286" s="200">
        <v>163.40979999999999</v>
      </c>
      <c r="D286" s="79">
        <v>229.17</v>
      </c>
      <c r="E286" s="79">
        <v>8.08</v>
      </c>
      <c r="F286" s="79">
        <v>134.55000000000001</v>
      </c>
      <c r="G286" s="79">
        <v>4.4325970000000003</v>
      </c>
      <c r="H286" s="79">
        <v>619.73</v>
      </c>
      <c r="I286" s="79">
        <f t="shared" ref="I286:I287" si="832">1000*C286/$H286</f>
        <v>263.67902150936698</v>
      </c>
      <c r="J286" s="79">
        <f t="shared" ref="J286:J287" si="833">1000*D286/$H286</f>
        <v>369.79006986913657</v>
      </c>
      <c r="K286" s="79">
        <f t="shared" ref="K286:K287" si="834">1000*E286/$H286</f>
        <v>13.037935875300533</v>
      </c>
      <c r="L286" s="79">
        <f t="shared" ref="L286:L287" si="835">1000*F286/$H286</f>
        <v>217.11067723040679</v>
      </c>
      <c r="M286" s="79">
        <f t="shared" ref="M286:M287" si="836">1000*G286/$H286</f>
        <v>7.152464783050684</v>
      </c>
      <c r="N286" s="79">
        <f t="shared" ref="N286:N287" si="837">1000*C286/$D286</f>
        <v>713.05057380983544</v>
      </c>
      <c r="O286" s="79">
        <f t="shared" ref="O286:O287" si="838">1000*E286/$D286</f>
        <v>35.257668979360304</v>
      </c>
      <c r="P286" s="79">
        <f t="shared" ref="P286:P287" si="839">1000*F286/$D286</f>
        <v>587.11873281843179</v>
      </c>
      <c r="Q286" s="79">
        <f t="shared" ref="Q286:Q287" si="840">1000*G286/$D286</f>
        <v>19.341960116943756</v>
      </c>
      <c r="R286" s="79"/>
      <c r="S286" s="79"/>
      <c r="T286" s="79"/>
      <c r="U286" s="79"/>
      <c r="V286" s="3"/>
      <c r="W286" s="3"/>
      <c r="X286" s="3"/>
      <c r="Y286" s="57"/>
      <c r="Z286" s="66">
        <f t="shared" si="789"/>
        <v>1.826323352668352</v>
      </c>
      <c r="AA286" s="66">
        <f t="shared" si="790"/>
        <v>0.97939121683310071</v>
      </c>
      <c r="AB286" s="66">
        <f t="shared" si="791"/>
        <v>0.5268209652181477</v>
      </c>
      <c r="AC286" s="66">
        <f t="shared" si="792"/>
        <v>1.2485813180191074</v>
      </c>
      <c r="AD286" s="66">
        <f t="shared" si="793"/>
        <v>0.95858193973490391</v>
      </c>
      <c r="AE286" s="66">
        <f t="shared" si="794"/>
        <v>1.5209497202708337</v>
      </c>
      <c r="AF286" s="236">
        <f t="shared" si="795"/>
        <v>2.1518841692203701</v>
      </c>
      <c r="AG286" s="30">
        <f t="shared" si="796"/>
        <v>9.1423432812172523E-2</v>
      </c>
      <c r="AH286" s="30">
        <f t="shared" si="797"/>
        <v>-1.2809629121817074</v>
      </c>
      <c r="AI286" s="30">
        <f t="shared" si="798"/>
        <v>0.82040220502246208</v>
      </c>
      <c r="AJ286" s="30">
        <f t="shared" si="799"/>
        <v>5.6162282209399519E-2</v>
      </c>
      <c r="AK286" s="30">
        <f t="shared" si="800"/>
        <v>1.5956593557265666</v>
      </c>
      <c r="AL286" s="66">
        <f t="shared" si="801"/>
        <v>1.1515177177804532</v>
      </c>
      <c r="AM286" s="66">
        <f t="shared" si="802"/>
        <v>0.62148211067520676</v>
      </c>
      <c r="AN286" s="66">
        <f t="shared" si="803"/>
        <v>0.33312403346766195</v>
      </c>
      <c r="AO286" s="66">
        <f t="shared" si="804"/>
        <v>0.87644487492202805</v>
      </c>
      <c r="AP286" s="66">
        <f t="shared" si="805"/>
        <v>0.60001006720794392</v>
      </c>
      <c r="AQ286" s="30">
        <f t="shared" si="806"/>
        <v>1.011398014650507</v>
      </c>
      <c r="AR286" s="30">
        <f t="shared" si="807"/>
        <v>-1.1568272420013226</v>
      </c>
      <c r="AS286" s="30">
        <f t="shared" si="808"/>
        <v>-1.7271615567742624</v>
      </c>
      <c r="AT286" s="30">
        <f t="shared" si="809"/>
        <v>1.7796056334811391E-2</v>
      </c>
      <c r="AU286" s="39">
        <f t="shared" si="810"/>
        <v>-0.2250779765424897</v>
      </c>
    </row>
    <row r="287" spans="1:47" ht="17" thickBot="1" x14ac:dyDescent="0.25">
      <c r="A287" s="54">
        <v>5340</v>
      </c>
      <c r="B287" s="311" t="s">
        <v>134</v>
      </c>
      <c r="C287" s="200">
        <v>177.6558</v>
      </c>
      <c r="D287" s="79">
        <v>267.41800000000001</v>
      </c>
      <c r="E287" s="79">
        <v>16.54054</v>
      </c>
      <c r="F287" s="79">
        <v>180.8905</v>
      </c>
      <c r="G287" s="79">
        <v>4.2291379999999998</v>
      </c>
      <c r="H287" s="79">
        <v>488.90690000000001</v>
      </c>
      <c r="I287" s="79">
        <f t="shared" si="832"/>
        <v>363.37347662714512</v>
      </c>
      <c r="J287" s="79">
        <f t="shared" si="833"/>
        <v>546.97121271964045</v>
      </c>
      <c r="K287" s="79">
        <f t="shared" si="834"/>
        <v>33.831676337560381</v>
      </c>
      <c r="L287" s="79">
        <f t="shared" si="835"/>
        <v>369.98966469894373</v>
      </c>
      <c r="M287" s="79">
        <f t="shared" si="836"/>
        <v>8.6501908645592849</v>
      </c>
      <c r="N287" s="79">
        <f t="shared" si="837"/>
        <v>664.33747915248784</v>
      </c>
      <c r="O287" s="79">
        <f t="shared" si="838"/>
        <v>61.852754863173011</v>
      </c>
      <c r="P287" s="79">
        <f t="shared" si="839"/>
        <v>676.43352354740512</v>
      </c>
      <c r="Q287" s="79">
        <f t="shared" si="840"/>
        <v>15.814709555826457</v>
      </c>
      <c r="R287" s="79"/>
      <c r="S287" s="79"/>
      <c r="T287" s="79"/>
      <c r="U287" s="79"/>
      <c r="V287" s="3"/>
      <c r="W287" s="3"/>
      <c r="X287" s="3"/>
      <c r="Y287" s="57"/>
      <c r="Z287" s="66">
        <f t="shared" si="789"/>
        <v>1.9855414808474046</v>
      </c>
      <c r="AA287" s="66">
        <f t="shared" si="790"/>
        <v>1.1428495894884765</v>
      </c>
      <c r="AB287" s="66">
        <f t="shared" si="791"/>
        <v>1.078453372280864</v>
      </c>
      <c r="AC287" s="66">
        <f t="shared" si="792"/>
        <v>1.6786064578754019</v>
      </c>
      <c r="AD287" s="66">
        <f t="shared" si="793"/>
        <v>0.91458242367772014</v>
      </c>
      <c r="AE287" s="66">
        <f t="shared" si="794"/>
        <v>1.1998819046899141</v>
      </c>
      <c r="AF287" s="236">
        <f t="shared" si="795"/>
        <v>2.4306726443811328</v>
      </c>
      <c r="AG287" s="30">
        <f t="shared" si="796"/>
        <v>0.56248537095872453</v>
      </c>
      <c r="AH287" s="30">
        <f t="shared" si="797"/>
        <v>0.41525463789087569</v>
      </c>
      <c r="AI287" s="30">
        <f t="shared" si="798"/>
        <v>1.7127630051489469</v>
      </c>
      <c r="AJ287" s="30">
        <f t="shared" si="799"/>
        <v>-6.8894466684849373E-2</v>
      </c>
      <c r="AK287" s="30">
        <f t="shared" si="800"/>
        <v>0.76952730233527777</v>
      </c>
      <c r="AL287" s="66">
        <f t="shared" si="801"/>
        <v>1.5868952869759287</v>
      </c>
      <c r="AM287" s="66">
        <f t="shared" si="802"/>
        <v>0.91925892947822263</v>
      </c>
      <c r="AN287" s="66">
        <f t="shared" si="803"/>
        <v>0.8644117127382932</v>
      </c>
      <c r="AO287" s="66">
        <f t="shared" si="804"/>
        <v>1.4935955685651254</v>
      </c>
      <c r="AP287" s="66">
        <f t="shared" si="805"/>
        <v>0.7256521715849712</v>
      </c>
      <c r="AQ287" s="30">
        <f t="shared" si="806"/>
        <v>1.9608825196833819</v>
      </c>
      <c r="AR287" s="30">
        <f t="shared" si="807"/>
        <v>-6.5447587497634505E-2</v>
      </c>
      <c r="AS287" s="30">
        <f t="shared" si="808"/>
        <v>0.18970180054124763</v>
      </c>
      <c r="AT287" s="30">
        <f t="shared" si="809"/>
        <v>1.3544074916710911</v>
      </c>
      <c r="AU287" s="39">
        <f t="shared" si="810"/>
        <v>-0.20413184027760703</v>
      </c>
    </row>
    <row r="288" spans="1:47" ht="20" thickBot="1" x14ac:dyDescent="0.25">
      <c r="A288" s="47" t="s">
        <v>48</v>
      </c>
      <c r="B288" s="286"/>
      <c r="C288" s="184"/>
      <c r="D288" s="185"/>
      <c r="E288" s="185"/>
      <c r="F288" s="185"/>
      <c r="G288" s="185"/>
      <c r="H288" s="185"/>
      <c r="I288" s="185"/>
      <c r="J288" s="185"/>
      <c r="K288" s="185"/>
      <c r="L288" s="185"/>
      <c r="M288" s="185"/>
      <c r="N288" s="185"/>
      <c r="O288" s="185"/>
      <c r="P288" s="185"/>
      <c r="Q288" s="185"/>
      <c r="R288" s="90"/>
      <c r="S288" s="90"/>
      <c r="T288" s="90"/>
      <c r="U288" s="90"/>
      <c r="V288" s="97"/>
      <c r="W288" s="97"/>
      <c r="X288" s="97"/>
      <c r="Y288" s="15"/>
      <c r="Z288" s="250"/>
      <c r="AA288" s="250"/>
      <c r="AB288" s="250"/>
      <c r="AC288" s="250"/>
      <c r="AD288" s="250"/>
      <c r="AE288" s="250"/>
      <c r="AF288" s="251"/>
      <c r="AG288" s="252"/>
      <c r="AH288" s="252"/>
      <c r="AI288" s="252"/>
      <c r="AJ288" s="252"/>
      <c r="AK288" s="252"/>
      <c r="AL288" s="250"/>
      <c r="AM288" s="250"/>
      <c r="AN288" s="250"/>
      <c r="AO288" s="250"/>
      <c r="AP288" s="250"/>
      <c r="AQ288" s="252"/>
      <c r="AR288" s="252"/>
      <c r="AS288" s="252"/>
      <c r="AT288" s="252"/>
      <c r="AU288" s="208"/>
    </row>
    <row r="289" spans="1:47" ht="16" x14ac:dyDescent="0.2">
      <c r="A289" s="259">
        <v>5147</v>
      </c>
      <c r="B289" s="283"/>
      <c r="C289" s="124">
        <v>125.31</v>
      </c>
      <c r="D289" s="118">
        <v>158.61000000000001</v>
      </c>
      <c r="E289" s="118">
        <v>11.37</v>
      </c>
      <c r="F289" s="118">
        <v>64.069999999999993</v>
      </c>
      <c r="G289" s="118">
        <v>3.6</v>
      </c>
      <c r="H289" s="118">
        <v>451.35</v>
      </c>
      <c r="I289" s="118">
        <f t="shared" ref="I289:J290" si="841">1000*C289/$H289</f>
        <v>277.63376537055501</v>
      </c>
      <c r="J289" s="118">
        <f t="shared" si="841"/>
        <v>351.41242937853104</v>
      </c>
      <c r="K289" s="118">
        <f t="shared" ref="K289:M289" si="842">1000*E289/$H289</f>
        <v>25.191093386507145</v>
      </c>
      <c r="L289" s="118">
        <f t="shared" si="842"/>
        <v>141.95192201174254</v>
      </c>
      <c r="M289" s="118">
        <f t="shared" si="842"/>
        <v>7.9760717846460611</v>
      </c>
      <c r="N289" s="118">
        <f>1000*C289/$D289</f>
        <v>790.05106865897483</v>
      </c>
      <c r="O289" s="118">
        <f>1000*E289/$D289</f>
        <v>71.685265746169847</v>
      </c>
      <c r="P289" s="118">
        <f t="shared" ref="P289:Q289" si="843">1000*F289/$D289</f>
        <v>403.94678771830269</v>
      </c>
      <c r="Q289" s="118">
        <f t="shared" si="843"/>
        <v>22.697181766597311</v>
      </c>
      <c r="R289" s="118">
        <v>286.51</v>
      </c>
      <c r="S289" s="118">
        <v>79.2</v>
      </c>
      <c r="T289" s="137">
        <f>R289/$T$3</f>
        <v>0.90779759830170137</v>
      </c>
      <c r="U289" s="42">
        <f>(LN(R289)-$U$3)/$U$4</f>
        <v>-0.34839664071136928</v>
      </c>
      <c r="V289" s="117"/>
      <c r="W289" s="117"/>
      <c r="X289" s="117"/>
      <c r="Y289" s="119"/>
      <c r="Z289" s="151">
        <f t="shared" ref="Z289:Z320" si="844">C289/$Z$3</f>
        <v>1.4005070645877493</v>
      </c>
      <c r="AA289" s="151">
        <f t="shared" ref="AA289:AA320" si="845">D289/$AA$3</f>
        <v>0.67784282803987483</v>
      </c>
      <c r="AB289" s="151">
        <f t="shared" ref="AB289:AB320" si="846">E289/$AB$3</f>
        <v>0.7413309869468242</v>
      </c>
      <c r="AC289" s="151">
        <f t="shared" ref="AC289:AC320" si="847">F289/$AC$3</f>
        <v>0.59454927570036564</v>
      </c>
      <c r="AD289" s="151">
        <f t="shared" ref="AD289:AD320" si="848">G289/$AD$3</f>
        <v>0.77852667026703615</v>
      </c>
      <c r="AE289" s="151">
        <f t="shared" ref="AE289:AE320" si="849">H289/$AE$3</f>
        <v>1.1077092544240892</v>
      </c>
      <c r="AF289" s="214">
        <f t="shared" ref="AF289:AF320" si="850">(LN(C289)-$AF$3)/$AF$4</f>
        <v>1.2664560848737978</v>
      </c>
      <c r="AG289" s="155">
        <f t="shared" ref="AG289:AG320" si="851">(LN(D289)-AG$3)/AG$4</f>
        <v>-1.0317346318618534</v>
      </c>
      <c r="AH289" s="155">
        <f t="shared" ref="AH289:AH320" si="852">(LN(E289)-AH$3)/AH$4</f>
        <v>-0.47221537160641758</v>
      </c>
      <c r="AI289" s="155">
        <f t="shared" ref="AI289:AI320" si="853">(LN(F289)-AI$3)/AI$4</f>
        <v>-1.4167401485559152</v>
      </c>
      <c r="AJ289" s="155">
        <f t="shared" ref="AJ289:AJ320" si="854">(LN(G289)-AJ$3)/AJ$4</f>
        <v>-0.49756599670971069</v>
      </c>
      <c r="AK289" s="155">
        <f t="shared" ref="AK289:AK320" si="855">(LN(H289)-AK$3)/AK$4</f>
        <v>0.49104307292426091</v>
      </c>
      <c r="AL289" s="151">
        <f t="shared" ref="AL289:AL320" si="856">I289/$AL$3</f>
        <v>1.212459747644119</v>
      </c>
      <c r="AM289" s="151">
        <f t="shared" ref="AM289:AM320" si="857">J289/$AM$3</f>
        <v>0.590596006012165</v>
      </c>
      <c r="AN289" s="151">
        <f t="shared" ref="AN289:AN320" si="858">K289/$AN$3</f>
        <v>0.64364165590593292</v>
      </c>
      <c r="AO289" s="151">
        <f t="shared" ref="AO289:AO320" si="859">L289/$AO$3</f>
        <v>0.57303968703709096</v>
      </c>
      <c r="AP289" s="151">
        <f t="shared" ref="AP289:AP320" si="860">M289/$AP$3</f>
        <v>0.66910128364444066</v>
      </c>
      <c r="AQ289" s="155">
        <f t="shared" ref="AQ289:AQ320" si="861">((LN(C289)/LN($H289))-AQ$3)/AQ$4</f>
        <v>0.96122409440133072</v>
      </c>
      <c r="AR289" s="155">
        <f t="shared" ref="AR289:AR320" si="862">((LN(D289)/LN($H289))-AR$3)/AR$4</f>
        <v>-1.4685767870731363</v>
      </c>
      <c r="AS289" s="155">
        <f t="shared" ref="AS289:AS320" si="863">((LN(E289)/LN($H289))-AS$3)/AS$4</f>
        <v>-0.63901958762988786</v>
      </c>
      <c r="AT289" s="155">
        <f t="shared" ref="AT289:AT320" si="864">((LN(F289)/LN($H289))-AT$3)/AT$4</f>
        <v>-1.4030305550779441</v>
      </c>
      <c r="AU289" s="156">
        <f t="shared" ref="AU289:AU320" si="865">((LN(G289)/LN($H289))-AU$3)/AU$4</f>
        <v>-0.58549720159419771</v>
      </c>
    </row>
    <row r="290" spans="1:47" ht="16" x14ac:dyDescent="0.2">
      <c r="A290" s="260">
        <v>5148</v>
      </c>
      <c r="B290" s="284"/>
      <c r="C290" s="125">
        <v>82.457923867615506</v>
      </c>
      <c r="D290" s="88">
        <v>198.11698717948718</v>
      </c>
      <c r="E290" s="88">
        <v>21.080713858893784</v>
      </c>
      <c r="F290" s="88">
        <v>49.197860962566843</v>
      </c>
      <c r="G290" s="88">
        <v>7.3104103924845321</v>
      </c>
      <c r="H290" s="88">
        <v>320.73933134003801</v>
      </c>
      <c r="I290" s="88">
        <f t="shared" si="841"/>
        <v>257.08703551606567</v>
      </c>
      <c r="J290" s="88">
        <f t="shared" si="841"/>
        <v>617.68847104519784</v>
      </c>
      <c r="K290" s="88">
        <f>1000*E290/$H290</f>
        <v>65.725378209212067</v>
      </c>
      <c r="L290" s="88">
        <f>1000*F290/$H290</f>
        <v>153.38892413668088</v>
      </c>
      <c r="M290" s="88">
        <f>1000*G290/$H290</f>
        <v>22.7923727406361</v>
      </c>
      <c r="N290" s="88">
        <f>1000*C290/$D290</f>
        <v>416.20824666040102</v>
      </c>
      <c r="O290" s="88">
        <f>1000*E290/$D290</f>
        <v>106.40538279433547</v>
      </c>
      <c r="P290" s="88">
        <f>1000*F290/$D290</f>
        <v>248.32732247232929</v>
      </c>
      <c r="Q290" s="88">
        <f>1000*G290/$D290</f>
        <v>36.899462769750038</v>
      </c>
      <c r="R290" s="88"/>
      <c r="S290" s="88"/>
      <c r="T290" s="88"/>
      <c r="U290" s="88"/>
      <c r="V290" s="72"/>
      <c r="W290" s="72"/>
      <c r="X290" s="72"/>
      <c r="Y290" s="76"/>
      <c r="Z290" s="101">
        <f t="shared" si="844"/>
        <v>0.92157772650095204</v>
      </c>
      <c r="AA290" s="101">
        <f t="shared" si="845"/>
        <v>0.84668166491698638</v>
      </c>
      <c r="AB290" s="101">
        <f t="shared" si="846"/>
        <v>1.3744754978502483</v>
      </c>
      <c r="AC290" s="101">
        <f t="shared" si="847"/>
        <v>0.45654054317623555</v>
      </c>
      <c r="AD290" s="101">
        <f t="shared" si="848"/>
        <v>1.5809304058740332</v>
      </c>
      <c r="AE290" s="101">
        <f t="shared" si="849"/>
        <v>0.78716279070157169</v>
      </c>
      <c r="AF290" s="213">
        <f t="shared" si="850"/>
        <v>-0.12938223955259098</v>
      </c>
      <c r="AG290" s="75">
        <f t="shared" si="851"/>
        <v>-0.35295699496403277</v>
      </c>
      <c r="AH290" s="75">
        <f t="shared" si="852"/>
        <v>0.98950772755556138</v>
      </c>
      <c r="AI290" s="210">
        <f t="shared" si="853"/>
        <v>-2.2131280224605745</v>
      </c>
      <c r="AJ290" s="75">
        <f t="shared" si="854"/>
        <v>1.3877435863150323</v>
      </c>
      <c r="AK290" s="75">
        <f t="shared" si="855"/>
        <v>-0.69919100699392522</v>
      </c>
      <c r="AL290" s="101">
        <f t="shared" si="856"/>
        <v>1.1227297291752338</v>
      </c>
      <c r="AM290" s="101">
        <f t="shared" si="857"/>
        <v>1.0381088244494001</v>
      </c>
      <c r="AN290" s="101">
        <f t="shared" si="858"/>
        <v>1.6793074685785425</v>
      </c>
      <c r="AO290" s="101">
        <f t="shared" si="859"/>
        <v>0.61920923532806138</v>
      </c>
      <c r="AP290" s="101">
        <f t="shared" si="860"/>
        <v>1.912019634454545</v>
      </c>
      <c r="AQ290" s="75">
        <f t="shared" si="861"/>
        <v>0.40399832759968346</v>
      </c>
      <c r="AR290" s="75">
        <f t="shared" si="862"/>
        <v>0.20032751545447047</v>
      </c>
      <c r="AS290" s="75">
        <f t="shared" si="863"/>
        <v>1.3135815596656333</v>
      </c>
      <c r="AT290" s="75">
        <f t="shared" si="864"/>
        <v>-1.4981709129468801</v>
      </c>
      <c r="AU290" s="120">
        <f t="shared" si="865"/>
        <v>1.6261925321060828</v>
      </c>
    </row>
    <row r="291" spans="1:47" ht="16" x14ac:dyDescent="0.2">
      <c r="A291" s="260">
        <v>5152</v>
      </c>
      <c r="B291" s="284"/>
      <c r="C291" s="125">
        <v>194.8</v>
      </c>
      <c r="D291" s="88">
        <v>249.3</v>
      </c>
      <c r="E291" s="88">
        <v>16.8</v>
      </c>
      <c r="F291" s="88">
        <v>131.4</v>
      </c>
      <c r="G291" s="88">
        <v>4.5</v>
      </c>
      <c r="H291" s="88">
        <v>481</v>
      </c>
      <c r="I291" s="88">
        <f t="shared" ref="I291:M298" si="866">1000*C291/$H291</f>
        <v>404.98960498960497</v>
      </c>
      <c r="J291" s="88">
        <f t="shared" si="866"/>
        <v>518.29521829521832</v>
      </c>
      <c r="K291" s="88">
        <f t="shared" si="866"/>
        <v>34.927234927234927</v>
      </c>
      <c r="L291" s="88">
        <f t="shared" si="866"/>
        <v>273.18087318087316</v>
      </c>
      <c r="M291" s="88">
        <f t="shared" si="866"/>
        <v>9.3555093555093549</v>
      </c>
      <c r="N291" s="88">
        <f t="shared" ref="N291:N298" si="867">1000*C291/$D291</f>
        <v>781.38788608102686</v>
      </c>
      <c r="O291" s="88">
        <f t="shared" ref="O291:Q298" si="868">1000*E291/$D291</f>
        <v>67.388688327316487</v>
      </c>
      <c r="P291" s="88">
        <f t="shared" si="868"/>
        <v>527.07581227436822</v>
      </c>
      <c r="Q291" s="88">
        <f t="shared" si="868"/>
        <v>18.050541516245488</v>
      </c>
      <c r="R291" s="88"/>
      <c r="S291" s="88"/>
      <c r="T291" s="88"/>
      <c r="U291" s="88"/>
      <c r="V291" s="72"/>
      <c r="W291" s="72"/>
      <c r="X291" s="72"/>
      <c r="Y291" s="76"/>
      <c r="Z291" s="101">
        <f t="shared" si="844"/>
        <v>2.1771508752828472</v>
      </c>
      <c r="AA291" s="101">
        <f t="shared" si="845"/>
        <v>1.0654196899964743</v>
      </c>
      <c r="AB291" s="101">
        <f t="shared" si="846"/>
        <v>1.0953703237209012</v>
      </c>
      <c r="AC291" s="101">
        <f t="shared" si="847"/>
        <v>1.2193503172628071</v>
      </c>
      <c r="AD291" s="101">
        <f t="shared" si="848"/>
        <v>0.97315833783379524</v>
      </c>
      <c r="AE291" s="101">
        <f t="shared" si="849"/>
        <v>1.1804766841209413</v>
      </c>
      <c r="AF291" s="213">
        <f t="shared" si="850"/>
        <v>2.7379400743023679</v>
      </c>
      <c r="AG291" s="75">
        <f t="shared" si="851"/>
        <v>0.34837424345893198</v>
      </c>
      <c r="AH291" s="75">
        <f t="shared" si="852"/>
        <v>0.4521056062089564</v>
      </c>
      <c r="AI291" s="75">
        <f t="shared" si="853"/>
        <v>0.7489732655510446</v>
      </c>
      <c r="AJ291" s="75">
        <f t="shared" si="854"/>
        <v>9.6328871572112992E-2</v>
      </c>
      <c r="AK291" s="210">
        <f t="shared" si="855"/>
        <v>0.71271896359607911</v>
      </c>
      <c r="AL291" s="101">
        <f t="shared" si="856"/>
        <v>1.7686378802261686</v>
      </c>
      <c r="AM291" s="101">
        <f t="shared" si="857"/>
        <v>0.87106505140327284</v>
      </c>
      <c r="AN291" s="101">
        <f t="shared" si="858"/>
        <v>0.89240363567633385</v>
      </c>
      <c r="AO291" s="101">
        <f t="shared" si="859"/>
        <v>1.1027922683508098</v>
      </c>
      <c r="AP291" s="101">
        <f t="shared" si="860"/>
        <v>0.78482033360945502</v>
      </c>
      <c r="AQ291" s="75">
        <f t="shared" si="861"/>
        <v>2.3316868548849086</v>
      </c>
      <c r="AR291" s="75">
        <f t="shared" si="862"/>
        <v>-0.23644686649252483</v>
      </c>
      <c r="AS291" s="75">
        <f t="shared" si="863"/>
        <v>0.24529647201298035</v>
      </c>
      <c r="AT291" s="75">
        <f t="shared" si="864"/>
        <v>0.49433988549651858</v>
      </c>
      <c r="AU291" s="120">
        <f t="shared" si="865"/>
        <v>-2.9586995736095266E-2</v>
      </c>
    </row>
    <row r="292" spans="1:47" ht="16" x14ac:dyDescent="0.2">
      <c r="A292" s="260">
        <v>5153</v>
      </c>
      <c r="B292" s="284"/>
      <c r="C292" s="125">
        <v>106.92271843977242</v>
      </c>
      <c r="D292" s="88">
        <v>215.94311377245509</v>
      </c>
      <c r="E292" s="88">
        <v>18.489507220567017</v>
      </c>
      <c r="F292" s="88">
        <v>138.52064890127173</v>
      </c>
      <c r="G292" s="88">
        <v>4.747161713328814</v>
      </c>
      <c r="H292" s="88">
        <v>368.16825712532528</v>
      </c>
      <c r="I292" s="88">
        <f t="shared" ref="I292:M293" si="869">1000*C292/$H292</f>
        <v>290.4180802403497</v>
      </c>
      <c r="J292" s="88">
        <f t="shared" si="869"/>
        <v>586.53376436781616</v>
      </c>
      <c r="K292" s="88">
        <f t="shared" si="869"/>
        <v>50.220264410989536</v>
      </c>
      <c r="L292" s="88">
        <f t="shared" si="869"/>
        <v>376.24278090362088</v>
      </c>
      <c r="M292" s="88">
        <f t="shared" si="869"/>
        <v>12.8940005594042</v>
      </c>
      <c r="N292" s="88">
        <f>1000*C292/$D292</f>
        <v>495.1429872982182</v>
      </c>
      <c r="O292" s="88">
        <f t="shared" ref="O292:Q293" si="870">1000*E292/$D292</f>
        <v>85.6221200924698</v>
      </c>
      <c r="P292" s="88">
        <f t="shared" si="870"/>
        <v>641.46823893275223</v>
      </c>
      <c r="Q292" s="88">
        <f t="shared" si="870"/>
        <v>21.98339011787624</v>
      </c>
      <c r="R292" s="88"/>
      <c r="S292" s="88"/>
      <c r="T292" s="88"/>
      <c r="U292" s="88"/>
      <c r="V292" s="72"/>
      <c r="W292" s="72"/>
      <c r="X292" s="72"/>
      <c r="Y292" s="76"/>
      <c r="Z292" s="101">
        <f t="shared" si="844"/>
        <v>1.1950045689875357</v>
      </c>
      <c r="AA292" s="101">
        <f t="shared" si="845"/>
        <v>0.92286420109234857</v>
      </c>
      <c r="AB292" s="101">
        <f t="shared" si="846"/>
        <v>1.2055272327162163</v>
      </c>
      <c r="AC292" s="101">
        <f t="shared" si="847"/>
        <v>1.2854276802527822</v>
      </c>
      <c r="AD292" s="101">
        <f t="shared" si="848"/>
        <v>1.0266088894158445</v>
      </c>
      <c r="AE292" s="101">
        <f t="shared" si="849"/>
        <v>0.90356349972950123</v>
      </c>
      <c r="AF292" s="213">
        <f t="shared" si="850"/>
        <v>0.73719356051506779</v>
      </c>
      <c r="AG292" s="75">
        <f t="shared" si="851"/>
        <v>-9.0010955733894685E-2</v>
      </c>
      <c r="AH292" s="75">
        <f t="shared" si="852"/>
        <v>0.67898181315631201</v>
      </c>
      <c r="AI292" s="75">
        <f t="shared" si="853"/>
        <v>0.9080942924853459</v>
      </c>
      <c r="AJ292" s="75">
        <f t="shared" si="854"/>
        <v>0.23863756301132955</v>
      </c>
      <c r="AK292" s="75">
        <f t="shared" si="855"/>
        <v>-0.21868793594155583</v>
      </c>
      <c r="AL292" s="101">
        <f t="shared" si="856"/>
        <v>1.2682903745858596</v>
      </c>
      <c r="AM292" s="101">
        <f t="shared" si="857"/>
        <v>0.98574913596404379</v>
      </c>
      <c r="AN292" s="101">
        <f t="shared" si="858"/>
        <v>1.2831461361989314</v>
      </c>
      <c r="AO292" s="101">
        <f t="shared" si="859"/>
        <v>1.518838507879736</v>
      </c>
      <c r="AP292" s="101">
        <f t="shared" si="860"/>
        <v>1.0816593128232894</v>
      </c>
      <c r="AQ292" s="75">
        <f t="shared" si="861"/>
        <v>0.96969530041342022</v>
      </c>
      <c r="AR292" s="75">
        <f t="shared" si="862"/>
        <v>7.0594614327396152E-2</v>
      </c>
      <c r="AS292" s="75">
        <f t="shared" si="863"/>
        <v>0.7970885958528543</v>
      </c>
      <c r="AT292" s="75">
        <f t="shared" si="864"/>
        <v>1.2698350437868344</v>
      </c>
      <c r="AU292" s="120">
        <f t="shared" si="865"/>
        <v>0.29880178055256262</v>
      </c>
    </row>
    <row r="293" spans="1:47" ht="16" x14ac:dyDescent="0.2">
      <c r="A293" s="260">
        <v>5154</v>
      </c>
      <c r="B293" s="284"/>
      <c r="C293" s="125">
        <v>101.61527165932452</v>
      </c>
      <c r="D293" s="88">
        <v>202.29166666666671</v>
      </c>
      <c r="E293" s="88">
        <v>20.349462022735274</v>
      </c>
      <c r="F293" s="88">
        <v>189.72035832283115</v>
      </c>
      <c r="G293" s="88">
        <v>5.1429507437644615</v>
      </c>
      <c r="H293" s="88">
        <v>455.83038869257939</v>
      </c>
      <c r="I293" s="88">
        <f t="shared" si="869"/>
        <v>222.92342542316933</v>
      </c>
      <c r="J293" s="88">
        <f t="shared" si="869"/>
        <v>443.78714470284257</v>
      </c>
      <c r="K293" s="88">
        <f t="shared" si="869"/>
        <v>44.642618235923138</v>
      </c>
      <c r="L293" s="88">
        <f t="shared" si="869"/>
        <v>416.2082279485366</v>
      </c>
      <c r="M293" s="88">
        <f t="shared" si="869"/>
        <v>11.282597368103435</v>
      </c>
      <c r="N293" s="88">
        <f>1000*C293/$D293</f>
        <v>502.32060140551755</v>
      </c>
      <c r="O293" s="88">
        <f t="shared" si="870"/>
        <v>100.59466293422173</v>
      </c>
      <c r="P293" s="88">
        <f t="shared" si="870"/>
        <v>937.85553032913413</v>
      </c>
      <c r="Q293" s="88">
        <f t="shared" si="870"/>
        <v>25.423443429525655</v>
      </c>
      <c r="R293" s="88"/>
      <c r="S293" s="88"/>
      <c r="T293" s="88"/>
      <c r="U293" s="88"/>
      <c r="V293" s="72"/>
      <c r="W293" s="72"/>
      <c r="X293" s="72"/>
      <c r="Y293" s="76"/>
      <c r="Z293" s="101">
        <f t="shared" si="844"/>
        <v>1.1356867435072004</v>
      </c>
      <c r="AA293" s="101">
        <f t="shared" si="845"/>
        <v>0.86452276289157703</v>
      </c>
      <c r="AB293" s="101">
        <f t="shared" si="846"/>
        <v>1.3267974287731978</v>
      </c>
      <c r="AC293" s="101">
        <f t="shared" si="847"/>
        <v>1.760544742101656</v>
      </c>
      <c r="AD293" s="101">
        <f t="shared" si="848"/>
        <v>1.1122011994139787</v>
      </c>
      <c r="AE293" s="101">
        <f t="shared" si="849"/>
        <v>1.1187050847513014</v>
      </c>
      <c r="AF293" s="213">
        <f t="shared" si="850"/>
        <v>0.5673843277247459</v>
      </c>
      <c r="AG293" s="75">
        <f t="shared" si="851"/>
        <v>-0.28931556686433535</v>
      </c>
      <c r="AH293" s="75">
        <f t="shared" si="852"/>
        <v>0.90592093704214949</v>
      </c>
      <c r="AI293" s="75">
        <f t="shared" si="853"/>
        <v>1.8564644461125883</v>
      </c>
      <c r="AJ293" s="75">
        <f t="shared" si="854"/>
        <v>0.45177009880060665</v>
      </c>
      <c r="AK293" s="75">
        <f t="shared" si="855"/>
        <v>0.5254583952428572</v>
      </c>
      <c r="AL293" s="101">
        <f t="shared" si="856"/>
        <v>0.97353317155710828</v>
      </c>
      <c r="AM293" s="101">
        <f t="shared" si="857"/>
        <v>0.74584417985601859</v>
      </c>
      <c r="AN293" s="101">
        <f t="shared" si="858"/>
        <v>1.1406352350206599</v>
      </c>
      <c r="AO293" s="101">
        <f t="shared" si="859"/>
        <v>1.6801733242200281</v>
      </c>
      <c r="AP293" s="101">
        <f t="shared" si="860"/>
        <v>0.94648099787336504</v>
      </c>
      <c r="AQ293" s="75">
        <f t="shared" si="861"/>
        <v>0.19232893403077439</v>
      </c>
      <c r="AR293" s="210">
        <f t="shared" si="862"/>
        <v>-0.73714550211426477</v>
      </c>
      <c r="AS293" s="75">
        <f t="shared" si="863"/>
        <v>0.77363328717118551</v>
      </c>
      <c r="AT293" s="75">
        <f t="shared" si="864"/>
        <v>1.6563065697355936</v>
      </c>
      <c r="AU293" s="120">
        <f t="shared" si="865"/>
        <v>0.3623573237348145</v>
      </c>
    </row>
    <row r="294" spans="1:47" ht="16" x14ac:dyDescent="0.2">
      <c r="A294" s="260">
        <v>5155</v>
      </c>
      <c r="B294" s="284"/>
      <c r="C294" s="125">
        <v>80.58</v>
      </c>
      <c r="D294" s="88">
        <v>396.85</v>
      </c>
      <c r="E294" s="88">
        <v>15.39</v>
      </c>
      <c r="F294" s="88">
        <v>143.84</v>
      </c>
      <c r="G294" s="88">
        <v>6.41</v>
      </c>
      <c r="H294" s="88">
        <v>507.63</v>
      </c>
      <c r="I294" s="88">
        <f t="shared" si="866"/>
        <v>158.73766325867265</v>
      </c>
      <c r="J294" s="88">
        <f t="shared" si="866"/>
        <v>781.77018694718595</v>
      </c>
      <c r="K294" s="88">
        <f t="shared" si="866"/>
        <v>30.317357130193251</v>
      </c>
      <c r="L294" s="88">
        <f t="shared" si="866"/>
        <v>283.35598762878476</v>
      </c>
      <c r="M294" s="88">
        <f t="shared" si="866"/>
        <v>12.627307290743259</v>
      </c>
      <c r="N294" s="88">
        <f t="shared" si="867"/>
        <v>203.04901096132039</v>
      </c>
      <c r="O294" s="88">
        <f t="shared" si="868"/>
        <v>38.780395615471839</v>
      </c>
      <c r="P294" s="88">
        <f t="shared" si="868"/>
        <v>362.45432783167439</v>
      </c>
      <c r="Q294" s="88">
        <f t="shared" si="868"/>
        <v>16.152198563689051</v>
      </c>
      <c r="R294" s="88"/>
      <c r="S294" s="88"/>
      <c r="T294" s="88"/>
      <c r="U294" s="88"/>
      <c r="V294" s="72"/>
      <c r="W294" s="72"/>
      <c r="X294" s="72"/>
      <c r="Y294" s="76"/>
      <c r="Z294" s="101">
        <f t="shared" si="844"/>
        <v>0.90058941237316126</v>
      </c>
      <c r="AA294" s="101">
        <f t="shared" si="845"/>
        <v>1.6959960047136016</v>
      </c>
      <c r="AB294" s="101">
        <f t="shared" si="846"/>
        <v>1.0034374572657541</v>
      </c>
      <c r="AC294" s="101">
        <f t="shared" si="847"/>
        <v>1.3347895710432434</v>
      </c>
      <c r="AD294" s="101">
        <f t="shared" si="848"/>
        <v>1.3862099878921395</v>
      </c>
      <c r="AE294" s="101">
        <f t="shared" si="849"/>
        <v>1.2458323891066807</v>
      </c>
      <c r="AF294" s="213">
        <f t="shared" si="850"/>
        <v>-0.20622015804946978</v>
      </c>
      <c r="AG294" s="75">
        <f t="shared" si="851"/>
        <v>1.7672205076434939</v>
      </c>
      <c r="AH294" s="75">
        <f t="shared" si="852"/>
        <v>0.24455764425306625</v>
      </c>
      <c r="AI294" s="75">
        <f t="shared" si="853"/>
        <v>1.0217128322436839</v>
      </c>
      <c r="AJ294" s="75">
        <f t="shared" si="854"/>
        <v>1.0379166446227399</v>
      </c>
      <c r="AK294" s="75">
        <f t="shared" si="855"/>
        <v>0.90046411120887559</v>
      </c>
      <c r="AL294" s="101">
        <f t="shared" si="856"/>
        <v>0.69322629716651685</v>
      </c>
      <c r="AM294" s="101">
        <f t="shared" si="857"/>
        <v>1.3138702886716933</v>
      </c>
      <c r="AN294" s="101">
        <f t="shared" si="858"/>
        <v>0.77461957075753429</v>
      </c>
      <c r="AO294" s="101">
        <f t="shared" si="859"/>
        <v>1.1438677558550614</v>
      </c>
      <c r="AP294" s="101">
        <f t="shared" si="860"/>
        <v>1.0592867949700933</v>
      </c>
      <c r="AQ294" s="75">
        <f t="shared" si="861"/>
        <v>-0.89619078771870297</v>
      </c>
      <c r="AR294" s="75">
        <f t="shared" si="862"/>
        <v>1.0378619816268775</v>
      </c>
      <c r="AS294" s="75">
        <f t="shared" si="863"/>
        <v>-2.4305100540414286E-2</v>
      </c>
      <c r="AT294" s="75">
        <f t="shared" si="864"/>
        <v>0.62780210330783115</v>
      </c>
      <c r="AU294" s="120">
        <f t="shared" si="865"/>
        <v>0.86521103009244471</v>
      </c>
    </row>
    <row r="295" spans="1:47" ht="16" x14ac:dyDescent="0.2">
      <c r="A295" s="260">
        <v>5156</v>
      </c>
      <c r="B295" s="284"/>
      <c r="C295" s="125">
        <v>65.41</v>
      </c>
      <c r="D295" s="88">
        <v>151.52000000000001</v>
      </c>
      <c r="E295" s="88">
        <v>11.28</v>
      </c>
      <c r="F295" s="88">
        <v>185.49</v>
      </c>
      <c r="G295" s="88">
        <v>3.46</v>
      </c>
      <c r="H295" s="88">
        <v>502.73</v>
      </c>
      <c r="I295" s="88">
        <f t="shared" si="866"/>
        <v>130.10960157539833</v>
      </c>
      <c r="J295" s="88">
        <f t="shared" si="866"/>
        <v>301.39438664889701</v>
      </c>
      <c r="K295" s="88">
        <f t="shared" si="866"/>
        <v>22.437491297515564</v>
      </c>
      <c r="L295" s="88">
        <f t="shared" si="866"/>
        <v>368.96544865036896</v>
      </c>
      <c r="M295" s="88">
        <f t="shared" si="866"/>
        <v>6.8824219760109795</v>
      </c>
      <c r="N295" s="88">
        <f t="shared" si="867"/>
        <v>431.69218585005279</v>
      </c>
      <c r="O295" s="88">
        <f t="shared" si="868"/>
        <v>74.445617740232308</v>
      </c>
      <c r="P295" s="88">
        <f t="shared" si="868"/>
        <v>1224.1948257655754</v>
      </c>
      <c r="Q295" s="88">
        <f t="shared" si="868"/>
        <v>22.835269271383314</v>
      </c>
      <c r="R295" s="88"/>
      <c r="S295" s="88"/>
      <c r="T295" s="88"/>
      <c r="U295" s="88"/>
      <c r="V295" s="72"/>
      <c r="W295" s="72"/>
      <c r="X295" s="72"/>
      <c r="Y295" s="76"/>
      <c r="Z295" s="101">
        <f t="shared" si="844"/>
        <v>0.73104434677746932</v>
      </c>
      <c r="AA295" s="101">
        <f t="shared" si="845"/>
        <v>0.64754268523171199</v>
      </c>
      <c r="AB295" s="101">
        <f t="shared" si="846"/>
        <v>0.73546293164117649</v>
      </c>
      <c r="AC295" s="101">
        <f t="shared" si="847"/>
        <v>1.7212883588209902</v>
      </c>
      <c r="AD295" s="101">
        <f t="shared" si="848"/>
        <v>0.74825063308998474</v>
      </c>
      <c r="AE295" s="101">
        <f t="shared" si="849"/>
        <v>1.2338067430522264</v>
      </c>
      <c r="AF295" s="213">
        <f t="shared" si="850"/>
        <v>-0.90188487635150782</v>
      </c>
      <c r="AG295" s="75">
        <f t="shared" si="851"/>
        <v>-1.1713015954596087</v>
      </c>
      <c r="AH295" s="75">
        <f t="shared" si="852"/>
        <v>-0.49103100927750376</v>
      </c>
      <c r="AI295" s="75">
        <f t="shared" si="853"/>
        <v>1.7884714667867514</v>
      </c>
      <c r="AJ295" s="75">
        <f t="shared" si="854"/>
        <v>-0.60313477555995409</v>
      </c>
      <c r="AK295" s="75">
        <f t="shared" si="855"/>
        <v>0.86666933214579689</v>
      </c>
      <c r="AL295" s="101">
        <f t="shared" si="856"/>
        <v>0.56820413929708236</v>
      </c>
      <c r="AM295" s="101">
        <f t="shared" si="857"/>
        <v>0.50653393593425222</v>
      </c>
      <c r="AN295" s="101">
        <f t="shared" si="858"/>
        <v>0.57328611472033775</v>
      </c>
      <c r="AO295" s="101">
        <f t="shared" si="859"/>
        <v>1.4894609542843473</v>
      </c>
      <c r="AP295" s="101">
        <f t="shared" si="860"/>
        <v>0.57735656135848112</v>
      </c>
      <c r="AQ295" s="75">
        <f t="shared" si="861"/>
        <v>-1.5984590884290244</v>
      </c>
      <c r="AR295" s="75">
        <f t="shared" si="862"/>
        <v>-1.8823040642833087</v>
      </c>
      <c r="AS295" s="75">
        <f t="shared" si="863"/>
        <v>-0.76125222592327491</v>
      </c>
      <c r="AT295" s="75">
        <f t="shared" si="864"/>
        <v>1.3591658047524464</v>
      </c>
      <c r="AU295" s="120">
        <f t="shared" si="865"/>
        <v>-0.74928582144684053</v>
      </c>
    </row>
    <row r="296" spans="1:47" ht="16" x14ac:dyDescent="0.2">
      <c r="A296" s="260">
        <v>5157</v>
      </c>
      <c r="B296" s="284"/>
      <c r="C296" s="125">
        <v>153.77254203171145</v>
      </c>
      <c r="D296" s="88">
        <v>261.47003745318352</v>
      </c>
      <c r="E296" s="88">
        <v>14.204325708592719</v>
      </c>
      <c r="F296" s="88">
        <v>174.03986387943604</v>
      </c>
      <c r="G296" s="88">
        <v>7.3047006372670529</v>
      </c>
      <c r="H296" s="88">
        <v>403.38269742327384</v>
      </c>
      <c r="I296" s="88">
        <f t="shared" si="866"/>
        <v>381.20758032999186</v>
      </c>
      <c r="J296" s="88">
        <f t="shared" si="866"/>
        <v>648.19348753280849</v>
      </c>
      <c r="K296" s="88">
        <f t="shared" si="866"/>
        <v>35.213026734480799</v>
      </c>
      <c r="L296" s="88">
        <f t="shared" si="866"/>
        <v>431.4509893239524</v>
      </c>
      <c r="M296" s="88">
        <f t="shared" si="866"/>
        <v>18.108611707760364</v>
      </c>
      <c r="N296" s="88">
        <f t="shared" si="867"/>
        <v>588.10769879988482</v>
      </c>
      <c r="O296" s="88">
        <f t="shared" si="868"/>
        <v>54.32486967511916</v>
      </c>
      <c r="P296" s="88">
        <f t="shared" si="868"/>
        <v>665.62067904471871</v>
      </c>
      <c r="Q296" s="88">
        <f t="shared" si="868"/>
        <v>27.937046662851255</v>
      </c>
      <c r="R296" s="88"/>
      <c r="S296" s="88"/>
      <c r="T296" s="88"/>
      <c r="U296" s="88"/>
      <c r="V296" s="72"/>
      <c r="W296" s="72"/>
      <c r="X296" s="72"/>
      <c r="Y296" s="76"/>
      <c r="Z296" s="101">
        <f t="shared" si="844"/>
        <v>1.7186140887002515</v>
      </c>
      <c r="AA296" s="101">
        <f t="shared" si="845"/>
        <v>1.1174301092929695</v>
      </c>
      <c r="AB296" s="101">
        <f t="shared" si="846"/>
        <v>0.92613076486061463</v>
      </c>
      <c r="AC296" s="101">
        <f t="shared" si="847"/>
        <v>1.6150347278368804</v>
      </c>
      <c r="AD296" s="101">
        <f t="shared" si="848"/>
        <v>1.5796956290080599</v>
      </c>
      <c r="AE296" s="101">
        <f t="shared" si="849"/>
        <v>0.98998725381702135</v>
      </c>
      <c r="AF296" s="213">
        <f t="shared" si="850"/>
        <v>1.949141472017567</v>
      </c>
      <c r="AG296" s="75">
        <f t="shared" si="851"/>
        <v>0.49383746594231076</v>
      </c>
      <c r="AH296" s="75">
        <f t="shared" si="852"/>
        <v>5.4742072786747545E-2</v>
      </c>
      <c r="AI296" s="75">
        <f t="shared" si="853"/>
        <v>1.5963544179630513</v>
      </c>
      <c r="AJ296" s="75">
        <f t="shared" si="854"/>
        <v>1.3856640303103589</v>
      </c>
      <c r="AK296" s="75">
        <f t="shared" si="855"/>
        <v>9.9573693321475532E-2</v>
      </c>
      <c r="AL296" s="101">
        <f t="shared" si="856"/>
        <v>1.6647789436923675</v>
      </c>
      <c r="AM296" s="101">
        <f t="shared" si="857"/>
        <v>1.0893766209037812</v>
      </c>
      <c r="AN296" s="101">
        <f t="shared" si="858"/>
        <v>0.8997057209505922</v>
      </c>
      <c r="AO296" s="101">
        <f t="shared" si="859"/>
        <v>1.7417061804460028</v>
      </c>
      <c r="AP296" s="101">
        <f t="shared" si="860"/>
        <v>1.5191056030871564</v>
      </c>
      <c r="AQ296" s="75">
        <f t="shared" si="861"/>
        <v>2.0203444233029</v>
      </c>
      <c r="AR296" s="75">
        <f t="shared" si="862"/>
        <v>0.4141393346333363</v>
      </c>
      <c r="AS296" s="75">
        <f t="shared" si="863"/>
        <v>2.7299131643784693E-2</v>
      </c>
      <c r="AT296" s="75">
        <f t="shared" si="864"/>
        <v>1.7097395946832816</v>
      </c>
      <c r="AU296" s="120">
        <f t="shared" si="865"/>
        <v>1.4085189123361928</v>
      </c>
    </row>
    <row r="297" spans="1:47" ht="16" x14ac:dyDescent="0.2">
      <c r="A297" s="260">
        <v>5158</v>
      </c>
      <c r="B297" s="284"/>
      <c r="C297" s="160">
        <v>57.309512155327099</v>
      </c>
      <c r="D297" s="153">
        <v>225.26041666666666</v>
      </c>
      <c r="E297" s="153">
        <v>35.189468455862951</v>
      </c>
      <c r="F297" s="153">
        <v>140.53348612172141</v>
      </c>
      <c r="G297" s="153">
        <v>2.6910037236828459</v>
      </c>
      <c r="H297" s="153">
        <v>275.81468394189244</v>
      </c>
      <c r="I297" s="88">
        <f t="shared" si="866"/>
        <v>207.78267254038167</v>
      </c>
      <c r="J297" s="88">
        <f t="shared" si="866"/>
        <v>816.70929715302486</v>
      </c>
      <c r="K297" s="88">
        <f t="shared" si="866"/>
        <v>127.58373830189741</v>
      </c>
      <c r="L297" s="88">
        <f t="shared" si="866"/>
        <v>509.52140804558638</v>
      </c>
      <c r="M297" s="88">
        <f t="shared" si="866"/>
        <v>9.75656439034905</v>
      </c>
      <c r="N297" s="88">
        <f t="shared" si="867"/>
        <v>254.41448170688565</v>
      </c>
      <c r="O297" s="88">
        <f t="shared" si="868"/>
        <v>156.21683106417774</v>
      </c>
      <c r="P297" s="88">
        <f t="shared" si="868"/>
        <v>623.8711985056766</v>
      </c>
      <c r="Q297" s="88">
        <f t="shared" si="868"/>
        <v>11.946189940973559</v>
      </c>
      <c r="R297" s="88"/>
      <c r="S297" s="88"/>
      <c r="T297" s="88"/>
      <c r="U297" s="88"/>
      <c r="V297" s="72"/>
      <c r="W297" s="72"/>
      <c r="X297" s="72"/>
      <c r="Y297" s="76"/>
      <c r="Z297" s="101">
        <f t="shared" si="844"/>
        <v>0.64051054697640331</v>
      </c>
      <c r="AA297" s="101">
        <f t="shared" si="845"/>
        <v>0.9626830457018718</v>
      </c>
      <c r="AB297" s="101">
        <f t="shared" si="846"/>
        <v>2.2943749675038716</v>
      </c>
      <c r="AC297" s="101">
        <f t="shared" si="847"/>
        <v>1.304106171145885</v>
      </c>
      <c r="AD297" s="101">
        <f t="shared" si="848"/>
        <v>0.58194949129861151</v>
      </c>
      <c r="AE297" s="101">
        <f t="shared" si="849"/>
        <v>0.67690811545029239</v>
      </c>
      <c r="AF297" s="213">
        <f t="shared" si="850"/>
        <v>-1.3428421784874813</v>
      </c>
      <c r="AG297" s="75">
        <f t="shared" si="851"/>
        <v>3.8909046578549045E-2</v>
      </c>
      <c r="AH297" s="75">
        <f t="shared" si="852"/>
        <v>2.2026494142313866</v>
      </c>
      <c r="AI297" s="75">
        <f t="shared" si="853"/>
        <v>0.95159246960006982</v>
      </c>
      <c r="AJ297" s="75">
        <f t="shared" si="854"/>
        <v>-1.2721124267147459</v>
      </c>
      <c r="AK297" s="75">
        <f t="shared" si="855"/>
        <v>-1.2249469371167856</v>
      </c>
      <c r="AL297" s="101">
        <f t="shared" si="856"/>
        <v>0.90741169892244844</v>
      </c>
      <c r="AM297" s="101">
        <f t="shared" si="857"/>
        <v>1.3725901779416314</v>
      </c>
      <c r="AN297" s="101">
        <f t="shared" si="858"/>
        <v>3.2598112089603308</v>
      </c>
      <c r="AO297" s="101">
        <f t="shared" si="859"/>
        <v>2.0568653391039531</v>
      </c>
      <c r="AP297" s="101">
        <f t="shared" si="860"/>
        <v>0.81846426835185193</v>
      </c>
      <c r="AQ297" s="75">
        <f t="shared" si="861"/>
        <v>-0.55322200636789842</v>
      </c>
      <c r="AR297" s="75">
        <f t="shared" si="862"/>
        <v>1.1043491782538004</v>
      </c>
      <c r="AS297" s="75">
        <f t="shared" si="863"/>
        <v>2.8896659096301769</v>
      </c>
      <c r="AT297" s="75">
        <f t="shared" si="864"/>
        <v>2.0589997335747094</v>
      </c>
      <c r="AU297" s="120">
        <f t="shared" si="865"/>
        <v>-1.1323449466963589</v>
      </c>
    </row>
    <row r="298" spans="1:47" ht="17" thickBot="1" x14ac:dyDescent="0.25">
      <c r="A298" s="260">
        <v>5159</v>
      </c>
      <c r="B298" s="284"/>
      <c r="C298" s="125">
        <v>100.25198963035476</v>
      </c>
      <c r="D298" s="88">
        <v>125.38580246913578</v>
      </c>
      <c r="E298" s="88">
        <v>14.491853635117751</v>
      </c>
      <c r="F298" s="88">
        <v>108.68677797281299</v>
      </c>
      <c r="G298" s="88">
        <v>7.0544448520357435</v>
      </c>
      <c r="H298" s="88">
        <v>274.39689394930843</v>
      </c>
      <c r="I298" s="88">
        <f t="shared" si="866"/>
        <v>365.35395203443926</v>
      </c>
      <c r="J298" s="88">
        <f t="shared" si="866"/>
        <v>456.95051669316388</v>
      </c>
      <c r="K298" s="88">
        <f t="shared" si="866"/>
        <v>52.813475497266197</v>
      </c>
      <c r="L298" s="88">
        <f t="shared" si="866"/>
        <v>396.09332455815473</v>
      </c>
      <c r="M298" s="88">
        <f t="shared" si="866"/>
        <v>25.708909275550941</v>
      </c>
      <c r="N298" s="88">
        <f t="shared" si="867"/>
        <v>799.54817575962943</v>
      </c>
      <c r="O298" s="88">
        <f t="shared" si="868"/>
        <v>115.57810652992374</v>
      </c>
      <c r="P298" s="88">
        <f t="shared" si="868"/>
        <v>866.81885694009645</v>
      </c>
      <c r="Q298" s="88">
        <f t="shared" si="868"/>
        <v>56.261910943005077</v>
      </c>
      <c r="R298" s="88"/>
      <c r="S298" s="88"/>
      <c r="T298" s="88"/>
      <c r="U298" s="88"/>
      <c r="V298" s="72"/>
      <c r="W298" s="72"/>
      <c r="X298" s="72"/>
      <c r="Y298" s="76"/>
      <c r="Z298" s="101">
        <f t="shared" si="844"/>
        <v>1.120450241132309</v>
      </c>
      <c r="AA298" s="101">
        <f t="shared" si="845"/>
        <v>0.53585440351634905</v>
      </c>
      <c r="AB298" s="101">
        <f t="shared" si="846"/>
        <v>0.94487776235802678</v>
      </c>
      <c r="AC298" s="101">
        <f t="shared" si="847"/>
        <v>1.0085788219438492</v>
      </c>
      <c r="AD298" s="101">
        <f t="shared" si="848"/>
        <v>1.5255759614549504</v>
      </c>
      <c r="AE298" s="101">
        <f t="shared" si="849"/>
        <v>0.67342855613797337</v>
      </c>
      <c r="AF298" s="213">
        <f t="shared" si="850"/>
        <v>0.5223344662180579</v>
      </c>
      <c r="AG298" s="75">
        <f t="shared" si="851"/>
        <v>-1.7490996859356212</v>
      </c>
      <c r="AH298" s="75">
        <f t="shared" si="852"/>
        <v>0.10218951892541848</v>
      </c>
      <c r="AI298" s="75">
        <f t="shared" si="853"/>
        <v>0.17676447200699366</v>
      </c>
      <c r="AJ298" s="75">
        <f t="shared" si="854"/>
        <v>1.2928839518555493</v>
      </c>
      <c r="AK298" s="75">
        <f t="shared" si="855"/>
        <v>-1.2429029295532095</v>
      </c>
      <c r="AL298" s="101">
        <f t="shared" si="856"/>
        <v>1.5955442591545768</v>
      </c>
      <c r="AM298" s="101">
        <f t="shared" si="857"/>
        <v>0.76796700270802987</v>
      </c>
      <c r="AN298" s="101">
        <f t="shared" si="858"/>
        <v>1.3494036285624322</v>
      </c>
      <c r="AO298" s="101">
        <f t="shared" si="859"/>
        <v>1.598972324753094</v>
      </c>
      <c r="AP298" s="101">
        <f t="shared" si="860"/>
        <v>2.1566837237452137</v>
      </c>
      <c r="AQ298" s="75">
        <f t="shared" si="861"/>
        <v>1.6176888262305007</v>
      </c>
      <c r="AR298" s="75">
        <f t="shared" si="862"/>
        <v>-0.86648281115009729</v>
      </c>
      <c r="AS298" s="75">
        <f t="shared" si="863"/>
        <v>0.53471281771309476</v>
      </c>
      <c r="AT298" s="75">
        <f t="shared" si="864"/>
        <v>1.2784345843551403</v>
      </c>
      <c r="AU298" s="120">
        <f t="shared" si="865"/>
        <v>1.6791030876438129</v>
      </c>
    </row>
    <row r="299" spans="1:47" ht="16" x14ac:dyDescent="0.2">
      <c r="A299" s="260">
        <v>5162</v>
      </c>
      <c r="B299" s="284"/>
      <c r="C299" s="125">
        <v>131.96</v>
      </c>
      <c r="D299" s="88">
        <v>268.61</v>
      </c>
      <c r="E299" s="88">
        <v>13.5</v>
      </c>
      <c r="F299" s="88">
        <v>124.32</v>
      </c>
      <c r="G299" s="88">
        <v>7.08</v>
      </c>
      <c r="H299" s="88">
        <v>551.24</v>
      </c>
      <c r="I299" s="88">
        <f t="shared" ref="I299:M299" si="871">1000*C299/$H299</f>
        <v>239.38756258616937</v>
      </c>
      <c r="J299" s="88">
        <f t="shared" si="871"/>
        <v>487.28321602205932</v>
      </c>
      <c r="K299" s="88">
        <f t="shared" si="871"/>
        <v>24.490240185763007</v>
      </c>
      <c r="L299" s="88">
        <f t="shared" si="871"/>
        <v>225.5279007328931</v>
      </c>
      <c r="M299" s="88">
        <f t="shared" si="871"/>
        <v>12.843770408533487</v>
      </c>
      <c r="N299" s="88">
        <f>1000*C299/$D299</f>
        <v>491.26987081642528</v>
      </c>
      <c r="O299" s="88">
        <f t="shared" ref="O299:Q299" si="872">1000*E299/$D299</f>
        <v>50.258739436357544</v>
      </c>
      <c r="P299" s="88">
        <f t="shared" si="872"/>
        <v>462.82714716503477</v>
      </c>
      <c r="Q299" s="88">
        <f t="shared" si="872"/>
        <v>26.357916682178622</v>
      </c>
      <c r="R299" s="88">
        <v>397.79</v>
      </c>
      <c r="S299" s="88">
        <v>83.64</v>
      </c>
      <c r="T299" s="137">
        <f>R299/$T$3</f>
        <v>1.2603846519438549</v>
      </c>
      <c r="U299" s="42">
        <f>(LN(R299)-$U$3)/$U$4</f>
        <v>1.1835864978686657</v>
      </c>
      <c r="V299" s="72"/>
      <c r="W299" s="72"/>
      <c r="X299" s="72"/>
      <c r="Y299" s="76"/>
      <c r="Z299" s="101">
        <f t="shared" si="844"/>
        <v>1.4748297202378056</v>
      </c>
      <c r="AA299" s="101">
        <f t="shared" si="845"/>
        <v>1.1479437742878178</v>
      </c>
      <c r="AB299" s="101">
        <f t="shared" si="846"/>
        <v>0.88020829584715277</v>
      </c>
      <c r="AC299" s="101">
        <f t="shared" si="847"/>
        <v>1.15365016318198</v>
      </c>
      <c r="AD299" s="101">
        <f t="shared" si="848"/>
        <v>1.5311024515251712</v>
      </c>
      <c r="AE299" s="101">
        <f t="shared" si="849"/>
        <v>1.3528606389913258</v>
      </c>
      <c r="AF299" s="213">
        <f t="shared" si="850"/>
        <v>1.4389192246253344</v>
      </c>
      <c r="AG299" s="75">
        <f t="shared" si="851"/>
        <v>0.57605893798575014</v>
      </c>
      <c r="AH299" s="75">
        <f t="shared" si="852"/>
        <v>-6.5667745393495514E-2</v>
      </c>
      <c r="AI299" s="75">
        <f t="shared" si="853"/>
        <v>0.58197079331112345</v>
      </c>
      <c r="AJ299" s="75">
        <f t="shared" si="854"/>
        <v>1.3025079458899609</v>
      </c>
      <c r="AK299" s="75">
        <f t="shared" si="855"/>
        <v>1.1876184943912333</v>
      </c>
      <c r="AL299" s="101">
        <f t="shared" si="856"/>
        <v>1.0454340210924158</v>
      </c>
      <c r="AM299" s="101">
        <f t="shared" si="857"/>
        <v>0.81894519692527745</v>
      </c>
      <c r="AN299" s="101">
        <f t="shared" si="858"/>
        <v>0.62573460011630422</v>
      </c>
      <c r="AO299" s="101">
        <f t="shared" si="859"/>
        <v>0.91042400710445115</v>
      </c>
      <c r="AP299" s="101">
        <f t="shared" si="860"/>
        <v>1.0774455771232239</v>
      </c>
      <c r="AQ299" s="75">
        <f t="shared" si="861"/>
        <v>0.59657805536224717</v>
      </c>
      <c r="AR299" s="75">
        <f t="shared" si="862"/>
        <v>-0.37887121024587189</v>
      </c>
      <c r="AS299" s="75">
        <f t="shared" si="863"/>
        <v>-0.42052988914767042</v>
      </c>
      <c r="AT299" s="75">
        <f t="shared" si="864"/>
        <v>4.589086286867574E-2</v>
      </c>
      <c r="AU299" s="120">
        <f t="shared" si="865"/>
        <v>1.0592135277765766</v>
      </c>
    </row>
    <row r="300" spans="1:47" ht="17" thickBot="1" x14ac:dyDescent="0.25">
      <c r="A300" s="260">
        <v>5164</v>
      </c>
      <c r="B300" s="284"/>
      <c r="C300" s="125">
        <v>94.17</v>
      </c>
      <c r="D300" s="88">
        <v>120.04</v>
      </c>
      <c r="E300" s="88">
        <v>13.86</v>
      </c>
      <c r="F300" s="88">
        <v>103.74</v>
      </c>
      <c r="G300" s="88">
        <v>3.52</v>
      </c>
      <c r="H300" s="88">
        <v>413.93</v>
      </c>
      <c r="I300" s="88">
        <f t="shared" ref="I300:M306" si="873">1000*C300/$H300</f>
        <v>227.50223467736089</v>
      </c>
      <c r="J300" s="88">
        <f t="shared" si="873"/>
        <v>290.00072476022518</v>
      </c>
      <c r="K300" s="88">
        <f t="shared" si="873"/>
        <v>33.483922402338557</v>
      </c>
      <c r="L300" s="88">
        <f t="shared" si="873"/>
        <v>250.62208585992801</v>
      </c>
      <c r="M300" s="88">
        <f t="shared" si="873"/>
        <v>8.5038533085304273</v>
      </c>
      <c r="N300" s="88">
        <f t="shared" ref="N300:N306" si="874">1000*C300/$D300</f>
        <v>784.48850383205593</v>
      </c>
      <c r="O300" s="88">
        <f t="shared" ref="O300:Q306" si="875">1000*E300/$D300</f>
        <v>115.46151282905697</v>
      </c>
      <c r="P300" s="88">
        <f t="shared" si="875"/>
        <v>864.211929356881</v>
      </c>
      <c r="Q300" s="88">
        <f t="shared" si="875"/>
        <v>29.323558813728756</v>
      </c>
      <c r="R300" s="88"/>
      <c r="S300" s="88"/>
      <c r="T300" s="88"/>
      <c r="U300" s="88"/>
      <c r="V300" s="72"/>
      <c r="W300" s="72"/>
      <c r="X300" s="72"/>
      <c r="Y300" s="76"/>
      <c r="Z300" s="101">
        <f t="shared" si="844"/>
        <v>1.0524758620399677</v>
      </c>
      <c r="AA300" s="101">
        <f t="shared" si="845"/>
        <v>0.51300834170548248</v>
      </c>
      <c r="AB300" s="101">
        <f t="shared" si="846"/>
        <v>0.90368051706974339</v>
      </c>
      <c r="AC300" s="101">
        <f t="shared" si="847"/>
        <v>0.96267429157415219</v>
      </c>
      <c r="AD300" s="101">
        <f t="shared" si="848"/>
        <v>0.76122607759443539</v>
      </c>
      <c r="AE300" s="101">
        <f t="shared" si="849"/>
        <v>1.0158725859837447</v>
      </c>
      <c r="AF300" s="213">
        <f t="shared" si="850"/>
        <v>0.31359284290644673</v>
      </c>
      <c r="AG300" s="75">
        <f t="shared" si="851"/>
        <v>-1.8820734251454134</v>
      </c>
      <c r="AH300" s="75">
        <f t="shared" si="852"/>
        <v>-3.3583086562281824E-3</v>
      </c>
      <c r="AI300" s="75">
        <f t="shared" si="853"/>
        <v>3.6310181176160285E-2</v>
      </c>
      <c r="AJ300" s="75">
        <f t="shared" si="854"/>
        <v>-0.55737733200293382</v>
      </c>
      <c r="AK300" s="75">
        <f t="shared" si="855"/>
        <v>0.18950347520785926</v>
      </c>
      <c r="AL300" s="101">
        <f t="shared" si="856"/>
        <v>0.99352937736960356</v>
      </c>
      <c r="AM300" s="101">
        <f t="shared" si="857"/>
        <v>0.48738534970694414</v>
      </c>
      <c r="AN300" s="101">
        <f t="shared" si="858"/>
        <v>0.85552647241625679</v>
      </c>
      <c r="AO300" s="101">
        <f t="shared" si="859"/>
        <v>1.0117256576059313</v>
      </c>
      <c r="AP300" s="101">
        <f t="shared" si="860"/>
        <v>0.71337612276946472</v>
      </c>
      <c r="AQ300" s="75">
        <f t="shared" si="861"/>
        <v>0.18044228939974985</v>
      </c>
      <c r="AR300" s="210">
        <f t="shared" si="862"/>
        <v>-2.1225976590009683</v>
      </c>
      <c r="AS300" s="75">
        <f t="shared" si="863"/>
        <v>-6.1959458531709977E-2</v>
      </c>
      <c r="AT300" s="75">
        <f t="shared" si="864"/>
        <v>0.15511649054576374</v>
      </c>
      <c r="AU300" s="120">
        <f t="shared" si="865"/>
        <v>-0.59727075909365468</v>
      </c>
    </row>
    <row r="301" spans="1:47" ht="16" x14ac:dyDescent="0.2">
      <c r="A301" s="260">
        <v>5165</v>
      </c>
      <c r="B301" s="284"/>
      <c r="C301" s="125">
        <v>67.569999999999993</v>
      </c>
      <c r="D301" s="88">
        <v>228.7</v>
      </c>
      <c r="E301" s="88">
        <v>13.88</v>
      </c>
      <c r="F301" s="88">
        <v>94.92</v>
      </c>
      <c r="G301" s="88">
        <v>3.94</v>
      </c>
      <c r="H301" s="88">
        <v>278.97000000000003</v>
      </c>
      <c r="I301" s="88">
        <f t="shared" si="873"/>
        <v>242.21242427501161</v>
      </c>
      <c r="J301" s="88">
        <f t="shared" si="873"/>
        <v>819.80141233824418</v>
      </c>
      <c r="K301" s="88">
        <f t="shared" si="873"/>
        <v>49.754453883930168</v>
      </c>
      <c r="L301" s="88">
        <f t="shared" si="873"/>
        <v>340.25163996128612</v>
      </c>
      <c r="M301" s="88">
        <f t="shared" si="873"/>
        <v>14.123382442556546</v>
      </c>
      <c r="N301" s="88">
        <f t="shared" si="874"/>
        <v>295.45255793616093</v>
      </c>
      <c r="O301" s="88">
        <f t="shared" si="875"/>
        <v>60.690861390467866</v>
      </c>
      <c r="P301" s="88">
        <f t="shared" si="875"/>
        <v>415.04153913423698</v>
      </c>
      <c r="Q301" s="88">
        <f t="shared" si="875"/>
        <v>17.227809357236556</v>
      </c>
      <c r="R301" s="88">
        <v>284.58999999999997</v>
      </c>
      <c r="S301" s="88">
        <v>84.72</v>
      </c>
      <c r="T301" s="137">
        <f>R301/$T$3</f>
        <v>0.90171414087006108</v>
      </c>
      <c r="U301" s="42">
        <f>(LN(R301)-$U$3)/$U$4</f>
        <v>-0.37978735759104987</v>
      </c>
      <c r="V301" s="72"/>
      <c r="W301" s="72"/>
      <c r="X301" s="72"/>
      <c r="Y301" s="76"/>
      <c r="Z301" s="101">
        <f t="shared" si="844"/>
        <v>0.75518523943974314</v>
      </c>
      <c r="AA301" s="101">
        <f t="shared" si="845"/>
        <v>0.97738260369913221</v>
      </c>
      <c r="AB301" s="101">
        <f t="shared" si="846"/>
        <v>0.90498452935988749</v>
      </c>
      <c r="AC301" s="101">
        <f t="shared" si="847"/>
        <v>0.88082748945651179</v>
      </c>
      <c r="AD301" s="101">
        <f t="shared" si="848"/>
        <v>0.8520541891255895</v>
      </c>
      <c r="AE301" s="101">
        <f t="shared" si="849"/>
        <v>0.68465193465534102</v>
      </c>
      <c r="AF301" s="213">
        <f t="shared" si="850"/>
        <v>-0.79352396223028532</v>
      </c>
      <c r="AG301" s="75">
        <f t="shared" si="851"/>
        <v>8.5157866683647776E-2</v>
      </c>
      <c r="AH301" s="75">
        <f t="shared" si="852"/>
        <v>5.5710603245846254E-5</v>
      </c>
      <c r="AI301" s="75">
        <f t="shared" si="853"/>
        <v>-0.23159868223243632</v>
      </c>
      <c r="AJ301" s="75">
        <f t="shared" si="854"/>
        <v>-0.2573746162436823</v>
      </c>
      <c r="AK301" s="75">
        <f t="shared" si="855"/>
        <v>-1.1853146296598291</v>
      </c>
      <c r="AL301" s="101">
        <f t="shared" si="856"/>
        <v>1.057770528814421</v>
      </c>
      <c r="AM301" s="101">
        <f t="shared" si="857"/>
        <v>1.3777868947502818</v>
      </c>
      <c r="AN301" s="101">
        <f t="shared" si="858"/>
        <v>1.2712445067470119</v>
      </c>
      <c r="AO301" s="101">
        <f t="shared" si="859"/>
        <v>1.3735473991056171</v>
      </c>
      <c r="AP301" s="101">
        <f t="shared" si="860"/>
        <v>1.1847904052101361</v>
      </c>
      <c r="AQ301" s="75">
        <f t="shared" si="861"/>
        <v>4.8548594321241784E-2</v>
      </c>
      <c r="AR301" s="75">
        <f t="shared" si="862"/>
        <v>1.1185188649602527</v>
      </c>
      <c r="AS301" s="75">
        <f t="shared" si="863"/>
        <v>0.39921034290409185</v>
      </c>
      <c r="AT301" s="75">
        <f t="shared" si="864"/>
        <v>0.81833351554068134</v>
      </c>
      <c r="AU301" s="120">
        <f t="shared" si="865"/>
        <v>-3.0239367851825322E-2</v>
      </c>
    </row>
    <row r="302" spans="1:47" ht="16" x14ac:dyDescent="0.2">
      <c r="A302" s="260">
        <v>5166</v>
      </c>
      <c r="B302" s="284"/>
      <c r="C302" s="125">
        <v>73.97</v>
      </c>
      <c r="D302" s="88">
        <v>216.54</v>
      </c>
      <c r="E302" s="88">
        <v>14.58</v>
      </c>
      <c r="F302" s="88">
        <v>81.98</v>
      </c>
      <c r="G302" s="88">
        <v>5.27</v>
      </c>
      <c r="H302" s="88">
        <v>290.14</v>
      </c>
      <c r="I302" s="88">
        <f>1000*C302/$H302</f>
        <v>254.94588819190736</v>
      </c>
      <c r="J302" s="88">
        <f>1000*D302/$H302</f>
        <v>746.32935824084927</v>
      </c>
      <c r="K302" s="88">
        <f>1000*E302/$H302</f>
        <v>50.251602674570897</v>
      </c>
      <c r="L302" s="88">
        <f>1000*F302/$H302</f>
        <v>282.55325015509754</v>
      </c>
      <c r="M302" s="88">
        <f>1000*G302/$H302</f>
        <v>18.163645136830496</v>
      </c>
      <c r="N302" s="88">
        <f>1000*C302/$D302</f>
        <v>341.59970444259721</v>
      </c>
      <c r="O302" s="88">
        <f>1000*E302/$D302</f>
        <v>67.331670822942641</v>
      </c>
      <c r="P302" s="88">
        <f>1000*F302/$D302</f>
        <v>378.59056063544841</v>
      </c>
      <c r="Q302" s="88">
        <f>1000*G302/$D302</f>
        <v>24.337304885933317</v>
      </c>
      <c r="R302" s="88"/>
      <c r="S302" s="88"/>
      <c r="T302" s="88"/>
      <c r="U302" s="88"/>
      <c r="V302" s="72"/>
      <c r="W302" s="72"/>
      <c r="X302" s="72"/>
      <c r="Y302" s="76"/>
      <c r="Z302" s="150">
        <f t="shared" si="844"/>
        <v>0.82671381029092506</v>
      </c>
      <c r="AA302" s="150">
        <f t="shared" si="845"/>
        <v>0.92541508091390512</v>
      </c>
      <c r="AB302" s="150">
        <f t="shared" si="846"/>
        <v>0.95062495951492498</v>
      </c>
      <c r="AC302" s="150">
        <f t="shared" si="847"/>
        <v>0.76074839428618668</v>
      </c>
      <c r="AD302" s="150">
        <f t="shared" si="848"/>
        <v>1.1396765423075779</v>
      </c>
      <c r="AE302" s="150">
        <f t="shared" si="849"/>
        <v>0.71206549923253615</v>
      </c>
      <c r="AF302" s="213">
        <f t="shared" si="850"/>
        <v>-0.49169280716380148</v>
      </c>
      <c r="AG302" s="75">
        <f t="shared" si="851"/>
        <v>-8.1586784704378162E-2</v>
      </c>
      <c r="AH302" s="75">
        <f t="shared" si="852"/>
        <v>0.11654690460321843</v>
      </c>
      <c r="AI302" s="75">
        <f t="shared" si="853"/>
        <v>-0.6735008942359183</v>
      </c>
      <c r="AJ302" s="75">
        <f t="shared" si="854"/>
        <v>0.51671949120853677</v>
      </c>
      <c r="AK302" s="75">
        <f t="shared" si="855"/>
        <v>-1.0485294631546576</v>
      </c>
      <c r="AL302" s="150">
        <f t="shared" si="856"/>
        <v>1.1133790835833588</v>
      </c>
      <c r="AM302" s="150">
        <f t="shared" si="857"/>
        <v>1.2543071937614183</v>
      </c>
      <c r="AN302" s="150">
        <f t="shared" si="858"/>
        <v>1.2839468403031655</v>
      </c>
      <c r="AO302" s="150">
        <f t="shared" si="859"/>
        <v>1.1406272190298072</v>
      </c>
      <c r="AP302" s="150">
        <f t="shared" si="860"/>
        <v>1.5237222789431917</v>
      </c>
      <c r="AQ302" s="75">
        <f t="shared" si="861"/>
        <v>0.28194171320240757</v>
      </c>
      <c r="AR302" s="75">
        <f t="shared" si="862"/>
        <v>0.80774323637098111</v>
      </c>
      <c r="AS302" s="75">
        <f t="shared" si="863"/>
        <v>0.48062838247088713</v>
      </c>
      <c r="AT302" s="75">
        <f t="shared" si="864"/>
        <v>0.27243333018324078</v>
      </c>
      <c r="AU302" s="120">
        <f t="shared" si="865"/>
        <v>0.78150611288442651</v>
      </c>
    </row>
    <row r="303" spans="1:47" ht="16" x14ac:dyDescent="0.2">
      <c r="A303" s="260">
        <v>5167</v>
      </c>
      <c r="B303" s="284"/>
      <c r="C303" s="125">
        <v>130.88672286008301</v>
      </c>
      <c r="D303" s="88">
        <v>146.65354330708661</v>
      </c>
      <c r="E303" s="88">
        <v>10.311770027451473</v>
      </c>
      <c r="F303" s="88">
        <v>76.772383120665012</v>
      </c>
      <c r="G303" s="88">
        <v>6.6380370566663869</v>
      </c>
      <c r="H303" s="88">
        <v>307.17008430483287</v>
      </c>
      <c r="I303" s="88">
        <f t="shared" si="873"/>
        <v>426.10504586179752</v>
      </c>
      <c r="J303" s="88">
        <f t="shared" si="873"/>
        <v>477.43432971014494</v>
      </c>
      <c r="K303" s="88">
        <f t="shared" si="873"/>
        <v>33.570228854767528</v>
      </c>
      <c r="L303" s="88">
        <f t="shared" si="873"/>
        <v>249.93444037498384</v>
      </c>
      <c r="M303" s="88">
        <f t="shared" si="873"/>
        <v>21.610297993989732</v>
      </c>
      <c r="N303" s="88">
        <f t="shared" si="874"/>
        <v>892.4893317170762</v>
      </c>
      <c r="O303" s="88">
        <f t="shared" si="875"/>
        <v>70.313814415373812</v>
      </c>
      <c r="P303" s="88">
        <f t="shared" si="875"/>
        <v>523.49490772211846</v>
      </c>
      <c r="Q303" s="88">
        <f t="shared" si="875"/>
        <v>45.263393621295634</v>
      </c>
      <c r="R303" s="88"/>
      <c r="S303" s="88"/>
      <c r="T303" s="88"/>
      <c r="U303" s="88"/>
      <c r="V303" s="72"/>
      <c r="W303" s="72"/>
      <c r="X303" s="72"/>
      <c r="Y303" s="76"/>
      <c r="Z303" s="101">
        <f t="shared" si="844"/>
        <v>1.46283441087132</v>
      </c>
      <c r="AA303" s="101">
        <f t="shared" si="845"/>
        <v>0.62674517708431898</v>
      </c>
      <c r="AB303" s="101">
        <f t="shared" si="846"/>
        <v>0.67233374244672661</v>
      </c>
      <c r="AC303" s="101">
        <f t="shared" si="847"/>
        <v>0.71242336160734143</v>
      </c>
      <c r="AD303" s="101">
        <f t="shared" si="848"/>
        <v>1.4355246907876886</v>
      </c>
      <c r="AE303" s="101">
        <f t="shared" si="849"/>
        <v>0.75386096170752415</v>
      </c>
      <c r="AF303" s="213">
        <f t="shared" si="850"/>
        <v>1.4116810019964856</v>
      </c>
      <c r="AG303" s="75">
        <f t="shared" si="851"/>
        <v>-1.2709308358247642</v>
      </c>
      <c r="AH303" s="75">
        <f t="shared" si="852"/>
        <v>-0.70351390882003961</v>
      </c>
      <c r="AI303" s="75">
        <f t="shared" si="853"/>
        <v>-0.87138820844248122</v>
      </c>
      <c r="AJ303" s="75">
        <f t="shared" si="854"/>
        <v>1.1309545009673554</v>
      </c>
      <c r="AK303" s="75">
        <f t="shared" si="855"/>
        <v>-0.84980060294769555</v>
      </c>
      <c r="AL303" s="101">
        <f t="shared" si="856"/>
        <v>1.860851527500385</v>
      </c>
      <c r="AM303" s="101">
        <f t="shared" si="857"/>
        <v>0.80239281450166389</v>
      </c>
      <c r="AN303" s="101">
        <f t="shared" si="858"/>
        <v>0.85773163386377471</v>
      </c>
      <c r="AO303" s="101">
        <f t="shared" si="859"/>
        <v>1.0089497307435089</v>
      </c>
      <c r="AP303" s="101">
        <f t="shared" si="860"/>
        <v>1.8128570702625704</v>
      </c>
      <c r="AQ303" s="75">
        <f t="shared" si="861"/>
        <v>2.2756888319593624</v>
      </c>
      <c r="AR303" s="75">
        <f t="shared" si="862"/>
        <v>-0.6682921366678769</v>
      </c>
      <c r="AS303" s="75">
        <f t="shared" si="863"/>
        <v>-0.49440940419264534</v>
      </c>
      <c r="AT303" s="75">
        <f t="shared" si="864"/>
        <v>-6.0858346539732315E-2</v>
      </c>
      <c r="AU303" s="120">
        <f t="shared" si="865"/>
        <v>1.3931095180703299</v>
      </c>
    </row>
    <row r="304" spans="1:47" ht="17" thickBot="1" x14ac:dyDescent="0.25">
      <c r="A304" s="260">
        <v>5168</v>
      </c>
      <c r="B304" s="284"/>
      <c r="C304" s="125">
        <v>164.92</v>
      </c>
      <c r="D304" s="88">
        <v>244.93</v>
      </c>
      <c r="E304" s="88">
        <v>12.14</v>
      </c>
      <c r="F304" s="88">
        <v>75.25</v>
      </c>
      <c r="G304" s="88">
        <v>5.36</v>
      </c>
      <c r="H304" s="88">
        <v>366.95</v>
      </c>
      <c r="I304" s="88">
        <f t="shared" si="873"/>
        <v>449.43452786483175</v>
      </c>
      <c r="J304" s="88">
        <f t="shared" si="873"/>
        <v>667.47513285188722</v>
      </c>
      <c r="K304" s="88">
        <f t="shared" si="873"/>
        <v>33.083526365989918</v>
      </c>
      <c r="L304" s="88">
        <f t="shared" si="873"/>
        <v>205.06881046464096</v>
      </c>
      <c r="M304" s="88">
        <f t="shared" si="873"/>
        <v>14.606894672298679</v>
      </c>
      <c r="N304" s="88">
        <f t="shared" si="874"/>
        <v>673.33523863961125</v>
      </c>
      <c r="O304" s="88">
        <f t="shared" si="875"/>
        <v>49.565181888702895</v>
      </c>
      <c r="P304" s="88">
        <f t="shared" si="875"/>
        <v>307.23063732494995</v>
      </c>
      <c r="Q304" s="88">
        <f t="shared" si="875"/>
        <v>21.883803535704079</v>
      </c>
      <c r="R304" s="88"/>
      <c r="S304" s="88"/>
      <c r="T304" s="88"/>
      <c r="U304" s="88"/>
      <c r="V304" s="72"/>
      <c r="W304" s="72"/>
      <c r="X304" s="72"/>
      <c r="Y304" s="76"/>
      <c r="Z304" s="101">
        <f t="shared" si="844"/>
        <v>1.8432018601213918</v>
      </c>
      <c r="AA304" s="101">
        <f t="shared" si="845"/>
        <v>1.0467438614955333</v>
      </c>
      <c r="AB304" s="101">
        <f t="shared" si="846"/>
        <v>0.79153546011736553</v>
      </c>
      <c r="AC304" s="101">
        <f t="shared" si="847"/>
        <v>0.69829612917828188</v>
      </c>
      <c r="AD304" s="101">
        <f t="shared" si="848"/>
        <v>1.1591397090642539</v>
      </c>
      <c r="AE304" s="101">
        <f t="shared" si="849"/>
        <v>0.90057363666981161</v>
      </c>
      <c r="AF304" s="213">
        <f t="shared" si="850"/>
        <v>2.1825669180887477</v>
      </c>
      <c r="AG304" s="75">
        <f t="shared" si="851"/>
        <v>0.29440228862722168</v>
      </c>
      <c r="AH304" s="75">
        <f t="shared" si="852"/>
        <v>-0.31707107692450315</v>
      </c>
      <c r="AI304" s="75">
        <f t="shared" si="853"/>
        <v>-0.93177949405038329</v>
      </c>
      <c r="AJ304" s="75">
        <f t="shared" si="854"/>
        <v>0.56178817243852286</v>
      </c>
      <c r="AK304" s="75">
        <f t="shared" si="855"/>
        <v>-0.23023597966916881</v>
      </c>
      <c r="AL304" s="101">
        <f t="shared" si="856"/>
        <v>1.9627341563092899</v>
      </c>
      <c r="AM304" s="101">
        <f t="shared" si="857"/>
        <v>1.121782027664521</v>
      </c>
      <c r="AN304" s="101">
        <f t="shared" si="858"/>
        <v>0.84529620714354547</v>
      </c>
      <c r="AO304" s="101">
        <f t="shared" si="859"/>
        <v>0.8278335742435774</v>
      </c>
      <c r="AP304" s="101">
        <f t="shared" si="860"/>
        <v>1.2253515564025088</v>
      </c>
      <c r="AQ304" s="75">
        <f t="shared" si="861"/>
        <v>2.5682495220420192</v>
      </c>
      <c r="AR304" s="75">
        <f t="shared" si="862"/>
        <v>0.4866305168781675</v>
      </c>
      <c r="AS304" s="75">
        <f t="shared" si="863"/>
        <v>-0.26445923602620347</v>
      </c>
      <c r="AT304" s="75">
        <f t="shared" si="864"/>
        <v>-0.51596282810828209</v>
      </c>
      <c r="AU304" s="120">
        <f t="shared" si="865"/>
        <v>0.63767233502483678</v>
      </c>
    </row>
    <row r="305" spans="1:47" ht="16" x14ac:dyDescent="0.2">
      <c r="A305" s="260">
        <v>5169</v>
      </c>
      <c r="B305" s="284"/>
      <c r="C305" s="125">
        <v>116.7</v>
      </c>
      <c r="D305" s="88">
        <v>275.49</v>
      </c>
      <c r="E305" s="88">
        <v>9.3800000000000008</v>
      </c>
      <c r="F305" s="88">
        <v>73.89</v>
      </c>
      <c r="G305" s="88">
        <v>5.72</v>
      </c>
      <c r="H305" s="88">
        <v>475.17</v>
      </c>
      <c r="I305" s="88">
        <f t="shared" si="873"/>
        <v>245.59631289854156</v>
      </c>
      <c r="J305" s="88">
        <f t="shared" si="873"/>
        <v>579.77145021781678</v>
      </c>
      <c r="K305" s="88">
        <f t="shared" si="873"/>
        <v>19.740303470336933</v>
      </c>
      <c r="L305" s="88">
        <f t="shared" si="873"/>
        <v>155.50224130311256</v>
      </c>
      <c r="M305" s="88">
        <f t="shared" si="873"/>
        <v>12.037796998968791</v>
      </c>
      <c r="N305" s="88">
        <f t="shared" si="874"/>
        <v>423.60884242622234</v>
      </c>
      <c r="O305" s="88">
        <f t="shared" si="875"/>
        <v>34.048422810265343</v>
      </c>
      <c r="P305" s="88">
        <f t="shared" si="875"/>
        <v>268.21300228683435</v>
      </c>
      <c r="Q305" s="88">
        <f t="shared" si="875"/>
        <v>20.763004101782279</v>
      </c>
      <c r="R305" s="88">
        <v>335.99</v>
      </c>
      <c r="S305" s="88">
        <v>81.150000000000006</v>
      </c>
      <c r="T305" s="137">
        <f>R305/$T$3</f>
        <v>1.0645733658629322</v>
      </c>
      <c r="U305" s="42">
        <f>(LN(R305)-$U$3)/$U$4</f>
        <v>0.39533799073551945</v>
      </c>
      <c r="V305" s="72"/>
      <c r="W305" s="72"/>
      <c r="X305" s="72"/>
      <c r="Y305" s="76"/>
      <c r="Z305" s="101">
        <f t="shared" si="844"/>
        <v>1.3042787841145187</v>
      </c>
      <c r="AA305" s="101">
        <f t="shared" si="845"/>
        <v>1.1773464516531438</v>
      </c>
      <c r="AB305" s="101">
        <f t="shared" si="846"/>
        <v>0.6115817640775032</v>
      </c>
      <c r="AC305" s="101">
        <f t="shared" si="847"/>
        <v>0.68567576059778401</v>
      </c>
      <c r="AD305" s="101">
        <f t="shared" si="848"/>
        <v>1.2369923760909574</v>
      </c>
      <c r="AE305" s="101">
        <f t="shared" si="849"/>
        <v>1.166168619529621</v>
      </c>
      <c r="AF305" s="213">
        <f t="shared" si="850"/>
        <v>1.0290344933693878</v>
      </c>
      <c r="AG305" s="75">
        <f t="shared" si="851"/>
        <v>0.65324472859445437</v>
      </c>
      <c r="AH305" s="75">
        <f t="shared" si="852"/>
        <v>-0.92774238856102909</v>
      </c>
      <c r="AI305" s="75">
        <f t="shared" si="853"/>
        <v>-0.98677157333033738</v>
      </c>
      <c r="AJ305" s="75">
        <f t="shared" si="854"/>
        <v>0.73479803495380491</v>
      </c>
      <c r="AK305" s="75">
        <f t="shared" si="855"/>
        <v>0.67023108044859159</v>
      </c>
      <c r="AL305" s="101">
        <f t="shared" si="856"/>
        <v>1.0725483737968744</v>
      </c>
      <c r="AM305" s="101">
        <f t="shared" si="857"/>
        <v>0.97438415455046035</v>
      </c>
      <c r="AN305" s="101">
        <f t="shared" si="858"/>
        <v>0.50437197857155003</v>
      </c>
      <c r="AO305" s="101">
        <f t="shared" si="859"/>
        <v>0.62774039567094098</v>
      </c>
      <c r="AP305" s="101">
        <f t="shared" si="860"/>
        <v>1.0098336175667497</v>
      </c>
      <c r="AQ305" s="75">
        <f t="shared" si="861"/>
        <v>0.56837477456400021</v>
      </c>
      <c r="AR305" s="75">
        <f t="shared" si="862"/>
        <v>0.10595473678835454</v>
      </c>
      <c r="AS305" s="75">
        <f t="shared" si="863"/>
        <v>-1.1556016818633768</v>
      </c>
      <c r="AT305" s="75">
        <f t="shared" si="864"/>
        <v>-1.0999669770246294</v>
      </c>
      <c r="AU305" s="120">
        <f t="shared" si="865"/>
        <v>0.61516890985070916</v>
      </c>
    </row>
    <row r="306" spans="1:47" ht="16" x14ac:dyDescent="0.2">
      <c r="A306" s="260">
        <v>5170</v>
      </c>
      <c r="B306" s="284"/>
      <c r="C306" s="125">
        <v>82.68</v>
      </c>
      <c r="D306" s="88">
        <v>197.24</v>
      </c>
      <c r="E306" s="88">
        <v>9.6300000000000008</v>
      </c>
      <c r="F306" s="88">
        <v>100.99</v>
      </c>
      <c r="G306" s="88">
        <v>3.96</v>
      </c>
      <c r="H306" s="88">
        <v>323.39999999999998</v>
      </c>
      <c r="I306" s="88">
        <f t="shared" si="873"/>
        <v>255.65862708719854</v>
      </c>
      <c r="J306" s="88">
        <f t="shared" si="873"/>
        <v>609.89486703772423</v>
      </c>
      <c r="K306" s="88">
        <f t="shared" si="873"/>
        <v>29.777365491651206</v>
      </c>
      <c r="L306" s="88">
        <f t="shared" si="873"/>
        <v>312.27581941867658</v>
      </c>
      <c r="M306" s="88">
        <f t="shared" si="873"/>
        <v>12.244897959183675</v>
      </c>
      <c r="N306" s="88">
        <f t="shared" si="874"/>
        <v>419.18474954370311</v>
      </c>
      <c r="O306" s="88">
        <f t="shared" si="875"/>
        <v>48.823767998377612</v>
      </c>
      <c r="P306" s="88">
        <f t="shared" si="875"/>
        <v>512.0158182924356</v>
      </c>
      <c r="Q306" s="88">
        <f t="shared" si="875"/>
        <v>20.077063475968362</v>
      </c>
      <c r="R306" s="88"/>
      <c r="S306" s="88"/>
      <c r="T306" s="88"/>
      <c r="U306" s="88"/>
      <c r="V306" s="72"/>
      <c r="W306" s="72"/>
      <c r="X306" s="72"/>
      <c r="Y306" s="76"/>
      <c r="Z306" s="101">
        <f t="shared" si="844"/>
        <v>0.92405972468370534</v>
      </c>
      <c r="AA306" s="101">
        <f t="shared" si="845"/>
        <v>0.84293373307222064</v>
      </c>
      <c r="AB306" s="101">
        <f t="shared" si="846"/>
        <v>0.62788191770430235</v>
      </c>
      <c r="AC306" s="101">
        <f t="shared" si="847"/>
        <v>0.93715516392976317</v>
      </c>
      <c r="AD306" s="101">
        <f t="shared" si="848"/>
        <v>0.85637933729373972</v>
      </c>
      <c r="AE306" s="101">
        <f t="shared" si="849"/>
        <v>0.79369263959399672</v>
      </c>
      <c r="AF306" s="213">
        <f t="shared" si="850"/>
        <v>-0.12041162150333155</v>
      </c>
      <c r="AG306" s="75">
        <f t="shared" si="851"/>
        <v>-0.36649669475352581</v>
      </c>
      <c r="AH306" s="75">
        <f t="shared" si="852"/>
        <v>-0.86546573279372685</v>
      </c>
      <c r="AI306" s="75">
        <f t="shared" si="853"/>
        <v>-4.4696466850153924E-2</v>
      </c>
      <c r="AJ306" s="75">
        <f t="shared" si="854"/>
        <v>-0.24389867651410382</v>
      </c>
      <c r="AK306" s="75">
        <f t="shared" si="855"/>
        <v>-0.67040776448750716</v>
      </c>
      <c r="AL306" s="101">
        <f t="shared" si="856"/>
        <v>1.1164916992984086</v>
      </c>
      <c r="AM306" s="101">
        <f t="shared" si="857"/>
        <v>1.0250106212714576</v>
      </c>
      <c r="AN306" s="101">
        <f t="shared" si="858"/>
        <v>0.76082258675712089</v>
      </c>
      <c r="AO306" s="101">
        <f t="shared" si="859"/>
        <v>1.2606129969422095</v>
      </c>
      <c r="AP306" s="101">
        <f t="shared" si="860"/>
        <v>1.0272070216765929</v>
      </c>
      <c r="AQ306" s="75">
        <f t="shared" si="861"/>
        <v>0.39040867033565257</v>
      </c>
      <c r="AR306" s="75">
        <f t="shared" si="862"/>
        <v>0.16074585346261333</v>
      </c>
      <c r="AS306" s="75">
        <f t="shared" si="863"/>
        <v>-0.72576904751909654</v>
      </c>
      <c r="AT306" s="75">
        <f t="shared" si="864"/>
        <v>0.6455788109270747</v>
      </c>
      <c r="AU306" s="120">
        <f t="shared" si="865"/>
        <v>-0.11780012020480964</v>
      </c>
    </row>
    <row r="307" spans="1:47" ht="16" x14ac:dyDescent="0.2">
      <c r="A307" s="260">
        <v>5179</v>
      </c>
      <c r="B307" s="284"/>
      <c r="C307" s="125">
        <v>81.99</v>
      </c>
      <c r="D307" s="88">
        <v>193.44</v>
      </c>
      <c r="E307" s="88">
        <v>31.63</v>
      </c>
      <c r="F307" s="88">
        <v>134.49</v>
      </c>
      <c r="G307" s="88">
        <v>6.14</v>
      </c>
      <c r="H307" s="88">
        <v>253.36</v>
      </c>
      <c r="I307" s="88">
        <f>1000*C307/$H307</f>
        <v>323.61067256078303</v>
      </c>
      <c r="J307" s="88">
        <f>1000*D307/$H307</f>
        <v>763.49857909693708</v>
      </c>
      <c r="K307" s="88">
        <f>1000*E307/$H307</f>
        <v>124.84212188190716</v>
      </c>
      <c r="L307" s="88">
        <f>1000*F307/$H307</f>
        <v>530.8257025576255</v>
      </c>
      <c r="M307" s="88">
        <f>1000*G307/$H307</f>
        <v>24.234291127249762</v>
      </c>
      <c r="N307" s="88">
        <f>1000*C307/$D307</f>
        <v>423.85235732009926</v>
      </c>
      <c r="O307" s="88">
        <f>1000*E307/$D307</f>
        <v>163.51323407775021</v>
      </c>
      <c r="P307" s="88">
        <f>1000*F307/$D307</f>
        <v>695.25434243176176</v>
      </c>
      <c r="Q307" s="88">
        <f>1000*G307/$D307</f>
        <v>31.74110835401158</v>
      </c>
      <c r="R307" s="88"/>
      <c r="S307" s="88"/>
      <c r="T307" s="88"/>
      <c r="U307" s="88"/>
      <c r="V307" s="72"/>
      <c r="W307" s="72"/>
      <c r="X307" s="72"/>
      <c r="Y307" s="76"/>
      <c r="Z307" s="101">
        <f t="shared" si="844"/>
        <v>0.91634805063881219</v>
      </c>
      <c r="AA307" s="101">
        <f t="shared" si="845"/>
        <v>0.82669388220183715</v>
      </c>
      <c r="AB307" s="101">
        <f t="shared" si="846"/>
        <v>2.0622954368626254</v>
      </c>
      <c r="AC307" s="101">
        <f t="shared" si="847"/>
        <v>1.2480245370523206</v>
      </c>
      <c r="AD307" s="101">
        <f t="shared" si="848"/>
        <v>1.3278204876221116</v>
      </c>
      <c r="AE307" s="101">
        <f t="shared" si="849"/>
        <v>0.62179952741971245</v>
      </c>
      <c r="AF307" s="213">
        <f t="shared" si="850"/>
        <v>-0.14836306144856362</v>
      </c>
      <c r="AG307" s="75">
        <f t="shared" si="851"/>
        <v>-0.42586854872815721</v>
      </c>
      <c r="AH307" s="75">
        <f t="shared" si="852"/>
        <v>1.9501642946595628</v>
      </c>
      <c r="AI307" s="75">
        <f t="shared" si="853"/>
        <v>0.81905734298002086</v>
      </c>
      <c r="AJ307" s="75">
        <f t="shared" si="854"/>
        <v>0.92338057290119513</v>
      </c>
      <c r="AK307" s="75">
        <f t="shared" si="855"/>
        <v>-1.5208129128240799</v>
      </c>
      <c r="AL307" s="101">
        <f t="shared" si="856"/>
        <v>1.4132463818451804</v>
      </c>
      <c r="AM307" s="101">
        <f t="shared" si="857"/>
        <v>1.2831623861684678</v>
      </c>
      <c r="AN307" s="101">
        <f t="shared" si="858"/>
        <v>3.189761906004446</v>
      </c>
      <c r="AO307" s="101">
        <f t="shared" si="859"/>
        <v>2.1428677410912615</v>
      </c>
      <c r="AP307" s="101">
        <f t="shared" si="860"/>
        <v>2.0329801109200329</v>
      </c>
      <c r="AQ307" s="75">
        <f t="shared" si="861"/>
        <v>1.0871038284196752</v>
      </c>
      <c r="AR307" s="75">
        <f t="shared" si="862"/>
        <v>0.8619486716911392</v>
      </c>
      <c r="AS307" s="75">
        <f t="shared" si="863"/>
        <v>2.7468678474541233</v>
      </c>
      <c r="AT307" s="75">
        <f t="shared" si="864"/>
        <v>2.1555234681536706</v>
      </c>
      <c r="AU307" s="120">
        <f t="shared" si="865"/>
        <v>1.3507033269819251</v>
      </c>
    </row>
    <row r="308" spans="1:47" ht="16" x14ac:dyDescent="0.2">
      <c r="A308" s="260">
        <v>5180</v>
      </c>
      <c r="B308" s="284"/>
      <c r="C308" s="125">
        <v>99.940824511802248</v>
      </c>
      <c r="D308" s="88">
        <v>196.20646766169151</v>
      </c>
      <c r="E308" s="88">
        <v>15.315076301842183</v>
      </c>
      <c r="F308" s="88">
        <v>87.65643089475715</v>
      </c>
      <c r="G308" s="88">
        <v>2.6016079361207423</v>
      </c>
      <c r="H308" s="88">
        <v>366.01445071462467</v>
      </c>
      <c r="I308" s="88">
        <f t="shared" ref="I308" si="876">1000*C308/$H308</f>
        <v>273.05158120580444</v>
      </c>
      <c r="J308" s="88">
        <f t="shared" ref="J308" si="877">1000*D308/$H308</f>
        <v>536.06207973102789</v>
      </c>
      <c r="K308" s="88">
        <f t="shared" ref="K308" si="878">1000*E308/$H308</f>
        <v>41.842818697295343</v>
      </c>
      <c r="L308" s="88">
        <f t="shared" ref="L308" si="879">1000*F308/$H308</f>
        <v>239.48898936534451</v>
      </c>
      <c r="M308" s="88">
        <f t="shared" ref="M308" si="880">1000*G308/$H308</f>
        <v>7.1079377632255625</v>
      </c>
      <c r="N308" s="88">
        <f t="shared" ref="N308" si="881">1000*C308/$D308</f>
        <v>509.36559687790185</v>
      </c>
      <c r="O308" s="88">
        <f t="shared" ref="O308" si="882">1000*E308/$D308</f>
        <v>78.055919788786795</v>
      </c>
      <c r="P308" s="88">
        <f t="shared" ref="P308" si="883">1000*F308/$D308</f>
        <v>446.75607251590975</v>
      </c>
      <c r="Q308" s="88">
        <f t="shared" ref="Q308" si="884">1000*G308/$D308</f>
        <v>13.259542191068634</v>
      </c>
      <c r="R308" s="88"/>
      <c r="S308" s="88"/>
      <c r="T308" s="88"/>
      <c r="U308" s="88"/>
      <c r="V308" s="72"/>
      <c r="W308" s="72"/>
      <c r="X308" s="72"/>
      <c r="Y308" s="76"/>
      <c r="Z308" s="101">
        <f t="shared" si="844"/>
        <v>1.1169725542215589</v>
      </c>
      <c r="AA308" s="101">
        <f t="shared" si="845"/>
        <v>0.83851678279752362</v>
      </c>
      <c r="AB308" s="101">
        <f t="shared" si="846"/>
        <v>0.99855238610471275</v>
      </c>
      <c r="AC308" s="101">
        <f t="shared" si="847"/>
        <v>0.81342387231086344</v>
      </c>
      <c r="AD308" s="101">
        <f t="shared" si="848"/>
        <v>0.56261698995788267</v>
      </c>
      <c r="AE308" s="101">
        <f t="shared" si="849"/>
        <v>0.89827759900197057</v>
      </c>
      <c r="AF308" s="213">
        <f t="shared" si="850"/>
        <v>0.51196611235360567</v>
      </c>
      <c r="AG308" s="75">
        <f t="shared" si="851"/>
        <v>-0.3825307699086764</v>
      </c>
      <c r="AH308" s="75">
        <f t="shared" si="852"/>
        <v>0.23300311545944141</v>
      </c>
      <c r="AI308" s="75">
        <f t="shared" si="853"/>
        <v>-0.47163556359187886</v>
      </c>
      <c r="AJ308" s="75">
        <f t="shared" si="854"/>
        <v>-1.3620297891358195</v>
      </c>
      <c r="AK308" s="75">
        <f t="shared" si="855"/>
        <v>-0.23913024879769126</v>
      </c>
      <c r="AL308" s="101">
        <f t="shared" si="856"/>
        <v>1.1924488031949192</v>
      </c>
      <c r="AM308" s="101">
        <f t="shared" si="857"/>
        <v>0.90092465944820599</v>
      </c>
      <c r="AN308" s="101">
        <f t="shared" si="858"/>
        <v>1.0690993320887019</v>
      </c>
      <c r="AO308" s="101">
        <f t="shared" si="859"/>
        <v>0.96678293305104901</v>
      </c>
      <c r="AP308" s="101">
        <f t="shared" si="860"/>
        <v>0.59627475903541693</v>
      </c>
      <c r="AQ308" s="75">
        <f t="shared" si="861"/>
        <v>0.73900702488231751</v>
      </c>
      <c r="AR308" s="75">
        <f t="shared" si="862"/>
        <v>-0.22149621995036908</v>
      </c>
      <c r="AS308" s="75">
        <f t="shared" si="863"/>
        <v>0.32706362923714516</v>
      </c>
      <c r="AT308" s="75">
        <f t="shared" si="864"/>
        <v>-6.1621554727455743E-2</v>
      </c>
      <c r="AU308" s="120">
        <f t="shared" si="865"/>
        <v>-1.3641720145855485</v>
      </c>
    </row>
    <row r="309" spans="1:47" ht="16" x14ac:dyDescent="0.2">
      <c r="A309" s="260">
        <v>5181</v>
      </c>
      <c r="B309" s="284"/>
      <c r="C309" s="125">
        <v>83.754826779790037</v>
      </c>
      <c r="D309" s="88">
        <v>253.39506172839501</v>
      </c>
      <c r="E309" s="88">
        <v>16.914306983533805</v>
      </c>
      <c r="F309" s="88">
        <v>101.96447867889502</v>
      </c>
      <c r="G309" s="88">
        <v>4.1235581971228896</v>
      </c>
      <c r="H309" s="88">
        <v>302.57819657112941</v>
      </c>
      <c r="I309" s="88">
        <f>1000*C309/$H309</f>
        <v>276.80390632542202</v>
      </c>
      <c r="J309" s="88">
        <f>1000*D309/$H309</f>
        <v>837.45314302191446</v>
      </c>
      <c r="K309" s="88">
        <f>1000*E309/$H309</f>
        <v>55.900614040303559</v>
      </c>
      <c r="L309" s="88">
        <f>1000*F309/$H309</f>
        <v>336.98554566844155</v>
      </c>
      <c r="M309" s="88">
        <f>1000*G309/$H309</f>
        <v>13.628074474141869</v>
      </c>
      <c r="N309" s="88">
        <f>1000*C309/$D309</f>
        <v>330.53061969125429</v>
      </c>
      <c r="O309" s="88">
        <f>1000*E309/$D309</f>
        <v>66.75073645146108</v>
      </c>
      <c r="P309" s="88">
        <f>1000*F309/$D309</f>
        <v>402.39331415300842</v>
      </c>
      <c r="Q309" s="88">
        <f>1000*G309/$D309</f>
        <v>16.273238195710309</v>
      </c>
      <c r="R309" s="88"/>
      <c r="S309" s="88"/>
      <c r="T309" s="88"/>
      <c r="U309" s="88"/>
      <c r="V309" s="72"/>
      <c r="W309" s="72"/>
      <c r="X309" s="72"/>
      <c r="Y309" s="76"/>
      <c r="Z309" s="101">
        <f t="shared" si="844"/>
        <v>0.93607235335104266</v>
      </c>
      <c r="AA309" s="101">
        <f t="shared" si="845"/>
        <v>1.0829205299370401</v>
      </c>
      <c r="AB309" s="101">
        <f t="shared" si="846"/>
        <v>1.1028232092897694</v>
      </c>
      <c r="AC309" s="101">
        <f t="shared" si="847"/>
        <v>0.94619801694556593</v>
      </c>
      <c r="AD309" s="101">
        <f t="shared" si="848"/>
        <v>0.89175000912734059</v>
      </c>
      <c r="AE309" s="101">
        <f t="shared" si="849"/>
        <v>0.74259148893052229</v>
      </c>
      <c r="AF309" s="213">
        <f t="shared" si="850"/>
        <v>-7.7332449579320839E-2</v>
      </c>
      <c r="AG309" s="75">
        <f t="shared" si="851"/>
        <v>0.39809868765222095</v>
      </c>
      <c r="AH309" s="75">
        <f t="shared" si="852"/>
        <v>0.46816031912141076</v>
      </c>
      <c r="AI309" s="75">
        <f t="shared" si="853"/>
        <v>-1.5741679999064093E-2</v>
      </c>
      <c r="AJ309" s="75">
        <f t="shared" si="854"/>
        <v>-0.13618167657055763</v>
      </c>
      <c r="AK309" s="75">
        <f t="shared" si="855"/>
        <v>-0.90227834712166866</v>
      </c>
      <c r="AL309" s="101">
        <f t="shared" si="856"/>
        <v>1.2088356542738503</v>
      </c>
      <c r="AM309" s="101">
        <f t="shared" si="857"/>
        <v>1.4074530100308786</v>
      </c>
      <c r="AN309" s="101">
        <f t="shared" si="858"/>
        <v>1.4282811482224513</v>
      </c>
      <c r="AO309" s="101">
        <f t="shared" si="859"/>
        <v>1.3603626417252241</v>
      </c>
      <c r="AP309" s="101">
        <f t="shared" si="860"/>
        <v>1.1432397263278888</v>
      </c>
      <c r="AQ309" s="75">
        <f t="shared" si="861"/>
        <v>0.63208381435835892</v>
      </c>
      <c r="AR309" s="75">
        <f t="shared" si="862"/>
        <v>1.1991169515320521</v>
      </c>
      <c r="AS309" s="75">
        <f t="shared" si="863"/>
        <v>0.81758182960351944</v>
      </c>
      <c r="AT309" s="75">
        <f t="shared" si="864"/>
        <v>0.83628593913287164</v>
      </c>
      <c r="AU309" s="120">
        <f t="shared" si="865"/>
        <v>4.353748783113702E-2</v>
      </c>
    </row>
    <row r="310" spans="1:47" ht="16" x14ac:dyDescent="0.2">
      <c r="A310" s="260">
        <v>5182</v>
      </c>
      <c r="B310" s="284"/>
      <c r="C310" s="125">
        <v>164.8</v>
      </c>
      <c r="D310" s="88">
        <v>257.2</v>
      </c>
      <c r="E310" s="88">
        <v>29.7</v>
      </c>
      <c r="F310" s="88">
        <v>227.4</v>
      </c>
      <c r="G310" s="88">
        <v>6.3</v>
      </c>
      <c r="H310" s="88">
        <v>441.4</v>
      </c>
      <c r="I310" s="88">
        <f t="shared" ref="I310:M317" si="885">1000*C310/$H310</f>
        <v>373.35749886724062</v>
      </c>
      <c r="J310" s="88">
        <f t="shared" si="885"/>
        <v>582.69143633892168</v>
      </c>
      <c r="K310" s="88">
        <f t="shared" si="885"/>
        <v>67.285908473040337</v>
      </c>
      <c r="L310" s="88">
        <f t="shared" si="885"/>
        <v>515.17897598550076</v>
      </c>
      <c r="M310" s="88">
        <f t="shared" si="885"/>
        <v>14.272768463978252</v>
      </c>
      <c r="N310" s="88">
        <f t="shared" ref="N310:N317" si="886">1000*C310/$D310</f>
        <v>640.74650077760498</v>
      </c>
      <c r="O310" s="88">
        <f t="shared" ref="O310:Q317" si="887">1000*E310/$D310</f>
        <v>115.47433903576983</v>
      </c>
      <c r="P310" s="88">
        <f t="shared" si="887"/>
        <v>884.13685847589431</v>
      </c>
      <c r="Q310" s="88">
        <f t="shared" si="887"/>
        <v>24.494556765163299</v>
      </c>
      <c r="R310" s="88"/>
      <c r="S310" s="88"/>
      <c r="T310" s="88"/>
      <c r="U310" s="88"/>
      <c r="V310" s="72"/>
      <c r="W310" s="72"/>
      <c r="X310" s="72"/>
      <c r="Y310" s="76"/>
      <c r="Z310" s="101">
        <f t="shared" si="844"/>
        <v>1.8418606994179323</v>
      </c>
      <c r="AA310" s="101">
        <f t="shared" si="845"/>
        <v>1.0991814852270083</v>
      </c>
      <c r="AB310" s="101">
        <f t="shared" si="846"/>
        <v>1.936458250863736</v>
      </c>
      <c r="AC310" s="101">
        <f t="shared" si="847"/>
        <v>2.110199864121479</v>
      </c>
      <c r="AD310" s="101">
        <f t="shared" si="848"/>
        <v>1.3624216729673133</v>
      </c>
      <c r="AE310" s="101">
        <f t="shared" si="849"/>
        <v>1.0832898302931049</v>
      </c>
      <c r="AF310" s="213">
        <f t="shared" si="850"/>
        <v>2.1801391733985005</v>
      </c>
      <c r="AG310" s="75">
        <f t="shared" si="851"/>
        <v>0.44358529451905931</v>
      </c>
      <c r="AH310" s="75">
        <f t="shared" si="852"/>
        <v>1.801101204652124</v>
      </c>
      <c r="AI310" s="75">
        <f t="shared" si="853"/>
        <v>2.4026927381272167</v>
      </c>
      <c r="AJ310" s="75">
        <f t="shared" si="854"/>
        <v>0.99184717569404124</v>
      </c>
      <c r="AK310" s="75">
        <f t="shared" si="855"/>
        <v>0.41337590375991579</v>
      </c>
      <c r="AL310" s="101">
        <f t="shared" si="856"/>
        <v>1.6304967022056027</v>
      </c>
      <c r="AM310" s="101">
        <f t="shared" si="857"/>
        <v>0.97929158524033477</v>
      </c>
      <c r="AN310" s="101">
        <f t="shared" si="858"/>
        <v>1.7191795879697451</v>
      </c>
      <c r="AO310" s="101">
        <f t="shared" si="859"/>
        <v>2.0797041349140688</v>
      </c>
      <c r="AP310" s="101">
        <f t="shared" si="860"/>
        <v>1.1973221854386205</v>
      </c>
      <c r="AQ310" s="75">
        <f t="shared" si="861"/>
        <v>1.9978364691395305</v>
      </c>
      <c r="AR310" s="75">
        <f t="shared" si="862"/>
        <v>0.1012748405355637</v>
      </c>
      <c r="AS310" s="75">
        <f t="shared" si="863"/>
        <v>1.7412387410375931</v>
      </c>
      <c r="AT310" s="75">
        <f t="shared" si="864"/>
        <v>2.251314892560103</v>
      </c>
      <c r="AU310" s="120">
        <f t="shared" si="865"/>
        <v>0.93072585158387766</v>
      </c>
    </row>
    <row r="311" spans="1:47" ht="16" x14ac:dyDescent="0.2">
      <c r="A311" s="260">
        <v>5183</v>
      </c>
      <c r="B311" s="284"/>
      <c r="C311" s="125">
        <v>69.8</v>
      </c>
      <c r="D311" s="88">
        <v>473.48</v>
      </c>
      <c r="E311" s="88">
        <v>25.16</v>
      </c>
      <c r="F311" s="88">
        <v>119.44</v>
      </c>
      <c r="G311" s="88">
        <v>7.11</v>
      </c>
      <c r="H311" s="88">
        <v>368.04</v>
      </c>
      <c r="I311" s="88">
        <f t="shared" si="885"/>
        <v>189.65329855450494</v>
      </c>
      <c r="J311" s="88">
        <f t="shared" si="885"/>
        <v>1286.4905988479513</v>
      </c>
      <c r="K311" s="88">
        <f t="shared" si="885"/>
        <v>68.36213455059233</v>
      </c>
      <c r="L311" s="88">
        <f t="shared" si="885"/>
        <v>324.52994239756549</v>
      </c>
      <c r="M311" s="88">
        <f t="shared" si="885"/>
        <v>19.318552331268339</v>
      </c>
      <c r="N311" s="88">
        <f t="shared" si="886"/>
        <v>147.41910957168201</v>
      </c>
      <c r="O311" s="88">
        <f t="shared" si="887"/>
        <v>53.138464137872766</v>
      </c>
      <c r="P311" s="88">
        <f t="shared" si="887"/>
        <v>252.25986314099856</v>
      </c>
      <c r="Q311" s="88">
        <f t="shared" si="887"/>
        <v>15.016473768691391</v>
      </c>
      <c r="R311" s="88"/>
      <c r="S311" s="88"/>
      <c r="T311" s="88"/>
      <c r="U311" s="88"/>
      <c r="V311" s="72"/>
      <c r="W311" s="72"/>
      <c r="X311" s="72"/>
      <c r="Y311" s="76"/>
      <c r="Z311" s="101">
        <f t="shared" si="844"/>
        <v>0.78010847584570187</v>
      </c>
      <c r="AA311" s="101">
        <f t="shared" si="845"/>
        <v>2.0234854184497819</v>
      </c>
      <c r="AB311" s="101">
        <f t="shared" si="846"/>
        <v>1.640447461001064</v>
      </c>
      <c r="AC311" s="101">
        <f t="shared" si="847"/>
        <v>1.1083653112166643</v>
      </c>
      <c r="AD311" s="101">
        <f t="shared" si="848"/>
        <v>1.5375901737773965</v>
      </c>
      <c r="AE311" s="101">
        <f t="shared" si="849"/>
        <v>0.90324872936355771</v>
      </c>
      <c r="AF311" s="213">
        <f t="shared" si="850"/>
        <v>-0.68522653047656046</v>
      </c>
      <c r="AG311" s="75">
        <f t="shared" si="851"/>
        <v>2.3060426257150328</v>
      </c>
      <c r="AH311" s="75">
        <f t="shared" si="852"/>
        <v>1.4083325787101331</v>
      </c>
      <c r="AI311" s="75">
        <f t="shared" si="853"/>
        <v>0.46122868809744683</v>
      </c>
      <c r="AJ311" s="75">
        <f t="shared" si="854"/>
        <v>1.3137616303546276</v>
      </c>
      <c r="AK311" s="75">
        <f t="shared" si="855"/>
        <v>-0.21990190353309258</v>
      </c>
      <c r="AL311" s="101">
        <f t="shared" si="856"/>
        <v>0.82823856168345322</v>
      </c>
      <c r="AM311" s="101">
        <f t="shared" si="857"/>
        <v>2.1621210461892013</v>
      </c>
      <c r="AN311" s="101">
        <f t="shared" si="858"/>
        <v>1.7466775581474008</v>
      </c>
      <c r="AO311" s="101">
        <f t="shared" si="859"/>
        <v>1.3100811457155361</v>
      </c>
      <c r="AP311" s="101">
        <f t="shared" si="860"/>
        <v>1.62060579593662</v>
      </c>
      <c r="AQ311" s="75">
        <f t="shared" si="861"/>
        <v>-0.59222124793811781</v>
      </c>
      <c r="AR311" s="75">
        <f t="shared" si="862"/>
        <v>2.6028794646450297</v>
      </c>
      <c r="AS311" s="75">
        <f t="shared" si="863"/>
        <v>1.5774766408407717</v>
      </c>
      <c r="AT311" s="75">
        <f t="shared" si="864"/>
        <v>0.8352013849248856</v>
      </c>
      <c r="AU311" s="120">
        <f t="shared" si="865"/>
        <v>1.4178636197658032</v>
      </c>
    </row>
    <row r="312" spans="1:47" ht="16" x14ac:dyDescent="0.2">
      <c r="A312" s="260">
        <v>5186</v>
      </c>
      <c r="B312" s="284"/>
      <c r="C312" s="125">
        <v>158.30000000000001</v>
      </c>
      <c r="D312" s="88">
        <v>179.9</v>
      </c>
      <c r="E312" s="88">
        <v>20</v>
      </c>
      <c r="F312" s="88">
        <v>100.4</v>
      </c>
      <c r="G312" s="88">
        <v>4.2</v>
      </c>
      <c r="H312" s="88">
        <v>594.70000000000005</v>
      </c>
      <c r="I312" s="88">
        <f>1000*C312/$H312</f>
        <v>266.18463090633929</v>
      </c>
      <c r="J312" s="88">
        <f>1000*D312/$H312</f>
        <v>302.50546494030601</v>
      </c>
      <c r="K312" s="88">
        <f>1000*E312/$H312</f>
        <v>33.630401883302504</v>
      </c>
      <c r="L312" s="88">
        <f>1000*F312/$H312</f>
        <v>168.82461745417856</v>
      </c>
      <c r="M312" s="88">
        <f>1000*G312/$H312</f>
        <v>7.0623843954935257</v>
      </c>
      <c r="N312" s="88">
        <f>1000*C312/$D312</f>
        <v>879.9332962757087</v>
      </c>
      <c r="O312" s="88">
        <f>1000*E312/$D312</f>
        <v>111.17287381878822</v>
      </c>
      <c r="P312" s="88">
        <f>1000*F312/$D312</f>
        <v>558.08782657031679</v>
      </c>
      <c r="Q312" s="88">
        <f>1000*G312/$D312</f>
        <v>23.346303501945524</v>
      </c>
      <c r="R312" s="88"/>
      <c r="S312" s="88"/>
      <c r="T312" s="88"/>
      <c r="U312" s="88"/>
      <c r="V312" s="72"/>
      <c r="W312" s="72"/>
      <c r="X312" s="72"/>
      <c r="Y312" s="76"/>
      <c r="Z312" s="101">
        <f t="shared" si="844"/>
        <v>1.7692144946472008</v>
      </c>
      <c r="AA312" s="101">
        <f t="shared" si="845"/>
        <v>0.7688287293636813</v>
      </c>
      <c r="AB312" s="101">
        <f t="shared" si="846"/>
        <v>1.3040122901439299</v>
      </c>
      <c r="AC312" s="101">
        <f t="shared" si="847"/>
        <v>0.93168015108969437</v>
      </c>
      <c r="AD312" s="101">
        <f t="shared" si="848"/>
        <v>0.90828111531154221</v>
      </c>
      <c r="AE312" s="101">
        <f t="shared" si="849"/>
        <v>1.4595207568538957</v>
      </c>
      <c r="AF312" s="213">
        <f t="shared" si="850"/>
        <v>2.0459238702153355</v>
      </c>
      <c r="AG312" s="75">
        <f t="shared" si="851"/>
        <v>-0.64733561730585487</v>
      </c>
      <c r="AH312" s="75">
        <f t="shared" si="852"/>
        <v>0.86490851200817676</v>
      </c>
      <c r="AI312" s="75">
        <f t="shared" si="853"/>
        <v>-6.2363299091083978E-2</v>
      </c>
      <c r="AJ312" s="75">
        <f t="shared" si="854"/>
        <v>-8.7295132271185738E-2</v>
      </c>
      <c r="AK312" s="75">
        <f t="shared" si="855"/>
        <v>1.4520191098975586</v>
      </c>
      <c r="AL312" s="101">
        <f t="shared" si="856"/>
        <v>1.1624600126886142</v>
      </c>
      <c r="AM312" s="101">
        <f t="shared" si="857"/>
        <v>0.50840125292822835</v>
      </c>
      <c r="AN312" s="101">
        <f t="shared" si="858"/>
        <v>0.85926907676602959</v>
      </c>
      <c r="AO312" s="101">
        <f t="shared" si="859"/>
        <v>0.68152093031960714</v>
      </c>
      <c r="AP312" s="101">
        <f t="shared" si="860"/>
        <v>0.59245335200112881</v>
      </c>
      <c r="AQ312" s="75">
        <f t="shared" si="861"/>
        <v>1.0144818478877458</v>
      </c>
      <c r="AR312" s="75">
        <f t="shared" si="862"/>
        <v>-1.774733712277043</v>
      </c>
      <c r="AS312" s="75">
        <f t="shared" si="863"/>
        <v>0.42658267450284754</v>
      </c>
      <c r="AT312" s="75">
        <f t="shared" si="864"/>
        <v>-0.69244470964083005</v>
      </c>
      <c r="AU312" s="120">
        <f t="shared" si="865"/>
        <v>-0.33869225930403907</v>
      </c>
    </row>
    <row r="313" spans="1:47" ht="16" x14ac:dyDescent="0.2">
      <c r="A313" s="260">
        <v>5189</v>
      </c>
      <c r="B313" s="284"/>
      <c r="C313" s="160">
        <v>133.43976978190381</v>
      </c>
      <c r="D313" s="105">
        <v>154.64205816554809</v>
      </c>
      <c r="E313" s="153">
        <v>26.660535934565967</v>
      </c>
      <c r="F313" s="105">
        <v>94.995869744793708</v>
      </c>
      <c r="G313" s="105">
        <v>7.8268512887988786</v>
      </c>
      <c r="H313" s="105">
        <v>290.74868973367796</v>
      </c>
      <c r="I313" s="88">
        <f t="shared" si="885"/>
        <v>458.95226528495419</v>
      </c>
      <c r="J313" s="88">
        <f t="shared" si="885"/>
        <v>531.87533985861887</v>
      </c>
      <c r="K313" s="88">
        <f t="shared" si="885"/>
        <v>91.696151611161767</v>
      </c>
      <c r="L313" s="88">
        <f t="shared" si="885"/>
        <v>326.72845346890023</v>
      </c>
      <c r="M313" s="88">
        <f t="shared" si="885"/>
        <v>26.919644232853372</v>
      </c>
      <c r="N313" s="88">
        <f t="shared" si="886"/>
        <v>862.89442448478849</v>
      </c>
      <c r="O313" s="88">
        <f t="shared" si="887"/>
        <v>172.40158499458934</v>
      </c>
      <c r="P313" s="88">
        <f t="shared" si="887"/>
        <v>614.29517216524835</v>
      </c>
      <c r="Q313" s="88">
        <f t="shared" si="887"/>
        <v>50.6126947716904</v>
      </c>
      <c r="R313" s="88"/>
      <c r="S313" s="88"/>
      <c r="T313" s="88"/>
      <c r="U313" s="88"/>
      <c r="V313" s="72"/>
      <c r="W313" s="72"/>
      <c r="X313" s="72"/>
      <c r="Y313" s="76"/>
      <c r="Z313" s="101">
        <f t="shared" si="844"/>
        <v>1.4913681292516092</v>
      </c>
      <c r="AA313" s="101">
        <f t="shared" si="845"/>
        <v>0.66088525339412352</v>
      </c>
      <c r="AB313" s="101">
        <f t="shared" si="846"/>
        <v>1.7382833260248953</v>
      </c>
      <c r="AC313" s="101">
        <f t="shared" si="847"/>
        <v>0.8815315366207801</v>
      </c>
      <c r="AD313" s="101">
        <f t="shared" si="848"/>
        <v>1.6926145757066253</v>
      </c>
      <c r="AE313" s="101">
        <f t="shared" si="849"/>
        <v>0.71355935378237112</v>
      </c>
      <c r="AF313" s="213">
        <f t="shared" si="850"/>
        <v>1.4761125622079578</v>
      </c>
      <c r="AG313" s="75">
        <f t="shared" si="851"/>
        <v>-1.1090559216985856</v>
      </c>
      <c r="AH313" s="75">
        <f t="shared" si="852"/>
        <v>1.5454865155997322</v>
      </c>
      <c r="AI313" s="75">
        <f t="shared" si="853"/>
        <v>-0.22918960500433655</v>
      </c>
      <c r="AJ313" s="75">
        <f t="shared" si="854"/>
        <v>1.5694194042129739</v>
      </c>
      <c r="AK313" s="75">
        <f t="shared" si="855"/>
        <v>-1.0412276706723593</v>
      </c>
      <c r="AL313" s="101">
        <f t="shared" si="856"/>
        <v>2.0042992501484433</v>
      </c>
      <c r="AM313" s="101">
        <f t="shared" si="857"/>
        <v>0.89388827814766536</v>
      </c>
      <c r="AN313" s="101">
        <f t="shared" si="858"/>
        <v>2.3428702342400767</v>
      </c>
      <c r="AO313" s="101">
        <f t="shared" si="859"/>
        <v>1.3189562217159936</v>
      </c>
      <c r="AP313" s="101">
        <f t="shared" si="860"/>
        <v>2.2582505521235272</v>
      </c>
      <c r="AQ313" s="75">
        <f t="shared" si="861"/>
        <v>2.5279094161347491</v>
      </c>
      <c r="AR313" s="75">
        <f t="shared" si="862"/>
        <v>-0.32948895327661243</v>
      </c>
      <c r="AS313" s="75">
        <f t="shared" si="863"/>
        <v>2.0695977344540264</v>
      </c>
      <c r="AT313" s="75">
        <f t="shared" si="864"/>
        <v>0.71844206486263107</v>
      </c>
      <c r="AU313" s="120">
        <f t="shared" si="865"/>
        <v>1.9207311986409956</v>
      </c>
    </row>
    <row r="314" spans="1:47" ht="16" x14ac:dyDescent="0.2">
      <c r="A314" s="260">
        <v>5190</v>
      </c>
      <c r="B314" s="284"/>
      <c r="C314" s="125">
        <v>147.46</v>
      </c>
      <c r="D314" s="88">
        <v>147.46</v>
      </c>
      <c r="E314" s="88">
        <v>14.7</v>
      </c>
      <c r="F314" s="88">
        <v>113.3</v>
      </c>
      <c r="G314" s="88">
        <v>2.16</v>
      </c>
      <c r="H314" s="88">
        <v>251.44</v>
      </c>
      <c r="I314" s="88">
        <f t="shared" si="885"/>
        <v>586.46197900095456</v>
      </c>
      <c r="J314" s="88">
        <f t="shared" si="885"/>
        <v>586.46197900095456</v>
      </c>
      <c r="K314" s="88">
        <f t="shared" si="885"/>
        <v>58.463251670378618</v>
      </c>
      <c r="L314" s="88">
        <f t="shared" si="885"/>
        <v>450.60451797645561</v>
      </c>
      <c r="M314" s="88">
        <f t="shared" si="885"/>
        <v>8.5905186127903281</v>
      </c>
      <c r="N314" s="88">
        <f t="shared" si="886"/>
        <v>1000</v>
      </c>
      <c r="O314" s="88">
        <f t="shared" si="887"/>
        <v>99.688050996880506</v>
      </c>
      <c r="P314" s="88">
        <f t="shared" si="887"/>
        <v>768.3439576834395</v>
      </c>
      <c r="Q314" s="88">
        <f t="shared" si="887"/>
        <v>14.648040146480401</v>
      </c>
      <c r="R314" s="88"/>
      <c r="S314" s="88"/>
      <c r="T314" s="88"/>
      <c r="U314" s="88"/>
      <c r="V314" s="72"/>
      <c r="W314" s="72"/>
      <c r="X314" s="72"/>
      <c r="Y314" s="76"/>
      <c r="Z314" s="101">
        <f t="shared" si="844"/>
        <v>1.6480629777680116</v>
      </c>
      <c r="AA314" s="101">
        <f t="shared" si="845"/>
        <v>0.63019168667019698</v>
      </c>
      <c r="AB314" s="101">
        <f t="shared" si="846"/>
        <v>0.95844903325578845</v>
      </c>
      <c r="AC314" s="101">
        <f t="shared" si="847"/>
        <v>1.0513880589488283</v>
      </c>
      <c r="AD314" s="101">
        <f t="shared" si="848"/>
        <v>0.4671160021602217</v>
      </c>
      <c r="AE314" s="101">
        <f t="shared" si="849"/>
        <v>0.61708743753715067</v>
      </c>
      <c r="AF314" s="213">
        <f t="shared" si="850"/>
        <v>1.8093331512586872</v>
      </c>
      <c r="AG314" s="75">
        <f t="shared" si="851"/>
        <v>-1.2541940671996095</v>
      </c>
      <c r="AH314" s="75">
        <f t="shared" si="852"/>
        <v>0.13595375052376754</v>
      </c>
      <c r="AI314" s="75">
        <f t="shared" si="853"/>
        <v>0.30210257397156909</v>
      </c>
      <c r="AJ314" s="75">
        <f t="shared" si="854"/>
        <v>-1.8571245174679314</v>
      </c>
      <c r="AK314" s="75">
        <f t="shared" si="855"/>
        <v>-1.5473168410967186</v>
      </c>
      <c r="AL314" s="101">
        <f t="shared" si="856"/>
        <v>2.5611493692538487</v>
      </c>
      <c r="AM314" s="101">
        <f t="shared" si="857"/>
        <v>0.98562849096855065</v>
      </c>
      <c r="AN314" s="101">
        <f t="shared" si="858"/>
        <v>1.4937574775901885</v>
      </c>
      <c r="AO314" s="101">
        <f t="shared" si="859"/>
        <v>1.8190262470512188</v>
      </c>
      <c r="AP314" s="101">
        <f t="shared" si="860"/>
        <v>0.72064635151030465</v>
      </c>
      <c r="AQ314" s="75">
        <f t="shared" si="861"/>
        <v>3.4101784212145536</v>
      </c>
      <c r="AR314" s="75">
        <f t="shared" si="862"/>
        <v>-4.8498683188405306E-2</v>
      </c>
      <c r="AS314" s="75">
        <f t="shared" si="863"/>
        <v>0.68590847433553448</v>
      </c>
      <c r="AT314" s="75">
        <f t="shared" si="864"/>
        <v>1.6381638483732108</v>
      </c>
      <c r="AU314" s="120">
        <f t="shared" si="865"/>
        <v>-1.7348381021939816</v>
      </c>
    </row>
    <row r="315" spans="1:47" ht="16" x14ac:dyDescent="0.2">
      <c r="A315" s="260">
        <v>5192</v>
      </c>
      <c r="B315" s="284"/>
      <c r="C315" s="125">
        <v>49.61</v>
      </c>
      <c r="D315" s="88">
        <v>164.78</v>
      </c>
      <c r="E315" s="88">
        <v>10.46</v>
      </c>
      <c r="F315" s="88">
        <v>101.06</v>
      </c>
      <c r="G315" s="88">
        <v>3.3</v>
      </c>
      <c r="H315" s="88">
        <v>225.19</v>
      </c>
      <c r="I315" s="88">
        <f t="shared" si="885"/>
        <v>220.30285536657934</v>
      </c>
      <c r="J315" s="88">
        <f t="shared" si="885"/>
        <v>731.73764376748522</v>
      </c>
      <c r="K315" s="88">
        <f t="shared" si="885"/>
        <v>46.449664727563395</v>
      </c>
      <c r="L315" s="88">
        <f t="shared" si="885"/>
        <v>448.77658865846621</v>
      </c>
      <c r="M315" s="88">
        <f t="shared" si="885"/>
        <v>14.654291931258049</v>
      </c>
      <c r="N315" s="88">
        <f t="shared" si="886"/>
        <v>301.06809078771693</v>
      </c>
      <c r="O315" s="88">
        <f t="shared" si="887"/>
        <v>63.478577497269086</v>
      </c>
      <c r="P315" s="88">
        <f t="shared" si="887"/>
        <v>613.30258526520208</v>
      </c>
      <c r="Q315" s="88">
        <f t="shared" si="887"/>
        <v>20.026702269692922</v>
      </c>
      <c r="R315" s="88"/>
      <c r="S315" s="88"/>
      <c r="T315" s="88"/>
      <c r="U315" s="88"/>
      <c r="V315" s="72"/>
      <c r="W315" s="72"/>
      <c r="X315" s="72"/>
      <c r="Y315" s="76"/>
      <c r="Z315" s="101">
        <f t="shared" si="844"/>
        <v>0.5544581874886142</v>
      </c>
      <c r="AA315" s="101">
        <f t="shared" si="845"/>
        <v>0.70421121747941851</v>
      </c>
      <c r="AB315" s="101">
        <f t="shared" si="846"/>
        <v>0.68199842774527542</v>
      </c>
      <c r="AC315" s="101">
        <f t="shared" si="847"/>
        <v>0.93780474172434769</v>
      </c>
      <c r="AD315" s="101">
        <f t="shared" si="848"/>
        <v>0.71364944774478312</v>
      </c>
      <c r="AE315" s="101">
        <f t="shared" si="849"/>
        <v>0.55266433367400158</v>
      </c>
      <c r="AF315" s="213">
        <f t="shared" si="850"/>
        <v>-1.8240422546936699</v>
      </c>
      <c r="AG315" s="75">
        <f t="shared" si="851"/>
        <v>-0.91526417500559198</v>
      </c>
      <c r="AH315" s="75">
        <f t="shared" si="852"/>
        <v>-0.66972203714549106</v>
      </c>
      <c r="AI315" s="75">
        <f t="shared" si="853"/>
        <v>-4.2607254735470938E-2</v>
      </c>
      <c r="AJ315" s="75">
        <f t="shared" si="854"/>
        <v>-0.72914611619750824</v>
      </c>
      <c r="AK315" s="75">
        <f t="shared" si="855"/>
        <v>-1.9314783760859255</v>
      </c>
      <c r="AL315" s="101">
        <f t="shared" si="856"/>
        <v>0.96208882974495125</v>
      </c>
      <c r="AM315" s="101">
        <f t="shared" si="857"/>
        <v>1.2297838486308001</v>
      </c>
      <c r="AN315" s="101">
        <f t="shared" si="858"/>
        <v>1.1868059342568158</v>
      </c>
      <c r="AO315" s="101">
        <f t="shared" si="859"/>
        <v>1.8116471567968444</v>
      </c>
      <c r="AP315" s="101">
        <f t="shared" si="860"/>
        <v>1.2293276448414308</v>
      </c>
      <c r="AQ315" s="75">
        <f t="shared" si="861"/>
        <v>-0.54597756317309798</v>
      </c>
      <c r="AR315" s="75">
        <f t="shared" si="862"/>
        <v>0.69232594631166833</v>
      </c>
      <c r="AS315" s="75">
        <f t="shared" si="863"/>
        <v>-0.10573006095717538</v>
      </c>
      <c r="AT315" s="75">
        <f t="shared" si="864"/>
        <v>1.5741712571906648</v>
      </c>
      <c r="AU315" s="120">
        <f t="shared" si="865"/>
        <v>-0.40817212440730072</v>
      </c>
    </row>
    <row r="316" spans="1:47" ht="17" thickBot="1" x14ac:dyDescent="0.25">
      <c r="A316" s="260">
        <v>5202</v>
      </c>
      <c r="B316" s="284"/>
      <c r="C316" s="125">
        <v>71.400000000000006</v>
      </c>
      <c r="D316" s="88">
        <v>185.2</v>
      </c>
      <c r="E316" s="88">
        <v>12.23</v>
      </c>
      <c r="F316" s="88">
        <v>60.12</v>
      </c>
      <c r="G316" s="88">
        <v>2.93</v>
      </c>
      <c r="H316" s="88">
        <v>192.27</v>
      </c>
      <c r="I316" s="88">
        <f t="shared" si="885"/>
        <v>371.35278514588856</v>
      </c>
      <c r="J316" s="88">
        <f t="shared" si="885"/>
        <v>963.22879284339729</v>
      </c>
      <c r="K316" s="88">
        <f t="shared" si="885"/>
        <v>63.608467259582874</v>
      </c>
      <c r="L316" s="88">
        <f t="shared" si="885"/>
        <v>312.68528631611792</v>
      </c>
      <c r="M316" s="88">
        <f t="shared" si="885"/>
        <v>15.238986841420918</v>
      </c>
      <c r="N316" s="88">
        <f t="shared" si="886"/>
        <v>385.52915766738664</v>
      </c>
      <c r="O316" s="88">
        <f t="shared" si="887"/>
        <v>66.036717062634992</v>
      </c>
      <c r="P316" s="88">
        <f t="shared" si="887"/>
        <v>324.62203023758099</v>
      </c>
      <c r="Q316" s="88">
        <f t="shared" si="887"/>
        <v>15.820734341252701</v>
      </c>
      <c r="R316" s="88"/>
      <c r="S316" s="88"/>
      <c r="T316" s="88"/>
      <c r="U316" s="88"/>
      <c r="V316" s="72"/>
      <c r="W316" s="72"/>
      <c r="X316" s="72"/>
      <c r="Y316" s="76"/>
      <c r="Z316" s="101">
        <f t="shared" si="844"/>
        <v>0.7979906185584974</v>
      </c>
      <c r="AA316" s="101">
        <f t="shared" si="845"/>
        <v>0.79147904768290023</v>
      </c>
      <c r="AB316" s="101">
        <f t="shared" si="846"/>
        <v>0.79740351542301324</v>
      </c>
      <c r="AC316" s="101">
        <f t="shared" si="847"/>
        <v>0.55789452872024325</v>
      </c>
      <c r="AD316" s="101">
        <f t="shared" si="848"/>
        <v>0.63363420663400449</v>
      </c>
      <c r="AE316" s="205">
        <f t="shared" si="849"/>
        <v>0.47187162589591142</v>
      </c>
      <c r="AF316" s="213">
        <f t="shared" si="850"/>
        <v>-0.60963538719288957</v>
      </c>
      <c r="AG316" s="75">
        <f t="shared" si="851"/>
        <v>-0.55872229030153941</v>
      </c>
      <c r="AH316" s="75">
        <f t="shared" si="852"/>
        <v>-0.29958343277947513</v>
      </c>
      <c r="AI316" s="75">
        <f t="shared" si="853"/>
        <v>-1.6086071612853579</v>
      </c>
      <c r="AJ316" s="75">
        <f t="shared" si="854"/>
        <v>-1.0456509146053381</v>
      </c>
      <c r="AK316" s="210">
        <f t="shared" si="855"/>
        <v>-2.4821261561160401</v>
      </c>
      <c r="AL316" s="101">
        <f t="shared" si="856"/>
        <v>1.6217418784202282</v>
      </c>
      <c r="AM316" s="101">
        <f t="shared" si="857"/>
        <v>1.6188359613098655</v>
      </c>
      <c r="AN316" s="101">
        <f t="shared" si="858"/>
        <v>1.6252196190311095</v>
      </c>
      <c r="AO316" s="101">
        <f t="shared" si="859"/>
        <v>1.2622659564755254</v>
      </c>
      <c r="AP316" s="101">
        <f t="shared" si="860"/>
        <v>1.2783768667508228</v>
      </c>
      <c r="AQ316" s="75">
        <f t="shared" si="861"/>
        <v>1.4221236097162171</v>
      </c>
      <c r="AR316" s="75">
        <f t="shared" si="862"/>
        <v>1.654953929173187</v>
      </c>
      <c r="AS316" s="75">
        <f t="shared" si="863"/>
        <v>0.53378262100457563</v>
      </c>
      <c r="AT316" s="75">
        <f t="shared" si="864"/>
        <v>0.30418328396477989</v>
      </c>
      <c r="AU316" s="120">
        <f t="shared" si="865"/>
        <v>-0.66981396029343132</v>
      </c>
    </row>
    <row r="317" spans="1:47" ht="16" x14ac:dyDescent="0.2">
      <c r="A317" s="260">
        <v>5203</v>
      </c>
      <c r="B317" s="284"/>
      <c r="C317" s="125">
        <v>86.41</v>
      </c>
      <c r="D317" s="88">
        <v>201.32</v>
      </c>
      <c r="E317" s="88">
        <v>25.35</v>
      </c>
      <c r="F317" s="88">
        <v>110</v>
      </c>
      <c r="G317" s="88">
        <v>3.38</v>
      </c>
      <c r="H317" s="88">
        <v>211.56</v>
      </c>
      <c r="I317" s="88">
        <f t="shared" si="885"/>
        <v>408.44204953677445</v>
      </c>
      <c r="J317" s="88">
        <f t="shared" si="885"/>
        <v>951.5976555114388</v>
      </c>
      <c r="K317" s="88">
        <f t="shared" si="885"/>
        <v>119.82416335791265</v>
      </c>
      <c r="L317" s="88">
        <f t="shared" si="885"/>
        <v>519.94705993571563</v>
      </c>
      <c r="M317" s="88">
        <f t="shared" si="885"/>
        <v>15.976555114388352</v>
      </c>
      <c r="N317" s="88">
        <f t="shared" si="886"/>
        <v>429.21716669978144</v>
      </c>
      <c r="O317" s="88">
        <f t="shared" si="887"/>
        <v>125.91893502880986</v>
      </c>
      <c r="P317" s="88">
        <f t="shared" si="887"/>
        <v>546.39380091396788</v>
      </c>
      <c r="Q317" s="88">
        <f t="shared" si="887"/>
        <v>16.789191337174646</v>
      </c>
      <c r="R317" s="88">
        <v>261.74</v>
      </c>
      <c r="S317" s="88">
        <v>79.91</v>
      </c>
      <c r="T317" s="137">
        <f>R317/$T$3</f>
        <v>0.82931466049871672</v>
      </c>
      <c r="U317" s="42">
        <f>(LN(R317)-$U$3)/$U$4</f>
        <v>-0.77053387195455258</v>
      </c>
      <c r="V317" s="72"/>
      <c r="W317" s="72"/>
      <c r="X317" s="72"/>
      <c r="Y317" s="76"/>
      <c r="Z317" s="101">
        <f t="shared" si="844"/>
        <v>0.96574746988290971</v>
      </c>
      <c r="AA317" s="101">
        <f t="shared" si="845"/>
        <v>0.86037020453305335</v>
      </c>
      <c r="AB317" s="101">
        <f t="shared" si="846"/>
        <v>1.6528355777574313</v>
      </c>
      <c r="AC317" s="101">
        <f t="shared" si="847"/>
        <v>1.0207651057755616</v>
      </c>
      <c r="AD317" s="101">
        <f t="shared" si="848"/>
        <v>0.73095004041738387</v>
      </c>
      <c r="AE317" s="101">
        <f t="shared" si="849"/>
        <v>0.51921340393477411</v>
      </c>
      <c r="AF317" s="213">
        <f t="shared" si="850"/>
        <v>2.6761467575077812E-2</v>
      </c>
      <c r="AG317" s="75">
        <f t="shared" si="851"/>
        <v>-0.30401020611589741</v>
      </c>
      <c r="AH317" s="75">
        <f t="shared" si="852"/>
        <v>1.4261449046480257</v>
      </c>
      <c r="AI317" s="75">
        <f t="shared" si="853"/>
        <v>0.21297744544037481</v>
      </c>
      <c r="AJ317" s="75">
        <f t="shared" si="854"/>
        <v>-0.6653947470085112</v>
      </c>
      <c r="AK317" s="210">
        <f t="shared" si="855"/>
        <v>-2.1490139373930028</v>
      </c>
      <c r="AL317" s="101">
        <f t="shared" si="856"/>
        <v>1.7837151170991026</v>
      </c>
      <c r="AM317" s="101">
        <f t="shared" si="857"/>
        <v>1.5992882655559562</v>
      </c>
      <c r="AN317" s="101">
        <f t="shared" si="858"/>
        <v>3.0615512291554197</v>
      </c>
      <c r="AO317" s="101">
        <f t="shared" si="859"/>
        <v>2.0989522105714853</v>
      </c>
      <c r="AP317" s="101">
        <f t="shared" si="860"/>
        <v>1.340250416982395</v>
      </c>
      <c r="AQ317" s="75">
        <f t="shared" si="861"/>
        <v>1.8799022703930093</v>
      </c>
      <c r="AR317" s="75">
        <f t="shared" si="862"/>
        <v>1.6141576512924707</v>
      </c>
      <c r="AS317" s="75">
        <f t="shared" si="863"/>
        <v>2.4428973688331754</v>
      </c>
      <c r="AT317" s="75">
        <f t="shared" si="864"/>
        <v>2.0214953317122659</v>
      </c>
      <c r="AU317" s="120">
        <f t="shared" si="865"/>
        <v>-0.2929158939384397</v>
      </c>
    </row>
    <row r="318" spans="1:47" ht="16" x14ac:dyDescent="0.2">
      <c r="A318" s="260">
        <v>5205</v>
      </c>
      <c r="B318" s="284"/>
      <c r="C318" s="125">
        <v>117.47430249632892</v>
      </c>
      <c r="D318" s="88">
        <v>133.54700854700855</v>
      </c>
      <c r="E318" s="88">
        <v>20.164699944441026</v>
      </c>
      <c r="F318" s="88">
        <v>92.641409957068618</v>
      </c>
      <c r="G318" s="88">
        <v>6.204287674101046</v>
      </c>
      <c r="H318" s="88">
        <v>449.39748119960126</v>
      </c>
      <c r="I318" s="88">
        <f t="shared" ref="I318" si="888">1000*C318/$H318</f>
        <v>261.40400738951263</v>
      </c>
      <c r="J318" s="88">
        <f t="shared" ref="J318" si="889">1000*D318/$H318</f>
        <v>297.16901881720435</v>
      </c>
      <c r="K318" s="88">
        <f t="shared" ref="K318" si="890">1000*E318/$H318</f>
        <v>44.870522840079765</v>
      </c>
      <c r="L318" s="88">
        <f t="shared" ref="L318" si="891">1000*F318/$H318</f>
        <v>206.14581485809811</v>
      </c>
      <c r="M318" s="88">
        <f t="shared" ref="M318" si="892">1000*G318/$H318</f>
        <v>13.805790939325254</v>
      </c>
      <c r="N318" s="88">
        <f t="shared" ref="N318" si="893">1000*C318/$D318</f>
        <v>879.64757709251103</v>
      </c>
      <c r="O318" s="88">
        <f t="shared" ref="O318" si="894">1000*E318/$D318</f>
        <v>150.9932731839744</v>
      </c>
      <c r="P318" s="88">
        <f t="shared" ref="P318" si="895">1000*F318/$D318</f>
        <v>693.69887775852987</v>
      </c>
      <c r="Q318" s="88">
        <f t="shared" ref="Q318" si="896">1000*G318/$D318</f>
        <v>46.457706103668635</v>
      </c>
      <c r="R318" s="88"/>
      <c r="S318" s="88"/>
      <c r="T318" s="88"/>
      <c r="U318" s="88"/>
      <c r="V318" s="72"/>
      <c r="W318" s="72"/>
      <c r="X318" s="72"/>
      <c r="Y318" s="76"/>
      <c r="Z318" s="150">
        <f t="shared" si="844"/>
        <v>1.312932651453411</v>
      </c>
      <c r="AA318" s="150">
        <f t="shared" si="845"/>
        <v>0.57073250078664406</v>
      </c>
      <c r="AB318" s="150">
        <f t="shared" si="846"/>
        <v>1.314750827730786</v>
      </c>
      <c r="AC318" s="150">
        <f t="shared" si="847"/>
        <v>0.85968289667294817</v>
      </c>
      <c r="AD318" s="150">
        <f t="shared" si="848"/>
        <v>1.3417231734157504</v>
      </c>
      <c r="AE318" s="150">
        <f t="shared" si="849"/>
        <v>1.1029173564632191</v>
      </c>
      <c r="AF318" s="213">
        <f t="shared" si="850"/>
        <v>1.0510911684562503</v>
      </c>
      <c r="AG318" s="75">
        <f t="shared" si="851"/>
        <v>-1.5566506988413029</v>
      </c>
      <c r="AH318" s="75">
        <f t="shared" si="852"/>
        <v>0.88432602983939979</v>
      </c>
      <c r="AI318" s="75">
        <f t="shared" si="853"/>
        <v>-0.30486213899795078</v>
      </c>
      <c r="AJ318" s="75">
        <f t="shared" si="854"/>
        <v>0.95110233508423359</v>
      </c>
      <c r="AK318" s="210">
        <f t="shared" si="855"/>
        <v>0.47593812894253318</v>
      </c>
      <c r="AL318" s="150">
        <f t="shared" si="856"/>
        <v>1.1415824599346942</v>
      </c>
      <c r="AM318" s="150">
        <f t="shared" si="857"/>
        <v>0.49943263513580516</v>
      </c>
      <c r="AN318" s="150">
        <f t="shared" si="858"/>
        <v>1.1464582810694084</v>
      </c>
      <c r="AO318" s="150">
        <f t="shared" si="859"/>
        <v>0.83218128755254694</v>
      </c>
      <c r="AP318" s="150">
        <f t="shared" si="860"/>
        <v>1.1581481070683755</v>
      </c>
      <c r="AQ318" s="75">
        <f t="shared" si="861"/>
        <v>0.74446958000530039</v>
      </c>
      <c r="AR318" s="75">
        <f t="shared" si="862"/>
        <v>-1.9937742850614142</v>
      </c>
      <c r="AS318" s="75">
        <f t="shared" si="863"/>
        <v>0.76842684373881831</v>
      </c>
      <c r="AT318" s="75">
        <f t="shared" si="864"/>
        <v>-0.3465055846876699</v>
      </c>
      <c r="AU318" s="120">
        <f t="shared" si="865"/>
        <v>0.87517293895449288</v>
      </c>
    </row>
    <row r="319" spans="1:47" ht="17" thickBot="1" x14ac:dyDescent="0.25">
      <c r="A319" s="260">
        <v>5206</v>
      </c>
      <c r="B319" s="284"/>
      <c r="C319" s="125">
        <v>123.068316900916</v>
      </c>
      <c r="D319" s="88">
        <v>156.74603174603172</v>
      </c>
      <c r="E319" s="88">
        <v>13.897767186123801</v>
      </c>
      <c r="F319" s="88">
        <v>88.000235059058582</v>
      </c>
      <c r="G319" s="88">
        <v>3.8909595880657779</v>
      </c>
      <c r="H319" s="88">
        <v>393.06747433955917</v>
      </c>
      <c r="I319" s="88">
        <f t="shared" ref="I319" si="897">1000*C319/$H319</f>
        <v>313.09717780057525</v>
      </c>
      <c r="J319" s="88">
        <f t="shared" ref="J319" si="898">1000*D319/$H319</f>
        <v>398.77639840182638</v>
      </c>
      <c r="K319" s="88">
        <f t="shared" ref="K319" si="899">1000*E319/$H319</f>
        <v>35.357204789012734</v>
      </c>
      <c r="L319" s="88">
        <f t="shared" ref="L319" si="900">1000*F319/$H319</f>
        <v>223.8807349982813</v>
      </c>
      <c r="M319" s="88">
        <f t="shared" ref="M319" si="901">1000*G319/$H319</f>
        <v>9.8989609725491938</v>
      </c>
      <c r="N319" s="88">
        <f t="shared" ref="N319" si="902">1000*C319/$D319</f>
        <v>785.14470529191999</v>
      </c>
      <c r="O319" s="88">
        <f t="shared" ref="O319" si="903">1000*E319/$D319</f>
        <v>88.664236225397431</v>
      </c>
      <c r="P319" s="88">
        <f t="shared" ref="P319" si="904">1000*F319/$D319</f>
        <v>561.41922113627254</v>
      </c>
      <c r="Q319" s="88">
        <f t="shared" ref="Q319" si="905">1000*G319/$D319</f>
        <v>24.823337118799397</v>
      </c>
      <c r="R319" s="88"/>
      <c r="S319" s="88"/>
      <c r="T319" s="88"/>
      <c r="U319" s="88"/>
      <c r="V319" s="72"/>
      <c r="W319" s="72"/>
      <c r="X319" s="72"/>
      <c r="Y319" s="76"/>
      <c r="Z319" s="150">
        <f t="shared" si="844"/>
        <v>1.3754532539035733</v>
      </c>
      <c r="AA319" s="150">
        <f t="shared" si="845"/>
        <v>0.66987688949472379</v>
      </c>
      <c r="AB319" s="150">
        <f t="shared" si="846"/>
        <v>0.90614296081322299</v>
      </c>
      <c r="AC319" s="150">
        <f t="shared" si="847"/>
        <v>0.81661426589394737</v>
      </c>
      <c r="AD319" s="150">
        <f t="shared" si="848"/>
        <v>0.84144883673345794</v>
      </c>
      <c r="AE319" s="150">
        <f t="shared" si="849"/>
        <v>0.96467149427059462</v>
      </c>
      <c r="AF319" s="213">
        <f t="shared" si="850"/>
        <v>1.206250141067934</v>
      </c>
      <c r="AG319" s="75">
        <f t="shared" si="851"/>
        <v>-1.067813003150087</v>
      </c>
      <c r="AH319" s="75">
        <f t="shared" si="852"/>
        <v>3.0844627159513651E-3</v>
      </c>
      <c r="AI319" s="75">
        <f t="shared" si="853"/>
        <v>-0.45983261855249363</v>
      </c>
      <c r="AJ319" s="75">
        <f t="shared" si="854"/>
        <v>-0.29070958342611847</v>
      </c>
      <c r="AK319" s="75">
        <f t="shared" si="855"/>
        <v>9.3188388849626998E-3</v>
      </c>
      <c r="AL319" s="150">
        <f t="shared" si="856"/>
        <v>1.3673326970064299</v>
      </c>
      <c r="AM319" s="150">
        <f t="shared" si="857"/>
        <v>0.6701975470945678</v>
      </c>
      <c r="AN319" s="150">
        <f t="shared" si="858"/>
        <v>0.90338952301271058</v>
      </c>
      <c r="AO319" s="150">
        <f t="shared" si="859"/>
        <v>0.90377463368503319</v>
      </c>
      <c r="AP319" s="150">
        <f t="shared" si="860"/>
        <v>0.83040971449491541</v>
      </c>
      <c r="AQ319" s="75">
        <f t="shared" si="861"/>
        <v>1.2918570001582868</v>
      </c>
      <c r="AR319" s="75">
        <f t="shared" si="862"/>
        <v>-1.1408354556450711</v>
      </c>
      <c r="AS319" s="75">
        <f t="shared" si="863"/>
        <v>1.3534267021799156E-3</v>
      </c>
      <c r="AT319" s="75">
        <f t="shared" si="864"/>
        <v>-0.20729508860208709</v>
      </c>
      <c r="AU319" s="120">
        <f t="shared" si="865"/>
        <v>-0.29323941633249023</v>
      </c>
    </row>
    <row r="320" spans="1:47" ht="17" thickBot="1" x14ac:dyDescent="0.25">
      <c r="A320" s="260">
        <v>5207</v>
      </c>
      <c r="B320" s="284"/>
      <c r="C320" s="125">
        <v>118.8728060974757</v>
      </c>
      <c r="D320" s="88">
        <v>133.43253968253967</v>
      </c>
      <c r="E320" s="88">
        <v>26.518761008474542</v>
      </c>
      <c r="F320" s="88">
        <v>98.107774578362822</v>
      </c>
      <c r="G320" s="88">
        <v>6.0284616875981456</v>
      </c>
      <c r="H320" s="88">
        <v>349.15026081103821</v>
      </c>
      <c r="I320" s="88">
        <f t="shared" ref="I320" si="906">1000*C320/$H320</f>
        <v>340.46317428303524</v>
      </c>
      <c r="J320" s="88">
        <f t="shared" ref="J320" si="907">1000*D320/$H320</f>
        <v>382.16365461847386</v>
      </c>
      <c r="K320" s="88">
        <f t="shared" ref="K320" si="908">1000*E320/$H320</f>
        <v>75.952287553428533</v>
      </c>
      <c r="L320" s="88">
        <f t="shared" ref="L320" si="909">1000*F320/$H320</f>
        <v>280.99012256347481</v>
      </c>
      <c r="M320" s="88">
        <f t="shared" ref="M320" si="910">1000*G320/$H320</f>
        <v>17.266095329829291</v>
      </c>
      <c r="N320" s="88">
        <f t="shared" ref="N320" si="911">1000*C320/$D320</f>
        <v>890.88318621751318</v>
      </c>
      <c r="O320" s="88">
        <f t="shared" ref="O320" si="912">1000*E320/$D320</f>
        <v>198.74283343154158</v>
      </c>
      <c r="P320" s="88">
        <f t="shared" ref="P320" si="913">1000*F320/$D320</f>
        <v>735.26123996274896</v>
      </c>
      <c r="Q320" s="88">
        <f t="shared" ref="Q320" si="914">1000*G320/$D320</f>
        <v>45.179846699620306</v>
      </c>
      <c r="R320" s="88">
        <v>409.89</v>
      </c>
      <c r="S320" s="88">
        <v>85.75</v>
      </c>
      <c r="T320" s="137">
        <f t="shared" ref="T320:T336" si="915">R320/$T$3</f>
        <v>1.2987231076328378</v>
      </c>
      <c r="U320" s="42">
        <f t="shared" ref="U320:U336" si="916">(LN(R320)-$U$3)/$U$4</f>
        <v>1.3234772689939578</v>
      </c>
      <c r="V320" s="72"/>
      <c r="W320" s="72"/>
      <c r="X320" s="72"/>
      <c r="Y320" s="76"/>
      <c r="Z320" s="101">
        <f t="shared" si="844"/>
        <v>1.3285628020659517</v>
      </c>
      <c r="AA320" s="101">
        <f t="shared" si="845"/>
        <v>0.57024330150025537</v>
      </c>
      <c r="AB320" s="101">
        <f t="shared" si="846"/>
        <v>1.729039513722022</v>
      </c>
      <c r="AC320" s="101">
        <f t="shared" si="847"/>
        <v>0.91040902631715881</v>
      </c>
      <c r="AD320" s="101">
        <f t="shared" si="848"/>
        <v>1.3036995012439394</v>
      </c>
      <c r="AE320" s="101">
        <f t="shared" si="849"/>
        <v>0.8568892768028612</v>
      </c>
      <c r="AF320" s="213">
        <f t="shared" si="850"/>
        <v>1.0905628295222507</v>
      </c>
      <c r="AG320" s="75">
        <f t="shared" si="851"/>
        <v>-1.5592677601941454</v>
      </c>
      <c r="AH320" s="75">
        <f t="shared" si="852"/>
        <v>1.5328624216012876</v>
      </c>
      <c r="AI320" s="75">
        <f t="shared" si="853"/>
        <v>-0.13200068196414469</v>
      </c>
      <c r="AJ320" s="75">
        <f t="shared" si="854"/>
        <v>0.87458776837384633</v>
      </c>
      <c r="AK320" s="75">
        <f t="shared" si="855"/>
        <v>-0.40347891915115053</v>
      </c>
      <c r="AL320" s="101">
        <f t="shared" si="856"/>
        <v>1.4868432657042538</v>
      </c>
      <c r="AM320" s="101">
        <f t="shared" si="857"/>
        <v>0.6422775894974424</v>
      </c>
      <c r="AN320" s="101">
        <f t="shared" si="858"/>
        <v>1.9406087453479361</v>
      </c>
      <c r="AO320" s="101">
        <f t="shared" si="859"/>
        <v>1.1343170956217674</v>
      </c>
      <c r="AP320" s="101">
        <f t="shared" si="860"/>
        <v>1.4484281060452762</v>
      </c>
      <c r="AQ320" s="75">
        <f t="shared" si="861"/>
        <v>1.5165438055284077</v>
      </c>
      <c r="AR320" s="75">
        <f t="shared" si="862"/>
        <v>-1.3385789122531653</v>
      </c>
      <c r="AS320" s="75">
        <f t="shared" si="863"/>
        <v>1.7853240251093316</v>
      </c>
      <c r="AT320" s="75">
        <f t="shared" si="864"/>
        <v>0.37833419275357028</v>
      </c>
      <c r="AU320" s="120">
        <f t="shared" si="865"/>
        <v>1.0056175351838614</v>
      </c>
    </row>
    <row r="321" spans="1:47" ht="17" thickBot="1" x14ac:dyDescent="0.25">
      <c r="A321" s="260">
        <v>5208</v>
      </c>
      <c r="B321" s="284"/>
      <c r="C321" s="125">
        <v>62.544188829064005</v>
      </c>
      <c r="D321" s="88">
        <v>146.21913580246914</v>
      </c>
      <c r="E321" s="88">
        <v>14.81</v>
      </c>
      <c r="F321" s="88">
        <v>84.36</v>
      </c>
      <c r="G321" s="88">
        <v>4.7347702741781434</v>
      </c>
      <c r="H321" s="88">
        <v>397.85368407276525</v>
      </c>
      <c r="I321" s="88">
        <f t="shared" ref="I321" si="917">1000*C321/$H321</f>
        <v>157.20399567199939</v>
      </c>
      <c r="J321" s="88">
        <f t="shared" ref="J321" si="918">1000*D321/$H321</f>
        <v>367.51987390350882</v>
      </c>
      <c r="K321" s="88">
        <f t="shared" ref="K321" si="919">1000*E321/$H321</f>
        <v>37.224740131578955</v>
      </c>
      <c r="L321" s="88">
        <f t="shared" ref="L321" si="920">1000*F321/$H321</f>
        <v>212.03775000000005</v>
      </c>
      <c r="M321" s="88">
        <f t="shared" ref="M321" si="921">1000*G321/$H321</f>
        <v>11.900782784537896</v>
      </c>
      <c r="N321" s="88">
        <f t="shared" ref="N321" si="922">1000*C321/$D321</f>
        <v>427.74284286262241</v>
      </c>
      <c r="O321" s="88">
        <f t="shared" ref="O321" si="923">1000*E321/$D321</f>
        <v>101.28633245382585</v>
      </c>
      <c r="P321" s="88">
        <f t="shared" ref="P321" si="924">1000*F321/$D321</f>
        <v>576.94226912928764</v>
      </c>
      <c r="Q321" s="88">
        <f t="shared" ref="Q321" si="925">1000*G321/$D321</f>
        <v>32.38133126825791</v>
      </c>
      <c r="R321" s="88">
        <v>321.73</v>
      </c>
      <c r="S321" s="88">
        <v>72.56</v>
      </c>
      <c r="T321" s="137">
        <f t="shared" si="915"/>
        <v>1.0193910205633536</v>
      </c>
      <c r="U321" s="42">
        <f t="shared" si="916"/>
        <v>0.19286967545312347</v>
      </c>
      <c r="V321" s="72"/>
      <c r="W321" s="72"/>
      <c r="X321" s="72"/>
      <c r="Y321" s="76"/>
      <c r="Z321" s="101">
        <f t="shared" ref="Z321:Z339" si="926">C321/$Z$3</f>
        <v>0.69901506906084376</v>
      </c>
      <c r="AA321" s="101">
        <f t="shared" ref="AA321:AA339" si="927">D321/$AA$3</f>
        <v>0.62488867363906553</v>
      </c>
      <c r="AB321" s="101">
        <f t="shared" ref="AB321:AB339" si="928">E321/$AB$3</f>
        <v>0.96562110085158015</v>
      </c>
      <c r="AC321" s="101">
        <f t="shared" ref="AC321:AC339" si="929">F321/$AC$3</f>
        <v>0.78283403930205786</v>
      </c>
      <c r="AD321" s="101">
        <f t="shared" ref="AD321:AD339" si="930">G321/$AD$3</f>
        <v>1.023929148898681</v>
      </c>
      <c r="AE321" s="101">
        <f t="shared" ref="AE321:AE339" si="931">H321/$AE$3</f>
        <v>0.97641787471833363</v>
      </c>
      <c r="AF321" s="213">
        <f t="shared" ref="AF321:AF339" si="932">(LN(C321)-$AF$3)/$AF$4</f>
        <v>-1.0513131354595926</v>
      </c>
      <c r="AG321" s="75">
        <f t="shared" ref="AG321:AG339" si="933">(LN(D321)-AG$3)/AG$4</f>
        <v>-1.2799844769259023</v>
      </c>
      <c r="AH321" s="75">
        <f t="shared" ref="AH321:AH339" si="934">(LN(E321)-AH$3)/AH$4</f>
        <v>0.15360469056608186</v>
      </c>
      <c r="AI321" s="75">
        <f t="shared" ref="AI321:AI339" si="935">(LN(F321)-AI$3)/AI$4</f>
        <v>-0.58721233219963209</v>
      </c>
      <c r="AJ321" s="75">
        <f t="shared" ref="AJ321:AJ339" si="936">(LN(G321)-AJ$3)/AJ$4</f>
        <v>0.23168122962413495</v>
      </c>
      <c r="AK321" s="75">
        <f t="shared" ref="AK321:AK339" si="937">(LN(H321)-AK$3)/AK$4</f>
        <v>5.1487528347371539E-2</v>
      </c>
      <c r="AL321" s="101">
        <f t="shared" ref="AL321:AL339" si="938">I321/$AL$3</f>
        <v>0.68652858800053718</v>
      </c>
      <c r="AM321" s="101">
        <f t="shared" ref="AM321:AM339" si="939">J321/$AM$3</f>
        <v>0.61766674002216582</v>
      </c>
      <c r="AN321" s="101">
        <f t="shared" ref="AN321:AN339" si="940">K321/$AN$3</f>
        <v>0.95110573452880154</v>
      </c>
      <c r="AO321" s="101">
        <f t="shared" ref="AO321:AO339" si="941">L321/$AO$3</f>
        <v>0.85596619036970656</v>
      </c>
      <c r="AP321" s="101">
        <f t="shared" ref="AP321:AP339" si="942">M321/$AP$3</f>
        <v>0.99833969057756133</v>
      </c>
      <c r="AQ321" s="75">
        <f t="shared" ref="AQ321:AQ339" si="943">((LN(C321)/LN($H321))-AQ$3)/AQ$4</f>
        <v>-1.1916978197743666</v>
      </c>
      <c r="AR321" s="75">
        <f t="shared" ref="AR321:AR339" si="944">((LN(D321)/LN($H321))-AR$3)/AR$4</f>
        <v>-1.3946502614766545</v>
      </c>
      <c r="AS321" s="75">
        <f t="shared" ref="AS321:AS339" si="945">((LN(E321)/LN($H321))-AS$3)/AS$4</f>
        <v>0.14689835744642965</v>
      </c>
      <c r="AT321" s="75">
        <f t="shared" ref="AT321:AT339" si="946">((LN(F321)/LN($H321))-AT$3)/AT$4</f>
        <v>-0.35612351384694552</v>
      </c>
      <c r="AU321" s="120">
        <f t="shared" ref="AU321:AU339" si="947">((LN(G321)/LN($H321))-AU$3)/AU$4</f>
        <v>0.23577855336940343</v>
      </c>
    </row>
    <row r="322" spans="1:47" ht="17" thickBot="1" x14ac:dyDescent="0.25">
      <c r="A322" s="260">
        <v>5209</v>
      </c>
      <c r="B322" s="284"/>
      <c r="C322" s="125">
        <v>152.88127684685793</v>
      </c>
      <c r="D322" s="88">
        <v>145.63862928348908</v>
      </c>
      <c r="E322" s="88">
        <v>12.442479793236229</v>
      </c>
      <c r="F322" s="88">
        <v>102.19845513963162</v>
      </c>
      <c r="G322" s="88">
        <v>6.5090131089466308</v>
      </c>
      <c r="H322" s="88">
        <v>404.87434364783189</v>
      </c>
      <c r="I322" s="88">
        <f t="shared" ref="I322:I323" si="948">1000*C322/$H322</f>
        <v>377.6017899020967</v>
      </c>
      <c r="J322" s="88">
        <f t="shared" ref="J322:J323" si="949">1000*D322/$H322</f>
        <v>359.71315932572054</v>
      </c>
      <c r="K322" s="88">
        <f t="shared" ref="K322:K323" si="950">1000*E322/$H322</f>
        <v>30.731707228302309</v>
      </c>
      <c r="L322" s="88">
        <f t="shared" ref="L322:L323" si="951">1000*F322/$H322</f>
        <v>252.42018108345724</v>
      </c>
      <c r="M322" s="88">
        <f t="shared" ref="M322:M323" si="952">1000*G322/$H322</f>
        <v>16.076625281567125</v>
      </c>
      <c r="N322" s="88">
        <f t="shared" ref="N322:N323" si="953">1000*C322/$D322</f>
        <v>1049.730264552757</v>
      </c>
      <c r="O322" s="88">
        <f t="shared" ref="O322:O323" si="954">1000*E322/$D322</f>
        <v>85.433925425215619</v>
      </c>
      <c r="P322" s="88">
        <f t="shared" ref="P322:P323" si="955">1000*F322/$D322</f>
        <v>701.72629090527812</v>
      </c>
      <c r="Q322" s="88">
        <f t="shared" ref="Q322:Q323" si="956">1000*G322/$D322</f>
        <v>44.692902844318041</v>
      </c>
      <c r="R322" s="88">
        <v>375.71</v>
      </c>
      <c r="S322" s="88">
        <v>85</v>
      </c>
      <c r="T322" s="137">
        <f t="shared" si="915"/>
        <v>1.1904248914799911</v>
      </c>
      <c r="U322" s="42">
        <f t="shared" si="916"/>
        <v>0.91698211581387179</v>
      </c>
      <c r="V322" s="72"/>
      <c r="W322" s="72"/>
      <c r="X322" s="72"/>
      <c r="Y322" s="76"/>
      <c r="Z322" s="101">
        <f t="shared" si="926"/>
        <v>1.7086530066811909</v>
      </c>
      <c r="AA322" s="101">
        <f t="shared" si="927"/>
        <v>0.62240779487655995</v>
      </c>
      <c r="AB322" s="101">
        <f t="shared" si="928"/>
        <v>0.81125732851237742</v>
      </c>
      <c r="AC322" s="101">
        <f t="shared" si="929"/>
        <v>0.94836924427913671</v>
      </c>
      <c r="AD322" s="101">
        <f t="shared" si="930"/>
        <v>1.4076223062313082</v>
      </c>
      <c r="AE322" s="101">
        <f t="shared" si="931"/>
        <v>0.99364807208947004</v>
      </c>
      <c r="AF322" s="213">
        <f t="shared" si="932"/>
        <v>1.9297537481117186</v>
      </c>
      <c r="AG322" s="75">
        <f t="shared" si="933"/>
        <v>-1.2921250983814589</v>
      </c>
      <c r="AH322" s="75">
        <f t="shared" si="934"/>
        <v>-0.2588024279157497</v>
      </c>
      <c r="AI322" s="75">
        <f t="shared" si="935"/>
        <v>-8.8307134251257007E-3</v>
      </c>
      <c r="AJ322" s="75">
        <f t="shared" si="936"/>
        <v>1.078713537644135</v>
      </c>
      <c r="AK322" s="75">
        <f t="shared" si="937"/>
        <v>0.11243375644982531</v>
      </c>
      <c r="AL322" s="101">
        <f t="shared" si="938"/>
        <v>1.6490320270792953</v>
      </c>
      <c r="AM322" s="101">
        <f t="shared" si="939"/>
        <v>0.60454650276171218</v>
      </c>
      <c r="AN322" s="101">
        <f t="shared" si="940"/>
        <v>0.78520636741537797</v>
      </c>
      <c r="AO322" s="101">
        <f t="shared" si="941"/>
        <v>1.0189843118710622</v>
      </c>
      <c r="AP322" s="101">
        <f t="shared" si="942"/>
        <v>1.3486451605506167</v>
      </c>
      <c r="AQ322" s="75">
        <f t="shared" si="943"/>
        <v>1.9882079065501506</v>
      </c>
      <c r="AR322" s="75">
        <f t="shared" si="944"/>
        <v>-1.4534934753403144</v>
      </c>
      <c r="AS322" s="75">
        <f t="shared" si="945"/>
        <v>-0.30673900603906706</v>
      </c>
      <c r="AT322" s="75">
        <f t="shared" si="946"/>
        <v>0.16109947022949042</v>
      </c>
      <c r="AU322" s="120">
        <f t="shared" si="947"/>
        <v>1.0908374413134538</v>
      </c>
    </row>
    <row r="323" spans="1:47" ht="17" thickBot="1" x14ac:dyDescent="0.25">
      <c r="A323" s="260">
        <v>5210</v>
      </c>
      <c r="B323" s="284"/>
      <c r="C323" s="125">
        <v>133.6776545647881</v>
      </c>
      <c r="D323" s="88">
        <v>218.0316091954023</v>
      </c>
      <c r="E323" s="88">
        <v>24.404283969112676</v>
      </c>
      <c r="F323" s="88">
        <v>100.66058508965085</v>
      </c>
      <c r="G323" s="88">
        <v>4.1539454103163136</v>
      </c>
      <c r="H323" s="88">
        <v>463.01937370537348</v>
      </c>
      <c r="I323" s="88">
        <f t="shared" si="948"/>
        <v>288.70855552979367</v>
      </c>
      <c r="J323" s="88">
        <f t="shared" si="949"/>
        <v>470.89089912280701</v>
      </c>
      <c r="K323" s="88">
        <f t="shared" si="950"/>
        <v>52.706831193291507</v>
      </c>
      <c r="L323" s="88">
        <f t="shared" si="951"/>
        <v>217.40037416599066</v>
      </c>
      <c r="M323" s="88">
        <f t="shared" si="952"/>
        <v>8.9714289427542067</v>
      </c>
      <c r="N323" s="88">
        <f t="shared" si="953"/>
        <v>613.11135141411876</v>
      </c>
      <c r="O323" s="88">
        <f t="shared" si="954"/>
        <v>111.93002729820377</v>
      </c>
      <c r="P323" s="88">
        <f t="shared" si="955"/>
        <v>461.6788614325996</v>
      </c>
      <c r="Q323" s="88">
        <f t="shared" si="956"/>
        <v>19.052032985701182</v>
      </c>
      <c r="R323" s="88">
        <v>210.51</v>
      </c>
      <c r="S323" s="88">
        <v>76.13</v>
      </c>
      <c r="T323" s="137">
        <f t="shared" si="915"/>
        <v>0.66699407496593888</v>
      </c>
      <c r="U323" s="42">
        <f t="shared" si="916"/>
        <v>-1.787426900409397</v>
      </c>
      <c r="V323" s="72"/>
      <c r="W323" s="72"/>
      <c r="X323" s="72"/>
      <c r="Y323" s="76"/>
      <c r="Z323" s="101">
        <f t="shared" si="926"/>
        <v>1.4940268102745713</v>
      </c>
      <c r="AA323" s="101">
        <f t="shared" si="927"/>
        <v>0.93178968904291193</v>
      </c>
      <c r="AB323" s="101">
        <f t="shared" si="928"/>
        <v>1.5911743113942709</v>
      </c>
      <c r="AC323" s="101">
        <f t="shared" si="929"/>
        <v>0.93409829805879419</v>
      </c>
      <c r="AD323" s="101">
        <f t="shared" si="930"/>
        <v>0.89832146910127686</v>
      </c>
      <c r="AE323" s="101">
        <f t="shared" si="931"/>
        <v>1.1363483886808197</v>
      </c>
      <c r="AF323" s="213">
        <f t="shared" si="932"/>
        <v>1.4820531798012602</v>
      </c>
      <c r="AG323" s="75">
        <f t="shared" si="933"/>
        <v>-6.0636018812273158E-2</v>
      </c>
      <c r="AH323" s="75">
        <f t="shared" si="934"/>
        <v>1.3361278220225661</v>
      </c>
      <c r="AI323" s="75">
        <f t="shared" si="935"/>
        <v>-5.4547629407645647E-2</v>
      </c>
      <c r="AJ323" s="75">
        <f t="shared" si="936"/>
        <v>-0.11664059161538801</v>
      </c>
      <c r="AK323" s="75">
        <f t="shared" si="937"/>
        <v>0.57997869104532729</v>
      </c>
      <c r="AL323" s="101">
        <f t="shared" si="938"/>
        <v>1.2608246763975082</v>
      </c>
      <c r="AM323" s="101">
        <f t="shared" si="939"/>
        <v>0.79139569645056373</v>
      </c>
      <c r="AN323" s="101">
        <f t="shared" si="940"/>
        <v>1.3466788275643156</v>
      </c>
      <c r="AO323" s="101">
        <f t="shared" si="941"/>
        <v>0.87761434018146189</v>
      </c>
      <c r="AP323" s="101">
        <f t="shared" si="942"/>
        <v>0.75260037569836158</v>
      </c>
      <c r="AQ323" s="75">
        <f t="shared" si="943"/>
        <v>1.1180883635230223</v>
      </c>
      <c r="AR323" s="75">
        <f t="shared" si="944"/>
        <v>-0.54671795039904525</v>
      </c>
      <c r="AS323" s="75">
        <f t="shared" si="945"/>
        <v>1.1977100677382526</v>
      </c>
      <c r="AT323" s="75">
        <f t="shared" si="946"/>
        <v>-0.1743136400247349</v>
      </c>
      <c r="AU323" s="120">
        <f t="shared" si="947"/>
        <v>-0.21818317903107659</v>
      </c>
    </row>
    <row r="324" spans="1:47" ht="17" thickBot="1" x14ac:dyDescent="0.25">
      <c r="A324" s="260">
        <v>5211</v>
      </c>
      <c r="B324" s="284"/>
      <c r="C324" s="125">
        <v>80.930000000000007</v>
      </c>
      <c r="D324" s="88">
        <v>206.4</v>
      </c>
      <c r="E324" s="88">
        <v>36.24</v>
      </c>
      <c r="F324" s="88">
        <v>203.98</v>
      </c>
      <c r="G324" s="88">
        <v>5.76</v>
      </c>
      <c r="H324" s="88">
        <v>305.27999999999997</v>
      </c>
      <c r="I324" s="88">
        <f t="shared" ref="I324:M325" si="957">1000*C324/$H324</f>
        <v>265.10089098532495</v>
      </c>
      <c r="J324" s="88">
        <f t="shared" si="957"/>
        <v>676.10062893081772</v>
      </c>
      <c r="K324" s="88">
        <f t="shared" si="957"/>
        <v>118.71069182389938</v>
      </c>
      <c r="L324" s="88">
        <f t="shared" si="957"/>
        <v>668.1734800838575</v>
      </c>
      <c r="M324" s="88">
        <f t="shared" si="957"/>
        <v>18.867924528301888</v>
      </c>
      <c r="N324" s="88">
        <f t="shared" ref="N324:N327" si="958">1000*C324/$D324</f>
        <v>392.10271317829455</v>
      </c>
      <c r="O324" s="88">
        <f t="shared" ref="O324:Q325" si="959">1000*E324/$D324</f>
        <v>175.58139534883719</v>
      </c>
      <c r="P324" s="88">
        <f t="shared" si="959"/>
        <v>988.27519379844955</v>
      </c>
      <c r="Q324" s="88">
        <f t="shared" si="959"/>
        <v>27.906976744186046</v>
      </c>
      <c r="R324" s="88">
        <v>334.14</v>
      </c>
      <c r="S324" s="88">
        <v>85.98</v>
      </c>
      <c r="T324" s="137">
        <f t="shared" si="915"/>
        <v>1.0587117011501537</v>
      </c>
      <c r="U324" s="42">
        <f t="shared" si="916"/>
        <v>0.3695614697928683</v>
      </c>
      <c r="V324" s="72"/>
      <c r="W324" s="72"/>
      <c r="X324" s="72"/>
      <c r="Y324" s="77" t="s">
        <v>111</v>
      </c>
      <c r="Z324" s="101">
        <f t="shared" si="926"/>
        <v>0.90450113109158536</v>
      </c>
      <c r="AA324" s="101">
        <f t="shared" si="927"/>
        <v>0.88208032095977662</v>
      </c>
      <c r="AB324" s="101">
        <f t="shared" si="928"/>
        <v>2.3628702697408013</v>
      </c>
      <c r="AC324" s="101">
        <f t="shared" si="929"/>
        <v>1.8928696934190821</v>
      </c>
      <c r="AD324" s="101">
        <f t="shared" si="930"/>
        <v>1.2456426724272578</v>
      </c>
      <c r="AE324" s="101">
        <f t="shared" si="931"/>
        <v>0.74922229132731999</v>
      </c>
      <c r="AF324" s="213">
        <f t="shared" si="932"/>
        <v>-0.19176455060830105</v>
      </c>
      <c r="AG324" s="75">
        <f t="shared" si="933"/>
        <v>-0.22795504893437371</v>
      </c>
      <c r="AH324" s="75">
        <f t="shared" si="934"/>
        <v>2.2722968846805278</v>
      </c>
      <c r="AI324" s="75">
        <f t="shared" si="935"/>
        <v>2.0749768796621053</v>
      </c>
      <c r="AJ324" s="75">
        <f t="shared" si="936"/>
        <v>0.75334509545009187</v>
      </c>
      <c r="AK324" s="75">
        <f t="shared" si="937"/>
        <v>-0.87130553756991247</v>
      </c>
      <c r="AL324" s="101">
        <f t="shared" si="938"/>
        <v>1.1577271912704732</v>
      </c>
      <c r="AM324" s="101">
        <f t="shared" si="939"/>
        <v>1.1362783377213364</v>
      </c>
      <c r="AN324" s="101">
        <f t="shared" si="940"/>
        <v>3.0331016239334292</v>
      </c>
      <c r="AO324" s="101">
        <f t="shared" si="941"/>
        <v>2.6973211527355314</v>
      </c>
      <c r="AP324" s="101">
        <f t="shared" si="942"/>
        <v>1.58280327239475</v>
      </c>
      <c r="AQ324" s="75">
        <f t="shared" si="943"/>
        <v>0.47616091021323392</v>
      </c>
      <c r="AR324" s="75">
        <f t="shared" si="944"/>
        <v>0.48744287721831286</v>
      </c>
      <c r="AS324" s="75">
        <f t="shared" si="945"/>
        <v>2.7984274428326272</v>
      </c>
      <c r="AT324" s="75">
        <f t="shared" si="946"/>
        <v>2.9185171629454438</v>
      </c>
      <c r="AU324" s="120">
        <f t="shared" si="947"/>
        <v>0.99315048314838872</v>
      </c>
    </row>
    <row r="325" spans="1:47" ht="17" thickBot="1" x14ac:dyDescent="0.25">
      <c r="A325" s="260">
        <v>5212</v>
      </c>
      <c r="B325" s="284"/>
      <c r="C325" s="125">
        <v>129.22</v>
      </c>
      <c r="D325" s="88">
        <v>199.52</v>
      </c>
      <c r="E325" s="88">
        <v>15.55</v>
      </c>
      <c r="F325" s="88">
        <v>59.64</v>
      </c>
      <c r="G325" s="88">
        <v>3.42</v>
      </c>
      <c r="H325" s="88">
        <v>225.74</v>
      </c>
      <c r="I325" s="88">
        <f t="shared" si="957"/>
        <v>572.42845751749803</v>
      </c>
      <c r="J325" s="88">
        <f t="shared" si="957"/>
        <v>883.84867546735177</v>
      </c>
      <c r="K325" s="88">
        <f t="shared" si="957"/>
        <v>68.884557455479751</v>
      </c>
      <c r="L325" s="88">
        <f t="shared" si="957"/>
        <v>264.1977496234606</v>
      </c>
      <c r="M325" s="88">
        <f t="shared" si="957"/>
        <v>15.150172765128023</v>
      </c>
      <c r="N325" s="88">
        <f t="shared" si="958"/>
        <v>647.65437048917397</v>
      </c>
      <c r="O325" s="88">
        <f t="shared" si="959"/>
        <v>77.937048917401754</v>
      </c>
      <c r="P325" s="88">
        <f t="shared" si="959"/>
        <v>298.91740176423417</v>
      </c>
      <c r="Q325" s="88">
        <f t="shared" si="959"/>
        <v>17.141138732959099</v>
      </c>
      <c r="R325" s="88">
        <v>347.02</v>
      </c>
      <c r="S325" s="88">
        <v>87.04</v>
      </c>
      <c r="T325" s="137">
        <f t="shared" si="915"/>
        <v>1.0995215614207408</v>
      </c>
      <c r="U325" s="42">
        <f t="shared" si="916"/>
        <v>0.54613639203326347</v>
      </c>
      <c r="V325" s="72"/>
      <c r="W325" s="72"/>
      <c r="X325" s="72"/>
      <c r="Y325" s="77" t="s">
        <v>112</v>
      </c>
      <c r="Z325" s="101">
        <f t="shared" si="926"/>
        <v>1.4442065508421431</v>
      </c>
      <c r="AA325" s="101">
        <f t="shared" si="927"/>
        <v>0.85267764359445075</v>
      </c>
      <c r="AB325" s="101">
        <f t="shared" si="928"/>
        <v>1.0138695555869057</v>
      </c>
      <c r="AC325" s="101">
        <f t="shared" si="929"/>
        <v>0.55344028098594988</v>
      </c>
      <c r="AD325" s="101">
        <f t="shared" si="930"/>
        <v>0.73960033675368431</v>
      </c>
      <c r="AE325" s="101">
        <f t="shared" si="931"/>
        <v>0.55401415108827712</v>
      </c>
      <c r="AF325" s="213">
        <f t="shared" si="932"/>
        <v>1.3689360535311648</v>
      </c>
      <c r="AG325" s="75">
        <f t="shared" si="933"/>
        <v>-0.33142019551451901</v>
      </c>
      <c r="AH325" s="75">
        <f t="shared" si="934"/>
        <v>0.26904522591348207</v>
      </c>
      <c r="AI325" s="75">
        <f t="shared" si="935"/>
        <v>-1.6327770754721402</v>
      </c>
      <c r="AJ325" s="75">
        <f t="shared" si="936"/>
        <v>-0.63408271043333575</v>
      </c>
      <c r="AK325" s="75">
        <f t="shared" si="937"/>
        <v>-1.9229791370014226</v>
      </c>
      <c r="AL325" s="101">
        <f t="shared" si="938"/>
        <v>2.4998633081233512</v>
      </c>
      <c r="AM325" s="101">
        <f t="shared" si="939"/>
        <v>1.4854269627665331</v>
      </c>
      <c r="AN325" s="101">
        <f t="shared" si="940"/>
        <v>1.7600256545728235</v>
      </c>
      <c r="AO325" s="101">
        <f t="shared" si="941"/>
        <v>1.0665286782633898</v>
      </c>
      <c r="AP325" s="101">
        <f t="shared" si="942"/>
        <v>1.2709263805894939</v>
      </c>
      <c r="AQ325" s="75">
        <f t="shared" si="943"/>
        <v>3.2718199964025469</v>
      </c>
      <c r="AR325" s="75">
        <f t="shared" si="944"/>
        <v>1.3566683667066526</v>
      </c>
      <c r="AS325" s="75">
        <f t="shared" si="945"/>
        <v>0.98579777924949952</v>
      </c>
      <c r="AT325" s="75">
        <f t="shared" si="946"/>
        <v>-0.12194586645677971</v>
      </c>
      <c r="AU325" s="120">
        <f t="shared" si="947"/>
        <v>-0.30194687941455012</v>
      </c>
    </row>
    <row r="326" spans="1:47" ht="17" thickBot="1" x14ac:dyDescent="0.25">
      <c r="A326" s="260">
        <v>5213</v>
      </c>
      <c r="B326" s="284"/>
      <c r="C326" s="125">
        <v>189.20140065514514</v>
      </c>
      <c r="D326" s="88">
        <v>163.0608974358974</v>
      </c>
      <c r="E326" s="88">
        <v>14.565483948444946</v>
      </c>
      <c r="F326" s="88">
        <v>100.3226234145048</v>
      </c>
      <c r="G326" s="88">
        <v>7.909892280074696</v>
      </c>
      <c r="H326" s="88">
        <v>580.32073933133995</v>
      </c>
      <c r="I326" s="88">
        <f>1000*C326/$H326</f>
        <v>326.02901780340943</v>
      </c>
      <c r="J326" s="88">
        <f>1000*D326/$H326</f>
        <v>280.98409445745511</v>
      </c>
      <c r="K326" s="88">
        <f>1000*E326/$H326</f>
        <v>25.099023628257125</v>
      </c>
      <c r="L326" s="88">
        <f>1000*F326/$H326</f>
        <v>172.87444100326147</v>
      </c>
      <c r="M326" s="88">
        <f>1000*G326/$H326</f>
        <v>13.630207821262207</v>
      </c>
      <c r="N326" s="88">
        <f>1000*C326/$D326</f>
        <v>1160.311292469883</v>
      </c>
      <c r="O326" s="88">
        <f>1000*E326/$D326</f>
        <v>89.325424902502689</v>
      </c>
      <c r="P326" s="88">
        <f>1000*F326/$D326</f>
        <v>615.24635882703694</v>
      </c>
      <c r="Q326" s="88">
        <f>1000*G326/$D326</f>
        <v>48.508823417853677</v>
      </c>
      <c r="R326" s="88">
        <v>430.42</v>
      </c>
      <c r="S326" s="88">
        <v>87.2</v>
      </c>
      <c r="T326" s="137">
        <f t="shared" si="915"/>
        <v>1.3637717436076169</v>
      </c>
      <c r="U326" s="42">
        <f t="shared" si="916"/>
        <v>1.5516408784754374</v>
      </c>
      <c r="V326" s="72"/>
      <c r="W326" s="72"/>
      <c r="X326" s="72"/>
      <c r="Y326" s="77"/>
      <c r="Z326" s="101">
        <f t="shared" si="926"/>
        <v>2.1145790299850611</v>
      </c>
      <c r="AA326" s="101">
        <f t="shared" si="927"/>
        <v>0.69686438346049218</v>
      </c>
      <c r="AB326" s="101">
        <f t="shared" si="928"/>
        <v>0.94967850403331733</v>
      </c>
      <c r="AC326" s="101">
        <f t="shared" si="929"/>
        <v>0.93096212092171649</v>
      </c>
      <c r="AD326" s="101">
        <f t="shared" si="930"/>
        <v>1.7105728052715243</v>
      </c>
      <c r="AE326" s="101">
        <f t="shared" si="931"/>
        <v>1.4242309814812335</v>
      </c>
      <c r="AF326" s="213">
        <f t="shared" si="932"/>
        <v>2.6406778058807436</v>
      </c>
      <c r="AG326" s="75">
        <f t="shared" si="933"/>
        <v>-0.94727133460757706</v>
      </c>
      <c r="AH326" s="75">
        <f t="shared" si="934"/>
        <v>0.11418849290989436</v>
      </c>
      <c r="AI326" s="75">
        <f t="shared" si="935"/>
        <v>-6.468794382590845E-2</v>
      </c>
      <c r="AJ326" s="75">
        <f t="shared" si="936"/>
        <v>1.5975084454453607</v>
      </c>
      <c r="AK326" s="75">
        <f t="shared" si="937"/>
        <v>1.366740723113284</v>
      </c>
      <c r="AL326" s="101">
        <f t="shared" si="938"/>
        <v>1.4238075837893232</v>
      </c>
      <c r="AM326" s="101">
        <f t="shared" si="939"/>
        <v>0.47223168580859598</v>
      </c>
      <c r="AN326" s="101">
        <f t="shared" si="940"/>
        <v>0.64128923988533093</v>
      </c>
      <c r="AO326" s="101">
        <f t="shared" si="941"/>
        <v>0.69786949105927731</v>
      </c>
      <c r="AP326" s="101">
        <f t="shared" si="942"/>
        <v>1.1434186897744598</v>
      </c>
      <c r="AQ326" s="75">
        <f t="shared" si="943"/>
        <v>1.6872447876361951</v>
      </c>
      <c r="AR326" s="75">
        <f t="shared" si="944"/>
        <v>-2.0093657305887134</v>
      </c>
      <c r="AS326" s="75">
        <f t="shared" si="945"/>
        <v>-0.2917895367193496</v>
      </c>
      <c r="AT326" s="75">
        <f t="shared" si="946"/>
        <v>-0.64636862318749644</v>
      </c>
      <c r="AU326" s="120">
        <f t="shared" si="947"/>
        <v>1.3032394898358017</v>
      </c>
    </row>
    <row r="327" spans="1:47" ht="17" thickBot="1" x14ac:dyDescent="0.25">
      <c r="A327" s="260">
        <v>5214</v>
      </c>
      <c r="B327" s="284"/>
      <c r="C327" s="125">
        <v>98.12</v>
      </c>
      <c r="D327" s="88">
        <v>217.54</v>
      </c>
      <c r="E327" s="88">
        <v>17.38</v>
      </c>
      <c r="F327" s="88">
        <v>122.36</v>
      </c>
      <c r="G327" s="88">
        <v>3.57</v>
      </c>
      <c r="H327" s="88">
        <v>313.91000000000003</v>
      </c>
      <c r="I327" s="88">
        <f t="shared" ref="I327:M327" si="960">1000*C327/$H327</f>
        <v>312.5736676117358</v>
      </c>
      <c r="J327" s="88">
        <f t="shared" si="960"/>
        <v>693.00117868178768</v>
      </c>
      <c r="K327" s="88">
        <f t="shared" si="960"/>
        <v>55.366187760823159</v>
      </c>
      <c r="L327" s="88">
        <f t="shared" si="960"/>
        <v>389.79325284317156</v>
      </c>
      <c r="M327" s="88">
        <f t="shared" si="960"/>
        <v>11.372686438788186</v>
      </c>
      <c r="N327" s="88">
        <f t="shared" si="958"/>
        <v>451.04348625540132</v>
      </c>
      <c r="O327" s="88">
        <f t="shared" ref="O327:Q327" si="961">1000*E327/$D327</f>
        <v>79.893352946584542</v>
      </c>
      <c r="P327" s="88">
        <f t="shared" si="961"/>
        <v>562.47126965155837</v>
      </c>
      <c r="Q327" s="88">
        <f t="shared" si="961"/>
        <v>16.410775029879563</v>
      </c>
      <c r="R327" s="88">
        <v>356.66</v>
      </c>
      <c r="S327" s="88">
        <v>88.11</v>
      </c>
      <c r="T327" s="137">
        <f t="shared" si="915"/>
        <v>1.1300655872754348</v>
      </c>
      <c r="U327" s="42">
        <f t="shared" si="916"/>
        <v>0.67405670879723023</v>
      </c>
      <c r="V327" s="72"/>
      <c r="W327" s="72"/>
      <c r="X327" s="72"/>
      <c r="Y327" s="77"/>
      <c r="Z327" s="101">
        <f t="shared" si="926"/>
        <v>1.0966224018621815</v>
      </c>
      <c r="AA327" s="101">
        <f t="shared" si="927"/>
        <v>0.92968872587979545</v>
      </c>
      <c r="AB327" s="101">
        <f t="shared" si="928"/>
        <v>1.1331866801350752</v>
      </c>
      <c r="AC327" s="101">
        <f t="shared" si="929"/>
        <v>1.1354619849336154</v>
      </c>
      <c r="AD327" s="101">
        <f t="shared" si="930"/>
        <v>0.77203894801481077</v>
      </c>
      <c r="AE327" s="101">
        <f t="shared" si="931"/>
        <v>0.77040215366404308</v>
      </c>
      <c r="AF327" s="213">
        <f t="shared" si="932"/>
        <v>0.45063952716104833</v>
      </c>
      <c r="AG327" s="75">
        <f t="shared" si="933"/>
        <v>-6.7525160458538652E-2</v>
      </c>
      <c r="AH327" s="75">
        <f t="shared" si="934"/>
        <v>0.53246561535444614</v>
      </c>
      <c r="AI327" s="75">
        <f t="shared" si="935"/>
        <v>0.53405545002893196</v>
      </c>
      <c r="AJ327" s="75">
        <f t="shared" si="936"/>
        <v>-0.5198380296972237</v>
      </c>
      <c r="AK327" s="75">
        <f t="shared" si="937"/>
        <v>-0.77417825091219838</v>
      </c>
      <c r="AL327" s="101">
        <f t="shared" si="938"/>
        <v>1.3650464656087387</v>
      </c>
      <c r="AM327" s="101">
        <f t="shared" si="939"/>
        <v>1.164681992082637</v>
      </c>
      <c r="AN327" s="101">
        <f t="shared" si="940"/>
        <v>1.4146263611829712</v>
      </c>
      <c r="AO327" s="101">
        <f t="shared" si="941"/>
        <v>1.5735398327325454</v>
      </c>
      <c r="AP327" s="101">
        <f t="shared" si="942"/>
        <v>0.95403844149536687</v>
      </c>
      <c r="AQ327" s="75">
        <f t="shared" si="943"/>
        <v>1.1209272656269804</v>
      </c>
      <c r="AR327" s="75">
        <f t="shared" si="944"/>
        <v>0.57556833032489318</v>
      </c>
      <c r="AS327" s="75">
        <f t="shared" si="945"/>
        <v>0.84088819835763307</v>
      </c>
      <c r="AT327" s="75">
        <f t="shared" si="946"/>
        <v>1.2970270763516016</v>
      </c>
      <c r="AU327" s="120">
        <f t="shared" si="947"/>
        <v>-0.39270847996620672</v>
      </c>
    </row>
    <row r="328" spans="1:47" ht="17" thickBot="1" x14ac:dyDescent="0.25">
      <c r="A328" s="260">
        <v>5215</v>
      </c>
      <c r="B328" s="284"/>
      <c r="C328" s="125">
        <v>99.59777820340932</v>
      </c>
      <c r="D328" s="88">
        <v>223.95833333333331</v>
      </c>
      <c r="E328" s="88">
        <v>16.984348942561489</v>
      </c>
      <c r="F328" s="88">
        <v>122.93136727525868</v>
      </c>
      <c r="G328" s="88">
        <v>4.4927883077375874</v>
      </c>
      <c r="H328" s="88">
        <v>419.41926563220147</v>
      </c>
      <c r="I328" s="88">
        <f>1000*C328/$H328</f>
        <v>237.46591147472213</v>
      </c>
      <c r="J328" s="88">
        <f>1000*D328/$H328</f>
        <v>533.97245115995122</v>
      </c>
      <c r="K328" s="88">
        <f>1000*E328/$H328</f>
        <v>40.494918412869147</v>
      </c>
      <c r="L328" s="88">
        <f>1000*F328/$H328</f>
        <v>293.09899985152344</v>
      </c>
      <c r="M328" s="88">
        <f>1000*G328/$H328</f>
        <v>10.711926408448338</v>
      </c>
      <c r="N328" s="88">
        <f>1000*C328/$D328</f>
        <v>444.71566081522309</v>
      </c>
      <c r="O328" s="88">
        <f>1000*E328/$D328</f>
        <v>75.837092952832705</v>
      </c>
      <c r="P328" s="88">
        <f>1000*F328/$D328</f>
        <v>548.9028492290621</v>
      </c>
      <c r="Q328" s="88">
        <f>1000*G328/$D328</f>
        <v>20.060822211293413</v>
      </c>
      <c r="R328" s="88">
        <v>432.66</v>
      </c>
      <c r="S328" s="88">
        <v>89.73</v>
      </c>
      <c r="T328" s="137">
        <f t="shared" si="915"/>
        <v>1.3708691106111974</v>
      </c>
      <c r="U328" s="42">
        <f t="shared" si="916"/>
        <v>1.5758739503114978</v>
      </c>
      <c r="V328" s="72"/>
      <c r="W328" s="72"/>
      <c r="X328" s="72"/>
      <c r="Y328" s="77"/>
      <c r="Z328" s="101">
        <f t="shared" si="926"/>
        <v>1.1131385523191963</v>
      </c>
      <c r="AA328" s="101">
        <f t="shared" si="927"/>
        <v>0.95711840381920188</v>
      </c>
      <c r="AB328" s="101">
        <f t="shared" si="928"/>
        <v>1.107389988059662</v>
      </c>
      <c r="AC328" s="101">
        <f t="shared" si="929"/>
        <v>1.1407640919987621</v>
      </c>
      <c r="AD328" s="101">
        <f t="shared" si="930"/>
        <v>0.97159875595489331</v>
      </c>
      <c r="AE328" s="101">
        <f t="shared" si="931"/>
        <v>1.0293444156963441</v>
      </c>
      <c r="AF328" s="213">
        <f t="shared" si="932"/>
        <v>0.50049796432255478</v>
      </c>
      <c r="AG328" s="75">
        <f t="shared" si="933"/>
        <v>2.1216651944548744E-2</v>
      </c>
      <c r="AH328" s="75">
        <f t="shared" si="934"/>
        <v>0.47794437166351283</v>
      </c>
      <c r="AI328" s="75">
        <f t="shared" si="935"/>
        <v>0.54810224414893916</v>
      </c>
      <c r="AJ328" s="75">
        <f t="shared" si="936"/>
        <v>9.2060146971628246E-2</v>
      </c>
      <c r="AK328" s="75">
        <f t="shared" si="937"/>
        <v>0.23540422103892122</v>
      </c>
      <c r="AL328" s="101">
        <f t="shared" si="938"/>
        <v>1.0370419416256564</v>
      </c>
      <c r="AM328" s="101">
        <f t="shared" si="939"/>
        <v>0.89741275666688058</v>
      </c>
      <c r="AN328" s="101">
        <f t="shared" si="940"/>
        <v>1.0346599864932924</v>
      </c>
      <c r="AO328" s="101">
        <f t="shared" si="941"/>
        <v>1.1831989082325183</v>
      </c>
      <c r="AP328" s="101">
        <f t="shared" si="942"/>
        <v>0.8986082251660199</v>
      </c>
      <c r="AQ328" s="75">
        <f t="shared" si="943"/>
        <v>0.3457365233624401</v>
      </c>
      <c r="AR328" s="75">
        <f t="shared" si="944"/>
        <v>-0.18843506244635991</v>
      </c>
      <c r="AS328" s="75">
        <f t="shared" si="945"/>
        <v>0.42735967417955589</v>
      </c>
      <c r="AT328" s="75">
        <f t="shared" si="946"/>
        <v>0.61390914719880929</v>
      </c>
      <c r="AU328" s="120">
        <f t="shared" si="947"/>
        <v>5.6473872982178472E-2</v>
      </c>
    </row>
    <row r="329" spans="1:47" ht="17" thickBot="1" x14ac:dyDescent="0.25">
      <c r="A329" s="282">
        <v>5216</v>
      </c>
      <c r="B329" s="284"/>
      <c r="C329" s="125">
        <v>192.86825782979366</v>
      </c>
      <c r="D329" s="88">
        <v>167.59950248756215</v>
      </c>
      <c r="E329" s="88">
        <v>11.755429871871366</v>
      </c>
      <c r="F329" s="88">
        <v>56.446821152703521</v>
      </c>
      <c r="G329" s="88">
        <v>3.8000803005953228</v>
      </c>
      <c r="H329" s="88">
        <v>264.75396867253835</v>
      </c>
      <c r="I329" s="88">
        <f t="shared" ref="I329:M329" si="962">1000*C329/$H329</f>
        <v>728.48108301010325</v>
      </c>
      <c r="J329" s="88">
        <f t="shared" si="962"/>
        <v>633.03867861885783</v>
      </c>
      <c r="K329" s="88">
        <f t="shared" si="962"/>
        <v>44.401335816843222</v>
      </c>
      <c r="L329" s="88">
        <f t="shared" si="962"/>
        <v>213.20481591163576</v>
      </c>
      <c r="M329" s="88">
        <f t="shared" si="962"/>
        <v>14.353251509878071</v>
      </c>
      <c r="N329" s="88">
        <f t="shared" ref="N329" si="963">1000*C329/$D329</f>
        <v>1150.7686775150587</v>
      </c>
      <c r="O329" s="88">
        <f t="shared" ref="O329:Q329" si="964">1000*E329/$D329</f>
        <v>70.140004578735287</v>
      </c>
      <c r="P329" s="88">
        <f t="shared" si="964"/>
        <v>336.79587537494353</v>
      </c>
      <c r="Q329" s="88">
        <f t="shared" si="964"/>
        <v>22.673577452160593</v>
      </c>
      <c r="R329" s="88">
        <v>212.43</v>
      </c>
      <c r="S329" s="88">
        <v>79.56</v>
      </c>
      <c r="T329" s="137">
        <f t="shared" si="915"/>
        <v>0.67307753239757928</v>
      </c>
      <c r="U329" s="42">
        <f t="shared" si="916"/>
        <v>-1.7450395782829513</v>
      </c>
      <c r="V329" s="72"/>
      <c r="W329" s="72"/>
      <c r="X329" s="72"/>
      <c r="Y329" s="77" t="s">
        <v>113</v>
      </c>
      <c r="Z329" s="101">
        <f t="shared" si="926"/>
        <v>2.1555610695503753</v>
      </c>
      <c r="AA329" s="101">
        <f t="shared" si="927"/>
        <v>0.71626077009170397</v>
      </c>
      <c r="AB329" s="101">
        <f t="shared" si="928"/>
        <v>0.76646125144226729</v>
      </c>
      <c r="AC329" s="101">
        <f t="shared" si="929"/>
        <v>0.52380859422394188</v>
      </c>
      <c r="AD329" s="101">
        <f t="shared" si="930"/>
        <v>0.82179551754717628</v>
      </c>
      <c r="AE329" s="101">
        <f t="shared" si="931"/>
        <v>0.64976275893226121</v>
      </c>
      <c r="AF329" s="213">
        <f t="shared" si="932"/>
        <v>2.7047001863219315</v>
      </c>
      <c r="AG329" s="75">
        <f t="shared" si="933"/>
        <v>-0.86348523415614209</v>
      </c>
      <c r="AH329" s="75">
        <f t="shared" si="934"/>
        <v>-0.39328609411982091</v>
      </c>
      <c r="AI329" s="75">
        <f t="shared" si="935"/>
        <v>-1.7986949693630649</v>
      </c>
      <c r="AJ329" s="75">
        <f t="shared" si="936"/>
        <v>-0.35361025628062859</v>
      </c>
      <c r="AK329" s="75">
        <f t="shared" si="937"/>
        <v>-1.3675468448937627</v>
      </c>
      <c r="AL329" s="101">
        <f t="shared" si="938"/>
        <v>3.1813637253057965</v>
      </c>
      <c r="AM329" s="101">
        <f t="shared" si="939"/>
        <v>1.0639069195836388</v>
      </c>
      <c r="AN329" s="101">
        <f t="shared" si="940"/>
        <v>1.1344703809043726</v>
      </c>
      <c r="AO329" s="101">
        <f t="shared" si="941"/>
        <v>0.86067746919761901</v>
      </c>
      <c r="AP329" s="101">
        <f t="shared" si="942"/>
        <v>1.2040737933450145</v>
      </c>
      <c r="AQ329" s="75">
        <f t="shared" si="943"/>
        <v>4.2711568389265331</v>
      </c>
      <c r="AR329" s="75">
        <f t="shared" si="944"/>
        <v>0.22946086467714033</v>
      </c>
      <c r="AS329" s="75">
        <f t="shared" si="945"/>
        <v>1.9255680001578544E-2</v>
      </c>
      <c r="AT329" s="75">
        <f t="shared" si="946"/>
        <v>-0.66743206476813788</v>
      </c>
      <c r="AU329" s="120">
        <f t="shared" si="947"/>
        <v>-9.8941634986515758E-2</v>
      </c>
    </row>
    <row r="330" spans="1:47" ht="17" thickBot="1" x14ac:dyDescent="0.25">
      <c r="A330" s="282">
        <v>5217</v>
      </c>
      <c r="B330" s="284"/>
      <c r="C330" s="125">
        <v>43.965974159129019</v>
      </c>
      <c r="D330" s="88">
        <v>117.60355029585797</v>
      </c>
      <c r="E330" s="88">
        <v>16.792244864986706</v>
      </c>
      <c r="F330" s="88">
        <v>89.485941003967582</v>
      </c>
      <c r="G330" s="88">
        <v>2.6758457743915476</v>
      </c>
      <c r="H330" s="88">
        <v>289.79446756016472</v>
      </c>
      <c r="I330" s="88">
        <f t="shared" ref="I330:M331" si="965">1000*C330/$H330</f>
        <v>151.71433233107246</v>
      </c>
      <c r="J330" s="88">
        <f t="shared" si="965"/>
        <v>405.8170995670996</v>
      </c>
      <c r="K330" s="88">
        <f t="shared" si="965"/>
        <v>57.945360400989856</v>
      </c>
      <c r="L330" s="88">
        <f t="shared" si="965"/>
        <v>308.79106063468674</v>
      </c>
      <c r="M330" s="88">
        <f t="shared" si="965"/>
        <v>9.2335985463076877</v>
      </c>
      <c r="N330" s="88">
        <f>1000*C330/$D330</f>
        <v>373.84903813297137</v>
      </c>
      <c r="O330" s="88">
        <f t="shared" ref="O330:Q331" si="966">1000*E330/$D330</f>
        <v>142.78688715384925</v>
      </c>
      <c r="P330" s="88">
        <f t="shared" si="966"/>
        <v>760.91190086392578</v>
      </c>
      <c r="Q330" s="88">
        <f t="shared" si="966"/>
        <v>22.753103691681588</v>
      </c>
      <c r="R330" s="88">
        <v>315.60000000000002</v>
      </c>
      <c r="S330" s="88">
        <v>86.06</v>
      </c>
      <c r="T330" s="137">
        <f t="shared" si="915"/>
        <v>0.99996831532587693</v>
      </c>
      <c r="U330" s="42">
        <f t="shared" si="916"/>
        <v>0.10306063945714035</v>
      </c>
      <c r="V330" s="72"/>
      <c r="W330" s="72"/>
      <c r="X330" s="72"/>
      <c r="Y330" s="77" t="s">
        <v>114</v>
      </c>
      <c r="Z330" s="101">
        <f t="shared" si="926"/>
        <v>0.49137864026288902</v>
      </c>
      <c r="AA330" s="101">
        <f t="shared" si="927"/>
        <v>0.50259582069273079</v>
      </c>
      <c r="AB330" s="101">
        <f t="shared" si="928"/>
        <v>1.0948646841524481</v>
      </c>
      <c r="AC330" s="101">
        <f t="shared" si="929"/>
        <v>0.83040114576673296</v>
      </c>
      <c r="AD330" s="101">
        <f t="shared" si="930"/>
        <v>0.57867147246810291</v>
      </c>
      <c r="AE330" s="101">
        <f t="shared" si="931"/>
        <v>0.7112174888607421</v>
      </c>
      <c r="AF330" s="213">
        <f t="shared" si="932"/>
        <v>-2.2268697867538476</v>
      </c>
      <c r="AG330" s="75">
        <f t="shared" si="933"/>
        <v>-1.9446556693552182</v>
      </c>
      <c r="AH330" s="75">
        <f t="shared" si="934"/>
        <v>0.45101242364534649</v>
      </c>
      <c r="AI330" s="75">
        <f t="shared" si="935"/>
        <v>-0.40935233270147386</v>
      </c>
      <c r="AJ330" s="75">
        <f t="shared" si="936"/>
        <v>-1.2871465260629871</v>
      </c>
      <c r="AK330" s="75">
        <f t="shared" si="937"/>
        <v>-1.0526812612736423</v>
      </c>
      <c r="AL330" s="101">
        <f t="shared" si="938"/>
        <v>0.66255457381639149</v>
      </c>
      <c r="AM330" s="101">
        <f t="shared" si="939"/>
        <v>0.68203039545195043</v>
      </c>
      <c r="AN330" s="101">
        <f t="shared" si="940"/>
        <v>1.4805251661103243</v>
      </c>
      <c r="AO330" s="101">
        <f t="shared" si="941"/>
        <v>1.2465455221614727</v>
      </c>
      <c r="AP330" s="101">
        <f t="shared" si="942"/>
        <v>0.77459340973898638</v>
      </c>
      <c r="AQ330" s="75">
        <f t="shared" si="943"/>
        <v>-1.7015650002763179</v>
      </c>
      <c r="AR330" s="75">
        <f t="shared" si="944"/>
        <v>-1.2396432442707872</v>
      </c>
      <c r="AS330" s="75">
        <f t="shared" si="945"/>
        <v>0.85486457180081177</v>
      </c>
      <c r="AT330" s="75">
        <f t="shared" si="946"/>
        <v>0.54354553278825635</v>
      </c>
      <c r="AU330" s="120">
        <f t="shared" si="947"/>
        <v>-1.1737881385427931</v>
      </c>
    </row>
    <row r="331" spans="1:47" ht="17" thickBot="1" x14ac:dyDescent="0.25">
      <c r="A331" s="282">
        <v>5220</v>
      </c>
      <c r="B331" s="284"/>
      <c r="C331" s="125">
        <v>76.507945415602705</v>
      </c>
      <c r="D331" s="88">
        <v>209.66029723991505</v>
      </c>
      <c r="E331" s="88">
        <v>12.68654430757473</v>
      </c>
      <c r="F331" s="88">
        <v>111.95700850873266</v>
      </c>
      <c r="G331" s="88">
        <v>3.7009933234831784</v>
      </c>
      <c r="H331" s="88">
        <v>280.43483153653978</v>
      </c>
      <c r="I331" s="88">
        <f t="shared" si="965"/>
        <v>272.81898256505974</v>
      </c>
      <c r="J331" s="88">
        <f t="shared" si="965"/>
        <v>747.62573568753351</v>
      </c>
      <c r="K331" s="88">
        <f t="shared" si="965"/>
        <v>45.238832273663952</v>
      </c>
      <c r="L331" s="88">
        <f t="shared" si="965"/>
        <v>399.2264723155298</v>
      </c>
      <c r="M331" s="88">
        <f t="shared" si="965"/>
        <v>13.197338230793026</v>
      </c>
      <c r="N331" s="88">
        <f>1000*C331/$D331</f>
        <v>364.91384598226711</v>
      </c>
      <c r="O331" s="88">
        <f t="shared" si="966"/>
        <v>60.509998672077955</v>
      </c>
      <c r="P331" s="88">
        <f t="shared" si="966"/>
        <v>533.99241526696801</v>
      </c>
      <c r="Q331" s="88">
        <f t="shared" si="966"/>
        <v>17.652332712512173</v>
      </c>
      <c r="R331" s="88">
        <v>289.83</v>
      </c>
      <c r="S331" s="88">
        <v>83</v>
      </c>
      <c r="T331" s="137">
        <f t="shared" si="915"/>
        <v>0.91831691011057948</v>
      </c>
      <c r="U331" s="42">
        <f t="shared" si="916"/>
        <v>-0.29460997106663117</v>
      </c>
      <c r="V331" s="72"/>
      <c r="W331" s="72"/>
      <c r="X331" s="72"/>
      <c r="Y331" s="76"/>
      <c r="Z331" s="101">
        <f t="shared" si="926"/>
        <v>0.85507874911535786</v>
      </c>
      <c r="AA331" s="101">
        <f t="shared" si="927"/>
        <v>0.89601367384644592</v>
      </c>
      <c r="AB331" s="101">
        <f t="shared" si="928"/>
        <v>0.82717048482664812</v>
      </c>
      <c r="AC331" s="101">
        <f t="shared" si="929"/>
        <v>1.0389255239339266</v>
      </c>
      <c r="AD331" s="101">
        <f t="shared" si="930"/>
        <v>0.80036722466996968</v>
      </c>
      <c r="AE331" s="101">
        <f t="shared" si="931"/>
        <v>0.68824694395897978</v>
      </c>
      <c r="AF331" s="213">
        <f t="shared" si="932"/>
        <v>-0.37917593570812108</v>
      </c>
      <c r="AG331" s="75">
        <f t="shared" si="933"/>
        <v>-0.18012351513583688</v>
      </c>
      <c r="AH331" s="75">
        <f t="shared" si="934"/>
        <v>-0.21281013875244306</v>
      </c>
      <c r="AI331" s="75">
        <f t="shared" si="935"/>
        <v>0.26614888743598702</v>
      </c>
      <c r="AJ331" s="75">
        <f t="shared" si="936"/>
        <v>-0.42392941104072629</v>
      </c>
      <c r="AK331" s="75">
        <f t="shared" si="937"/>
        <v>-1.1670677447914219</v>
      </c>
      <c r="AL331" s="101">
        <f t="shared" si="938"/>
        <v>1.1914330172047558</v>
      </c>
      <c r="AM331" s="101">
        <f t="shared" si="939"/>
        <v>1.2564859309894951</v>
      </c>
      <c r="AN331" s="101">
        <f t="shared" si="940"/>
        <v>1.1558687218978672</v>
      </c>
      <c r="AO331" s="101">
        <f t="shared" si="941"/>
        <v>1.6116203959090356</v>
      </c>
      <c r="AP331" s="101">
        <f t="shared" si="942"/>
        <v>1.1071058773457758</v>
      </c>
      <c r="AQ331" s="75">
        <f t="shared" si="943"/>
        <v>0.51073193602772238</v>
      </c>
      <c r="AR331" s="75">
        <f t="shared" si="944"/>
        <v>0.80767553234662703</v>
      </c>
      <c r="AS331" s="75">
        <f t="shared" si="945"/>
        <v>0.15410408687054203</v>
      </c>
      <c r="AT331" s="75">
        <f t="shared" si="946"/>
        <v>1.3137612829012424</v>
      </c>
      <c r="AU331" s="120">
        <f t="shared" si="947"/>
        <v>-0.2156233811247617</v>
      </c>
    </row>
    <row r="332" spans="1:47" ht="17" thickBot="1" x14ac:dyDescent="0.25">
      <c r="A332" s="282">
        <v>5221</v>
      </c>
      <c r="B332" s="284"/>
      <c r="C332" s="160">
        <v>191.46052185699756</v>
      </c>
      <c r="D332" s="105">
        <v>127.40384615384615</v>
      </c>
      <c r="E332" s="153">
        <v>12.121486487949573</v>
      </c>
      <c r="F332" s="105">
        <v>93.096742829363151</v>
      </c>
      <c r="G332" s="105">
        <v>3.3267880713514706</v>
      </c>
      <c r="H332" s="105">
        <v>377.82005979885838</v>
      </c>
      <c r="I332" s="88">
        <f t="shared" ref="I332" si="967">1000*C332/$H332</f>
        <v>506.75054669920439</v>
      </c>
      <c r="J332" s="88">
        <f t="shared" ref="J332" si="968">1000*D332/$H332</f>
        <v>337.20773381294958</v>
      </c>
      <c r="K332" s="88">
        <f t="shared" ref="K332" si="969">1000*E332/$H332</f>
        <v>32.082696970623367</v>
      </c>
      <c r="L332" s="88">
        <f t="shared" ref="L332" si="970">1000*F332/$H332</f>
        <v>246.40497616491155</v>
      </c>
      <c r="M332" s="88">
        <f t="shared" ref="M332" si="971">1000*G332/$H332</f>
        <v>8.8052182118719866</v>
      </c>
      <c r="N332" s="88">
        <f>1000*C332/$D332</f>
        <v>1502.7844734436037</v>
      </c>
      <c r="O332" s="88">
        <f t="shared" ref="O332" si="972">1000*E332/$D332</f>
        <v>95.142233565792878</v>
      </c>
      <c r="P332" s="88">
        <f t="shared" ref="P332" si="973">1000*F332/$D332</f>
        <v>730.72160409462401</v>
      </c>
      <c r="Q332" s="88">
        <f t="shared" ref="Q332" si="974">1000*G332/$D332</f>
        <v>26.112147880796449</v>
      </c>
      <c r="R332" s="88">
        <v>389.94</v>
      </c>
      <c r="S332" s="88">
        <v>84.17</v>
      </c>
      <c r="T332" s="137">
        <f t="shared" si="915"/>
        <v>1.2355121827572002</v>
      </c>
      <c r="U332" s="42">
        <f t="shared" si="916"/>
        <v>1.0905363264907189</v>
      </c>
      <c r="V332" s="72"/>
      <c r="W332" s="72"/>
      <c r="X332" s="72"/>
      <c r="Y332" s="76"/>
      <c r="Z332" s="101">
        <f t="shared" si="926"/>
        <v>2.1398277348207029</v>
      </c>
      <c r="AA332" s="101">
        <f t="shared" si="927"/>
        <v>0.54447880575045837</v>
      </c>
      <c r="AB332" s="101">
        <f t="shared" si="928"/>
        <v>0.79032836775499127</v>
      </c>
      <c r="AC332" s="101">
        <f t="shared" si="929"/>
        <v>0.86390824128704657</v>
      </c>
      <c r="AD332" s="101">
        <f t="shared" si="930"/>
        <v>0.71944256663148765</v>
      </c>
      <c r="AE332" s="101">
        <f t="shared" si="931"/>
        <v>0.92725108396202105</v>
      </c>
      <c r="AF332" s="213">
        <f t="shared" si="932"/>
        <v>2.6802665962836585</v>
      </c>
      <c r="AG332" s="75">
        <f t="shared" si="933"/>
        <v>-1.7003709663616695</v>
      </c>
      <c r="AH332" s="75">
        <f t="shared" si="934"/>
        <v>-0.32068445864879386</v>
      </c>
      <c r="AI332" s="75">
        <f t="shared" si="935"/>
        <v>-0.29007881532250507</v>
      </c>
      <c r="AJ332" s="75">
        <f t="shared" si="936"/>
        <v>-0.70762841073301141</v>
      </c>
      <c r="AK332" s="75">
        <f t="shared" si="937"/>
        <v>-0.1285252347070123</v>
      </c>
      <c r="AL332" s="101">
        <f t="shared" si="938"/>
        <v>2.2130400426957566</v>
      </c>
      <c r="AM332" s="101">
        <f t="shared" si="939"/>
        <v>0.56672309837913848</v>
      </c>
      <c r="AN332" s="101">
        <f t="shared" si="940"/>
        <v>0.81972464979073545</v>
      </c>
      <c r="AO332" s="101">
        <f t="shared" si="941"/>
        <v>0.99470178652630326</v>
      </c>
      <c r="AP332" s="101">
        <f t="shared" si="942"/>
        <v>0.73865719459474399</v>
      </c>
      <c r="AQ332" s="75">
        <f t="shared" si="943"/>
        <v>3.0206091224903511</v>
      </c>
      <c r="AR332" s="75">
        <f t="shared" si="944"/>
        <v>-1.6986848368387484</v>
      </c>
      <c r="AS332" s="75">
        <f t="shared" si="945"/>
        <v>-0.29941531246201308</v>
      </c>
      <c r="AT332" s="75">
        <f t="shared" si="946"/>
        <v>4.4149096418061376E-2</v>
      </c>
      <c r="AU332" s="120">
        <f t="shared" si="947"/>
        <v>-0.70037017665297596</v>
      </c>
    </row>
    <row r="333" spans="1:47" ht="17" thickBot="1" x14ac:dyDescent="0.25">
      <c r="A333" s="282">
        <v>5222</v>
      </c>
      <c r="B333" s="284"/>
      <c r="C333" s="125">
        <v>93.527617756692635</v>
      </c>
      <c r="D333" s="88">
        <v>205.12820512820508</v>
      </c>
      <c r="E333" s="88">
        <v>7.2667529360385013</v>
      </c>
      <c r="F333" s="88">
        <v>110.61308718130783</v>
      </c>
      <c r="G333" s="88">
        <v>4.0119373325210024</v>
      </c>
      <c r="H333" s="88">
        <v>235.93367762979068</v>
      </c>
      <c r="I333" s="88">
        <f t="shared" ref="I333:M334" si="975">1000*C333/$H333</f>
        <v>396.41486834893112</v>
      </c>
      <c r="J333" s="88">
        <f t="shared" si="975"/>
        <v>869.4316436251919</v>
      </c>
      <c r="K333" s="88">
        <f t="shared" si="975"/>
        <v>30.799981626365955</v>
      </c>
      <c r="L333" s="88">
        <f t="shared" si="975"/>
        <v>468.831276198193</v>
      </c>
      <c r="M333" s="88">
        <f t="shared" si="975"/>
        <v>17.004513187033144</v>
      </c>
      <c r="N333" s="88">
        <f>1000*C333/$D333</f>
        <v>455.94713656387671</v>
      </c>
      <c r="O333" s="88">
        <f t="shared" ref="O333:Q334" si="976">1000*E333/$D333</f>
        <v>35.4254205631877</v>
      </c>
      <c r="P333" s="88">
        <f t="shared" si="976"/>
        <v>539.23880000887573</v>
      </c>
      <c r="Q333" s="88">
        <f t="shared" si="976"/>
        <v>19.558194496039889</v>
      </c>
      <c r="R333" s="88">
        <v>396.21</v>
      </c>
      <c r="S333" s="88">
        <v>81.86</v>
      </c>
      <c r="T333" s="137">
        <f t="shared" si="915"/>
        <v>1.2553784734324007</v>
      </c>
      <c r="U333" s="42">
        <f t="shared" si="916"/>
        <v>1.1650064132764835</v>
      </c>
      <c r="V333" s="72"/>
      <c r="W333" s="72"/>
      <c r="X333" s="72"/>
      <c r="Y333" s="76"/>
      <c r="Z333" s="101">
        <f t="shared" si="926"/>
        <v>1.0452963801956001</v>
      </c>
      <c r="AA333" s="101">
        <f t="shared" si="927"/>
        <v>0.87664512120828497</v>
      </c>
      <c r="AB333" s="101">
        <f t="shared" si="928"/>
        <v>0.47379675690168466</v>
      </c>
      <c r="AC333" s="101">
        <f t="shared" si="929"/>
        <v>1.0264543603344463</v>
      </c>
      <c r="AD333" s="101">
        <f t="shared" si="930"/>
        <v>0.86761117022433087</v>
      </c>
      <c r="AE333" s="101">
        <f t="shared" si="931"/>
        <v>0.57903161214318999</v>
      </c>
      <c r="AF333" s="213">
        <f t="shared" si="932"/>
        <v>0.29076296958890685</v>
      </c>
      <c r="AG333" s="75">
        <f t="shared" si="933"/>
        <v>-0.2468185952496654</v>
      </c>
      <c r="AH333" s="75">
        <f t="shared" si="934"/>
        <v>-1.5321257400399642</v>
      </c>
      <c r="AI333" s="75">
        <f t="shared" si="935"/>
        <v>0.22973595589646403</v>
      </c>
      <c r="AJ333" s="75">
        <f t="shared" si="936"/>
        <v>-0.2092188323633119</v>
      </c>
      <c r="AK333" s="75">
        <f t="shared" si="937"/>
        <v>-1.7690954290109242</v>
      </c>
      <c r="AL333" s="101">
        <f t="shared" si="938"/>
        <v>1.7311909831976675</v>
      </c>
      <c r="AM333" s="101">
        <f t="shared" si="939"/>
        <v>1.4611971953687553</v>
      </c>
      <c r="AN333" s="101">
        <f t="shared" si="940"/>
        <v>0.78695080327417255</v>
      </c>
      <c r="AO333" s="101">
        <f t="shared" si="941"/>
        <v>1.892605073452887</v>
      </c>
      <c r="AP333" s="101">
        <f t="shared" si="942"/>
        <v>1.4264843532495342</v>
      </c>
      <c r="AQ333" s="75">
        <f t="shared" si="943"/>
        <v>1.8337162638917603</v>
      </c>
      <c r="AR333" s="75">
        <f t="shared" si="944"/>
        <v>1.3028365111520619</v>
      </c>
      <c r="AS333" s="75">
        <f t="shared" si="945"/>
        <v>-1.1583216861968992</v>
      </c>
      <c r="AT333" s="75">
        <f t="shared" si="946"/>
        <v>1.7349914020596777</v>
      </c>
      <c r="AU333" s="120">
        <f t="shared" si="947"/>
        <v>0.14614713208184446</v>
      </c>
    </row>
    <row r="334" spans="1:47" ht="17" thickBot="1" x14ac:dyDescent="0.25">
      <c r="A334" s="282">
        <v>5223</v>
      </c>
      <c r="B334" s="284"/>
      <c r="C334" s="125">
        <v>72.322614802161681</v>
      </c>
      <c r="D334" s="88">
        <v>193.73582766439907</v>
      </c>
      <c r="E334" s="88">
        <v>14.640363726598755</v>
      </c>
      <c r="F334" s="88">
        <v>165.05553270259151</v>
      </c>
      <c r="G334" s="88">
        <v>3.5343614418543861</v>
      </c>
      <c r="H334" s="88">
        <v>304.32</v>
      </c>
      <c r="I334" s="88">
        <f t="shared" si="975"/>
        <v>237.65317692613593</v>
      </c>
      <c r="J334" s="88">
        <f t="shared" si="975"/>
        <v>636.61878175735762</v>
      </c>
      <c r="K334" s="88">
        <f t="shared" si="975"/>
        <v>48.108450731462788</v>
      </c>
      <c r="L334" s="88">
        <f t="shared" si="975"/>
        <v>542.37491030031379</v>
      </c>
      <c r="M334" s="88">
        <f t="shared" si="975"/>
        <v>11.613963728491017</v>
      </c>
      <c r="N334" s="88">
        <f>1000*C334/$D334</f>
        <v>373.30531824729547</v>
      </c>
      <c r="O334" s="88">
        <f t="shared" si="976"/>
        <v>75.568695285209088</v>
      </c>
      <c r="P334" s="88">
        <f t="shared" si="976"/>
        <v>851.96184253802915</v>
      </c>
      <c r="Q334" s="88">
        <f t="shared" si="976"/>
        <v>18.243199951517596</v>
      </c>
      <c r="R334" s="88">
        <v>371.46</v>
      </c>
      <c r="S334" s="88">
        <v>85.99</v>
      </c>
      <c r="T334" s="137">
        <f t="shared" si="915"/>
        <v>1.1769589049776621</v>
      </c>
      <c r="U334" s="42">
        <f t="shared" si="916"/>
        <v>0.86387108664423751</v>
      </c>
      <c r="V334" s="72"/>
      <c r="W334" s="72"/>
      <c r="X334" s="72"/>
      <c r="Y334" s="76"/>
      <c r="Z334" s="101">
        <f t="shared" si="926"/>
        <v>0.80830207453424274</v>
      </c>
      <c r="AA334" s="101">
        <f t="shared" si="927"/>
        <v>0.82795814461056727</v>
      </c>
      <c r="AB334" s="101">
        <f t="shared" si="928"/>
        <v>0.95456071158310818</v>
      </c>
      <c r="AC334" s="101">
        <f t="shared" si="929"/>
        <v>1.5316629845272951</v>
      </c>
      <c r="AD334" s="101">
        <f t="shared" si="930"/>
        <v>0.76433184579086</v>
      </c>
      <c r="AE334" s="101">
        <f t="shared" si="931"/>
        <v>0.74686624638603916</v>
      </c>
      <c r="AF334" s="213">
        <f t="shared" si="932"/>
        <v>-0.56681325254475623</v>
      </c>
      <c r="AG334" s="75">
        <f t="shared" si="933"/>
        <v>-0.42120480014080697</v>
      </c>
      <c r="AH334" s="75">
        <f t="shared" si="934"/>
        <v>0.12632903383971036</v>
      </c>
      <c r="AI334" s="75">
        <f t="shared" si="935"/>
        <v>1.4365426173161511</v>
      </c>
      <c r="AJ334" s="75">
        <f t="shared" si="936"/>
        <v>-0.54654065412050534</v>
      </c>
      <c r="AK334" s="75">
        <f t="shared" si="937"/>
        <v>-0.88227923305481515</v>
      </c>
      <c r="AL334" s="101">
        <f t="shared" si="938"/>
        <v>1.0378597521742421</v>
      </c>
      <c r="AM334" s="101">
        <f t="shared" si="939"/>
        <v>1.0699237659952721</v>
      </c>
      <c r="AN334" s="101">
        <f t="shared" si="940"/>
        <v>1.2291885237682045</v>
      </c>
      <c r="AO334" s="101">
        <f t="shared" si="941"/>
        <v>2.1894902474765501</v>
      </c>
      <c r="AP334" s="101">
        <f t="shared" si="942"/>
        <v>0.97427884913126428</v>
      </c>
      <c r="AQ334" s="75">
        <f t="shared" si="943"/>
        <v>5.9522666429346116E-2</v>
      </c>
      <c r="AR334" s="75">
        <f t="shared" si="944"/>
        <v>0.28627500488247354</v>
      </c>
      <c r="AS334" s="75">
        <f t="shared" si="945"/>
        <v>0.43244653541900568</v>
      </c>
      <c r="AT334" s="75">
        <f t="shared" si="946"/>
        <v>2.2845405977623403</v>
      </c>
      <c r="AU334" s="120">
        <f t="shared" si="947"/>
        <v>-0.401766442076679</v>
      </c>
    </row>
    <row r="335" spans="1:47" ht="17" thickBot="1" x14ac:dyDescent="0.25">
      <c r="A335" s="282">
        <v>7000</v>
      </c>
      <c r="B335" s="284"/>
      <c r="C335" s="125">
        <v>112.33480176211451</v>
      </c>
      <c r="D335" s="88">
        <v>242.44791666666663</v>
      </c>
      <c r="E335" s="88">
        <v>26.766797833126891</v>
      </c>
      <c r="F335" s="88">
        <v>129.29717341482046</v>
      </c>
      <c r="G335" s="88">
        <v>7.1197104590220253</v>
      </c>
      <c r="H335" s="88">
        <v>418.72791519434622</v>
      </c>
      <c r="I335" s="88">
        <f t="shared" ref="I335" si="977">1000*C335/$H335</f>
        <v>268.27636201416379</v>
      </c>
      <c r="J335" s="88">
        <f t="shared" ref="J335" si="978">1000*D335/$H335</f>
        <v>579.01063642756685</v>
      </c>
      <c r="K335" s="88">
        <f t="shared" ref="K335" si="979">1000*E335/$H335</f>
        <v>63.924082588817811</v>
      </c>
      <c r="L335" s="88">
        <f t="shared" ref="L335" si="980">1000*F335/$H335</f>
        <v>308.78565465311556</v>
      </c>
      <c r="M335" s="88">
        <f t="shared" ref="M335" si="981">1000*G335/$H335</f>
        <v>17.003190378930238</v>
      </c>
      <c r="N335" s="88">
        <f t="shared" ref="N335" si="982">1000*C335/$D335</f>
        <v>463.33580963106317</v>
      </c>
      <c r="O335" s="88">
        <f t="shared" ref="O335" si="983">1000*E335/$D335</f>
        <v>110.40225959098525</v>
      </c>
      <c r="P335" s="88">
        <f t="shared" ref="P335" si="984">1000*F335/$D335</f>
        <v>533.29876037906615</v>
      </c>
      <c r="Q335" s="88">
        <f t="shared" ref="Q335" si="985">1000*G335/$D335</f>
        <v>29.365937876095145</v>
      </c>
      <c r="R335" s="88">
        <v>240.75</v>
      </c>
      <c r="S335" s="88">
        <v>72.5</v>
      </c>
      <c r="T335" s="137">
        <f t="shared" si="915"/>
        <v>0.76280852951427391</v>
      </c>
      <c r="U335" s="42">
        <f t="shared" si="916"/>
        <v>-1.160788745666504</v>
      </c>
      <c r="V335" s="72"/>
      <c r="W335" s="72"/>
      <c r="X335" s="72"/>
      <c r="Y335" s="76"/>
      <c r="Z335" s="101">
        <f t="shared" si="926"/>
        <v>1.255491847952324</v>
      </c>
      <c r="AA335" s="101">
        <f t="shared" si="927"/>
        <v>1.0361363185531127</v>
      </c>
      <c r="AB335" s="101">
        <f t="shared" si="928"/>
        <v>1.745211667109769</v>
      </c>
      <c r="AC335" s="101">
        <f t="shared" si="929"/>
        <v>1.1998367536114576</v>
      </c>
      <c r="AD335" s="101">
        <f t="shared" si="930"/>
        <v>1.5396901324799468</v>
      </c>
      <c r="AE335" s="101">
        <f t="shared" si="931"/>
        <v>1.0276476941320094</v>
      </c>
      <c r="AF335" s="213">
        <f t="shared" si="932"/>
        <v>0.90188280658095143</v>
      </c>
      <c r="AG335" s="75">
        <f t="shared" si="933"/>
        <v>0.26331672383028182</v>
      </c>
      <c r="AH335" s="75">
        <f t="shared" si="934"/>
        <v>1.5549044789183664</v>
      </c>
      <c r="AI335" s="75">
        <f t="shared" si="935"/>
        <v>0.70033031742020668</v>
      </c>
      <c r="AJ335" s="75">
        <f t="shared" si="936"/>
        <v>1.3173940748904525</v>
      </c>
      <c r="AK335" s="75">
        <f t="shared" si="937"/>
        <v>0.22965638563654103</v>
      </c>
      <c r="AL335" s="101">
        <f t="shared" si="938"/>
        <v>1.1715948517732884</v>
      </c>
      <c r="AM335" s="101">
        <f t="shared" si="939"/>
        <v>0.97310550431422593</v>
      </c>
      <c r="AN335" s="101">
        <f t="shared" si="940"/>
        <v>1.6332837062075269</v>
      </c>
      <c r="AO335" s="101">
        <f t="shared" si="941"/>
        <v>1.246523698983993</v>
      </c>
      <c r="AP335" s="101">
        <f t="shared" si="942"/>
        <v>1.4263733847648508</v>
      </c>
      <c r="AQ335" s="75">
        <f t="shared" si="943"/>
        <v>0.78185207759644693</v>
      </c>
      <c r="AR335" s="75">
        <f t="shared" si="944"/>
        <v>6.6524923550523238E-2</v>
      </c>
      <c r="AS335" s="75">
        <f t="shared" si="945"/>
        <v>1.5563413748591239</v>
      </c>
      <c r="AT335" s="75">
        <f t="shared" si="946"/>
        <v>0.76287059748634212</v>
      </c>
      <c r="AU335" s="120">
        <f t="shared" si="947"/>
        <v>1.3054545184032293</v>
      </c>
    </row>
    <row r="336" spans="1:47" ht="16" x14ac:dyDescent="0.2">
      <c r="A336" s="260">
        <v>7001</v>
      </c>
      <c r="B336" s="284"/>
      <c r="C336" s="125">
        <v>142.70115591701489</v>
      </c>
      <c r="D336" s="88">
        <v>281.25</v>
      </c>
      <c r="E336" s="88">
        <v>14.035030380629482</v>
      </c>
      <c r="F336" s="88">
        <v>145.44810257071063</v>
      </c>
      <c r="G336" s="88">
        <v>5.3541134432772397</v>
      </c>
      <c r="H336" s="88">
        <v>336.14206759083078</v>
      </c>
      <c r="I336" s="88">
        <f t="shared" ref="I336:I337" si="986">1000*C336/$H336</f>
        <v>424.52632287226248</v>
      </c>
      <c r="J336" s="88">
        <f t="shared" ref="J336:J337" si="987">1000*D336/$H336</f>
        <v>836.69979784366592</v>
      </c>
      <c r="K336" s="88">
        <f t="shared" ref="K336:K337" si="988">1000*E336/$H336</f>
        <v>41.753269625608525</v>
      </c>
      <c r="L336" s="88">
        <f t="shared" ref="L336:L337" si="989">1000*F336/$H336</f>
        <v>432.69830406278538</v>
      </c>
      <c r="M336" s="88">
        <f t="shared" ref="M336:M337" si="990">1000*G336/$H336</f>
        <v>15.928126704434206</v>
      </c>
      <c r="N336" s="88">
        <f t="shared" ref="N336:N337" si="991">1000*C336/$D336</f>
        <v>507.38188770494185</v>
      </c>
      <c r="O336" s="88">
        <f t="shared" ref="O336:O337" si="992">1000*E336/$D336</f>
        <v>49.902330242238165</v>
      </c>
      <c r="P336" s="88">
        <f t="shared" ref="P336:P337" si="993">1000*F336/$D336</f>
        <v>517.14880914030448</v>
      </c>
      <c r="Q336" s="88">
        <f t="shared" ref="Q336:Q337" si="994">1000*G336/$D336</f>
        <v>19.036847798319073</v>
      </c>
      <c r="R336" s="88">
        <v>243.3</v>
      </c>
      <c r="S336" s="88">
        <v>84.1</v>
      </c>
      <c r="T336" s="137">
        <f t="shared" si="915"/>
        <v>0.7708881214156712</v>
      </c>
      <c r="U336" s="42">
        <f t="shared" si="916"/>
        <v>-1.1116001410388558</v>
      </c>
      <c r="V336" s="72"/>
      <c r="W336" s="72"/>
      <c r="X336" s="72"/>
      <c r="Y336" s="76"/>
      <c r="Z336" s="101">
        <f t="shared" si="926"/>
        <v>1.5948765221180852</v>
      </c>
      <c r="AA336" s="101">
        <f t="shared" si="927"/>
        <v>1.2019626466566722</v>
      </c>
      <c r="AB336" s="101">
        <f t="shared" si="928"/>
        <v>0.91509260544421422</v>
      </c>
      <c r="AC336" s="101">
        <f t="shared" si="929"/>
        <v>1.3497122527767833</v>
      </c>
      <c r="AD336" s="101">
        <f t="shared" si="930"/>
        <v>1.1578666975629459</v>
      </c>
      <c r="AE336" s="101">
        <f t="shared" si="931"/>
        <v>0.82496439364486751</v>
      </c>
      <c r="AF336" s="213">
        <f t="shared" si="932"/>
        <v>1.6999203377328298</v>
      </c>
      <c r="AG336" s="75">
        <f t="shared" si="933"/>
        <v>0.71639715641230572</v>
      </c>
      <c r="AH336" s="75">
        <f t="shared" si="934"/>
        <v>2.6353880460425503E-2</v>
      </c>
      <c r="AI336" s="75">
        <f t="shared" si="935"/>
        <v>1.0552349138891823</v>
      </c>
      <c r="AJ336" s="75">
        <f t="shared" si="936"/>
        <v>0.55886361359356196</v>
      </c>
      <c r="AK336" s="75">
        <f t="shared" si="937"/>
        <v>-0.53576664452004474</v>
      </c>
      <c r="AL336" s="101">
        <f t="shared" si="938"/>
        <v>1.8539570560194509</v>
      </c>
      <c r="AM336" s="101">
        <f t="shared" si="939"/>
        <v>1.4061869118049024</v>
      </c>
      <c r="AN336" s="101">
        <f t="shared" si="940"/>
        <v>1.0668113205323551</v>
      </c>
      <c r="AO336" s="101">
        <f t="shared" si="941"/>
        <v>1.7467414123572584</v>
      </c>
      <c r="AP336" s="101">
        <f t="shared" si="942"/>
        <v>1.3361878267575233</v>
      </c>
      <c r="AQ336" s="75">
        <f t="shared" si="943"/>
        <v>2.3118391084166592</v>
      </c>
      <c r="AR336" s="75">
        <f t="shared" si="944"/>
        <v>1.2068664855803997</v>
      </c>
      <c r="AS336" s="75">
        <f t="shared" si="945"/>
        <v>0.20384197340645921</v>
      </c>
      <c r="AT336" s="75">
        <f t="shared" si="946"/>
        <v>1.6421139310707116</v>
      </c>
      <c r="AU336" s="120">
        <f t="shared" si="947"/>
        <v>0.70471107352376527</v>
      </c>
    </row>
    <row r="337" spans="1:47" ht="16" x14ac:dyDescent="0.2">
      <c r="A337" s="260">
        <v>7002</v>
      </c>
      <c r="B337" s="284"/>
      <c r="C337" s="125">
        <v>90.775597383526886</v>
      </c>
      <c r="D337" s="88">
        <v>202.49368686868681</v>
      </c>
      <c r="E337" s="88">
        <v>16.64817019559705</v>
      </c>
      <c r="F337" s="88">
        <v>161.68114973262033</v>
      </c>
      <c r="G337" s="88">
        <v>6.1239258902001286</v>
      </c>
      <c r="H337" s="88">
        <v>383.87407645358172</v>
      </c>
      <c r="I337" s="88">
        <f t="shared" si="986"/>
        <v>236.47233025516252</v>
      </c>
      <c r="J337" s="88">
        <f t="shared" si="987"/>
        <v>527.5002905625289</v>
      </c>
      <c r="K337" s="88">
        <f t="shared" si="988"/>
        <v>43.368831647609724</v>
      </c>
      <c r="L337" s="88">
        <f t="shared" si="989"/>
        <v>421.18277750430724</v>
      </c>
      <c r="M337" s="88">
        <f t="shared" si="990"/>
        <v>15.952955059575734</v>
      </c>
      <c r="N337" s="88">
        <f t="shared" si="991"/>
        <v>448.2885308043854</v>
      </c>
      <c r="O337" s="88">
        <f t="shared" si="992"/>
        <v>82.215749305770018</v>
      </c>
      <c r="P337" s="88">
        <f t="shared" si="993"/>
        <v>798.45032323139731</v>
      </c>
      <c r="Q337" s="88">
        <f t="shared" si="994"/>
        <v>30.242552174830884</v>
      </c>
      <c r="R337" s="88"/>
      <c r="S337" s="88"/>
      <c r="T337" s="88"/>
      <c r="U337" s="88"/>
      <c r="V337" s="72"/>
      <c r="W337" s="72"/>
      <c r="X337" s="72"/>
      <c r="Y337" s="76"/>
      <c r="Z337" s="150">
        <f t="shared" si="926"/>
        <v>1.0145388670321811</v>
      </c>
      <c r="AA337" s="150">
        <f t="shared" si="927"/>
        <v>0.8653861255109484</v>
      </c>
      <c r="AB337" s="150">
        <f t="shared" si="928"/>
        <v>1.0854709271733214</v>
      </c>
      <c r="AC337" s="150">
        <f t="shared" si="929"/>
        <v>1.500349780988478</v>
      </c>
      <c r="AD337" s="150">
        <f t="shared" si="930"/>
        <v>1.3243443422943337</v>
      </c>
      <c r="AE337" s="150">
        <f t="shared" si="931"/>
        <v>0.94210893324722011</v>
      </c>
      <c r="AF337" s="213">
        <f t="shared" si="932"/>
        <v>0.19114950328850086</v>
      </c>
      <c r="AG337" s="75">
        <f t="shared" si="933"/>
        <v>-0.28626925372350248</v>
      </c>
      <c r="AH337" s="75">
        <f t="shared" si="934"/>
        <v>0.43061097472984616</v>
      </c>
      <c r="AI337" s="75">
        <f t="shared" si="935"/>
        <v>1.3742616643054451</v>
      </c>
      <c r="AJ337" s="75">
        <f t="shared" si="936"/>
        <v>0.91640382726212677</v>
      </c>
      <c r="AK337" s="75">
        <f t="shared" si="937"/>
        <v>-7.3139436979132638E-2</v>
      </c>
      <c r="AL337" s="150">
        <f t="shared" si="938"/>
        <v>1.0327028540037912</v>
      </c>
      <c r="AM337" s="150">
        <f t="shared" si="939"/>
        <v>0.88653541745077247</v>
      </c>
      <c r="AN337" s="150">
        <f t="shared" si="940"/>
        <v>1.1080895214863695</v>
      </c>
      <c r="AO337" s="150">
        <f t="shared" si="941"/>
        <v>1.700254872114487</v>
      </c>
      <c r="AP337" s="150">
        <f t="shared" si="942"/>
        <v>1.3382706420511314</v>
      </c>
      <c r="AQ337" s="75">
        <f t="shared" si="943"/>
        <v>0.25376004174145073</v>
      </c>
      <c r="AR337" s="75">
        <f t="shared" si="944"/>
        <v>-0.25692885115224984</v>
      </c>
      <c r="AS337" s="75">
        <f t="shared" si="945"/>
        <v>0.48151528683326839</v>
      </c>
      <c r="AT337" s="75">
        <f t="shared" si="946"/>
        <v>1.6192000230981973</v>
      </c>
      <c r="AU337" s="120">
        <f t="shared" si="947"/>
        <v>0.96882973964613894</v>
      </c>
    </row>
    <row r="338" spans="1:47" ht="17" thickBot="1" x14ac:dyDescent="0.25">
      <c r="A338" s="260">
        <v>7005</v>
      </c>
      <c r="B338" s="284"/>
      <c r="C338" s="160">
        <v>95.653725280305181</v>
      </c>
      <c r="D338" s="105">
        <v>188.86292834890963</v>
      </c>
      <c r="E338" s="105">
        <v>19.55450737325776</v>
      </c>
      <c r="F338" s="105">
        <v>105.92348827642945</v>
      </c>
      <c r="G338" s="105">
        <v>3.6727470388663215</v>
      </c>
      <c r="H338" s="105">
        <v>341.13800733132985</v>
      </c>
      <c r="I338" s="88">
        <f t="shared" ref="I338" si="995">1000*C338/$H338</f>
        <v>280.39597823939221</v>
      </c>
      <c r="J338" s="88">
        <f t="shared" ref="J338" si="996">1000*D338/$H338</f>
        <v>553.62616973217166</v>
      </c>
      <c r="K338" s="88">
        <f t="shared" ref="K338" si="997">1000*E338/$H338</f>
        <v>57.321397654367694</v>
      </c>
      <c r="L338" s="88">
        <f t="shared" ref="L338" si="998">1000*F338/$H338</f>
        <v>310.50040159715007</v>
      </c>
      <c r="M338" s="88">
        <f t="shared" ref="M338" si="999">1000*G338/$H338</f>
        <v>10.766161963592555</v>
      </c>
      <c r="N338" s="88">
        <f t="shared" ref="N338" si="1000">1000*C338/$D338</f>
        <v>506.47168354602832</v>
      </c>
      <c r="O338" s="88">
        <f t="shared" ref="O338" si="1001">1000*E338/$D338</f>
        <v>103.53809264850707</v>
      </c>
      <c r="P338" s="88">
        <f t="shared" ref="P338" si="1002">1000*F338/$D338</f>
        <v>560.84849050282651</v>
      </c>
      <c r="Q338" s="88">
        <f t="shared" ref="Q338" si="1003">1000*G338/$D338</f>
        <v>19.446627620224152</v>
      </c>
      <c r="R338" s="88"/>
      <c r="S338" s="88"/>
      <c r="T338" s="88"/>
      <c r="U338" s="88"/>
      <c r="V338" s="72"/>
      <c r="W338" s="72"/>
      <c r="X338" s="72"/>
      <c r="Y338" s="76"/>
      <c r="Z338" s="101">
        <f t="shared" si="926"/>
        <v>1.0690584790455926</v>
      </c>
      <c r="AA338" s="101">
        <f t="shared" si="927"/>
        <v>0.8071331029816351</v>
      </c>
      <c r="AB338" s="101">
        <f t="shared" si="928"/>
        <v>1.2749658971219109</v>
      </c>
      <c r="AC338" s="101">
        <f t="shared" si="929"/>
        <v>0.98293637013278146</v>
      </c>
      <c r="AD338" s="101">
        <f t="shared" si="930"/>
        <v>0.79425875636158727</v>
      </c>
      <c r="AE338" s="101">
        <f t="shared" si="931"/>
        <v>0.83722549630377052</v>
      </c>
      <c r="AF338" s="213">
        <f t="shared" si="932"/>
        <v>0.36573378668049655</v>
      </c>
      <c r="AG338" s="75">
        <f t="shared" si="933"/>
        <v>-0.49894969231859937</v>
      </c>
      <c r="AH338" s="75">
        <f t="shared" si="934"/>
        <v>0.8115743768141781</v>
      </c>
      <c r="AI338" s="75">
        <f t="shared" si="935"/>
        <v>9.911415034118215E-2</v>
      </c>
      <c r="AJ338" s="75">
        <f t="shared" si="936"/>
        <v>-0.44432005029793997</v>
      </c>
      <c r="AK338" s="75">
        <f t="shared" si="937"/>
        <v>-0.48436428672883186</v>
      </c>
      <c r="AL338" s="101">
        <f t="shared" si="938"/>
        <v>1.2245226605013491</v>
      </c>
      <c r="AM338" s="101">
        <f t="shared" si="939"/>
        <v>0.93044348273587041</v>
      </c>
      <c r="AN338" s="101">
        <f t="shared" si="940"/>
        <v>1.4645826895652367</v>
      </c>
      <c r="AO338" s="101">
        <f t="shared" si="941"/>
        <v>1.2534458881183961</v>
      </c>
      <c r="AP338" s="101">
        <f t="shared" si="942"/>
        <v>0.90315796851662777</v>
      </c>
      <c r="AQ338" s="75">
        <f t="shared" si="943"/>
        <v>0.78007856664846331</v>
      </c>
      <c r="AR338" s="75">
        <f t="shared" si="944"/>
        <v>-0.14048103841494686</v>
      </c>
      <c r="AS338" s="75">
        <f t="shared" si="945"/>
        <v>1.0372869230596342</v>
      </c>
      <c r="AT338" s="75">
        <f t="shared" si="946"/>
        <v>0.66061850287695056</v>
      </c>
      <c r="AU338" s="120">
        <f t="shared" si="947"/>
        <v>-0.36475771505328192</v>
      </c>
    </row>
    <row r="339" spans="1:47" ht="17" thickBot="1" x14ac:dyDescent="0.25">
      <c r="A339" s="265">
        <v>7006</v>
      </c>
      <c r="B339" s="285"/>
      <c r="C339" s="152">
        <v>115.89</v>
      </c>
      <c r="D339" s="122">
        <v>245.46</v>
      </c>
      <c r="E339" s="122">
        <v>14.62</v>
      </c>
      <c r="F339" s="122">
        <v>151.85</v>
      </c>
      <c r="G339" s="122">
        <v>2.3199999999999998</v>
      </c>
      <c r="H339" s="122">
        <v>385.28</v>
      </c>
      <c r="I339" s="113">
        <f>1000*C339/$H339</f>
        <v>300.79422757475083</v>
      </c>
      <c r="J339" s="113">
        <f>1000*D339/$H339</f>
        <v>637.09509966777409</v>
      </c>
      <c r="K339" s="113">
        <f>1000*E339/$H339</f>
        <v>37.946428571428577</v>
      </c>
      <c r="L339" s="113">
        <f>1000*F339/$H339</f>
        <v>394.12894518272429</v>
      </c>
      <c r="M339" s="113">
        <f>1000*G339/$H339</f>
        <v>6.0215946843853825</v>
      </c>
      <c r="N339" s="113">
        <f>1000*C339/$D339</f>
        <v>472.13395257883155</v>
      </c>
      <c r="O339" s="113">
        <f>1000*E339/$D339</f>
        <v>59.561639370976941</v>
      </c>
      <c r="P339" s="113">
        <f>1000*F339/$D339</f>
        <v>618.63440071702109</v>
      </c>
      <c r="Q339" s="113">
        <f>1000*G339/$D339</f>
        <v>9.4516418153670649</v>
      </c>
      <c r="R339" s="113">
        <v>296.97000000000003</v>
      </c>
      <c r="S339" s="113">
        <v>82.92</v>
      </c>
      <c r="T339" s="195">
        <f t="shared" ref="T339:T343" si="1004">R339/$T$3</f>
        <v>0.94093976743449204</v>
      </c>
      <c r="U339" s="79">
        <f>(LN(R339)-$U$3)/$U$4</f>
        <v>-0.18099382072910733</v>
      </c>
      <c r="V339" s="52"/>
      <c r="W339" s="52"/>
      <c r="X339" s="52"/>
      <c r="Y339" s="114"/>
      <c r="Z339" s="115">
        <f t="shared" si="926"/>
        <v>1.295225949366166</v>
      </c>
      <c r="AA339" s="115">
        <f t="shared" si="927"/>
        <v>1.0490088933274553</v>
      </c>
      <c r="AB339" s="115">
        <f t="shared" si="928"/>
        <v>0.95323298409521273</v>
      </c>
      <c r="AC339" s="115">
        <f t="shared" si="929"/>
        <v>1.4091198301092638</v>
      </c>
      <c r="AD339" s="115">
        <f t="shared" si="930"/>
        <v>0.50171718750542327</v>
      </c>
      <c r="AE339" s="115">
        <f t="shared" si="931"/>
        <v>0.94555936976739341</v>
      </c>
      <c r="AF339" s="215">
        <f t="shared" si="932"/>
        <v>1.0058037677793517</v>
      </c>
      <c r="AG339" s="162">
        <f t="shared" si="933"/>
        <v>0.30099917387879649</v>
      </c>
      <c r="AH339" s="162">
        <f t="shared" si="934"/>
        <v>0.12303354412972257</v>
      </c>
      <c r="AI339" s="162">
        <f t="shared" si="935"/>
        <v>1.1851103585315872</v>
      </c>
      <c r="AJ339" s="162">
        <f t="shared" si="936"/>
        <v>-1.6669370271650066</v>
      </c>
      <c r="AK339" s="162">
        <f t="shared" si="937"/>
        <v>-6.0402203404268086E-2</v>
      </c>
      <c r="AL339" s="115">
        <f t="shared" si="938"/>
        <v>1.3136042468441382</v>
      </c>
      <c r="AM339" s="115">
        <f t="shared" si="939"/>
        <v>1.0707242825165049</v>
      </c>
      <c r="AN339" s="115">
        <f t="shared" si="940"/>
        <v>0.96954513830322375</v>
      </c>
      <c r="AO339" s="115">
        <f t="shared" si="941"/>
        <v>1.5910424050551724</v>
      </c>
      <c r="AP339" s="115">
        <f t="shared" si="942"/>
        <v>0.50514298788844081</v>
      </c>
      <c r="AQ339" s="162">
        <f t="shared" si="943"/>
        <v>1.131930217431431</v>
      </c>
      <c r="AR339" s="162">
        <f t="shared" si="944"/>
        <v>0.34827006991816056</v>
      </c>
      <c r="AS339" s="162">
        <f t="shared" si="945"/>
        <v>0.15078633855617135</v>
      </c>
      <c r="AT339" s="162">
        <f t="shared" si="946"/>
        <v>1.4271714170041667</v>
      </c>
      <c r="AU339" s="163">
        <f t="shared" si="947"/>
        <v>-1.7018650853089288</v>
      </c>
    </row>
    <row r="340" spans="1:47" ht="17" thickBot="1" x14ac:dyDescent="0.25">
      <c r="A340" s="14">
        <v>7007</v>
      </c>
      <c r="B340" s="14"/>
      <c r="C340" s="140"/>
      <c r="D340" s="140"/>
      <c r="E340" s="140"/>
      <c r="F340" s="140"/>
      <c r="G340" s="140"/>
      <c r="H340" s="140"/>
      <c r="I340" s="33"/>
      <c r="J340" s="33"/>
      <c r="K340" s="33"/>
      <c r="L340" s="33"/>
      <c r="M340" s="33"/>
      <c r="N340" s="33"/>
      <c r="O340" s="33"/>
      <c r="P340" s="33"/>
      <c r="Q340" s="33"/>
      <c r="R340" s="33">
        <v>275.35000000000002</v>
      </c>
      <c r="S340" s="33">
        <v>80.72</v>
      </c>
      <c r="T340" s="137">
        <f t="shared" si="1004"/>
        <v>0.87243750198029213</v>
      </c>
      <c r="U340" s="42">
        <f>(LN(R340)-$U$3)/$U$4</f>
        <v>-0.5338794784851052</v>
      </c>
      <c r="Z340" s="109"/>
      <c r="AA340" s="109"/>
      <c r="AB340" s="109"/>
      <c r="AC340" s="109"/>
      <c r="AD340" s="109"/>
      <c r="AE340" s="109"/>
      <c r="AF340" s="141"/>
      <c r="AG340" s="141"/>
      <c r="AH340" s="141"/>
      <c r="AI340" s="141"/>
      <c r="AJ340" s="141"/>
      <c r="AK340" s="141"/>
      <c r="AL340" s="109"/>
      <c r="AM340" s="109"/>
      <c r="AN340" s="109"/>
      <c r="AO340" s="109"/>
      <c r="AP340" s="109"/>
      <c r="AQ340" s="141"/>
      <c r="AR340" s="141"/>
      <c r="AS340" s="141"/>
      <c r="AT340" s="141"/>
      <c r="AU340" s="141"/>
    </row>
    <row r="341" spans="1:47" ht="16" thickBot="1" x14ac:dyDescent="0.25">
      <c r="A341" s="4">
        <v>7070</v>
      </c>
      <c r="R341" s="48">
        <v>291.75</v>
      </c>
      <c r="S341" s="48">
        <v>84.26</v>
      </c>
      <c r="T341" s="137">
        <f t="shared" si="1004"/>
        <v>0.92440036754221977</v>
      </c>
      <c r="U341" s="42">
        <f>(LN(R341)-$U$3)/$U$4</f>
        <v>-0.26378491518830566</v>
      </c>
    </row>
    <row r="342" spans="1:47" ht="16" thickBot="1" x14ac:dyDescent="0.25">
      <c r="A342" s="4">
        <v>7071</v>
      </c>
      <c r="R342" s="48">
        <v>305.45999999999998</v>
      </c>
      <c r="S342" s="48">
        <v>77.459999999999994</v>
      </c>
      <c r="T342" s="137">
        <f t="shared" si="1004"/>
        <v>0.9678400557650263</v>
      </c>
      <c r="U342" s="42">
        <f>(LN(R342)-$U$3)/$U$4</f>
        <v>-4.9398519410368033E-2</v>
      </c>
    </row>
    <row r="343" spans="1:47" x14ac:dyDescent="0.2">
      <c r="A343" s="4">
        <v>7102</v>
      </c>
      <c r="R343" s="48">
        <v>311.98</v>
      </c>
      <c r="S343" s="48">
        <v>84.33</v>
      </c>
      <c r="T343" s="137">
        <f t="shared" si="1004"/>
        <v>0.98849846329330504</v>
      </c>
      <c r="U343" s="42">
        <f>(LN(R343)-$U$3)/$U$4</f>
        <v>4.9202069050991538E-2</v>
      </c>
    </row>
  </sheetData>
  <dataConsolidate/>
  <mergeCells count="7">
    <mergeCell ref="J229:M229"/>
    <mergeCell ref="N229:Q229"/>
    <mergeCell ref="F229:I229"/>
    <mergeCell ref="V1:X1"/>
    <mergeCell ref="A3:B3"/>
    <mergeCell ref="R1:U1"/>
    <mergeCell ref="C1:D1"/>
  </mergeCells>
  <phoneticPr fontId="13" type="noConversion"/>
  <pageMargins left="0.25" right="0.25" top="0.75" bottom="0.75" header="0.3" footer="0.3"/>
  <pageSetup scale="2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1AECC-B9E1-43A9-9F4B-C65D8654247C}">
  <dimension ref="A1:A53"/>
  <sheetViews>
    <sheetView tabSelected="1" workbookViewId="0">
      <selection sqref="A1:A4"/>
    </sheetView>
  </sheetViews>
  <sheetFormatPr baseColWidth="10" defaultColWidth="8.83203125" defaultRowHeight="15" x14ac:dyDescent="0.2"/>
  <cols>
    <col min="1" max="1" width="90.6640625" customWidth="1"/>
  </cols>
  <sheetData>
    <row r="1" spans="1:1" x14ac:dyDescent="0.2">
      <c r="A1" s="320" t="s">
        <v>275</v>
      </c>
    </row>
    <row r="2" spans="1:1" x14ac:dyDescent="0.2">
      <c r="A2" s="320"/>
    </row>
    <row r="3" spans="1:1" x14ac:dyDescent="0.2">
      <c r="A3" s="320"/>
    </row>
    <row r="4" spans="1:1" x14ac:dyDescent="0.2">
      <c r="A4" s="320"/>
    </row>
    <row r="6" spans="1:1" x14ac:dyDescent="0.2">
      <c r="A6" s="313" t="s">
        <v>215</v>
      </c>
    </row>
    <row r="7" spans="1:1" x14ac:dyDescent="0.2">
      <c r="A7" t="s">
        <v>216</v>
      </c>
    </row>
    <row r="9" spans="1:1" x14ac:dyDescent="0.2">
      <c r="A9" t="s">
        <v>218</v>
      </c>
    </row>
    <row r="10" spans="1:1" x14ac:dyDescent="0.2">
      <c r="A10" t="s">
        <v>219</v>
      </c>
    </row>
    <row r="11" spans="1:1" x14ac:dyDescent="0.2">
      <c r="A11" t="s">
        <v>227</v>
      </c>
    </row>
    <row r="12" spans="1:1" x14ac:dyDescent="0.2">
      <c r="A12" t="s">
        <v>225</v>
      </c>
    </row>
    <row r="13" spans="1:1" x14ac:dyDescent="0.2">
      <c r="A13" t="s">
        <v>226</v>
      </c>
    </row>
    <row r="14" spans="1:1" x14ac:dyDescent="0.2">
      <c r="A14" t="s">
        <v>228</v>
      </c>
    </row>
    <row r="15" spans="1:1" x14ac:dyDescent="0.2">
      <c r="A15" t="s">
        <v>229</v>
      </c>
    </row>
    <row r="16" spans="1:1" x14ac:dyDescent="0.2">
      <c r="A16" t="s">
        <v>230</v>
      </c>
    </row>
    <row r="17" spans="1:1" x14ac:dyDescent="0.2">
      <c r="A17" t="s">
        <v>231</v>
      </c>
    </row>
    <row r="18" spans="1:1" x14ac:dyDescent="0.2">
      <c r="A18" t="s">
        <v>232</v>
      </c>
    </row>
    <row r="19" spans="1:1" x14ac:dyDescent="0.2">
      <c r="A19" t="s">
        <v>233</v>
      </c>
    </row>
    <row r="20" spans="1:1" x14ac:dyDescent="0.2">
      <c r="A20" t="s">
        <v>234</v>
      </c>
    </row>
    <row r="21" spans="1:1" x14ac:dyDescent="0.2">
      <c r="A21" t="s">
        <v>235</v>
      </c>
    </row>
    <row r="22" spans="1:1" x14ac:dyDescent="0.2">
      <c r="A22" t="s">
        <v>236</v>
      </c>
    </row>
    <row r="23" spans="1:1" x14ac:dyDescent="0.2">
      <c r="A23" t="s">
        <v>237</v>
      </c>
    </row>
    <row r="24" spans="1:1" x14ac:dyDescent="0.2">
      <c r="A24" t="s">
        <v>238</v>
      </c>
    </row>
    <row r="25" spans="1:1" x14ac:dyDescent="0.2">
      <c r="A25" t="s">
        <v>239</v>
      </c>
    </row>
    <row r="26" spans="1:1" x14ac:dyDescent="0.2">
      <c r="A26" t="s">
        <v>241</v>
      </c>
    </row>
    <row r="27" spans="1:1" x14ac:dyDescent="0.2">
      <c r="A27" t="s">
        <v>243</v>
      </c>
    </row>
    <row r="28" spans="1:1" x14ac:dyDescent="0.2">
      <c r="A28" t="s">
        <v>246</v>
      </c>
    </row>
    <row r="29" spans="1:1" x14ac:dyDescent="0.2">
      <c r="A29" t="s">
        <v>250</v>
      </c>
    </row>
    <row r="30" spans="1:1" x14ac:dyDescent="0.2">
      <c r="A30" t="s">
        <v>252</v>
      </c>
    </row>
    <row r="31" spans="1:1" x14ac:dyDescent="0.2">
      <c r="A31" t="s">
        <v>247</v>
      </c>
    </row>
    <row r="32" spans="1:1" x14ac:dyDescent="0.2">
      <c r="A32" t="s">
        <v>253</v>
      </c>
    </row>
    <row r="33" spans="1:1" x14ac:dyDescent="0.2">
      <c r="A33" t="s">
        <v>254</v>
      </c>
    </row>
    <row r="34" spans="1:1" x14ac:dyDescent="0.2">
      <c r="A34" t="s">
        <v>255</v>
      </c>
    </row>
    <row r="35" spans="1:1" x14ac:dyDescent="0.2">
      <c r="A35" t="s">
        <v>256</v>
      </c>
    </row>
    <row r="36" spans="1:1" x14ac:dyDescent="0.2">
      <c r="A36" t="s">
        <v>257</v>
      </c>
    </row>
    <row r="37" spans="1:1" x14ac:dyDescent="0.2">
      <c r="A37" t="s">
        <v>258</v>
      </c>
    </row>
    <row r="38" spans="1:1" x14ac:dyDescent="0.2">
      <c r="A38" t="s">
        <v>259</v>
      </c>
    </row>
    <row r="39" spans="1:1" x14ac:dyDescent="0.2">
      <c r="A39" t="s">
        <v>260</v>
      </c>
    </row>
    <row r="40" spans="1:1" x14ac:dyDescent="0.2">
      <c r="A40" t="s">
        <v>261</v>
      </c>
    </row>
    <row r="41" spans="1:1" x14ac:dyDescent="0.2">
      <c r="A41" t="s">
        <v>262</v>
      </c>
    </row>
    <row r="42" spans="1:1" x14ac:dyDescent="0.2">
      <c r="A42" t="s">
        <v>263</v>
      </c>
    </row>
    <row r="43" spans="1:1" x14ac:dyDescent="0.2">
      <c r="A43" t="s">
        <v>264</v>
      </c>
    </row>
    <row r="44" spans="1:1" x14ac:dyDescent="0.2">
      <c r="A44" t="s">
        <v>265</v>
      </c>
    </row>
    <row r="45" spans="1:1" x14ac:dyDescent="0.2">
      <c r="A45" t="s">
        <v>266</v>
      </c>
    </row>
    <row r="46" spans="1:1" x14ac:dyDescent="0.2">
      <c r="A46" t="s">
        <v>267</v>
      </c>
    </row>
    <row r="47" spans="1:1" x14ac:dyDescent="0.2">
      <c r="A47" t="s">
        <v>268</v>
      </c>
    </row>
    <row r="48" spans="1:1" x14ac:dyDescent="0.2">
      <c r="A48" t="s">
        <v>269</v>
      </c>
    </row>
    <row r="49" spans="1:1" x14ac:dyDescent="0.2">
      <c r="A49" t="s">
        <v>270</v>
      </c>
    </row>
    <row r="50" spans="1:1" x14ac:dyDescent="0.2">
      <c r="A50" t="s">
        <v>271</v>
      </c>
    </row>
    <row r="51" spans="1:1" x14ac:dyDescent="0.2">
      <c r="A51" t="s">
        <v>272</v>
      </c>
    </row>
    <row r="52" spans="1:1" x14ac:dyDescent="0.2">
      <c r="A52" t="s">
        <v>273</v>
      </c>
    </row>
    <row r="53" spans="1:1" x14ac:dyDescent="0.2">
      <c r="A53" t="s">
        <v>274</v>
      </c>
    </row>
  </sheetData>
  <mergeCells count="1">
    <mergeCell ref="A1:A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RESULTS</vt:lpstr>
      <vt:lpstr>Legend</vt:lpstr>
      <vt:lpstr>RESULTS!Print_Area</vt:lpstr>
      <vt:lpstr>RESULTS!Print_Titles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Van Hove</dc:creator>
  <cp:lastModifiedBy>Annika Diederich</cp:lastModifiedBy>
  <cp:lastPrinted>2026-06-12T20:34:54Z</cp:lastPrinted>
  <dcterms:created xsi:type="dcterms:W3CDTF">2018-06-22T13:11:49Z</dcterms:created>
  <dcterms:modified xsi:type="dcterms:W3CDTF">2026-07-21T14:35:16Z</dcterms:modified>
</cp:coreProperties>
</file>