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000" windowHeight="12080"/>
  </bookViews>
  <sheets>
    <sheet name="Read Me" sheetId="6" r:id="rId1"/>
    <sheet name="Summary" sheetId="1" r:id="rId2"/>
    <sheet name="Company information" sheetId="2" r:id="rId3"/>
    <sheet name="Coordinates" sheetId="3" r:id="rId4"/>
    <sheet name="Distance" sheetId="4" r:id="rId5"/>
  </sheets>
  <calcPr calcId="144525"/>
</workbook>
</file>

<file path=xl/sharedStrings.xml><?xml version="1.0" encoding="utf-8"?>
<sst xmlns="http://schemas.openxmlformats.org/spreadsheetml/2006/main" count="1573" uniqueCount="617">
  <si>
    <t>This part consists of 85 Tier-1 suppliers of Toyota with available trade volumes, used to provide a serious validation of the data coverage of the FactSet database.</t>
  </si>
  <si>
    <t>The sheet named "Summary" presents all the available firm-pairs with revenue percent extracted from the FactSet database, the remaining corporate finincial data are sourcing from Orbis database. Geographical information is derived from Google Map APIs through which the latitude and longitude coordinates are exactly captures.</t>
  </si>
  <si>
    <t>The timeframe covered by the table spans from January 2024 to December 2025 (the time of data collection); we assume that trade relationships will not undergo significant changes in the short term (within one year).</t>
  </si>
  <si>
    <t>This is a serious validation benchmark with the Toyota self-reported data, in the study year, the database identify 83% of procurement (Costs of sold goods) share of Toyota.</t>
  </si>
  <si>
    <t>Costs of sold goods (2023)</t>
  </si>
  <si>
    <t>Total trade volumes (2023)</t>
  </si>
  <si>
    <t>Coverage share</t>
  </si>
  <si>
    <t>...1</t>
  </si>
  <si>
    <t>start_</t>
  </si>
  <si>
    <t>end_</t>
  </si>
  <si>
    <t>supplier_id</t>
  </si>
  <si>
    <t>supplier_name</t>
  </si>
  <si>
    <t>region</t>
  </si>
  <si>
    <t>revenue_percent</t>
  </si>
  <si>
    <t>customer_id</t>
  </si>
  <si>
    <t>customer_name</t>
  </si>
  <si>
    <t>region..9</t>
  </si>
  <si>
    <t>Country ISO code</t>
  </si>
  <si>
    <t>NACE Rev. 2, core code (4 digits)</t>
  </si>
  <si>
    <t>Operating revenue (Turnover)
th USD Last avail. yr</t>
  </si>
  <si>
    <t>trade volume</t>
  </si>
  <si>
    <t>latitude</t>
  </si>
  <si>
    <t>longitude</t>
  </si>
  <si>
    <t>Distance</t>
  </si>
  <si>
    <t>Toyota_revenue</t>
  </si>
  <si>
    <t>Toyota_costs</t>
  </si>
  <si>
    <t>Present</t>
  </si>
  <si>
    <t>Abist Co., Ltd.</t>
  </si>
  <si>
    <t>JP</t>
  </si>
  <si>
    <t>Toyota Motor Corp.</t>
  </si>
  <si>
    <t>7810</t>
  </si>
  <si>
    <t>Aichi Steel Corp.</t>
  </si>
  <si>
    <t>2550</t>
  </si>
  <si>
    <t>Aisan Industry Co., Ltd.</t>
  </si>
  <si>
    <t>2932</t>
  </si>
  <si>
    <t>Aisin Corp.</t>
  </si>
  <si>
    <t>3099</t>
  </si>
  <si>
    <t>Akebono Brake Industry Co., Ltd.</t>
  </si>
  <si>
    <t>2599</t>
  </si>
  <si>
    <t>AKWEL SA</t>
  </si>
  <si>
    <t>FR</t>
  </si>
  <si>
    <t>Asahi Intelligence Service Co., Ltd.</t>
  </si>
  <si>
    <t>6203</t>
  </si>
  <si>
    <t>Aska Corp.</t>
  </si>
  <si>
    <t>Autoliv, Inc.</t>
  </si>
  <si>
    <t>US</t>
  </si>
  <si>
    <t>Autoneum Holding AG</t>
  </si>
  <si>
    <t>CH</t>
  </si>
  <si>
    <t>4674</t>
  </si>
  <si>
    <t>BP Castrol KK</t>
  </si>
  <si>
    <t>4671</t>
  </si>
  <si>
    <t>Canox Corp.</t>
  </si>
  <si>
    <t>6831</t>
  </si>
  <si>
    <t>CapitaLand Ascott Trust</t>
  </si>
  <si>
    <t>SG</t>
  </si>
  <si>
    <t>9499</t>
  </si>
  <si>
    <t>Changchun FAWAY Automobile Components Co., Ltd.</t>
  </si>
  <si>
    <t>CN</t>
  </si>
  <si>
    <t>4531</t>
  </si>
  <si>
    <t>Chuo Malleable Iron Co., Ltd.</t>
  </si>
  <si>
    <t>Chuo Spring Co., Ltd.</t>
  </si>
  <si>
    <t>2593</t>
  </si>
  <si>
    <t>Chuoh Pack Industry Co., Ltd.</t>
  </si>
  <si>
    <t>1721</t>
  </si>
  <si>
    <t>CMC Corp.</t>
  </si>
  <si>
    <t>VN</t>
  </si>
  <si>
    <t>6201</t>
  </si>
  <si>
    <t>CTS Corp.</t>
  </si>
  <si>
    <t>2651</t>
  </si>
  <si>
    <t>DaikyoNishikawa Corp.</t>
  </si>
  <si>
    <t>2221</t>
  </si>
  <si>
    <t>Dana, Inc.</t>
  </si>
  <si>
    <t>DENSO Corp.</t>
  </si>
  <si>
    <t>eXmotion Co., Ltd.</t>
  </si>
  <si>
    <t>7022</t>
  </si>
  <si>
    <t>FAWER Automotive Parts Ltd. Co.</t>
  </si>
  <si>
    <t>Fine Sinter Co., Ltd.</t>
  </si>
  <si>
    <t>F-Tech, Inc.</t>
  </si>
  <si>
    <t>FUJI OOZX, Inc.</t>
  </si>
  <si>
    <t>Futaba Industrial Co., Ltd.</t>
  </si>
  <si>
    <t>Gentex Corp.</t>
  </si>
  <si>
    <t>Hino Motors, Ltd.</t>
  </si>
  <si>
    <t>2910</t>
  </si>
  <si>
    <t>Hotai Motor Co., Ltd.</t>
  </si>
  <si>
    <t>TW</t>
  </si>
  <si>
    <t>Ichikoh Industries Ltd.</t>
  </si>
  <si>
    <t>2931</t>
  </si>
  <si>
    <t>JTEKT Corp.</t>
  </si>
  <si>
    <t>2815</t>
  </si>
  <si>
    <t>Kian Shen Corp.</t>
  </si>
  <si>
    <t>Kids Star, Inc.</t>
  </si>
  <si>
    <t>5829</t>
  </si>
  <si>
    <t>Kimura Unity Co., Ltd.</t>
  </si>
  <si>
    <t>7490</t>
  </si>
  <si>
    <t>Koito Manufacturing Co., Ltd.</t>
  </si>
  <si>
    <t>KYB Corp.</t>
  </si>
  <si>
    <t>Kyoto Tool Co., Ltd.</t>
  </si>
  <si>
    <t>2573</t>
  </si>
  <si>
    <t>Kyowa Leather Cloth Co., Ltd.</t>
  </si>
  <si>
    <t>1330</t>
  </si>
  <si>
    <t>Meiji Electric Industries Co., Ltd.</t>
  </si>
  <si>
    <t>4690</t>
  </si>
  <si>
    <t>Metalart Corp.</t>
  </si>
  <si>
    <t>Mitsui High-tec, Inc.</t>
  </si>
  <si>
    <t>2611</t>
  </si>
  <si>
    <t>Murakami Corp.</t>
  </si>
  <si>
    <t>2314</t>
  </si>
  <si>
    <t>Muro Corp.</t>
  </si>
  <si>
    <t>NFK Holdings Co., Ltd.</t>
  </si>
  <si>
    <t>2521</t>
  </si>
  <si>
    <t>NHK Spring Co., Ltd.</t>
  </si>
  <si>
    <t>4511</t>
  </si>
  <si>
    <t>Nihon Tokushu Toryo Co., Ltd.</t>
  </si>
  <si>
    <t>2059</t>
  </si>
  <si>
    <t>Ningbo Yibin Electronic Technology Co. Ltd.</t>
  </si>
  <si>
    <t>Nishikawa Rubber Co., Ltd.</t>
  </si>
  <si>
    <t>2219</t>
  </si>
  <si>
    <t>ONO SOKKI Co., Ltd.</t>
  </si>
  <si>
    <t>OPmobility SE</t>
  </si>
  <si>
    <t>2229</t>
  </si>
  <si>
    <t>Pacific Industrial Co., Ltd.</t>
  </si>
  <si>
    <t>Pony.ai, Inc.</t>
  </si>
  <si>
    <t>KY</t>
  </si>
  <si>
    <t>PPAP Automotive Ltd.</t>
  </si>
  <si>
    <t>IN</t>
  </si>
  <si>
    <t>Proficient Auto Logistics, Inc.</t>
  </si>
  <si>
    <t>7990</t>
  </si>
  <si>
    <t>PT Astra Graphia Tbk</t>
  </si>
  <si>
    <t>ID</t>
  </si>
  <si>
    <t>4651</t>
  </si>
  <si>
    <t>PT Astra International Tbk</t>
  </si>
  <si>
    <t>PT Astra Otoparts Tbk</t>
  </si>
  <si>
    <t>PT Garuda Metalindo Tbk</t>
  </si>
  <si>
    <t>PT Indonesia Kendaraan Terminal Tbk</t>
  </si>
  <si>
    <t>5224</t>
  </si>
  <si>
    <t>PT United Tractors Tbk</t>
  </si>
  <si>
    <t>4663</t>
  </si>
  <si>
    <t>Qiming Information Technology Co., Ltd.</t>
  </si>
  <si>
    <t>6209</t>
  </si>
  <si>
    <t>Samvardhana Motherson Automotive Systems Group BV</t>
  </si>
  <si>
    <t>NL</t>
  </si>
  <si>
    <t>6420</t>
  </si>
  <si>
    <t>Sanoh Industrial Co., Ltd.</t>
  </si>
  <si>
    <t>SERENDIP Holdings Co. Ltd.</t>
  </si>
  <si>
    <t>7820</t>
  </si>
  <si>
    <t>Shinwa Co., Ltd.</t>
  </si>
  <si>
    <t>4614</t>
  </si>
  <si>
    <t>Sumitomo Riko Co. Ltd.</t>
  </si>
  <si>
    <t>Superior Industries International, Inc.</t>
  </si>
  <si>
    <t>System Research Co., Ltd.</t>
  </si>
  <si>
    <t>T. RAD Co., Ltd.</t>
  </si>
  <si>
    <t>Tachi-S Co., Ltd.</t>
  </si>
  <si>
    <t>1392</t>
  </si>
  <si>
    <t>Taiho Kogyo Co., Ltd.</t>
  </si>
  <si>
    <t>THE NIHON SEIMA CO., LTD.</t>
  </si>
  <si>
    <t>1399</t>
  </si>
  <si>
    <t>TOKAI RIKA CO., LTD.</t>
  </si>
  <si>
    <t>Topre Corp.</t>
  </si>
  <si>
    <t>Topy Industries, Ltd.</t>
  </si>
  <si>
    <t>2511</t>
  </si>
  <si>
    <t>Toyoda Gosei Co., Ltd.</t>
  </si>
  <si>
    <t>Toyota Boshoku Corp.</t>
  </si>
  <si>
    <t>Toyota Industries Corp.</t>
  </si>
  <si>
    <t>Toyota Tsusho Corp.</t>
  </si>
  <si>
    <t>4649</t>
  </si>
  <si>
    <t>Trinity Industrial Corp.</t>
  </si>
  <si>
    <t>2899</t>
  </si>
  <si>
    <t>WITZ Corp.</t>
  </si>
  <si>
    <t>Yasunaga Corp.</t>
  </si>
  <si>
    <t>Yokowo Co. Ltd.</t>
  </si>
  <si>
    <t>2630</t>
  </si>
  <si>
    <t>Costs of sold goods</t>
  </si>
  <si>
    <t>Total trade volumes</t>
  </si>
  <si>
    <t>Company name Latin alphabet</t>
  </si>
  <si>
    <t>Address line 1
Local Alphabet</t>
  </si>
  <si>
    <t>City
Local Alphabet</t>
  </si>
  <si>
    <t>BvD sectors</t>
  </si>
  <si>
    <t>76.</t>
  </si>
  <si>
    <t>ABIST CO.,LTD.</t>
  </si>
  <si>
    <t>5TH FLOOR, TORIKONA, 3-36-1 SHIMORENJAKU</t>
  </si>
  <si>
    <t>MITAKA CITY</t>
  </si>
  <si>
    <t>Business Services</t>
  </si>
  <si>
    <t>28.</t>
  </si>
  <si>
    <t>AICHI STEEL CORPORATION</t>
  </si>
  <si>
    <t>愛知県東海市荒尾町ワノ割１番地</t>
  </si>
  <si>
    <t>東海市</t>
  </si>
  <si>
    <t>Metals &amp; Metal Products</t>
  </si>
  <si>
    <t>27.</t>
  </si>
  <si>
    <t>AISAN INDUSTRY CO., LTD.</t>
  </si>
  <si>
    <t>愛知県大府市共和町一丁目１番地の１</t>
  </si>
  <si>
    <t>大府市</t>
  </si>
  <si>
    <t>Transport Manufacturing</t>
  </si>
  <si>
    <t>3.</t>
  </si>
  <si>
    <t>AISIN CORPORATION</t>
  </si>
  <si>
    <t>愛知県刈谷市朝日町２丁目１番地</t>
  </si>
  <si>
    <t>刈谷市</t>
  </si>
  <si>
    <t>37.</t>
  </si>
  <si>
    <t>AKEBONO BRAKE INDUSTRY CO., LTD.</t>
  </si>
  <si>
    <t>埼玉県羽生市東5丁目4番地71号</t>
  </si>
  <si>
    <t>羽生市</t>
  </si>
  <si>
    <t>35.</t>
  </si>
  <si>
    <t>975, ROUTE DES BURGONDES</t>
  </si>
  <si>
    <t>CHAMPFROMIER</t>
  </si>
  <si>
    <t>70.</t>
  </si>
  <si>
    <t>ASAHI INTELLIGENCE SERVICE CO.,LTD.</t>
  </si>
  <si>
    <t>東京都千代田区丸の内１丁目７番12号</t>
  </si>
  <si>
    <t>千代田区</t>
  </si>
  <si>
    <t>57.</t>
  </si>
  <si>
    <t>ASKA CORPORATION</t>
  </si>
  <si>
    <t>愛知県刈谷市一里山町東吹戸11番地</t>
  </si>
  <si>
    <t>10.</t>
  </si>
  <si>
    <t>AUTOLIV, INC.</t>
  </si>
  <si>
    <t>23.</t>
  </si>
  <si>
    <t>AUTONEUM HOLDING AG</t>
  </si>
  <si>
    <t>SCHLOSSTALSTRASSE 43</t>
  </si>
  <si>
    <t>WINTERTHUR</t>
  </si>
  <si>
    <t>Wholesale</t>
  </si>
  <si>
    <t>72.</t>
  </si>
  <si>
    <t>BP CASTROL K.K.</t>
  </si>
  <si>
    <t>東京都品川区大崎一丁目11番２号</t>
  </si>
  <si>
    <t>品川区</t>
  </si>
  <si>
    <t>36.</t>
  </si>
  <si>
    <t>CANOX CORPORATION</t>
  </si>
  <si>
    <t>名古屋市西区那古野一丁目1番12号</t>
  </si>
  <si>
    <t>名古屋市</t>
  </si>
  <si>
    <t>Property Services</t>
  </si>
  <si>
    <t>46.</t>
  </si>
  <si>
    <t>CAPITALAND ASCOTT TRUST MANAGEMENT LIMITED</t>
  </si>
  <si>
    <t>TEMASEK TOWER, #13-01</t>
  </si>
  <si>
    <t>SINGAPORE</t>
  </si>
  <si>
    <t>22.</t>
  </si>
  <si>
    <t>CHANGCHUN FAWAY AUTOMOBILE COMPONENTS COMPANY LIMITED</t>
  </si>
  <si>
    <t>东风大街5168号</t>
  </si>
  <si>
    <t>长春</t>
  </si>
  <si>
    <t>61.</t>
  </si>
  <si>
    <t>CHUO MALLEABLE IRON CO., LTD.</t>
  </si>
  <si>
    <t>名古屋市中川区富川町三丁目1番地の1</t>
  </si>
  <si>
    <t>44.</t>
  </si>
  <si>
    <t>CHUO SPRING COMPANY LIMITED</t>
  </si>
  <si>
    <t>名古屋市緑区鳴海町字上汐田68番地</t>
  </si>
  <si>
    <t>73.</t>
  </si>
  <si>
    <t>CHUOH PACK INDUSTRY CO LTD</t>
  </si>
  <si>
    <t>愛知県清須市春日宮重町363番地</t>
  </si>
  <si>
    <t>清须市</t>
  </si>
  <si>
    <t>Wood, Furniture &amp; Paper Manufacturing</t>
  </si>
  <si>
    <t>54.</t>
  </si>
  <si>
    <t>CMC CORPORATION</t>
  </si>
  <si>
    <t>TÒA NHÀ CMC TOWER, SỐ 11 PHỐ DUY TÂN</t>
  </si>
  <si>
    <t>HÀ NỘI</t>
  </si>
  <si>
    <t>Computer Software</t>
  </si>
  <si>
    <t>48.</t>
  </si>
  <si>
    <t>CTS CORPORATION</t>
  </si>
  <si>
    <t>4925 INDIANA AVENUE</t>
  </si>
  <si>
    <t>LISLE</t>
  </si>
  <si>
    <t>Industrial, Electric &amp; Electronic Machinery</t>
  </si>
  <si>
    <t>38.</t>
  </si>
  <si>
    <t>DAIKYONISHIKAWA CORPORATION</t>
  </si>
  <si>
    <t>広島県東広島市寺家産業団地５番１号</t>
  </si>
  <si>
    <t>東広島市</t>
  </si>
  <si>
    <t>Chemicals, Petroleum, Rubber &amp; Plastic</t>
  </si>
  <si>
    <t>11.</t>
  </si>
  <si>
    <t>DANA INCORPORATED</t>
  </si>
  <si>
    <t>3939 TECHNOLOGY DRIVE</t>
  </si>
  <si>
    <t>MAUMEE</t>
  </si>
  <si>
    <t>2.</t>
  </si>
  <si>
    <t>DENSO CORPORATION</t>
  </si>
  <si>
    <t>愛知県刈谷市昭和町１丁目１番地</t>
  </si>
  <si>
    <t>84.</t>
  </si>
  <si>
    <t>EXMOTION CO LTD</t>
  </si>
  <si>
    <t>東京都品川区大崎２丁目11番１号</t>
  </si>
  <si>
    <t>68.</t>
  </si>
  <si>
    <t>FAWER AUTOMOTIVE PARTS CO., LTD.</t>
  </si>
  <si>
    <t>辽源经济开发区财富大路</t>
  </si>
  <si>
    <t>辽源市</t>
  </si>
  <si>
    <t>59.</t>
  </si>
  <si>
    <t>FINE SINTER CO., LTD.</t>
  </si>
  <si>
    <t>愛知県春日井市明知町西之洞1189番地11</t>
  </si>
  <si>
    <t>春日井市</t>
  </si>
  <si>
    <t>29.</t>
  </si>
  <si>
    <t>F-TECH INC</t>
  </si>
  <si>
    <t>埼玉県久喜市菖蒲町昭和沼19番地</t>
  </si>
  <si>
    <t>久喜市</t>
  </si>
  <si>
    <t>65.</t>
  </si>
  <si>
    <t>FUJI OOZX INC.</t>
  </si>
  <si>
    <t>静岡県菊川市三沢1500番地の60</t>
  </si>
  <si>
    <t>菊川市</t>
  </si>
  <si>
    <t>17.</t>
  </si>
  <si>
    <t>FUTABA INDUSTRIAL CO., LTD.</t>
  </si>
  <si>
    <t>愛知県岡崎市橋目町御茶屋１</t>
  </si>
  <si>
    <t>岡崎市</t>
  </si>
  <si>
    <t>25.</t>
  </si>
  <si>
    <t>GENTEX CORP</t>
  </si>
  <si>
    <t>600 NORTH CENTENNIAL STREET</t>
  </si>
  <si>
    <t>ZEELAND</t>
  </si>
  <si>
    <t>12.</t>
  </si>
  <si>
    <t>HINO MOTORS LTD</t>
  </si>
  <si>
    <t>東京都日野市日野台３丁目１番地１</t>
  </si>
  <si>
    <t>日野市</t>
  </si>
  <si>
    <t>14.</t>
  </si>
  <si>
    <t>HOTAI MOTOR CO.,LTD.</t>
  </si>
  <si>
    <t>松江路121號8～14樓</t>
  </si>
  <si>
    <t>台北市</t>
  </si>
  <si>
    <t>41.</t>
  </si>
  <si>
    <t>ICHIKOH INDUSTRIES, LTD.</t>
  </si>
  <si>
    <t>神奈川県伊勢原市板戸80番地</t>
  </si>
  <si>
    <t>伊勢原市</t>
  </si>
  <si>
    <t>7.</t>
  </si>
  <si>
    <t>JTEKT CORPORATION</t>
  </si>
  <si>
    <t>東京都中央区銀座７丁目11番15号</t>
  </si>
  <si>
    <t>中央区</t>
  </si>
  <si>
    <t>80.</t>
  </si>
  <si>
    <t>KIAN SHEN CORPORATION</t>
  </si>
  <si>
    <t>楊梅鎮新江路100號</t>
  </si>
  <si>
    <t>桃園縣</t>
  </si>
  <si>
    <t>85.</t>
  </si>
  <si>
    <t>KIDS STAR INC.</t>
  </si>
  <si>
    <t>東京都渋谷区神泉町９－５</t>
  </si>
  <si>
    <t>渋谷区</t>
  </si>
  <si>
    <t>52.</t>
  </si>
  <si>
    <t>KIMURA UNITY CO.,LTD.</t>
  </si>
  <si>
    <t>愛知県名古屋市中区錦三丁目8番32号</t>
  </si>
  <si>
    <t>16.</t>
  </si>
  <si>
    <t>KOITO MANUFACTURING CO., LTD.</t>
  </si>
  <si>
    <t>東京都港区高輪四丁目８番３号</t>
  </si>
  <si>
    <t>21.</t>
  </si>
  <si>
    <t>KYB CORPORATION</t>
  </si>
  <si>
    <t>東京都港区浜松町二丁目4番1号 世界貿易センタービル</t>
  </si>
  <si>
    <t>港区</t>
  </si>
  <si>
    <t>78.</t>
  </si>
  <si>
    <t>KYOTO TOOL CO LTD</t>
  </si>
  <si>
    <t>京都府久世郡久御山町佐山新開地128番地</t>
  </si>
  <si>
    <t>京都市</t>
  </si>
  <si>
    <t>53.</t>
  </si>
  <si>
    <t>KYOWA LEATHER CLOTH CO., LTD.</t>
  </si>
  <si>
    <t>静岡県浜松市南区東町1876番地</t>
  </si>
  <si>
    <t>浜松市</t>
  </si>
  <si>
    <t>Textiles &amp; Clothing Manufacturing</t>
  </si>
  <si>
    <t>50.</t>
  </si>
  <si>
    <t>MEIJI ELECTRIC INDUSTRIES CO LTD</t>
  </si>
  <si>
    <t>名古屋市中村区亀島二丁目13番８号</t>
  </si>
  <si>
    <t>56.</t>
  </si>
  <si>
    <t>METALART CORPORATION</t>
  </si>
  <si>
    <t>滋賀県草津市野路三丁目2番18号</t>
  </si>
  <si>
    <t>草津市</t>
  </si>
  <si>
    <t>31.</t>
  </si>
  <si>
    <t>MITSUI HIGH-TEC INC</t>
  </si>
  <si>
    <t>福岡県北九州市八幡西区小嶺二丁目１０番１号</t>
  </si>
  <si>
    <t>北九州市</t>
  </si>
  <si>
    <t>45.</t>
  </si>
  <si>
    <t>MURAKAMI CORPORATION</t>
  </si>
  <si>
    <t>静岡県静岡市葵区伝馬町11番地5</t>
  </si>
  <si>
    <t>静岡市</t>
  </si>
  <si>
    <t>Leather, Stone, Clay &amp; Glass products</t>
  </si>
  <si>
    <t>64.</t>
  </si>
  <si>
    <t>MURO CORPORATION</t>
  </si>
  <si>
    <t>栃木県宇都宮市清原工業団地７番地１</t>
  </si>
  <si>
    <t>宇都宮市</t>
  </si>
  <si>
    <t>83.</t>
  </si>
  <si>
    <t>NFK HOLDINGS CO.,LTD.</t>
  </si>
  <si>
    <t>東京都港区南青山七丁目８番４号</t>
  </si>
  <si>
    <t>18.</t>
  </si>
  <si>
    <t>NHK SPRING CO LTD</t>
  </si>
  <si>
    <t>横浜市金沢区福浦三丁目10番地</t>
  </si>
  <si>
    <t>横浜市</t>
  </si>
  <si>
    <t>51.</t>
  </si>
  <si>
    <t>NIHON TOKUSHU TORYO CO LTD</t>
  </si>
  <si>
    <t>東京都北区王子三丁目23番２号</t>
  </si>
  <si>
    <t>北区</t>
  </si>
  <si>
    <t>55.</t>
  </si>
  <si>
    <t>NINGBO YIBIN ELECTRONIC TECHNOLOGY CO.,LTD.</t>
  </si>
  <si>
    <t>兴业北路东侧工业园区</t>
  </si>
  <si>
    <t>慈溪</t>
  </si>
  <si>
    <t>42.</t>
  </si>
  <si>
    <t>NISHIKAWA RUBBER CO LTD</t>
  </si>
  <si>
    <t>広島市西区三篠町二丁目２番８号</t>
  </si>
  <si>
    <t>広島市</t>
  </si>
  <si>
    <t>74.</t>
  </si>
  <si>
    <t>ONO SOKKI CO LTD</t>
  </si>
  <si>
    <t>神奈川県横浜市港北区新横浜三丁目９番３号</t>
  </si>
  <si>
    <t>8.</t>
  </si>
  <si>
    <t>OPMOBILITY SE</t>
  </si>
  <si>
    <t>19, BOULEVARD JULES CARTERET</t>
  </si>
  <si>
    <t>LYON, RHONE</t>
  </si>
  <si>
    <t>32.</t>
  </si>
  <si>
    <t>PACIFIC INDUSTRIAL CO., LTD</t>
  </si>
  <si>
    <t>岐阜県大垣市久徳町１００番地</t>
  </si>
  <si>
    <t>大垣市</t>
  </si>
  <si>
    <t>75.</t>
  </si>
  <si>
    <t>PONY AI INC.</t>
  </si>
  <si>
    <t>SUITE #4-210</t>
  </si>
  <si>
    <t>GRAND CAYMAN</t>
  </si>
  <si>
    <t>77.</t>
  </si>
  <si>
    <t>PPAP AUTOMOTIVE LTD</t>
  </si>
  <si>
    <t>54, OKHLA INDUSTRIAL ESTATE, PHASE III</t>
  </si>
  <si>
    <t>NEW DELHI</t>
  </si>
  <si>
    <t>58.</t>
  </si>
  <si>
    <t>PROFICIENT AUTO LOGISTICS INC</t>
  </si>
  <si>
    <t>10057 103RD STREET</t>
  </si>
  <si>
    <t>JACKSONVILLE</t>
  </si>
  <si>
    <t>Transport, Freight &amp; Storage</t>
  </si>
  <si>
    <t>63.</t>
  </si>
  <si>
    <t>PT ASTRA GRAPHIA TBK</t>
  </si>
  <si>
    <t>43, JALAN KRAMAT RAYA</t>
  </si>
  <si>
    <t>JAKARTA PUSAT</t>
  </si>
  <si>
    <t>5.</t>
  </si>
  <si>
    <t>PT ASTRA INTERNATIONAL TBK</t>
  </si>
  <si>
    <t>MENARA ASTRA LT 58-63</t>
  </si>
  <si>
    <t>JAKARTA, JAVA</t>
  </si>
  <si>
    <t>34.</t>
  </si>
  <si>
    <t>PT ASTRA OTOPARTS TBK</t>
  </si>
  <si>
    <t>JALAN RAYA PEGANGSAAN DUA KM. 2.2 KELAPA GADING</t>
  </si>
  <si>
    <t>JAKARTA</t>
  </si>
  <si>
    <t>71.</t>
  </si>
  <si>
    <t>PT GARUDA METALINDO TBK</t>
  </si>
  <si>
    <t>JL. KAPUK KAMAL RAYA</t>
  </si>
  <si>
    <t>79.</t>
  </si>
  <si>
    <t>PT INDONESIA KENDARAAN TERMINAL TBK</t>
  </si>
  <si>
    <t>100, JL. SINDANG LAUT, RT 006 RW 008 KALIBARU, CILINCING</t>
  </si>
  <si>
    <t>13.</t>
  </si>
  <si>
    <t>PT UNITED TRACTORS TBK</t>
  </si>
  <si>
    <t>JL RAYA BEKASI KM 22</t>
  </si>
  <si>
    <t>69.</t>
  </si>
  <si>
    <t>QIMING INFORMATION TECHNOLOGY COMPANY LIMITED</t>
  </si>
  <si>
    <t>百合街1009号</t>
  </si>
  <si>
    <t>9.</t>
  </si>
  <si>
    <t>SAMVARDHANA MOTHERSON AUTOMOTIVE SYSTEMS GROUP B.V.</t>
  </si>
  <si>
    <t>HOOGOORDDREEF 15</t>
  </si>
  <si>
    <t>AMSTERDAM</t>
  </si>
  <si>
    <t>40.</t>
  </si>
  <si>
    <t>SANOH INDUSTRIAL CO.,LTD.</t>
  </si>
  <si>
    <t>茨城県古河市鴻巣７５８番地</t>
  </si>
  <si>
    <t>古河市</t>
  </si>
  <si>
    <t>67.</t>
  </si>
  <si>
    <t>SERENDIP HOLDINGS CO.,LTD.</t>
  </si>
  <si>
    <t>愛知県名古屋市中区錦一丁目５番11号</t>
  </si>
  <si>
    <t>47.</t>
  </si>
  <si>
    <t>SHINWA CO., LTD.</t>
  </si>
  <si>
    <t>名古屋市守山区苗代二丁目9番3号</t>
  </si>
  <si>
    <t>20.</t>
  </si>
  <si>
    <t>SUMITOMO RIKO COMPANY LIMITED</t>
  </si>
  <si>
    <t>愛知県小牧市東三丁目１番地</t>
  </si>
  <si>
    <t>小牧市</t>
  </si>
  <si>
    <t>33.</t>
  </si>
  <si>
    <t>SUPERIOR INDUSTRIES INTERNATIONAL, INC.</t>
  </si>
  <si>
    <t>SUITE 400</t>
  </si>
  <si>
    <t>SOUTHFIELD</t>
  </si>
  <si>
    <t>66.</t>
  </si>
  <si>
    <t>SYSTEM RESEARCH CO.,LTD.</t>
  </si>
  <si>
    <t>名古屋市中村区岩塚本通二丁目12番</t>
  </si>
  <si>
    <t>39.</t>
  </si>
  <si>
    <t>T.RAD CO., LTD.</t>
  </si>
  <si>
    <t>東京都渋谷区代々木３丁目25番３号</t>
  </si>
  <si>
    <t>30.</t>
  </si>
  <si>
    <t>TACHI-S CO.,LTD.</t>
  </si>
  <si>
    <t>東京都昭島市松原町三丁目３番７号</t>
  </si>
  <si>
    <t>昭島市</t>
  </si>
  <si>
    <t>43.</t>
  </si>
  <si>
    <t>TAIHO KOGYO CO LTD</t>
  </si>
  <si>
    <t>愛知県豊田市緑ケ丘３丁目65番地</t>
  </si>
  <si>
    <t>豊田市</t>
  </si>
  <si>
    <t>81.</t>
  </si>
  <si>
    <t>THE NIHON SEIMA CO LTD</t>
  </si>
  <si>
    <t>富山県砺波市下中３番地３</t>
  </si>
  <si>
    <t>砺波市</t>
  </si>
  <si>
    <t>19.</t>
  </si>
  <si>
    <t>TOKAI RIKA CO LTD</t>
  </si>
  <si>
    <t>愛知県丹羽郡大口町豊田三丁目260番地</t>
  </si>
  <si>
    <t>24.</t>
  </si>
  <si>
    <t>TOPRE CORPORATION</t>
  </si>
  <si>
    <t>東京都中央区日本橋３丁目１２番２号 （朝日ビル）</t>
  </si>
  <si>
    <t>26.</t>
  </si>
  <si>
    <t>TOPY INDUSTRIES, LIMITED</t>
  </si>
  <si>
    <t>東京都品川区大崎1丁目2番2号</t>
  </si>
  <si>
    <t>15.</t>
  </si>
  <si>
    <t>TOYODA GOSEI CO LTD</t>
  </si>
  <si>
    <t>東京都千代田区丸の内２丁目２番１号（岸本ビル）</t>
  </si>
  <si>
    <t>6.</t>
  </si>
  <si>
    <t>TOYOTA BOSHOKU CORPORATION</t>
  </si>
  <si>
    <t>爱知県刈谷市豊田町1丁目1番地</t>
  </si>
  <si>
    <t>4.</t>
  </si>
  <si>
    <t>TOYOTA INDUSTRIES CORPORATION</t>
  </si>
  <si>
    <t>愛知県刈谷市豊田町２丁目１番地</t>
  </si>
  <si>
    <t>1.</t>
  </si>
  <si>
    <t>TOYOTA TSUSHO CORPORATION</t>
  </si>
  <si>
    <t>名古屋市中村区名駅四丁目９番８号</t>
  </si>
  <si>
    <t>中村区</t>
  </si>
  <si>
    <t>60.</t>
  </si>
  <si>
    <t>TRINITY INDUSTRIAL CORPORATION</t>
  </si>
  <si>
    <t>愛知県豊田市柿本町一丁目9番地</t>
  </si>
  <si>
    <t>82.</t>
  </si>
  <si>
    <t>WITZ CORPORATION</t>
  </si>
  <si>
    <t>名古屋市中区栄三丁目3番21号 セントライズ栄6階</t>
  </si>
  <si>
    <t>62.</t>
  </si>
  <si>
    <t>YASUNAGA CORPORATION</t>
  </si>
  <si>
    <t>三重県伊賀市緑ヶ丘中町3860番地</t>
  </si>
  <si>
    <t>伊賀市</t>
  </si>
  <si>
    <t>49.</t>
  </si>
  <si>
    <t>YOKOWO CO LTD</t>
  </si>
  <si>
    <t>東京都千代田区神田須田町一丁目25番地 JR神田万世橋ビル14階</t>
  </si>
  <si>
    <t>Communications</t>
  </si>
  <si>
    <t>Company name</t>
  </si>
  <si>
    <t>Address</t>
  </si>
  <si>
    <t>City</t>
  </si>
  <si>
    <t>Country</t>
  </si>
  <si>
    <t>full_address</t>
  </si>
  <si>
    <t>1 WANOWARI ARAO-MACHI</t>
  </si>
  <si>
    <t>TOKAI, AICHI</t>
  </si>
  <si>
    <t>1-1-1 KYOWA-CHO</t>
  </si>
  <si>
    <t>OBU</t>
  </si>
  <si>
    <t>2-1 ASAHI-MACHI</t>
  </si>
  <si>
    <t>KARIYA</t>
  </si>
  <si>
    <t>19-5, NIAMIBASHI KOAMICHO, CHUO-KU</t>
  </si>
  <si>
    <t>SAITAMA</t>
  </si>
  <si>
    <t>SAPIA TOWER, 11TH FLOOR</t>
  </si>
  <si>
    <t>TOKYO</t>
  </si>
  <si>
    <t>11 HIGASHIHUKITO ICHIRIYAMA-CHO</t>
  </si>
  <si>
    <t>KARIYA, AICHI</t>
  </si>
  <si>
    <t>NA</t>
  </si>
  <si>
    <t>1-11-2 OSAKI</t>
  </si>
  <si>
    <t>SHINAGAWA, TOKYO</t>
  </si>
  <si>
    <t>1-1-12 NAGONO NISHI-KU</t>
  </si>
  <si>
    <t>NAGOYA, AICHI</t>
  </si>
  <si>
    <t>NO. 5168 DONGFENG STREET, AUTOMOBILE ECONOMIC AND TECHNOLOGICAL DEVELOPMENT ZONE</t>
  </si>
  <si>
    <t>CHANGCHUN</t>
  </si>
  <si>
    <t>3-1-1 TOMIKAWA-CHO</t>
  </si>
  <si>
    <t>68 KAMISHIOTA NAMURI-CHO</t>
  </si>
  <si>
    <t>363 KASUGA MIYASHIGEMACHI</t>
  </si>
  <si>
    <t>KIYOSU, AICHI</t>
  </si>
  <si>
    <t>DICH VONG HAU WARD</t>
  </si>
  <si>
    <t>HANOI</t>
  </si>
  <si>
    <t>1-4-31, KITASHINCHI, SAKA-CHO, AKI-GUN</t>
  </si>
  <si>
    <t>HIROSHIMA</t>
  </si>
  <si>
    <t>1-1 SHOWA-CHO</t>
  </si>
  <si>
    <t>OSAKI TOWER, 23RD FLOOR</t>
  </si>
  <si>
    <t>FORTUNE ROAD, LIAOYUAN ECONOMIC DEVELOPMENT ZONE</t>
  </si>
  <si>
    <t>LIAOYUAN</t>
  </si>
  <si>
    <t>1189-11 AKECHI-CHO</t>
  </si>
  <si>
    <t>KASUGAI, AICHI</t>
  </si>
  <si>
    <t>SHOBU-CHO</t>
  </si>
  <si>
    <t>KUKI</t>
  </si>
  <si>
    <t>1500-60 KITANOYA MISAWA</t>
  </si>
  <si>
    <t>KIKUGAWA, SHIZUOKA</t>
  </si>
  <si>
    <t>1 JIONJAYA</t>
  </si>
  <si>
    <t>OKAZAKI, AICHI</t>
  </si>
  <si>
    <t>3-1-1 HINODAI</t>
  </si>
  <si>
    <t>8-14 FLOOR</t>
  </si>
  <si>
    <t>TAIPEI</t>
  </si>
  <si>
    <t>80 ITADO</t>
  </si>
  <si>
    <t>KANAGAWA</t>
  </si>
  <si>
    <t>1-1 ASAHICHO</t>
  </si>
  <si>
    <t>100, HSIN CHIANG ROAD</t>
  </si>
  <si>
    <t>YANG MEI CHEN</t>
  </si>
  <si>
    <t>9-5 SHINSENCHO</t>
  </si>
  <si>
    <t>SHIBUYA, TOKYO</t>
  </si>
  <si>
    <t>3-8-32 NISHIKI</t>
  </si>
  <si>
    <t>SUMITOMO REAL ESTATE OSAKI TWIN BUILDING</t>
  </si>
  <si>
    <t>WORLD TRADE CENTER BUILDING, 2-CHOME</t>
  </si>
  <si>
    <t>MINATO</t>
  </si>
  <si>
    <t>SAYAMA-SHINKAICHI, KUMIYAMA-CHO, FUSHIMI-KU, HISASE-GUN</t>
  </si>
  <si>
    <t>KYOTO</t>
  </si>
  <si>
    <t>1876 HIGASHI-MACHI</t>
  </si>
  <si>
    <t>HAMAMATSU, SHIZUOKA</t>
  </si>
  <si>
    <t>2-13-8, KAMESHIMA, NAKAMURA-KU, NAGOYA</t>
  </si>
  <si>
    <t>AICHI</t>
  </si>
  <si>
    <t>3-2-18 NOJI</t>
  </si>
  <si>
    <t>KUSATSU, SHIGA</t>
  </si>
  <si>
    <t>2-10-1 KOMINE</t>
  </si>
  <si>
    <t>FUKUOKA</t>
  </si>
  <si>
    <t>11-5 TENMA-CHO</t>
  </si>
  <si>
    <t>SHIZUOKA, SHIZUOKA</t>
  </si>
  <si>
    <t>7-1, KIYOHARA INDUSTRIAL PARK</t>
  </si>
  <si>
    <t>UTSUNOMIYA, TOCHIGI</t>
  </si>
  <si>
    <t>7-8-4 MINAMI-AOYAMA</t>
  </si>
  <si>
    <t>MINATO, TOKYO</t>
  </si>
  <si>
    <t>3-10 FUKUURA</t>
  </si>
  <si>
    <t>YOKOHAMA, KANAGAWA</t>
  </si>
  <si>
    <t>3-23-2 OJI</t>
  </si>
  <si>
    <t>KITA, TOKYO</t>
  </si>
  <si>
    <t>1, KAIFA 2ND ROAD, ZHOUXIANG TOWN</t>
  </si>
  <si>
    <t>CIXI</t>
  </si>
  <si>
    <t>2-2-8, MISASA-MACHI, NISHI-KU</t>
  </si>
  <si>
    <t>3-9-3 SHIN-YOKOHAMA</t>
  </si>
  <si>
    <t>100 KYUTOKU-CHO</t>
  </si>
  <si>
    <t>OGAKI, GIFU</t>
  </si>
  <si>
    <t>VENUS SOFTWARE PARK</t>
  </si>
  <si>
    <t>758 KONOSU, KOGA-SHI</t>
  </si>
  <si>
    <t>IBARAKI</t>
  </si>
  <si>
    <t>1-5-11 NISHIKI</t>
  </si>
  <si>
    <t>2-9-3, NAESHIRO, MORIYAMA-KU</t>
  </si>
  <si>
    <t>NAGOYA</t>
  </si>
  <si>
    <t>3-1 HIGASHI</t>
  </si>
  <si>
    <t>KOMAKI</t>
  </si>
  <si>
    <t>12, IWATSUKAHONTORI CHOME NAKAMURA-KU</t>
  </si>
  <si>
    <t>3-25-3 YOYOGI</t>
  </si>
  <si>
    <t>1-3-1 SUEHIROCHO</t>
  </si>
  <si>
    <t>OME</t>
  </si>
  <si>
    <t>3-65 MIDORIGAOKA</t>
  </si>
  <si>
    <t>TOYOTA, AICHI</t>
  </si>
  <si>
    <t>3-3 SHITA-CHU</t>
  </si>
  <si>
    <t>TONAMI, TOYAMA</t>
  </si>
  <si>
    <t>NIWA-GUN</t>
  </si>
  <si>
    <t>TOYOTA</t>
  </si>
  <si>
    <t>ASAHI BLDG</t>
  </si>
  <si>
    <t>CHUO, TOKYO</t>
  </si>
  <si>
    <t>1-2-2 OZAKI</t>
  </si>
  <si>
    <t>1 KASUGA NAGAHATA</t>
  </si>
  <si>
    <t>KIYOSU</t>
  </si>
  <si>
    <t>2-7-4 SHIMIZU BUILDING 5TH FLOOR</t>
  </si>
  <si>
    <t>2-1, TOYODA-CHO</t>
  </si>
  <si>
    <t>9-8, MEIEKI 4-CHOME</t>
  </si>
  <si>
    <t>1-9 KAKIMOTO-CHO</t>
  </si>
  <si>
    <t>NAGOYA PARK PLACE, 1ST FLOOR</t>
  </si>
  <si>
    <t>3860 MIDORIGAOKA-NAKAMACHI</t>
  </si>
  <si>
    <t>IGA, MIE</t>
  </si>
  <si>
    <t>JR KANDA MANSEIBASHI BUILDING, 14TH FOOR</t>
  </si>
  <si>
    <t>Toyota_latitude</t>
  </si>
  <si>
    <t>Toyota_longitude</t>
  </si>
</sst>
</file>

<file path=xl/styles.xml><?xml version="1.0" encoding="utf-8"?>
<styleSheet xmlns="http://schemas.openxmlformats.org/spreadsheetml/2006/main" xmlns:xr9="http://schemas.microsoft.com/office/spreadsheetml/2016/revision9">
  <numFmts count="5">
    <numFmt numFmtId="41" formatCode="_-* #,##0_-;\-* #,##0_-;_-* &quot;-&quot;_-;_-@_-"/>
    <numFmt numFmtId="42" formatCode="_-&quot;£&quot;* #,##0_-;\-&quot;£&quot;* #,##0_-;_-&quot;£&quot;* &quot;-&quot;_-;_-@_-"/>
    <numFmt numFmtId="43" formatCode="_-* #,##0.00_-;\-* #,##0.00_-;_-* &quot;-&quot;??_-;_-@_-"/>
    <numFmt numFmtId="44" formatCode="_-&quot;£&quot;* #,##0.00_-;\-&quot;£&quot;* #,##0.00_-;_-&quot;£&quot;* &quot;-&quot;??_-;_-@_-"/>
    <numFmt numFmtId="176" formatCode="yyyy\-mm\-dd"/>
  </numFmts>
  <fonts count="21">
    <font>
      <sz val="11"/>
      <color theme="1"/>
      <name val="Calibri"/>
      <charset val="134"/>
      <scheme val="minor"/>
    </font>
    <font>
      <b/>
      <sz val="11"/>
      <color theme="1"/>
      <name val="Calibri"/>
      <charset val="134"/>
      <scheme val="minor"/>
    </font>
    <font>
      <u/>
      <sz val="11"/>
      <color rgb="FF0000FF"/>
      <name val="Calibri"/>
      <charset val="0"/>
      <scheme val="minor"/>
    </font>
    <font>
      <u/>
      <sz val="11"/>
      <color rgb="FF800080"/>
      <name val="Calibri"/>
      <charset val="0"/>
      <scheme val="minor"/>
    </font>
    <font>
      <sz val="11"/>
      <color rgb="FFFF0000"/>
      <name val="Calibri"/>
      <charset val="0"/>
      <scheme val="minor"/>
    </font>
    <font>
      <b/>
      <sz val="18"/>
      <color theme="3"/>
      <name val="Calibri"/>
      <charset val="134"/>
      <scheme val="minor"/>
    </font>
    <font>
      <i/>
      <sz val="11"/>
      <color rgb="FF7F7F7F"/>
      <name val="Calibri"/>
      <charset val="0"/>
      <scheme val="minor"/>
    </font>
    <font>
      <b/>
      <sz val="15"/>
      <color theme="3"/>
      <name val="Calibri"/>
      <charset val="134"/>
      <scheme val="minor"/>
    </font>
    <font>
      <b/>
      <sz val="13"/>
      <color theme="3"/>
      <name val="Calibri"/>
      <charset val="134"/>
      <scheme val="minor"/>
    </font>
    <font>
      <b/>
      <sz val="11"/>
      <color theme="3"/>
      <name val="Calibri"/>
      <charset val="134"/>
      <scheme val="minor"/>
    </font>
    <font>
      <sz val="11"/>
      <color rgb="FF3F3F76"/>
      <name val="Calibri"/>
      <charset val="0"/>
      <scheme val="minor"/>
    </font>
    <font>
      <b/>
      <sz val="11"/>
      <color rgb="FF3F3F3F"/>
      <name val="Calibri"/>
      <charset val="0"/>
      <scheme val="minor"/>
    </font>
    <font>
      <b/>
      <sz val="11"/>
      <color rgb="FFFA7D00"/>
      <name val="Calibri"/>
      <charset val="0"/>
      <scheme val="minor"/>
    </font>
    <font>
      <b/>
      <sz val="11"/>
      <color rgb="FFFFFFFF"/>
      <name val="Calibri"/>
      <charset val="0"/>
      <scheme val="minor"/>
    </font>
    <font>
      <sz val="11"/>
      <color rgb="FFFA7D00"/>
      <name val="Calibri"/>
      <charset val="0"/>
      <scheme val="minor"/>
    </font>
    <font>
      <b/>
      <sz val="11"/>
      <color theme="1"/>
      <name val="Calibri"/>
      <charset val="0"/>
      <scheme val="minor"/>
    </font>
    <font>
      <sz val="11"/>
      <color rgb="FF006100"/>
      <name val="Calibri"/>
      <charset val="0"/>
      <scheme val="minor"/>
    </font>
    <font>
      <sz val="11"/>
      <color rgb="FF9C0006"/>
      <name val="Calibri"/>
      <charset val="0"/>
      <scheme val="minor"/>
    </font>
    <font>
      <sz val="11"/>
      <color rgb="FF9C6500"/>
      <name val="Calibri"/>
      <charset val="0"/>
      <scheme val="minor"/>
    </font>
    <font>
      <sz val="11"/>
      <color theme="0"/>
      <name val="Calibri"/>
      <charset val="0"/>
      <scheme val="minor"/>
    </font>
    <font>
      <sz val="11"/>
      <color theme="1"/>
      <name val="Calibri"/>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9">
    <border>
      <left/>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2" fillId="0" borderId="0" applyNumberFormat="0" applyFill="0" applyBorder="0" applyAlignment="0" applyProtection="0">
      <alignment vertical="center"/>
    </xf>
    <xf numFmtId="0" fontId="3" fillId="0" borderId="0" applyNumberFormat="0" applyFill="0" applyBorder="0" applyAlignment="0" applyProtection="0">
      <alignment vertical="center"/>
    </xf>
    <xf numFmtId="0" fontId="0" fillId="2" borderId="1" applyNumberFormat="0" applyFont="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2" applyNumberFormat="0" applyFill="0" applyAlignment="0" applyProtection="0">
      <alignment vertical="center"/>
    </xf>
    <xf numFmtId="0" fontId="8" fillId="0" borderId="2" applyNumberFormat="0" applyFill="0" applyAlignment="0" applyProtection="0">
      <alignment vertical="center"/>
    </xf>
    <xf numFmtId="0" fontId="9" fillId="0" borderId="3" applyNumberFormat="0" applyFill="0" applyAlignment="0" applyProtection="0">
      <alignment vertical="center"/>
    </xf>
    <xf numFmtId="0" fontId="9" fillId="0" borderId="0" applyNumberFormat="0" applyFill="0" applyBorder="0" applyAlignment="0" applyProtection="0">
      <alignment vertical="center"/>
    </xf>
    <xf numFmtId="0" fontId="10" fillId="3" borderId="4" applyNumberFormat="0" applyAlignment="0" applyProtection="0">
      <alignment vertical="center"/>
    </xf>
    <xf numFmtId="0" fontId="11" fillId="4" borderId="5" applyNumberFormat="0" applyAlignment="0" applyProtection="0">
      <alignment vertical="center"/>
    </xf>
    <xf numFmtId="0" fontId="12" fillId="4" borderId="4" applyNumberFormat="0" applyAlignment="0" applyProtection="0">
      <alignment vertical="center"/>
    </xf>
    <xf numFmtId="0" fontId="13" fillId="5" borderId="6" applyNumberFormat="0" applyAlignment="0" applyProtection="0">
      <alignment vertical="center"/>
    </xf>
    <xf numFmtId="0" fontId="14" fillId="0" borderId="7" applyNumberFormat="0" applyFill="0" applyAlignment="0" applyProtection="0">
      <alignment vertical="center"/>
    </xf>
    <xf numFmtId="0" fontId="15" fillId="0" borderId="8" applyNumberFormat="0" applyFill="0" applyAlignment="0" applyProtection="0">
      <alignment vertical="center"/>
    </xf>
    <xf numFmtId="0" fontId="16" fillId="6" borderId="0" applyNumberFormat="0" applyBorder="0" applyAlignment="0" applyProtection="0">
      <alignment vertical="center"/>
    </xf>
    <xf numFmtId="0" fontId="17" fillId="7" borderId="0" applyNumberFormat="0" applyBorder="0" applyAlignment="0" applyProtection="0">
      <alignment vertical="center"/>
    </xf>
    <xf numFmtId="0" fontId="18" fillId="8" borderId="0" applyNumberFormat="0" applyBorder="0" applyAlignment="0" applyProtection="0">
      <alignment vertical="center"/>
    </xf>
    <xf numFmtId="0" fontId="19" fillId="9" borderId="0" applyNumberFormat="0" applyBorder="0" applyAlignment="0" applyProtection="0">
      <alignment vertical="center"/>
    </xf>
    <xf numFmtId="0" fontId="20" fillId="10" borderId="0" applyNumberFormat="0" applyBorder="0" applyAlignment="0" applyProtection="0">
      <alignment vertical="center"/>
    </xf>
    <xf numFmtId="0" fontId="20" fillId="11" borderId="0" applyNumberFormat="0" applyBorder="0" applyAlignment="0" applyProtection="0">
      <alignment vertical="center"/>
    </xf>
    <xf numFmtId="0" fontId="19" fillId="12" borderId="0" applyNumberFormat="0" applyBorder="0" applyAlignment="0" applyProtection="0">
      <alignment vertical="center"/>
    </xf>
    <xf numFmtId="0" fontId="19" fillId="13" borderId="0" applyNumberFormat="0" applyBorder="0" applyAlignment="0" applyProtection="0">
      <alignment vertical="center"/>
    </xf>
    <xf numFmtId="0" fontId="20" fillId="14" borderId="0" applyNumberFormat="0" applyBorder="0" applyAlignment="0" applyProtection="0">
      <alignment vertical="center"/>
    </xf>
    <xf numFmtId="0" fontId="20" fillId="15" borderId="0" applyNumberFormat="0" applyBorder="0" applyAlignment="0" applyProtection="0">
      <alignment vertical="center"/>
    </xf>
    <xf numFmtId="0" fontId="19" fillId="16" borderId="0" applyNumberFormat="0" applyBorder="0" applyAlignment="0" applyProtection="0">
      <alignment vertical="center"/>
    </xf>
    <xf numFmtId="0" fontId="19" fillId="17" borderId="0" applyNumberFormat="0" applyBorder="0" applyAlignment="0" applyProtection="0">
      <alignment vertical="center"/>
    </xf>
    <xf numFmtId="0" fontId="20" fillId="18" borderId="0" applyNumberFormat="0" applyBorder="0" applyAlignment="0" applyProtection="0">
      <alignment vertical="center"/>
    </xf>
    <xf numFmtId="0" fontId="20" fillId="19" borderId="0" applyNumberFormat="0" applyBorder="0" applyAlignment="0" applyProtection="0">
      <alignment vertical="center"/>
    </xf>
    <xf numFmtId="0" fontId="19" fillId="20" borderId="0" applyNumberFormat="0" applyBorder="0" applyAlignment="0" applyProtection="0">
      <alignment vertical="center"/>
    </xf>
    <xf numFmtId="0" fontId="19" fillId="21" borderId="0" applyNumberFormat="0" applyBorder="0" applyAlignment="0" applyProtection="0">
      <alignment vertical="center"/>
    </xf>
    <xf numFmtId="0" fontId="20" fillId="22" borderId="0" applyNumberFormat="0" applyBorder="0" applyAlignment="0" applyProtection="0">
      <alignment vertical="center"/>
    </xf>
    <xf numFmtId="0" fontId="20" fillId="23" borderId="0" applyNumberFormat="0" applyBorder="0" applyAlignment="0" applyProtection="0">
      <alignment vertical="center"/>
    </xf>
    <xf numFmtId="0" fontId="19" fillId="24" borderId="0" applyNumberFormat="0" applyBorder="0" applyAlignment="0" applyProtection="0">
      <alignment vertical="center"/>
    </xf>
    <xf numFmtId="0" fontId="19" fillId="25" borderId="0" applyNumberFormat="0" applyBorder="0" applyAlignment="0" applyProtection="0">
      <alignment vertical="center"/>
    </xf>
    <xf numFmtId="0" fontId="20" fillId="26" borderId="0" applyNumberFormat="0" applyBorder="0" applyAlignment="0" applyProtection="0">
      <alignment vertical="center"/>
    </xf>
    <xf numFmtId="0" fontId="20" fillId="27" borderId="0" applyNumberFormat="0" applyBorder="0" applyAlignment="0" applyProtection="0">
      <alignment vertical="center"/>
    </xf>
    <xf numFmtId="0" fontId="19" fillId="28" borderId="0" applyNumberFormat="0" applyBorder="0" applyAlignment="0" applyProtection="0">
      <alignment vertical="center"/>
    </xf>
    <xf numFmtId="0" fontId="19" fillId="29" borderId="0" applyNumberFormat="0" applyBorder="0" applyAlignment="0" applyProtection="0">
      <alignment vertical="center"/>
    </xf>
    <xf numFmtId="0" fontId="20" fillId="30" borderId="0" applyNumberFormat="0" applyBorder="0" applyAlignment="0" applyProtection="0">
      <alignment vertical="center"/>
    </xf>
    <xf numFmtId="0" fontId="20" fillId="31" borderId="0" applyNumberFormat="0" applyBorder="0" applyAlignment="0" applyProtection="0">
      <alignment vertical="center"/>
    </xf>
    <xf numFmtId="0" fontId="19" fillId="32" borderId="0" applyNumberFormat="0" applyBorder="0" applyAlignment="0" applyProtection="0">
      <alignment vertical="center"/>
    </xf>
  </cellStyleXfs>
  <cellXfs count="6">
    <xf numFmtId="0" fontId="0" fillId="0" borderId="0" xfId="0"/>
    <xf numFmtId="0" fontId="0" fillId="0" borderId="0" xfId="0" applyAlignment="1">
      <alignment wrapText="1"/>
    </xf>
    <xf numFmtId="0" fontId="1" fillId="0" borderId="0" xfId="0" applyFont="1" applyAlignment="1">
      <alignment horizontal="center"/>
    </xf>
    <xf numFmtId="176" fontId="0" fillId="0" borderId="0" xfId="0" applyNumberFormat="1"/>
    <xf numFmtId="3" fontId="0" fillId="0" borderId="0" xfId="0" applyNumberFormat="1" applyAlignment="1">
      <alignment horizontal="right"/>
    </xf>
    <xf numFmtId="3" fontId="0" fillId="0" borderId="0" xfId="0" applyNumberFormat="1"/>
  </cellXfs>
  <cellStyles count="49">
    <cellStyle name="Normal" xfId="0" builtinId="0"/>
    <cellStyle name="Comma" xfId="1" builtinId="3"/>
    <cellStyle name="Currency" xfId="2" builtinId="4"/>
    <cellStyle name="Percent" xfId="3" builtinId="5"/>
    <cellStyle name="Comma [0]" xfId="4" builtinId="6"/>
    <cellStyle name="Currency [0]" xfId="5" builtinId="7"/>
    <cellStyle name="Hyperlink" xfId="6" builtinId="8"/>
    <cellStyle name="Followed Hyperlink" xfId="7" builtinId="9"/>
    <cellStyle name="Note" xfId="8" builtinId="10"/>
    <cellStyle name="Warning Text" xfId="9" builtinId="11"/>
    <cellStyle name="Title" xfId="10" builtinId="15"/>
    <cellStyle name="CExplanatory Text" xfId="11" builtinId="53"/>
    <cellStyle name="Heading 1" xfId="12" builtinId="16"/>
    <cellStyle name="Heading 2" xfId="13" builtinId="17"/>
    <cellStyle name="Heading 3" xfId="14" builtinId="18"/>
    <cellStyle name="Heading 4" xfId="15" builtinId="19"/>
    <cellStyle name="Input" xfId="16" builtinId="20"/>
    <cellStyle name="Output" xfId="17" builtinId="21"/>
    <cellStyle name="Calculation" xfId="18" builtinId="22"/>
    <cellStyle name="Check Cell" xfId="19" builtinId="23"/>
    <cellStyle name="Linked Cell" xfId="20" builtinId="24"/>
    <cellStyle name="Total" xfId="21" builtinId="25"/>
    <cellStyle name="Good" xfId="22" builtinId="26"/>
    <cellStyle name="Bad" xfId="23" builtinId="27"/>
    <cellStyle name="Neutral" xfId="24" builtinId="28"/>
    <cellStyle name="Accent1" xfId="25" builtinId="29"/>
    <cellStyle name="20% - Accent1" xfId="26" builtinId="30"/>
    <cellStyle name="40% - Accent1" xfId="27" builtinId="31"/>
    <cellStyle name="60% - Accent1" xfId="28" builtinId="32"/>
    <cellStyle name="Accent2" xfId="29" builtinId="33"/>
    <cellStyle name="20% - Accent2" xfId="30" builtinId="34"/>
    <cellStyle name="40% - Accent2" xfId="31" builtinId="35"/>
    <cellStyle name="60% - Accent2" xfId="32" builtinId="36"/>
    <cellStyle name="Accent3" xfId="33" builtinId="37"/>
    <cellStyle name="20% - Accent3" xfId="34" builtinId="38"/>
    <cellStyle name="40% - Accent3" xfId="35" builtinId="39"/>
    <cellStyle name="60% - Accent3" xfId="36" builtinId="40"/>
    <cellStyle name="Accent4" xfId="37" builtinId="41"/>
    <cellStyle name="20% - Accent4" xfId="38" builtinId="42"/>
    <cellStyle name="40% - Accent4" xfId="39" builtinId="43"/>
    <cellStyle name="60% - Accent4" xfId="40" builtinId="44"/>
    <cellStyle name="Accent5" xfId="41" builtinId="45"/>
    <cellStyle name="20% - Accent5" xfId="42" builtinId="46"/>
    <cellStyle name="40% - Accent5" xfId="43" builtinId="47"/>
    <cellStyle name="60% - Accent5" xfId="44" builtinId="48"/>
    <cellStyle name="Accent6" xfId="45" builtinId="49"/>
    <cellStyle name="20% - Accent6" xfId="46" builtinId="50"/>
    <cellStyle name="40% - Accent6" xfId="47" builtinId="51"/>
    <cellStyle name="60% - Accent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7"/>
  <sheetViews>
    <sheetView tabSelected="1" workbookViewId="0">
      <selection activeCell="A2" sqref="A2"/>
    </sheetView>
  </sheetViews>
  <sheetFormatPr defaultColWidth="9" defaultRowHeight="16.8" outlineLevelRow="6" outlineLevelCol="3"/>
  <cols>
    <col min="1" max="1" width="64.5859375" customWidth="1"/>
    <col min="2" max="2" width="24.21875" customWidth="1"/>
    <col min="3" max="3" width="27.46875" customWidth="1"/>
    <col min="4" max="4" width="12.6875"/>
    <col min="5" max="5" width="19.53125" customWidth="1"/>
  </cols>
  <sheetData>
    <row r="1" ht="131" customHeight="1" spans="1:1">
      <c r="A1" t="s">
        <v>0</v>
      </c>
    </row>
    <row r="2" spans="1:1">
      <c r="A2" t="s">
        <v>1</v>
      </c>
    </row>
    <row r="3" spans="1:1">
      <c r="A3" t="s">
        <v>2</v>
      </c>
    </row>
    <row r="5" spans="1:1">
      <c r="A5" t="s">
        <v>3</v>
      </c>
    </row>
    <row r="6" spans="1:4">
      <c r="A6" t="s">
        <v>4</v>
      </c>
      <c r="B6" t="s">
        <v>5</v>
      </c>
      <c r="D6" t="s">
        <v>6</v>
      </c>
    </row>
    <row r="7" spans="1:4">
      <c r="A7">
        <v>90247000</v>
      </c>
      <c r="B7">
        <v>75287146.9433376</v>
      </c>
      <c r="D7">
        <v>0.834234345112166</v>
      </c>
    </row>
  </sheetData>
  <pageMargins left="0.75" right="0.75" top="1" bottom="1" header="0.5" footer="0.5"/>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W90"/>
  <sheetViews>
    <sheetView workbookViewId="0">
      <selection activeCell="G1" sqref="G1"/>
    </sheetView>
  </sheetViews>
  <sheetFormatPr defaultColWidth="8.8359375" defaultRowHeight="16.8"/>
  <cols>
    <col min="2" max="2" width="20.6640625" style="3" customWidth="1"/>
    <col min="4" max="4" width="28.5" customWidth="1"/>
    <col min="5" max="5" width="30.1640625" customWidth="1"/>
    <col min="12" max="14" width="29.1640625" customWidth="1"/>
    <col min="20" max="20" width="20.5" customWidth="1"/>
    <col min="21" max="21" width="10.1640625" customWidth="1"/>
  </cols>
  <sheetData>
    <row r="1" s="2" customFormat="1" spans="1:21">
      <c r="A1" s="2" t="s">
        <v>7</v>
      </c>
      <c r="B1" s="2" t="s">
        <v>8</v>
      </c>
      <c r="C1" s="2" t="s">
        <v>9</v>
      </c>
      <c r="D1" s="2" t="s">
        <v>10</v>
      </c>
      <c r="E1" s="2" t="s">
        <v>11</v>
      </c>
      <c r="F1" s="2" t="s">
        <v>12</v>
      </c>
      <c r="G1" s="2" t="s">
        <v>13</v>
      </c>
      <c r="H1" s="2" t="s">
        <v>14</v>
      </c>
      <c r="I1" s="2" t="s">
        <v>15</v>
      </c>
      <c r="J1" s="2" t="s">
        <v>16</v>
      </c>
      <c r="L1" s="2" t="s">
        <v>17</v>
      </c>
      <c r="M1" s="2" t="s">
        <v>18</v>
      </c>
      <c r="N1" s="2" t="s">
        <v>19</v>
      </c>
      <c r="P1" s="2" t="s">
        <v>20</v>
      </c>
      <c r="Q1" s="2" t="s">
        <v>21</v>
      </c>
      <c r="R1" s="2" t="s">
        <v>22</v>
      </c>
      <c r="S1" s="2" t="s">
        <v>23</v>
      </c>
      <c r="T1" s="2" t="s">
        <v>24</v>
      </c>
      <c r="U1" s="2" t="s">
        <v>25</v>
      </c>
    </row>
    <row r="2" spans="1:21">
      <c r="A2">
        <v>184730</v>
      </c>
      <c r="B2" s="3">
        <v>45663</v>
      </c>
      <c r="C2" t="s">
        <v>26</v>
      </c>
      <c r="D2">
        <v>16002847</v>
      </c>
      <c r="E2" t="s">
        <v>27</v>
      </c>
      <c r="F2" t="s">
        <v>28</v>
      </c>
      <c r="G2">
        <v>23.2</v>
      </c>
      <c r="H2">
        <v>10260</v>
      </c>
      <c r="I2" t="s">
        <v>29</v>
      </c>
      <c r="J2" t="s">
        <v>28</v>
      </c>
      <c r="L2" t="s">
        <v>28</v>
      </c>
      <c r="M2" t="s">
        <v>30</v>
      </c>
      <c r="N2">
        <v>70118.0434816265</v>
      </c>
      <c r="P2">
        <f>G2*N2/100</f>
        <v>16267.3860877373</v>
      </c>
      <c r="Q2">
        <v>35.6926433</v>
      </c>
      <c r="R2">
        <v>139.5819065</v>
      </c>
      <c r="S2">
        <v>249.916986466942</v>
      </c>
      <c r="T2" s="4">
        <v>122275000</v>
      </c>
      <c r="U2" s="5">
        <v>90247000</v>
      </c>
    </row>
    <row r="3" spans="1:21">
      <c r="A3">
        <v>40836</v>
      </c>
      <c r="B3" s="3">
        <v>45474</v>
      </c>
      <c r="C3" t="s">
        <v>26</v>
      </c>
      <c r="D3">
        <v>22438821</v>
      </c>
      <c r="E3" t="s">
        <v>31</v>
      </c>
      <c r="F3" t="s">
        <v>28</v>
      </c>
      <c r="G3">
        <v>5.8</v>
      </c>
      <c r="H3">
        <v>10260</v>
      </c>
      <c r="I3" t="s">
        <v>29</v>
      </c>
      <c r="J3" t="s">
        <v>28</v>
      </c>
      <c r="L3" t="s">
        <v>28</v>
      </c>
      <c r="M3" t="s">
        <v>32</v>
      </c>
      <c r="N3">
        <v>2004569.16779419</v>
      </c>
      <c r="P3">
        <f t="shared" ref="P3:P66" si="0">G3*N3/100</f>
        <v>116265.011732063</v>
      </c>
      <c r="Q3">
        <v>35.044082</v>
      </c>
      <c r="R3">
        <v>136.90902</v>
      </c>
      <c r="S3">
        <v>17.4233766339619</v>
      </c>
      <c r="T3" s="4">
        <v>122275000</v>
      </c>
      <c r="U3" s="5">
        <v>90247000</v>
      </c>
    </row>
    <row r="4" spans="1:21">
      <c r="A4">
        <v>37442</v>
      </c>
      <c r="B4" s="3">
        <v>45457</v>
      </c>
      <c r="C4" t="s">
        <v>26</v>
      </c>
      <c r="D4">
        <v>1650608</v>
      </c>
      <c r="E4" t="s">
        <v>33</v>
      </c>
      <c r="F4" t="s">
        <v>28</v>
      </c>
      <c r="G4">
        <v>47.7</v>
      </c>
      <c r="H4">
        <v>10260</v>
      </c>
      <c r="I4" t="s">
        <v>29</v>
      </c>
      <c r="J4" t="s">
        <v>28</v>
      </c>
      <c r="L4" t="s">
        <v>28</v>
      </c>
      <c r="M4" t="s">
        <v>34</v>
      </c>
      <c r="N4">
        <v>2078254.54618037</v>
      </c>
      <c r="P4">
        <f t="shared" si="0"/>
        <v>991327.418528037</v>
      </c>
      <c r="Q4">
        <v>42.9804237</v>
      </c>
      <c r="R4">
        <v>140.6114734</v>
      </c>
      <c r="S4">
        <v>922.573836679927</v>
      </c>
      <c r="T4" s="4">
        <v>122275000</v>
      </c>
      <c r="U4" s="5">
        <v>90247000</v>
      </c>
    </row>
    <row r="5" spans="1:21">
      <c r="A5">
        <v>418831</v>
      </c>
      <c r="B5" s="3">
        <v>45464</v>
      </c>
      <c r="C5" t="s">
        <v>26</v>
      </c>
      <c r="D5">
        <v>1664079</v>
      </c>
      <c r="E5" t="s">
        <v>35</v>
      </c>
      <c r="F5" t="s">
        <v>28</v>
      </c>
      <c r="G5">
        <v>65.5</v>
      </c>
      <c r="H5">
        <v>10260</v>
      </c>
      <c r="I5" t="s">
        <v>29</v>
      </c>
      <c r="J5" t="s">
        <v>28</v>
      </c>
      <c r="L5" t="s">
        <v>28</v>
      </c>
      <c r="M5" t="s">
        <v>36</v>
      </c>
      <c r="N5">
        <v>32995845.5101862</v>
      </c>
      <c r="P5">
        <f t="shared" si="0"/>
        <v>21612278.809172</v>
      </c>
      <c r="Q5">
        <v>36.945664</v>
      </c>
      <c r="R5">
        <v>137.5594579</v>
      </c>
      <c r="S5">
        <v>203.218410441048</v>
      </c>
      <c r="T5" s="4">
        <v>122275000</v>
      </c>
      <c r="U5" s="5">
        <v>90247000</v>
      </c>
    </row>
    <row r="6" spans="1:21">
      <c r="A6">
        <v>312431</v>
      </c>
      <c r="B6" s="3">
        <v>45471</v>
      </c>
      <c r="C6" t="s">
        <v>26</v>
      </c>
      <c r="D6">
        <v>1725949</v>
      </c>
      <c r="E6" t="s">
        <v>37</v>
      </c>
      <c r="F6" t="s">
        <v>28</v>
      </c>
      <c r="G6">
        <v>18</v>
      </c>
      <c r="H6">
        <v>10260</v>
      </c>
      <c r="I6" t="s">
        <v>29</v>
      </c>
      <c r="J6" t="s">
        <v>28</v>
      </c>
      <c r="L6" t="s">
        <v>28</v>
      </c>
      <c r="M6" t="s">
        <v>38</v>
      </c>
      <c r="N6">
        <v>1099510.74418565</v>
      </c>
      <c r="P6">
        <f t="shared" si="0"/>
        <v>197911.933953417</v>
      </c>
      <c r="Q6">
        <v>35.9754168</v>
      </c>
      <c r="R6">
        <v>139.4160114</v>
      </c>
      <c r="S6">
        <v>244.140221369666</v>
      </c>
      <c r="T6" s="4">
        <v>122275000</v>
      </c>
      <c r="U6" s="5">
        <v>90247000</v>
      </c>
    </row>
    <row r="7" spans="1:21">
      <c r="A7">
        <v>261265</v>
      </c>
      <c r="B7" s="3">
        <v>45432</v>
      </c>
      <c r="C7" t="s">
        <v>26</v>
      </c>
      <c r="D7">
        <v>1923543</v>
      </c>
      <c r="E7" t="s">
        <v>39</v>
      </c>
      <c r="F7" t="s">
        <v>40</v>
      </c>
      <c r="G7">
        <v>0.68</v>
      </c>
      <c r="H7">
        <v>10260</v>
      </c>
      <c r="I7" t="s">
        <v>29</v>
      </c>
      <c r="J7" t="s">
        <v>28</v>
      </c>
      <c r="L7" t="s">
        <v>40</v>
      </c>
      <c r="M7" t="s">
        <v>34</v>
      </c>
      <c r="N7">
        <v>1178342.69382572</v>
      </c>
      <c r="P7">
        <f t="shared" si="0"/>
        <v>8012.7303180149</v>
      </c>
      <c r="Q7">
        <v>46.1965678</v>
      </c>
      <c r="R7">
        <v>5.8127891</v>
      </c>
      <c r="S7">
        <v>9724.77418836225</v>
      </c>
      <c r="T7" s="4">
        <v>122275000</v>
      </c>
      <c r="U7" s="5">
        <v>90247000</v>
      </c>
    </row>
    <row r="8" spans="1:21">
      <c r="A8">
        <v>202325</v>
      </c>
      <c r="B8" s="3">
        <v>45468</v>
      </c>
      <c r="C8" t="s">
        <v>26</v>
      </c>
      <c r="D8">
        <v>22445477</v>
      </c>
      <c r="E8" t="s">
        <v>41</v>
      </c>
      <c r="F8" t="s">
        <v>28</v>
      </c>
      <c r="G8">
        <v>22.6</v>
      </c>
      <c r="H8">
        <v>10260</v>
      </c>
      <c r="I8" t="s">
        <v>29</v>
      </c>
      <c r="J8" t="s">
        <v>28</v>
      </c>
      <c r="L8" t="s">
        <v>28</v>
      </c>
      <c r="M8" t="s">
        <v>42</v>
      </c>
      <c r="N8">
        <v>105836.626691604</v>
      </c>
      <c r="P8">
        <f t="shared" si="0"/>
        <v>23919.0776323025</v>
      </c>
      <c r="Q8">
        <v>35.6768601</v>
      </c>
      <c r="R8">
        <v>139.7638947</v>
      </c>
      <c r="S8">
        <v>265.693784381009</v>
      </c>
      <c r="T8" s="4">
        <v>122275000</v>
      </c>
      <c r="U8" s="5">
        <v>90247000</v>
      </c>
    </row>
    <row r="9" spans="1:21">
      <c r="A9">
        <v>144050</v>
      </c>
      <c r="B9" s="3">
        <v>45351</v>
      </c>
      <c r="C9" t="s">
        <v>26</v>
      </c>
      <c r="D9">
        <v>22448431</v>
      </c>
      <c r="E9" t="s">
        <v>43</v>
      </c>
      <c r="F9" t="s">
        <v>28</v>
      </c>
      <c r="G9">
        <v>11.1</v>
      </c>
      <c r="H9">
        <v>10260</v>
      </c>
      <c r="I9" t="s">
        <v>29</v>
      </c>
      <c r="J9" t="s">
        <v>28</v>
      </c>
      <c r="L9" t="s">
        <v>28</v>
      </c>
      <c r="M9" t="s">
        <v>34</v>
      </c>
      <c r="N9">
        <v>297567.262679776</v>
      </c>
      <c r="P9">
        <f t="shared" si="0"/>
        <v>33029.9661574551</v>
      </c>
      <c r="Q9">
        <v>34.974678</v>
      </c>
      <c r="R9">
        <v>137.002791</v>
      </c>
      <c r="S9">
        <v>27.0750410125339</v>
      </c>
      <c r="T9" s="4">
        <v>122275000</v>
      </c>
      <c r="U9" s="5">
        <v>90247000</v>
      </c>
    </row>
    <row r="10" spans="1:21">
      <c r="A10">
        <v>423704</v>
      </c>
      <c r="B10" s="3">
        <v>44783</v>
      </c>
      <c r="C10" t="s">
        <v>26</v>
      </c>
      <c r="D10">
        <v>1050</v>
      </c>
      <c r="E10" t="s">
        <v>44</v>
      </c>
      <c r="F10" t="s">
        <v>45</v>
      </c>
      <c r="G10">
        <v>9</v>
      </c>
      <c r="H10">
        <v>10260</v>
      </c>
      <c r="I10" t="s">
        <v>29</v>
      </c>
      <c r="J10" t="s">
        <v>28</v>
      </c>
      <c r="L10" t="s">
        <v>45</v>
      </c>
      <c r="M10" t="s">
        <v>34</v>
      </c>
      <c r="N10">
        <v>10390000</v>
      </c>
      <c r="P10">
        <f t="shared" si="0"/>
        <v>935100</v>
      </c>
      <c r="Q10">
        <v>43.31</v>
      </c>
      <c r="R10">
        <v>-83.11</v>
      </c>
      <c r="S10">
        <v>10390.5909680957</v>
      </c>
      <c r="T10" s="4">
        <v>122275000</v>
      </c>
      <c r="U10" s="5">
        <v>90247000</v>
      </c>
    </row>
    <row r="11" spans="1:21">
      <c r="A11">
        <v>370259</v>
      </c>
      <c r="B11" s="3">
        <v>45365</v>
      </c>
      <c r="C11" t="s">
        <v>26</v>
      </c>
      <c r="D11">
        <v>194527723</v>
      </c>
      <c r="E11" t="s">
        <v>46</v>
      </c>
      <c r="F11" t="s">
        <v>47</v>
      </c>
      <c r="G11">
        <v>8.98</v>
      </c>
      <c r="H11">
        <v>10260</v>
      </c>
      <c r="I11" t="s">
        <v>29</v>
      </c>
      <c r="J11" t="s">
        <v>28</v>
      </c>
      <c r="L11" t="s">
        <v>47</v>
      </c>
      <c r="M11" t="s">
        <v>48</v>
      </c>
      <c r="N11">
        <v>2626244.72894669</v>
      </c>
      <c r="P11">
        <f t="shared" si="0"/>
        <v>235836.776659413</v>
      </c>
      <c r="Q11">
        <v>47.495968</v>
      </c>
      <c r="R11">
        <v>8.7022922</v>
      </c>
      <c r="S11">
        <v>9474.08520596544</v>
      </c>
      <c r="T11" s="4">
        <v>122275000</v>
      </c>
      <c r="U11" s="5">
        <v>90247000</v>
      </c>
    </row>
    <row r="12" spans="1:21">
      <c r="A12">
        <v>365368</v>
      </c>
      <c r="B12" s="3">
        <v>45378</v>
      </c>
      <c r="C12" t="s">
        <v>26</v>
      </c>
      <c r="D12">
        <v>22448347</v>
      </c>
      <c r="E12" t="s">
        <v>49</v>
      </c>
      <c r="F12" t="s">
        <v>28</v>
      </c>
      <c r="G12">
        <v>23.5</v>
      </c>
      <c r="H12">
        <v>10260</v>
      </c>
      <c r="I12" t="s">
        <v>29</v>
      </c>
      <c r="J12" t="s">
        <v>28</v>
      </c>
      <c r="L12" t="s">
        <v>28</v>
      </c>
      <c r="M12" t="s">
        <v>50</v>
      </c>
      <c r="N12">
        <v>87156.0241439338</v>
      </c>
      <c r="P12">
        <f t="shared" si="0"/>
        <v>20481.6656738244</v>
      </c>
      <c r="Q12">
        <v>38.5770889</v>
      </c>
      <c r="R12">
        <v>140.955454</v>
      </c>
      <c r="S12">
        <v>521.166217136003</v>
      </c>
      <c r="T12" s="4">
        <v>122275000</v>
      </c>
      <c r="U12" s="5">
        <v>90247000</v>
      </c>
    </row>
    <row r="13" spans="1:21">
      <c r="A13">
        <v>210617</v>
      </c>
      <c r="B13" s="3">
        <v>45477</v>
      </c>
      <c r="C13" t="s">
        <v>26</v>
      </c>
      <c r="D13">
        <v>22447629</v>
      </c>
      <c r="E13" t="s">
        <v>51</v>
      </c>
      <c r="F13" t="s">
        <v>28</v>
      </c>
      <c r="G13">
        <v>19.4</v>
      </c>
      <c r="H13">
        <v>10260</v>
      </c>
      <c r="I13" t="s">
        <v>29</v>
      </c>
      <c r="J13" t="s">
        <v>28</v>
      </c>
      <c r="L13" t="s">
        <v>28</v>
      </c>
      <c r="M13" t="s">
        <v>52</v>
      </c>
      <c r="N13">
        <v>1157436.06863235</v>
      </c>
      <c r="P13">
        <f t="shared" si="0"/>
        <v>224542.597314676</v>
      </c>
      <c r="Q13">
        <v>35.1764305</v>
      </c>
      <c r="R13">
        <v>136.8879962</v>
      </c>
      <c r="S13">
        <v>2.62712732774341</v>
      </c>
      <c r="T13" s="4">
        <v>122275000</v>
      </c>
      <c r="U13" s="5">
        <v>90247000</v>
      </c>
    </row>
    <row r="14" spans="1:21">
      <c r="A14">
        <v>407592</v>
      </c>
      <c r="B14" s="3">
        <v>44783</v>
      </c>
      <c r="C14" t="s">
        <v>26</v>
      </c>
      <c r="D14">
        <v>177915630</v>
      </c>
      <c r="E14" t="s">
        <v>53</v>
      </c>
      <c r="F14" t="s">
        <v>54</v>
      </c>
      <c r="G14">
        <v>0.4</v>
      </c>
      <c r="H14">
        <v>10260</v>
      </c>
      <c r="I14" t="s">
        <v>29</v>
      </c>
      <c r="J14" t="s">
        <v>28</v>
      </c>
      <c r="L14" t="s">
        <v>54</v>
      </c>
      <c r="M14" t="s">
        <v>55</v>
      </c>
      <c r="N14">
        <v>601561.438934326</v>
      </c>
      <c r="P14">
        <f t="shared" si="0"/>
        <v>2406.2457557373</v>
      </c>
      <c r="Q14">
        <v>1.357107</v>
      </c>
      <c r="R14">
        <v>103.8194992</v>
      </c>
      <c r="S14">
        <v>5083.2817891823</v>
      </c>
      <c r="T14" s="4">
        <v>122275000</v>
      </c>
      <c r="U14" s="5">
        <v>90247000</v>
      </c>
    </row>
    <row r="15" spans="1:21">
      <c r="A15">
        <v>79233</v>
      </c>
      <c r="B15" s="3">
        <v>45378</v>
      </c>
      <c r="C15" t="s">
        <v>26</v>
      </c>
      <c r="D15">
        <v>1871050</v>
      </c>
      <c r="E15" t="s">
        <v>56</v>
      </c>
      <c r="F15" t="s">
        <v>57</v>
      </c>
      <c r="G15">
        <v>3.6</v>
      </c>
      <c r="H15">
        <v>10260</v>
      </c>
      <c r="I15" t="s">
        <v>29</v>
      </c>
      <c r="J15" t="s">
        <v>28</v>
      </c>
      <c r="L15" t="s">
        <v>57</v>
      </c>
      <c r="M15" t="s">
        <v>58</v>
      </c>
      <c r="N15">
        <v>2696778.11147222</v>
      </c>
      <c r="P15">
        <f t="shared" si="0"/>
        <v>97084.0120129999</v>
      </c>
      <c r="Q15">
        <v>43.8844201</v>
      </c>
      <c r="R15">
        <v>125.3180998</v>
      </c>
      <c r="S15">
        <v>1382.03005651514</v>
      </c>
      <c r="T15" s="4">
        <v>122275000</v>
      </c>
      <c r="U15" s="5">
        <v>90247000</v>
      </c>
    </row>
    <row r="16" spans="1:21">
      <c r="A16">
        <v>309020</v>
      </c>
      <c r="B16" s="3">
        <v>45475</v>
      </c>
      <c r="C16" t="s">
        <v>26</v>
      </c>
      <c r="D16">
        <v>22438287</v>
      </c>
      <c r="E16" t="s">
        <v>59</v>
      </c>
      <c r="F16" t="s">
        <v>28</v>
      </c>
      <c r="G16">
        <v>43.1</v>
      </c>
      <c r="H16">
        <v>10260</v>
      </c>
      <c r="I16" t="s">
        <v>29</v>
      </c>
      <c r="J16" t="s">
        <v>28</v>
      </c>
      <c r="L16" t="s">
        <v>28</v>
      </c>
      <c r="M16" t="s">
        <v>34</v>
      </c>
      <c r="N16">
        <v>219492.852969219</v>
      </c>
      <c r="P16">
        <f t="shared" si="0"/>
        <v>94601.4196297334</v>
      </c>
      <c r="Q16">
        <v>42.7894487</v>
      </c>
      <c r="R16">
        <v>140.6651902</v>
      </c>
      <c r="S16">
        <v>904.51462059642</v>
      </c>
      <c r="T16" s="4">
        <v>122275000</v>
      </c>
      <c r="U16" s="5">
        <v>90247000</v>
      </c>
    </row>
    <row r="17" spans="1:21">
      <c r="A17">
        <v>138705</v>
      </c>
      <c r="B17" s="3">
        <v>45464</v>
      </c>
      <c r="C17" t="s">
        <v>26</v>
      </c>
      <c r="D17">
        <v>22442144</v>
      </c>
      <c r="E17" t="s">
        <v>60</v>
      </c>
      <c r="F17" t="s">
        <v>28</v>
      </c>
      <c r="G17">
        <v>27.8</v>
      </c>
      <c r="H17">
        <v>10260</v>
      </c>
      <c r="I17" t="s">
        <v>29</v>
      </c>
      <c r="J17" t="s">
        <v>28</v>
      </c>
      <c r="L17" t="s">
        <v>28</v>
      </c>
      <c r="M17" t="s">
        <v>61</v>
      </c>
      <c r="N17">
        <v>736936.257068418</v>
      </c>
      <c r="P17">
        <f t="shared" si="0"/>
        <v>204868.27946502</v>
      </c>
      <c r="Q17">
        <v>35.1851045</v>
      </c>
      <c r="R17">
        <v>136.8998438</v>
      </c>
      <c r="S17">
        <v>1.8824177255232</v>
      </c>
      <c r="T17" s="4">
        <v>122275000</v>
      </c>
      <c r="U17" s="5">
        <v>90247000</v>
      </c>
    </row>
    <row r="18" spans="1:21">
      <c r="A18">
        <v>430180</v>
      </c>
      <c r="B18" s="3">
        <v>45463</v>
      </c>
      <c r="C18" t="s">
        <v>26</v>
      </c>
      <c r="D18">
        <v>22444792</v>
      </c>
      <c r="E18" t="s">
        <v>62</v>
      </c>
      <c r="F18" t="s">
        <v>28</v>
      </c>
      <c r="G18">
        <v>27.2</v>
      </c>
      <c r="H18">
        <v>10260</v>
      </c>
      <c r="I18" t="s">
        <v>29</v>
      </c>
      <c r="J18" t="s">
        <v>28</v>
      </c>
      <c r="L18" t="s">
        <v>28</v>
      </c>
      <c r="M18" t="s">
        <v>63</v>
      </c>
      <c r="N18">
        <v>77433.0711014234</v>
      </c>
      <c r="P18">
        <f t="shared" si="0"/>
        <v>21061.7953395872</v>
      </c>
      <c r="Q18">
        <v>35.21595</v>
      </c>
      <c r="R18">
        <v>136.845107</v>
      </c>
      <c r="S18">
        <v>4.44760293653897</v>
      </c>
      <c r="T18" s="4">
        <v>122275000</v>
      </c>
      <c r="U18" s="5">
        <v>90247000</v>
      </c>
    </row>
    <row r="19" spans="1:21">
      <c r="A19">
        <v>404723</v>
      </c>
      <c r="B19" s="3">
        <v>45666</v>
      </c>
      <c r="C19" t="s">
        <v>26</v>
      </c>
      <c r="D19">
        <v>22449743</v>
      </c>
      <c r="E19" t="s">
        <v>64</v>
      </c>
      <c r="F19" t="s">
        <v>28</v>
      </c>
      <c r="G19">
        <v>34</v>
      </c>
      <c r="H19">
        <v>10260</v>
      </c>
      <c r="I19" t="s">
        <v>29</v>
      </c>
      <c r="J19" t="s">
        <v>28</v>
      </c>
      <c r="L19" t="s">
        <v>65</v>
      </c>
      <c r="M19" t="s">
        <v>66</v>
      </c>
      <c r="N19">
        <v>305869.002460319</v>
      </c>
      <c r="P19">
        <f t="shared" si="0"/>
        <v>103995.460836508</v>
      </c>
      <c r="Q19">
        <v>21.0439892</v>
      </c>
      <c r="R19">
        <v>105.7852137</v>
      </c>
      <c r="S19">
        <v>3412.04956336951</v>
      </c>
      <c r="T19" s="4">
        <v>122275000</v>
      </c>
      <c r="U19" s="5">
        <v>90247000</v>
      </c>
    </row>
    <row r="20" spans="1:21">
      <c r="A20">
        <v>185940</v>
      </c>
      <c r="B20" s="3">
        <v>45350</v>
      </c>
      <c r="C20" t="s">
        <v>26</v>
      </c>
      <c r="D20">
        <v>2888</v>
      </c>
      <c r="E20" t="s">
        <v>67</v>
      </c>
      <c r="F20" t="s">
        <v>45</v>
      </c>
      <c r="G20">
        <v>12.5</v>
      </c>
      <c r="H20">
        <v>10260</v>
      </c>
      <c r="I20" t="s">
        <v>29</v>
      </c>
      <c r="J20" t="s">
        <v>28</v>
      </c>
      <c r="L20" t="s">
        <v>45</v>
      </c>
      <c r="M20" t="s">
        <v>68</v>
      </c>
      <c r="N20">
        <v>515771</v>
      </c>
      <c r="P20">
        <f t="shared" si="0"/>
        <v>64471.375</v>
      </c>
      <c r="Q20">
        <v>41.0381487</v>
      </c>
      <c r="R20">
        <v>-85.1490674</v>
      </c>
      <c r="S20">
        <v>10513.2486978966</v>
      </c>
      <c r="T20" s="4">
        <v>122275000</v>
      </c>
      <c r="U20" s="5">
        <v>90247000</v>
      </c>
    </row>
    <row r="21" spans="1:21">
      <c r="A21">
        <v>62058</v>
      </c>
      <c r="B21" s="3">
        <v>45464</v>
      </c>
      <c r="C21" t="s">
        <v>26</v>
      </c>
      <c r="D21">
        <v>6048677</v>
      </c>
      <c r="E21" t="s">
        <v>69</v>
      </c>
      <c r="F21" t="s">
        <v>28</v>
      </c>
      <c r="G21">
        <v>4.8</v>
      </c>
      <c r="H21">
        <v>10260</v>
      </c>
      <c r="I21" t="s">
        <v>29</v>
      </c>
      <c r="J21" t="s">
        <v>28</v>
      </c>
      <c r="L21" t="s">
        <v>28</v>
      </c>
      <c r="M21" t="s">
        <v>70</v>
      </c>
      <c r="N21">
        <v>1051365.28962338</v>
      </c>
      <c r="P21">
        <f t="shared" si="0"/>
        <v>50465.5339019222</v>
      </c>
      <c r="Q21">
        <v>34.3498379</v>
      </c>
      <c r="R21">
        <v>132.5190023</v>
      </c>
      <c r="S21">
        <v>410.227205368066</v>
      </c>
      <c r="T21" s="4">
        <v>122275000</v>
      </c>
      <c r="U21" s="5">
        <v>90247000</v>
      </c>
    </row>
    <row r="22" spans="1:21">
      <c r="A22">
        <v>256610</v>
      </c>
      <c r="B22" s="3">
        <v>45348</v>
      </c>
      <c r="C22" t="s">
        <v>26</v>
      </c>
      <c r="D22">
        <v>2979</v>
      </c>
      <c r="E22" t="s">
        <v>71</v>
      </c>
      <c r="F22" t="s">
        <v>45</v>
      </c>
      <c r="G22">
        <v>3.06</v>
      </c>
      <c r="H22">
        <v>10260</v>
      </c>
      <c r="I22" t="s">
        <v>29</v>
      </c>
      <c r="J22" t="s">
        <v>28</v>
      </c>
      <c r="L22" t="s">
        <v>45</v>
      </c>
      <c r="M22" t="s">
        <v>34</v>
      </c>
      <c r="N22">
        <v>10284000</v>
      </c>
      <c r="P22">
        <f t="shared" si="0"/>
        <v>314690.4</v>
      </c>
      <c r="Q22">
        <v>-37.8137029</v>
      </c>
      <c r="R22">
        <v>144.8228512</v>
      </c>
      <c r="S22">
        <v>8159.86594214219</v>
      </c>
      <c r="T22" s="4">
        <v>122275000</v>
      </c>
      <c r="U22" s="5">
        <v>90247000</v>
      </c>
    </row>
    <row r="23" spans="1:21">
      <c r="A23">
        <v>384856</v>
      </c>
      <c r="B23" s="3">
        <v>45525</v>
      </c>
      <c r="C23" t="s">
        <v>26</v>
      </c>
      <c r="D23">
        <v>133290514</v>
      </c>
      <c r="E23" t="s">
        <v>72</v>
      </c>
      <c r="F23" t="s">
        <v>28</v>
      </c>
      <c r="G23">
        <v>26.3</v>
      </c>
      <c r="H23">
        <v>10260</v>
      </c>
      <c r="I23" t="s">
        <v>29</v>
      </c>
      <c r="J23" t="s">
        <v>28</v>
      </c>
      <c r="L23" t="s">
        <v>28</v>
      </c>
      <c r="M23" t="s">
        <v>34</v>
      </c>
      <c r="N23">
        <v>47524396.7108126</v>
      </c>
      <c r="P23">
        <f t="shared" si="0"/>
        <v>12498916.3349437</v>
      </c>
      <c r="Q23">
        <v>35.6279364</v>
      </c>
      <c r="R23">
        <v>138.5351141</v>
      </c>
      <c r="S23">
        <v>156.49146398416</v>
      </c>
      <c r="T23" s="4">
        <v>122275000</v>
      </c>
      <c r="U23" s="5">
        <v>90247000</v>
      </c>
    </row>
    <row r="24" spans="1:21">
      <c r="A24">
        <v>308911</v>
      </c>
      <c r="B24" s="3">
        <v>45355</v>
      </c>
      <c r="C24" t="s">
        <v>26</v>
      </c>
      <c r="D24">
        <v>9427158</v>
      </c>
      <c r="E24" t="s">
        <v>73</v>
      </c>
      <c r="F24" t="s">
        <v>28</v>
      </c>
      <c r="G24">
        <v>21.5</v>
      </c>
      <c r="H24">
        <v>10260</v>
      </c>
      <c r="I24" t="s">
        <v>29</v>
      </c>
      <c r="J24" t="s">
        <v>28</v>
      </c>
      <c r="L24" t="s">
        <v>28</v>
      </c>
      <c r="M24" t="s">
        <v>74</v>
      </c>
      <c r="N24">
        <v>8405.33858581446</v>
      </c>
      <c r="P24">
        <f t="shared" si="0"/>
        <v>1807.14779595011</v>
      </c>
      <c r="Q24">
        <v>35.6768601</v>
      </c>
      <c r="R24">
        <v>139.7638947</v>
      </c>
      <c r="S24">
        <v>265.693784381009</v>
      </c>
      <c r="T24" s="4">
        <v>122275000</v>
      </c>
      <c r="U24" s="5">
        <v>90247000</v>
      </c>
    </row>
    <row r="25" spans="1:21">
      <c r="A25">
        <v>232911</v>
      </c>
      <c r="B25" s="3">
        <v>45404</v>
      </c>
      <c r="C25" t="s">
        <v>26</v>
      </c>
      <c r="D25">
        <v>1885475</v>
      </c>
      <c r="E25" t="s">
        <v>75</v>
      </c>
      <c r="F25" t="s">
        <v>57</v>
      </c>
      <c r="G25">
        <v>7.22</v>
      </c>
      <c r="H25">
        <v>10260</v>
      </c>
      <c r="I25" t="s">
        <v>29</v>
      </c>
      <c r="J25" t="s">
        <v>28</v>
      </c>
      <c r="L25" t="s">
        <v>57</v>
      </c>
      <c r="M25" t="s">
        <v>34</v>
      </c>
      <c r="N25">
        <v>130399.311777949</v>
      </c>
      <c r="P25">
        <f t="shared" si="0"/>
        <v>9414.83031036792</v>
      </c>
      <c r="Q25">
        <v>42.8863846</v>
      </c>
      <c r="R25">
        <v>125.1374905</v>
      </c>
      <c r="S25">
        <v>1324.61950075812</v>
      </c>
      <c r="T25" s="4">
        <v>122275000</v>
      </c>
      <c r="U25" s="5">
        <v>90247000</v>
      </c>
    </row>
    <row r="26" spans="1:21">
      <c r="A26">
        <v>307607</v>
      </c>
      <c r="B26" s="3">
        <v>45569</v>
      </c>
      <c r="C26" t="s">
        <v>26</v>
      </c>
      <c r="D26">
        <v>22443975</v>
      </c>
      <c r="E26" t="s">
        <v>76</v>
      </c>
      <c r="F26" t="s">
        <v>28</v>
      </c>
      <c r="G26">
        <v>10.6</v>
      </c>
      <c r="H26">
        <v>10260</v>
      </c>
      <c r="I26" t="s">
        <v>29</v>
      </c>
      <c r="J26" t="s">
        <v>28</v>
      </c>
      <c r="L26" t="s">
        <v>28</v>
      </c>
      <c r="M26" t="s">
        <v>38</v>
      </c>
      <c r="N26">
        <v>280270.862907801</v>
      </c>
      <c r="P26">
        <f t="shared" si="0"/>
        <v>29708.7114682269</v>
      </c>
      <c r="Q26">
        <v>35.273804</v>
      </c>
      <c r="R26">
        <v>137.007459</v>
      </c>
      <c r="S26">
        <v>13.4591847422315</v>
      </c>
      <c r="T26" s="4">
        <v>122275000</v>
      </c>
      <c r="U26" s="5">
        <v>90247000</v>
      </c>
    </row>
    <row r="27" spans="1:21">
      <c r="A27">
        <v>418289</v>
      </c>
      <c r="B27" s="3">
        <v>45463</v>
      </c>
      <c r="C27" t="s">
        <v>26</v>
      </c>
      <c r="D27">
        <v>22436433</v>
      </c>
      <c r="E27" t="s">
        <v>77</v>
      </c>
      <c r="F27" t="s">
        <v>28</v>
      </c>
      <c r="G27">
        <v>7.18</v>
      </c>
      <c r="H27">
        <v>10260</v>
      </c>
      <c r="I27" t="s">
        <v>29</v>
      </c>
      <c r="J27" t="s">
        <v>28</v>
      </c>
      <c r="L27" t="s">
        <v>28</v>
      </c>
      <c r="M27" t="s">
        <v>34</v>
      </c>
      <c r="N27">
        <v>1975266.11639233</v>
      </c>
      <c r="P27">
        <f t="shared" si="0"/>
        <v>141824.107156969</v>
      </c>
      <c r="Q27">
        <v>33.8313055</v>
      </c>
      <c r="R27">
        <v>134.3499894</v>
      </c>
      <c r="S27">
        <v>278.049683371309</v>
      </c>
      <c r="T27" s="4">
        <v>122275000</v>
      </c>
      <c r="U27" s="5">
        <v>90247000</v>
      </c>
    </row>
    <row r="28" spans="1:21">
      <c r="A28">
        <v>268672</v>
      </c>
      <c r="B28" s="3">
        <v>45468</v>
      </c>
      <c r="C28" t="s">
        <v>26</v>
      </c>
      <c r="D28">
        <v>22446252</v>
      </c>
      <c r="E28" t="s">
        <v>78</v>
      </c>
      <c r="F28" t="s">
        <v>28</v>
      </c>
      <c r="G28">
        <v>9.2</v>
      </c>
      <c r="H28">
        <v>10260</v>
      </c>
      <c r="I28" t="s">
        <v>29</v>
      </c>
      <c r="J28" t="s">
        <v>28</v>
      </c>
      <c r="L28" t="s">
        <v>28</v>
      </c>
      <c r="M28" t="s">
        <v>34</v>
      </c>
      <c r="N28">
        <v>154588.489310188</v>
      </c>
      <c r="P28">
        <f t="shared" si="0"/>
        <v>14222.1410165373</v>
      </c>
      <c r="Q28">
        <v>34.7578772</v>
      </c>
      <c r="R28">
        <v>138.0846725</v>
      </c>
      <c r="S28">
        <v>119.431652889181</v>
      </c>
      <c r="T28" s="4">
        <v>122275000</v>
      </c>
      <c r="U28" s="5">
        <v>90247000</v>
      </c>
    </row>
    <row r="29" spans="1:21">
      <c r="A29">
        <v>234268</v>
      </c>
      <c r="B29" s="3">
        <v>45467</v>
      </c>
      <c r="C29" t="s">
        <v>26</v>
      </c>
      <c r="D29">
        <v>22440759</v>
      </c>
      <c r="E29" t="s">
        <v>79</v>
      </c>
      <c r="F29" t="s">
        <v>28</v>
      </c>
      <c r="G29">
        <v>29.9</v>
      </c>
      <c r="H29">
        <v>10260</v>
      </c>
      <c r="I29" t="s">
        <v>29</v>
      </c>
      <c r="J29" t="s">
        <v>28</v>
      </c>
      <c r="L29" t="s">
        <v>28</v>
      </c>
      <c r="M29" t="s">
        <v>58</v>
      </c>
      <c r="N29">
        <v>5261500.82828384</v>
      </c>
      <c r="P29">
        <f t="shared" si="0"/>
        <v>1573188.74765687</v>
      </c>
      <c r="Q29">
        <v>34.9548784</v>
      </c>
      <c r="R29">
        <v>137.1728226</v>
      </c>
      <c r="S29">
        <v>37.4870227450576</v>
      </c>
      <c r="T29" s="4">
        <v>122275000</v>
      </c>
      <c r="U29" s="5">
        <v>90247000</v>
      </c>
    </row>
    <row r="30" spans="1:21">
      <c r="A30">
        <v>191879</v>
      </c>
      <c r="B30" s="3">
        <v>45349</v>
      </c>
      <c r="C30" t="s">
        <v>26</v>
      </c>
      <c r="D30">
        <v>4425</v>
      </c>
      <c r="E30" t="s">
        <v>80</v>
      </c>
      <c r="F30" t="s">
        <v>45</v>
      </c>
      <c r="G30">
        <v>18</v>
      </c>
      <c r="H30">
        <v>10260</v>
      </c>
      <c r="I30" t="s">
        <v>29</v>
      </c>
      <c r="J30" t="s">
        <v>28</v>
      </c>
      <c r="L30" t="s">
        <v>45</v>
      </c>
      <c r="M30" t="s">
        <v>34</v>
      </c>
      <c r="N30">
        <v>2313314.33</v>
      </c>
      <c r="P30">
        <f t="shared" si="0"/>
        <v>416396.5794</v>
      </c>
      <c r="Q30">
        <v>39.7753005</v>
      </c>
      <c r="R30">
        <v>-86.213534</v>
      </c>
      <c r="S30">
        <v>10580.0744965669</v>
      </c>
      <c r="T30" s="4">
        <v>122275000</v>
      </c>
      <c r="U30" s="5">
        <v>90247000</v>
      </c>
    </row>
    <row r="31" spans="1:21">
      <c r="A31">
        <v>242791</v>
      </c>
      <c r="B31" s="3">
        <v>45469</v>
      </c>
      <c r="C31" t="s">
        <v>26</v>
      </c>
      <c r="D31">
        <v>249067</v>
      </c>
      <c r="E31" t="s">
        <v>81</v>
      </c>
      <c r="F31" t="s">
        <v>28</v>
      </c>
      <c r="G31">
        <v>6.19</v>
      </c>
      <c r="H31">
        <v>10260</v>
      </c>
      <c r="I31" t="s">
        <v>29</v>
      </c>
      <c r="J31" t="s">
        <v>28</v>
      </c>
      <c r="L31" t="s">
        <v>28</v>
      </c>
      <c r="M31" t="s">
        <v>82</v>
      </c>
      <c r="N31">
        <v>10024826.4497821</v>
      </c>
      <c r="P31">
        <f t="shared" si="0"/>
        <v>620536.757241512</v>
      </c>
      <c r="Q31">
        <v>35.676111</v>
      </c>
      <c r="R31">
        <v>139.38494</v>
      </c>
      <c r="S31">
        <v>232.139537242282</v>
      </c>
      <c r="T31" s="4">
        <v>122275000</v>
      </c>
      <c r="U31" s="5">
        <v>90247000</v>
      </c>
    </row>
    <row r="32" spans="1:21">
      <c r="A32">
        <v>361576</v>
      </c>
      <c r="B32" s="3">
        <v>45422</v>
      </c>
      <c r="C32" t="s">
        <v>26</v>
      </c>
      <c r="D32">
        <v>22445388</v>
      </c>
      <c r="E32" t="s">
        <v>83</v>
      </c>
      <c r="F32" t="s">
        <v>84</v>
      </c>
      <c r="G32">
        <v>15</v>
      </c>
      <c r="H32">
        <v>10260</v>
      </c>
      <c r="I32" t="s">
        <v>29</v>
      </c>
      <c r="J32" t="s">
        <v>28</v>
      </c>
      <c r="L32" t="s">
        <v>84</v>
      </c>
      <c r="M32" t="s">
        <v>82</v>
      </c>
      <c r="N32">
        <v>7700327.76634826</v>
      </c>
      <c r="P32">
        <f t="shared" si="0"/>
        <v>1155049.16495224</v>
      </c>
      <c r="Q32">
        <v>37.2807156</v>
      </c>
      <c r="R32">
        <v>-112.9451225</v>
      </c>
      <c r="S32">
        <v>9208.92716451503</v>
      </c>
      <c r="T32" s="4">
        <v>122275000</v>
      </c>
      <c r="U32" s="5">
        <v>90247000</v>
      </c>
    </row>
    <row r="33" spans="1:21">
      <c r="A33">
        <v>395250</v>
      </c>
      <c r="B33" s="3">
        <v>45379</v>
      </c>
      <c r="C33" t="s">
        <v>26</v>
      </c>
      <c r="D33">
        <v>22436977</v>
      </c>
      <c r="E33" t="s">
        <v>85</v>
      </c>
      <c r="F33" t="s">
        <v>28</v>
      </c>
      <c r="G33">
        <v>34.9</v>
      </c>
      <c r="H33">
        <v>10260</v>
      </c>
      <c r="I33" t="s">
        <v>29</v>
      </c>
      <c r="J33" t="s">
        <v>28</v>
      </c>
      <c r="L33" t="s">
        <v>28</v>
      </c>
      <c r="M33" t="s">
        <v>86</v>
      </c>
      <c r="N33">
        <v>801429.950047284</v>
      </c>
      <c r="P33">
        <f t="shared" si="0"/>
        <v>279699.052566502</v>
      </c>
      <c r="Q33">
        <v>35.3974282</v>
      </c>
      <c r="R33">
        <v>139.301567</v>
      </c>
      <c r="S33">
        <v>219.946698154967</v>
      </c>
      <c r="T33" s="4">
        <v>122275000</v>
      </c>
      <c r="U33" s="5">
        <v>90247000</v>
      </c>
    </row>
    <row r="34" spans="1:21">
      <c r="A34">
        <v>94063</v>
      </c>
      <c r="B34" s="3">
        <v>45468</v>
      </c>
      <c r="C34" t="s">
        <v>26</v>
      </c>
      <c r="D34">
        <v>1898772</v>
      </c>
      <c r="E34" t="s">
        <v>87</v>
      </c>
      <c r="F34" t="s">
        <v>28</v>
      </c>
      <c r="G34">
        <v>19.5</v>
      </c>
      <c r="H34">
        <v>10260</v>
      </c>
      <c r="I34" t="s">
        <v>29</v>
      </c>
      <c r="J34" t="s">
        <v>28</v>
      </c>
      <c r="L34" t="s">
        <v>28</v>
      </c>
      <c r="M34" t="s">
        <v>88</v>
      </c>
      <c r="N34">
        <v>12659840.7476549</v>
      </c>
      <c r="P34">
        <f t="shared" si="0"/>
        <v>2468668.94579271</v>
      </c>
      <c r="Q34">
        <v>35.338556</v>
      </c>
      <c r="R34">
        <v>139.491744</v>
      </c>
      <c r="S34">
        <v>236.693852050697</v>
      </c>
      <c r="T34" s="4">
        <v>122275000</v>
      </c>
      <c r="U34" s="5">
        <v>90247000</v>
      </c>
    </row>
    <row r="35" spans="1:21">
      <c r="A35">
        <v>137863</v>
      </c>
      <c r="B35" s="3">
        <v>45441</v>
      </c>
      <c r="C35" t="s">
        <v>26</v>
      </c>
      <c r="D35">
        <v>22446810</v>
      </c>
      <c r="E35" t="s">
        <v>89</v>
      </c>
      <c r="F35" t="s">
        <v>84</v>
      </c>
      <c r="G35">
        <v>45</v>
      </c>
      <c r="H35">
        <v>10260</v>
      </c>
      <c r="I35" t="s">
        <v>29</v>
      </c>
      <c r="J35" t="s">
        <v>28</v>
      </c>
      <c r="L35" t="s">
        <v>84</v>
      </c>
      <c r="M35" t="s">
        <v>34</v>
      </c>
      <c r="N35">
        <v>44569.9959632885</v>
      </c>
      <c r="P35">
        <f t="shared" si="0"/>
        <v>20056.4981834798</v>
      </c>
      <c r="Q35">
        <v>37.8945235</v>
      </c>
      <c r="R35">
        <v>113.0078385</v>
      </c>
      <c r="S35">
        <v>2148.33726440886</v>
      </c>
      <c r="T35" s="4">
        <v>122275000</v>
      </c>
      <c r="U35" s="5">
        <v>90247000</v>
      </c>
    </row>
    <row r="36" spans="1:21">
      <c r="A36">
        <v>145960</v>
      </c>
      <c r="B36" s="3">
        <v>45635</v>
      </c>
      <c r="C36" t="s">
        <v>26</v>
      </c>
      <c r="D36">
        <v>16086660</v>
      </c>
      <c r="E36" t="s">
        <v>90</v>
      </c>
      <c r="F36" t="s">
        <v>28</v>
      </c>
      <c r="G36">
        <v>11.1</v>
      </c>
      <c r="H36">
        <v>10260</v>
      </c>
      <c r="I36" t="s">
        <v>29</v>
      </c>
      <c r="J36" t="s">
        <v>28</v>
      </c>
      <c r="L36" t="s">
        <v>28</v>
      </c>
      <c r="M36" t="s">
        <v>91</v>
      </c>
      <c r="N36">
        <v>5797.47214884218</v>
      </c>
      <c r="P36">
        <f t="shared" si="0"/>
        <v>643.519408521482</v>
      </c>
      <c r="Q36">
        <v>35.6563738</v>
      </c>
      <c r="R36">
        <v>139.6925133</v>
      </c>
      <c r="S36">
        <v>258.936711834085</v>
      </c>
      <c r="T36" s="4">
        <v>122275000</v>
      </c>
      <c r="U36" s="5">
        <v>90247000</v>
      </c>
    </row>
    <row r="37" spans="1:21">
      <c r="A37">
        <v>261839</v>
      </c>
      <c r="B37" s="3">
        <v>45478</v>
      </c>
      <c r="C37" t="s">
        <v>26</v>
      </c>
      <c r="D37">
        <v>22442181</v>
      </c>
      <c r="E37" t="s">
        <v>92</v>
      </c>
      <c r="F37" t="s">
        <v>28</v>
      </c>
      <c r="G37">
        <v>17.7</v>
      </c>
      <c r="H37">
        <v>10260</v>
      </c>
      <c r="I37" t="s">
        <v>29</v>
      </c>
      <c r="J37" t="s">
        <v>28</v>
      </c>
      <c r="L37" t="s">
        <v>28</v>
      </c>
      <c r="M37" t="s">
        <v>93</v>
      </c>
      <c r="N37">
        <v>408944.339290727</v>
      </c>
      <c r="P37">
        <f t="shared" si="0"/>
        <v>72383.1480544587</v>
      </c>
      <c r="Q37">
        <v>33.2536996</v>
      </c>
      <c r="R37">
        <v>130.3046348</v>
      </c>
      <c r="S37">
        <v>642.797041222654</v>
      </c>
      <c r="T37" s="4">
        <v>122275000</v>
      </c>
      <c r="U37" s="5">
        <v>90247000</v>
      </c>
    </row>
    <row r="38" spans="1:21">
      <c r="A38">
        <v>310090</v>
      </c>
      <c r="B38" s="3">
        <v>45471</v>
      </c>
      <c r="C38" t="s">
        <v>26</v>
      </c>
      <c r="D38">
        <v>1853135</v>
      </c>
      <c r="E38" t="s">
        <v>94</v>
      </c>
      <c r="F38" t="s">
        <v>28</v>
      </c>
      <c r="G38">
        <v>13.5</v>
      </c>
      <c r="H38">
        <v>10260</v>
      </c>
      <c r="I38" t="s">
        <v>29</v>
      </c>
      <c r="J38" t="s">
        <v>28</v>
      </c>
      <c r="L38" t="s">
        <v>28</v>
      </c>
      <c r="M38" t="s">
        <v>34</v>
      </c>
      <c r="N38">
        <v>6282942.15095462</v>
      </c>
      <c r="P38">
        <f t="shared" si="0"/>
        <v>848197.190378874</v>
      </c>
      <c r="Q38">
        <v>35.6768601</v>
      </c>
      <c r="R38">
        <v>139.7638947</v>
      </c>
      <c r="S38">
        <v>265.693784381009</v>
      </c>
      <c r="T38" s="4">
        <v>122275000</v>
      </c>
      <c r="U38" s="5">
        <v>90247000</v>
      </c>
    </row>
    <row r="39" spans="1:21">
      <c r="A39">
        <v>314158</v>
      </c>
      <c r="B39" s="3">
        <v>45468</v>
      </c>
      <c r="C39" t="s">
        <v>26</v>
      </c>
      <c r="D39">
        <v>16021451</v>
      </c>
      <c r="E39" t="s">
        <v>95</v>
      </c>
      <c r="F39" t="s">
        <v>28</v>
      </c>
      <c r="G39">
        <v>11.3</v>
      </c>
      <c r="H39">
        <v>10260</v>
      </c>
      <c r="I39" t="s">
        <v>29</v>
      </c>
      <c r="J39" t="s">
        <v>28</v>
      </c>
      <c r="L39" t="s">
        <v>28</v>
      </c>
      <c r="M39" t="s">
        <v>38</v>
      </c>
      <c r="N39">
        <v>2946393.38945877</v>
      </c>
      <c r="P39">
        <f t="shared" si="0"/>
        <v>332942.453008841</v>
      </c>
      <c r="Q39">
        <v>35.6580089</v>
      </c>
      <c r="R39">
        <v>139.7515137</v>
      </c>
      <c r="S39">
        <v>264.212751597598</v>
      </c>
      <c r="T39" s="4">
        <v>122275000</v>
      </c>
      <c r="U39" s="5">
        <v>90247000</v>
      </c>
    </row>
    <row r="40" spans="1:21">
      <c r="A40">
        <v>86520</v>
      </c>
      <c r="B40" s="3">
        <v>45476</v>
      </c>
      <c r="C40" t="s">
        <v>26</v>
      </c>
      <c r="D40">
        <v>22445493</v>
      </c>
      <c r="E40" t="s">
        <v>96</v>
      </c>
      <c r="F40" t="s">
        <v>28</v>
      </c>
      <c r="G40">
        <v>10.4</v>
      </c>
      <c r="H40">
        <v>10260</v>
      </c>
      <c r="I40" t="s">
        <v>29</v>
      </c>
      <c r="J40" t="s">
        <v>28</v>
      </c>
      <c r="L40" t="s">
        <v>28</v>
      </c>
      <c r="M40" t="s">
        <v>97</v>
      </c>
      <c r="N40">
        <v>55726.07605252</v>
      </c>
      <c r="P40">
        <f t="shared" si="0"/>
        <v>5795.51190946208</v>
      </c>
      <c r="Q40">
        <v>35.0115754</v>
      </c>
      <c r="R40">
        <v>135.7681441</v>
      </c>
      <c r="S40">
        <v>104.180500134229</v>
      </c>
      <c r="T40" s="4">
        <v>122275000</v>
      </c>
      <c r="U40" s="5">
        <v>90247000</v>
      </c>
    </row>
    <row r="41" spans="1:21">
      <c r="A41">
        <v>198936</v>
      </c>
      <c r="B41" s="3">
        <v>45202</v>
      </c>
      <c r="C41" t="s">
        <v>26</v>
      </c>
      <c r="D41">
        <v>22434789</v>
      </c>
      <c r="E41" t="s">
        <v>98</v>
      </c>
      <c r="F41" t="s">
        <v>28</v>
      </c>
      <c r="G41">
        <v>50</v>
      </c>
      <c r="H41">
        <v>10260</v>
      </c>
      <c r="I41" t="s">
        <v>29</v>
      </c>
      <c r="J41" t="s">
        <v>28</v>
      </c>
      <c r="L41" t="s">
        <v>28</v>
      </c>
      <c r="M41" t="s">
        <v>99</v>
      </c>
      <c r="N41">
        <v>344046.281111892</v>
      </c>
      <c r="P41">
        <f t="shared" si="0"/>
        <v>172023.140555946</v>
      </c>
      <c r="Q41">
        <v>34.67996</v>
      </c>
      <c r="R41">
        <v>137.78297</v>
      </c>
      <c r="S41">
        <v>99.8449933584645</v>
      </c>
      <c r="T41" s="4">
        <v>122275000</v>
      </c>
      <c r="U41" s="5">
        <v>90247000</v>
      </c>
    </row>
    <row r="42" spans="1:21">
      <c r="A42">
        <v>210628</v>
      </c>
      <c r="B42" s="3">
        <v>45471</v>
      </c>
      <c r="C42" t="s">
        <v>26</v>
      </c>
      <c r="D42">
        <v>22435337</v>
      </c>
      <c r="E42" t="s">
        <v>100</v>
      </c>
      <c r="F42" t="s">
        <v>28</v>
      </c>
      <c r="G42">
        <v>48.4</v>
      </c>
      <c r="H42">
        <v>10260</v>
      </c>
      <c r="I42" t="s">
        <v>29</v>
      </c>
      <c r="J42" t="s">
        <v>28</v>
      </c>
      <c r="L42" t="s">
        <v>28</v>
      </c>
      <c r="M42" t="s">
        <v>101</v>
      </c>
      <c r="N42">
        <v>493095.391907749</v>
      </c>
      <c r="P42">
        <f t="shared" si="0"/>
        <v>238658.169683351</v>
      </c>
      <c r="Q42">
        <v>34.9991645</v>
      </c>
      <c r="R42">
        <v>137.254574</v>
      </c>
      <c r="S42">
        <v>39.9844533726979</v>
      </c>
      <c r="T42" s="4">
        <v>122275000</v>
      </c>
      <c r="U42" s="5">
        <v>90247000</v>
      </c>
    </row>
    <row r="43" spans="1:21">
      <c r="A43">
        <v>429994</v>
      </c>
      <c r="B43" s="3">
        <v>45475</v>
      </c>
      <c r="C43" t="s">
        <v>26</v>
      </c>
      <c r="D43">
        <v>22444935</v>
      </c>
      <c r="E43" t="s">
        <v>102</v>
      </c>
      <c r="F43" t="s">
        <v>28</v>
      </c>
      <c r="G43">
        <v>26.4</v>
      </c>
      <c r="H43">
        <v>10260</v>
      </c>
      <c r="I43" t="s">
        <v>29</v>
      </c>
      <c r="J43" t="s">
        <v>28</v>
      </c>
      <c r="L43" t="s">
        <v>28</v>
      </c>
      <c r="M43" t="s">
        <v>32</v>
      </c>
      <c r="N43">
        <v>297659.504236188</v>
      </c>
      <c r="P43">
        <f t="shared" si="0"/>
        <v>78582.1091183536</v>
      </c>
      <c r="Q43">
        <v>35.0131501</v>
      </c>
      <c r="R43">
        <v>135.9598728</v>
      </c>
      <c r="S43">
        <v>87.1238741509412</v>
      </c>
      <c r="T43" s="4">
        <v>122275000</v>
      </c>
      <c r="U43" s="5">
        <v>90247000</v>
      </c>
    </row>
    <row r="44" spans="1:21">
      <c r="A44">
        <v>316113</v>
      </c>
      <c r="B44" s="3">
        <v>45404</v>
      </c>
      <c r="C44" t="s">
        <v>26</v>
      </c>
      <c r="D44">
        <v>22445722</v>
      </c>
      <c r="E44" t="s">
        <v>103</v>
      </c>
      <c r="F44" t="s">
        <v>28</v>
      </c>
      <c r="G44">
        <v>34.4</v>
      </c>
      <c r="H44">
        <v>10260</v>
      </c>
      <c r="I44" t="s">
        <v>29</v>
      </c>
      <c r="J44" t="s">
        <v>28</v>
      </c>
      <c r="L44" t="s">
        <v>28</v>
      </c>
      <c r="M44" t="s">
        <v>104</v>
      </c>
      <c r="N44">
        <v>1392405.8424728</v>
      </c>
      <c r="P44">
        <f t="shared" si="0"/>
        <v>478987.609810643</v>
      </c>
      <c r="Q44">
        <v>43.3416589</v>
      </c>
      <c r="R44">
        <v>19.312514</v>
      </c>
      <c r="S44">
        <v>9237.91390633696</v>
      </c>
      <c r="T44" s="4">
        <v>122275000</v>
      </c>
      <c r="U44" s="5">
        <v>90247000</v>
      </c>
    </row>
    <row r="45" spans="1:21">
      <c r="A45">
        <v>38819</v>
      </c>
      <c r="B45" s="3">
        <v>45468</v>
      </c>
      <c r="C45" t="s">
        <v>26</v>
      </c>
      <c r="D45">
        <v>22439135</v>
      </c>
      <c r="E45" t="s">
        <v>105</v>
      </c>
      <c r="F45" t="s">
        <v>28</v>
      </c>
      <c r="G45">
        <v>25</v>
      </c>
      <c r="H45">
        <v>10260</v>
      </c>
      <c r="I45" t="s">
        <v>29</v>
      </c>
      <c r="J45" t="s">
        <v>28</v>
      </c>
      <c r="L45" t="s">
        <v>28</v>
      </c>
      <c r="M45" t="s">
        <v>106</v>
      </c>
      <c r="N45">
        <v>691576.859745663</v>
      </c>
      <c r="P45">
        <f t="shared" si="0"/>
        <v>172894.214936416</v>
      </c>
      <c r="Q45">
        <v>35.056845</v>
      </c>
      <c r="R45">
        <v>136.6895927</v>
      </c>
      <c r="S45">
        <v>24.1982450043709</v>
      </c>
      <c r="T45" s="4">
        <v>122275000</v>
      </c>
      <c r="U45" s="5">
        <v>90247000</v>
      </c>
    </row>
    <row r="46" spans="1:21">
      <c r="A46">
        <v>251139</v>
      </c>
      <c r="B46" s="3">
        <v>45475</v>
      </c>
      <c r="C46" t="s">
        <v>26</v>
      </c>
      <c r="D46">
        <v>22446171</v>
      </c>
      <c r="E46" t="s">
        <v>107</v>
      </c>
      <c r="F46" t="s">
        <v>28</v>
      </c>
      <c r="G46">
        <v>12.9</v>
      </c>
      <c r="H46">
        <v>10260</v>
      </c>
      <c r="I46" t="s">
        <v>29</v>
      </c>
      <c r="J46" t="s">
        <v>28</v>
      </c>
      <c r="L46" t="s">
        <v>28</v>
      </c>
      <c r="M46" t="s">
        <v>34</v>
      </c>
      <c r="N46">
        <v>156403.094269499</v>
      </c>
      <c r="P46">
        <f t="shared" si="0"/>
        <v>20175.9991607654</v>
      </c>
      <c r="Q46">
        <v>36.5549677</v>
      </c>
      <c r="R46">
        <v>139.8828776</v>
      </c>
      <c r="S46">
        <v>308.866139902083</v>
      </c>
      <c r="T46" s="4">
        <v>122275000</v>
      </c>
      <c r="U46" s="5">
        <v>90247000</v>
      </c>
    </row>
    <row r="47" spans="1:21">
      <c r="A47">
        <v>8158</v>
      </c>
      <c r="B47" s="3">
        <v>45481</v>
      </c>
      <c r="C47" t="s">
        <v>26</v>
      </c>
      <c r="D47">
        <v>22446538</v>
      </c>
      <c r="E47" t="s">
        <v>108</v>
      </c>
      <c r="F47" t="s">
        <v>28</v>
      </c>
      <c r="G47">
        <v>10.21</v>
      </c>
      <c r="H47">
        <v>10260</v>
      </c>
      <c r="I47" t="s">
        <v>29</v>
      </c>
      <c r="J47" t="s">
        <v>28</v>
      </c>
      <c r="L47" t="s">
        <v>28</v>
      </c>
      <c r="M47" t="s">
        <v>109</v>
      </c>
      <c r="N47">
        <v>14066.5520710284</v>
      </c>
      <c r="P47">
        <f t="shared" si="0"/>
        <v>1436.194966452</v>
      </c>
      <c r="Q47">
        <v>35.6667236</v>
      </c>
      <c r="R47">
        <v>139.7188607</v>
      </c>
      <c r="S47">
        <v>261.487563935327</v>
      </c>
      <c r="T47" s="4">
        <v>122275000</v>
      </c>
      <c r="U47" s="5">
        <v>90247000</v>
      </c>
    </row>
    <row r="48" spans="1:21">
      <c r="A48">
        <v>218834</v>
      </c>
      <c r="B48" s="3">
        <v>45469</v>
      </c>
      <c r="C48" t="s">
        <v>26</v>
      </c>
      <c r="D48">
        <v>234657</v>
      </c>
      <c r="E48" t="s">
        <v>110</v>
      </c>
      <c r="F48" t="s">
        <v>28</v>
      </c>
      <c r="G48">
        <v>13</v>
      </c>
      <c r="H48">
        <v>10260</v>
      </c>
      <c r="I48" t="s">
        <v>29</v>
      </c>
      <c r="J48" t="s">
        <v>28</v>
      </c>
      <c r="L48" t="s">
        <v>28</v>
      </c>
      <c r="M48" t="s">
        <v>111</v>
      </c>
      <c r="N48">
        <v>5070638.01829983</v>
      </c>
      <c r="P48">
        <f t="shared" si="0"/>
        <v>659182.942378978</v>
      </c>
      <c r="Q48">
        <v>34.742406</v>
      </c>
      <c r="R48">
        <v>134.3289542</v>
      </c>
      <c r="S48">
        <v>238.831482662802</v>
      </c>
      <c r="T48" s="4">
        <v>122275000</v>
      </c>
      <c r="U48" s="5">
        <v>90247000</v>
      </c>
    </row>
    <row r="49" spans="1:21">
      <c r="A49">
        <v>86531</v>
      </c>
      <c r="B49" s="3">
        <v>45467</v>
      </c>
      <c r="C49" t="s">
        <v>26</v>
      </c>
      <c r="D49">
        <v>22442442</v>
      </c>
      <c r="E49" t="s">
        <v>112</v>
      </c>
      <c r="F49" t="s">
        <v>28</v>
      </c>
      <c r="G49">
        <v>16.1</v>
      </c>
      <c r="H49">
        <v>10260</v>
      </c>
      <c r="I49" t="s">
        <v>29</v>
      </c>
      <c r="J49" t="s">
        <v>28</v>
      </c>
      <c r="L49" t="s">
        <v>28</v>
      </c>
      <c r="M49" t="s">
        <v>113</v>
      </c>
      <c r="N49">
        <v>427722.314198967</v>
      </c>
      <c r="P49">
        <f t="shared" si="0"/>
        <v>68863.2925860337</v>
      </c>
      <c r="Q49">
        <v>35.757787</v>
      </c>
      <c r="R49">
        <v>139.736163</v>
      </c>
      <c r="S49">
        <v>265.065149642532</v>
      </c>
      <c r="T49" s="4">
        <v>122275000</v>
      </c>
      <c r="U49" s="5">
        <v>90247000</v>
      </c>
    </row>
    <row r="50" spans="1:21">
      <c r="A50">
        <v>203947</v>
      </c>
      <c r="B50" s="3">
        <v>45426</v>
      </c>
      <c r="C50" t="s">
        <v>26</v>
      </c>
      <c r="D50">
        <v>9702326</v>
      </c>
      <c r="E50" t="s">
        <v>114</v>
      </c>
      <c r="F50" t="s">
        <v>57</v>
      </c>
      <c r="G50">
        <v>6.62</v>
      </c>
      <c r="H50">
        <v>10260</v>
      </c>
      <c r="I50" t="s">
        <v>29</v>
      </c>
      <c r="J50" t="s">
        <v>28</v>
      </c>
      <c r="L50" t="s">
        <v>57</v>
      </c>
      <c r="M50" t="s">
        <v>34</v>
      </c>
      <c r="N50">
        <v>300958.336297646</v>
      </c>
      <c r="P50">
        <f t="shared" si="0"/>
        <v>19923.4418629042</v>
      </c>
      <c r="Q50">
        <v>30.1730437</v>
      </c>
      <c r="R50">
        <v>121.2623259</v>
      </c>
      <c r="S50">
        <v>1563.48498134895</v>
      </c>
      <c r="T50" s="4">
        <v>122275000</v>
      </c>
      <c r="U50" s="5">
        <v>90247000</v>
      </c>
    </row>
    <row r="51" spans="1:21">
      <c r="A51">
        <v>247891</v>
      </c>
      <c r="B51" s="3">
        <v>45530</v>
      </c>
      <c r="C51" t="s">
        <v>26</v>
      </c>
      <c r="D51">
        <v>22450262</v>
      </c>
      <c r="E51" t="s">
        <v>115</v>
      </c>
      <c r="F51" t="s">
        <v>28</v>
      </c>
      <c r="G51">
        <v>23.53</v>
      </c>
      <c r="H51">
        <v>10260</v>
      </c>
      <c r="I51" t="s">
        <v>29</v>
      </c>
      <c r="J51" t="s">
        <v>28</v>
      </c>
      <c r="L51" t="s">
        <v>28</v>
      </c>
      <c r="M51" t="s">
        <v>116</v>
      </c>
      <c r="N51">
        <v>779530.578784645</v>
      </c>
      <c r="P51">
        <f t="shared" si="0"/>
        <v>183423.545188027</v>
      </c>
      <c r="Q51">
        <v>34.3917241</v>
      </c>
      <c r="R51">
        <v>132.4517589</v>
      </c>
      <c r="S51">
        <v>415.071692991226</v>
      </c>
      <c r="T51" s="4">
        <v>122275000</v>
      </c>
      <c r="U51" s="5">
        <v>90247000</v>
      </c>
    </row>
    <row r="52" spans="1:21">
      <c r="A52">
        <v>159523</v>
      </c>
      <c r="B52" s="3">
        <v>45370</v>
      </c>
      <c r="C52" t="s">
        <v>26</v>
      </c>
      <c r="D52">
        <v>22438265</v>
      </c>
      <c r="E52" t="s">
        <v>117</v>
      </c>
      <c r="F52" t="s">
        <v>28</v>
      </c>
      <c r="G52">
        <v>5.7</v>
      </c>
      <c r="H52">
        <v>10260</v>
      </c>
      <c r="I52" t="s">
        <v>29</v>
      </c>
      <c r="J52" t="s">
        <v>28</v>
      </c>
      <c r="L52" t="s">
        <v>28</v>
      </c>
      <c r="M52" t="s">
        <v>68</v>
      </c>
      <c r="N52">
        <v>75352.6981007308</v>
      </c>
      <c r="P52">
        <f t="shared" si="0"/>
        <v>4295.10379174166</v>
      </c>
      <c r="Q52">
        <v>35.451105</v>
      </c>
      <c r="R52">
        <v>139.5650751</v>
      </c>
      <c r="S52">
        <v>244.280473556312</v>
      </c>
      <c r="T52" s="4">
        <v>122275000</v>
      </c>
      <c r="U52" s="5">
        <v>90247000</v>
      </c>
    </row>
    <row r="53" spans="1:21">
      <c r="A53">
        <v>387166</v>
      </c>
      <c r="B53" s="3">
        <v>45370</v>
      </c>
      <c r="C53" t="s">
        <v>26</v>
      </c>
      <c r="D53">
        <v>1922968</v>
      </c>
      <c r="E53" t="s">
        <v>118</v>
      </c>
      <c r="F53" t="s">
        <v>40</v>
      </c>
      <c r="G53">
        <v>3</v>
      </c>
      <c r="H53">
        <v>10260</v>
      </c>
      <c r="I53" t="s">
        <v>29</v>
      </c>
      <c r="J53" t="s">
        <v>28</v>
      </c>
      <c r="L53" t="s">
        <v>40</v>
      </c>
      <c r="M53" t="s">
        <v>119</v>
      </c>
      <c r="N53">
        <v>10891822.786808</v>
      </c>
      <c r="P53">
        <f t="shared" si="0"/>
        <v>326754.68360424</v>
      </c>
      <c r="Q53">
        <v>45.7260442</v>
      </c>
      <c r="R53">
        <v>4.8414911</v>
      </c>
      <c r="S53">
        <v>9812.09284721478</v>
      </c>
      <c r="T53" s="4">
        <v>122275000</v>
      </c>
      <c r="U53" s="5">
        <v>90247000</v>
      </c>
    </row>
    <row r="54" spans="1:21">
      <c r="A54">
        <v>62426</v>
      </c>
      <c r="B54" s="3">
        <v>45460</v>
      </c>
      <c r="C54" t="s">
        <v>26</v>
      </c>
      <c r="D54">
        <v>1584914</v>
      </c>
      <c r="E54" t="s">
        <v>120</v>
      </c>
      <c r="F54" t="s">
        <v>28</v>
      </c>
      <c r="G54">
        <v>20.3</v>
      </c>
      <c r="H54">
        <v>10260</v>
      </c>
      <c r="I54" t="s">
        <v>29</v>
      </c>
      <c r="J54" t="s">
        <v>28</v>
      </c>
      <c r="L54" t="s">
        <v>28</v>
      </c>
      <c r="M54" t="s">
        <v>34</v>
      </c>
      <c r="N54">
        <v>1378973.77208294</v>
      </c>
      <c r="P54">
        <f t="shared" si="0"/>
        <v>279931.675732837</v>
      </c>
      <c r="Q54">
        <v>35.2332747</v>
      </c>
      <c r="R54">
        <v>136.2977031</v>
      </c>
      <c r="S54">
        <v>53.9334544306922</v>
      </c>
      <c r="T54" s="4">
        <v>122275000</v>
      </c>
      <c r="U54" s="5">
        <v>90247000</v>
      </c>
    </row>
    <row r="55" spans="1:21">
      <c r="A55">
        <v>90911</v>
      </c>
      <c r="B55" s="3">
        <v>45635</v>
      </c>
      <c r="C55" t="s">
        <v>26</v>
      </c>
      <c r="D55">
        <v>119785267</v>
      </c>
      <c r="E55" t="s">
        <v>121</v>
      </c>
      <c r="F55" t="s">
        <v>122</v>
      </c>
      <c r="G55">
        <v>0.85</v>
      </c>
      <c r="H55">
        <v>10260</v>
      </c>
      <c r="I55" t="s">
        <v>29</v>
      </c>
      <c r="J55" t="s">
        <v>28</v>
      </c>
      <c r="L55" t="s">
        <v>122</v>
      </c>
      <c r="M55" t="s">
        <v>66</v>
      </c>
      <c r="N55">
        <v>75025</v>
      </c>
      <c r="P55">
        <f t="shared" si="0"/>
        <v>637.7125</v>
      </c>
      <c r="Q55">
        <v>51.8185573</v>
      </c>
      <c r="R55">
        <v>4.6033818</v>
      </c>
      <c r="S55">
        <v>9284.52071684435</v>
      </c>
      <c r="T55" s="4">
        <v>122275000</v>
      </c>
      <c r="U55" s="5">
        <v>90247000</v>
      </c>
    </row>
    <row r="56" spans="1:21">
      <c r="A56">
        <v>171656</v>
      </c>
      <c r="B56" s="3">
        <v>45541</v>
      </c>
      <c r="C56" t="s">
        <v>26</v>
      </c>
      <c r="D56">
        <v>22435469</v>
      </c>
      <c r="E56" t="s">
        <v>123</v>
      </c>
      <c r="F56" t="s">
        <v>124</v>
      </c>
      <c r="G56">
        <v>6</v>
      </c>
      <c r="H56">
        <v>10260</v>
      </c>
      <c r="I56" t="s">
        <v>29</v>
      </c>
      <c r="J56" t="s">
        <v>28</v>
      </c>
      <c r="L56" t="s">
        <v>124</v>
      </c>
      <c r="M56" t="s">
        <v>34</v>
      </c>
      <c r="N56">
        <v>62778.7973801875</v>
      </c>
      <c r="P56">
        <f t="shared" si="0"/>
        <v>3766.72784281125</v>
      </c>
      <c r="Q56">
        <v>28.6430858</v>
      </c>
      <c r="R56">
        <v>77.2192671</v>
      </c>
      <c r="S56">
        <v>5595.73907005627</v>
      </c>
      <c r="T56" s="4">
        <v>122275000</v>
      </c>
      <c r="U56" s="5">
        <v>90247000</v>
      </c>
    </row>
    <row r="57" spans="1:21">
      <c r="A57">
        <v>357579</v>
      </c>
      <c r="B57" s="3">
        <v>45492</v>
      </c>
      <c r="C57" t="s">
        <v>26</v>
      </c>
      <c r="D57">
        <v>250880130</v>
      </c>
      <c r="E57" t="s">
        <v>125</v>
      </c>
      <c r="F57" t="s">
        <v>45</v>
      </c>
      <c r="G57">
        <v>7.8</v>
      </c>
      <c r="H57">
        <v>10260</v>
      </c>
      <c r="I57" t="s">
        <v>29</v>
      </c>
      <c r="J57" t="s">
        <v>28</v>
      </c>
      <c r="L57" t="s">
        <v>45</v>
      </c>
      <c r="M57" t="s">
        <v>126</v>
      </c>
      <c r="N57">
        <v>282072.22</v>
      </c>
      <c r="P57">
        <f t="shared" si="0"/>
        <v>22001.63316</v>
      </c>
      <c r="Q57">
        <v>30.247533</v>
      </c>
      <c r="R57">
        <v>-81.826174</v>
      </c>
      <c r="S57">
        <v>11685.9520707021</v>
      </c>
      <c r="T57" s="4">
        <v>122275000</v>
      </c>
      <c r="U57" s="5">
        <v>90247000</v>
      </c>
    </row>
    <row r="58" spans="1:21">
      <c r="A58">
        <v>213762</v>
      </c>
      <c r="B58" s="3">
        <v>45394</v>
      </c>
      <c r="C58" t="s">
        <v>26</v>
      </c>
      <c r="D58">
        <v>21998062</v>
      </c>
      <c r="E58" t="s">
        <v>127</v>
      </c>
      <c r="F58" t="s">
        <v>128</v>
      </c>
      <c r="G58">
        <v>2.45</v>
      </c>
      <c r="H58">
        <v>10260</v>
      </c>
      <c r="I58" t="s">
        <v>29</v>
      </c>
      <c r="J58" t="s">
        <v>28</v>
      </c>
      <c r="L58" t="s">
        <v>128</v>
      </c>
      <c r="M58" t="s">
        <v>129</v>
      </c>
      <c r="N58">
        <v>174269.577233536</v>
      </c>
      <c r="P58">
        <f t="shared" si="0"/>
        <v>4269.60464222163</v>
      </c>
      <c r="Q58">
        <v>-6.1871139</v>
      </c>
      <c r="R58">
        <v>106.8453292</v>
      </c>
      <c r="S58">
        <v>5573.73645717005</v>
      </c>
      <c r="T58" s="4">
        <v>122275000</v>
      </c>
      <c r="U58" s="5">
        <v>90247000</v>
      </c>
    </row>
    <row r="59" spans="1:21">
      <c r="A59">
        <v>218874</v>
      </c>
      <c r="B59" s="3">
        <v>45390</v>
      </c>
      <c r="C59" t="s">
        <v>26</v>
      </c>
      <c r="D59">
        <v>1633961</v>
      </c>
      <c r="E59" t="s">
        <v>130</v>
      </c>
      <c r="F59" t="s">
        <v>128</v>
      </c>
      <c r="G59">
        <v>1.01</v>
      </c>
      <c r="H59">
        <v>10260</v>
      </c>
      <c r="I59" t="s">
        <v>29</v>
      </c>
      <c r="J59" t="s">
        <v>28</v>
      </c>
      <c r="L59" t="s">
        <v>128</v>
      </c>
      <c r="M59" t="s">
        <v>82</v>
      </c>
      <c r="N59">
        <v>20589035.3323775</v>
      </c>
      <c r="P59">
        <f t="shared" si="0"/>
        <v>207949.256857013</v>
      </c>
      <c r="Q59">
        <v>-6.1754049</v>
      </c>
      <c r="R59">
        <v>106.827168</v>
      </c>
      <c r="S59">
        <v>5573.70560902525</v>
      </c>
      <c r="T59" s="4">
        <v>122275000</v>
      </c>
      <c r="U59" s="5">
        <v>90247000</v>
      </c>
    </row>
    <row r="60" spans="1:21">
      <c r="A60">
        <v>437300</v>
      </c>
      <c r="B60" s="3">
        <v>45387</v>
      </c>
      <c r="C60" t="s">
        <v>26</v>
      </c>
      <c r="D60">
        <v>21998373</v>
      </c>
      <c r="E60" t="s">
        <v>131</v>
      </c>
      <c r="F60" t="s">
        <v>128</v>
      </c>
      <c r="G60">
        <v>8.08</v>
      </c>
      <c r="H60">
        <v>10260</v>
      </c>
      <c r="I60" t="s">
        <v>29</v>
      </c>
      <c r="J60" t="s">
        <v>28</v>
      </c>
      <c r="L60" t="s">
        <v>128</v>
      </c>
      <c r="M60" t="s">
        <v>34</v>
      </c>
      <c r="N60">
        <v>1194088.87294081</v>
      </c>
      <c r="P60">
        <f t="shared" si="0"/>
        <v>96482.3809336174</v>
      </c>
      <c r="Q60">
        <v>-6.1604655</v>
      </c>
      <c r="R60">
        <v>106.9152187</v>
      </c>
      <c r="S60">
        <v>5567.11256266595</v>
      </c>
      <c r="T60" s="4">
        <v>122275000</v>
      </c>
      <c r="U60" s="5">
        <v>90247000</v>
      </c>
    </row>
    <row r="61" spans="1:21">
      <c r="A61">
        <v>176049</v>
      </c>
      <c r="B61" s="3">
        <v>45433</v>
      </c>
      <c r="C61" t="s">
        <v>26</v>
      </c>
      <c r="D61">
        <v>75970599</v>
      </c>
      <c r="E61" t="s">
        <v>132</v>
      </c>
      <c r="F61" t="s">
        <v>128</v>
      </c>
      <c r="G61">
        <v>3.02</v>
      </c>
      <c r="H61">
        <v>10260</v>
      </c>
      <c r="I61" t="s">
        <v>29</v>
      </c>
      <c r="J61" t="s">
        <v>28</v>
      </c>
      <c r="L61" t="s">
        <v>128</v>
      </c>
      <c r="M61" t="s">
        <v>58</v>
      </c>
      <c r="N61">
        <v>91984.1909443881</v>
      </c>
      <c r="P61">
        <f t="shared" si="0"/>
        <v>2777.92256652052</v>
      </c>
      <c r="Q61">
        <v>-6.1212735</v>
      </c>
      <c r="R61">
        <v>106.7312838</v>
      </c>
      <c r="S61">
        <v>5574.27917791552</v>
      </c>
      <c r="T61" s="4">
        <v>122275000</v>
      </c>
      <c r="U61" s="5">
        <v>90247000</v>
      </c>
    </row>
    <row r="62" spans="1:21">
      <c r="A62">
        <v>60940</v>
      </c>
      <c r="B62" s="3">
        <v>45463</v>
      </c>
      <c r="C62" t="s">
        <v>26</v>
      </c>
      <c r="D62">
        <v>89068613</v>
      </c>
      <c r="E62" t="s">
        <v>133</v>
      </c>
      <c r="F62" t="s">
        <v>128</v>
      </c>
      <c r="G62">
        <v>9.84</v>
      </c>
      <c r="H62">
        <v>10260</v>
      </c>
      <c r="I62" t="s">
        <v>29</v>
      </c>
      <c r="J62" t="s">
        <v>28</v>
      </c>
      <c r="L62" t="s">
        <v>128</v>
      </c>
      <c r="M62" t="s">
        <v>134</v>
      </c>
      <c r="N62">
        <v>51809.2658350157</v>
      </c>
      <c r="P62">
        <f t="shared" si="0"/>
        <v>5098.03175816554</v>
      </c>
      <c r="Q62">
        <v>-6.1754049</v>
      </c>
      <c r="R62">
        <v>106.827168</v>
      </c>
      <c r="S62">
        <v>5573.70560902525</v>
      </c>
      <c r="T62" s="4">
        <v>122275000</v>
      </c>
      <c r="U62" s="5">
        <v>90247000</v>
      </c>
    </row>
    <row r="63" spans="1:21">
      <c r="A63">
        <v>228869</v>
      </c>
      <c r="B63" s="3">
        <v>45385</v>
      </c>
      <c r="C63" t="s">
        <v>26</v>
      </c>
      <c r="D63">
        <v>21998720</v>
      </c>
      <c r="E63" t="s">
        <v>135</v>
      </c>
      <c r="F63" t="s">
        <v>128</v>
      </c>
      <c r="G63">
        <v>0.2</v>
      </c>
      <c r="H63">
        <v>10260</v>
      </c>
      <c r="I63" t="s">
        <v>29</v>
      </c>
      <c r="J63" t="s">
        <v>28</v>
      </c>
      <c r="L63" t="s">
        <v>128</v>
      </c>
      <c r="M63" t="s">
        <v>136</v>
      </c>
      <c r="N63">
        <v>8343418.54717099</v>
      </c>
      <c r="P63">
        <f t="shared" si="0"/>
        <v>16686.837094342</v>
      </c>
      <c r="Q63">
        <v>-6.2570914</v>
      </c>
      <c r="R63">
        <v>106.9664839</v>
      </c>
      <c r="S63">
        <v>5573.19782356461</v>
      </c>
      <c r="T63" s="4">
        <v>122275000</v>
      </c>
      <c r="U63" s="5">
        <v>90247000</v>
      </c>
    </row>
    <row r="64" spans="1:21">
      <c r="A64">
        <v>190861</v>
      </c>
      <c r="B64" s="3">
        <v>45397</v>
      </c>
      <c r="C64" t="s">
        <v>26</v>
      </c>
      <c r="D64">
        <v>1909421</v>
      </c>
      <c r="E64" t="s">
        <v>137</v>
      </c>
      <c r="F64" t="s">
        <v>57</v>
      </c>
      <c r="G64">
        <v>2.2</v>
      </c>
      <c r="H64">
        <v>10260</v>
      </c>
      <c r="I64" t="s">
        <v>29</v>
      </c>
      <c r="J64" t="s">
        <v>28</v>
      </c>
      <c r="L64" t="s">
        <v>57</v>
      </c>
      <c r="M64" t="s">
        <v>138</v>
      </c>
      <c r="N64">
        <v>119726.002182245</v>
      </c>
      <c r="P64">
        <f t="shared" si="0"/>
        <v>2633.97204800939</v>
      </c>
      <c r="Q64">
        <v>43.8844201</v>
      </c>
      <c r="R64">
        <v>125.3180998</v>
      </c>
      <c r="S64">
        <v>1382.03005651514</v>
      </c>
      <c r="T64" s="4">
        <v>122275000</v>
      </c>
      <c r="U64" s="5">
        <v>90247000</v>
      </c>
    </row>
    <row r="65" spans="1:21">
      <c r="A65">
        <v>406671</v>
      </c>
      <c r="B65" s="3">
        <v>45573</v>
      </c>
      <c r="C65" t="s">
        <v>26</v>
      </c>
      <c r="D65">
        <v>63439037</v>
      </c>
      <c r="E65" t="s">
        <v>139</v>
      </c>
      <c r="F65" t="s">
        <v>140</v>
      </c>
      <c r="G65">
        <v>1</v>
      </c>
      <c r="H65">
        <v>10260</v>
      </c>
      <c r="I65" t="s">
        <v>29</v>
      </c>
      <c r="J65" t="s">
        <v>28</v>
      </c>
      <c r="L65" t="s">
        <v>140</v>
      </c>
      <c r="M65" t="s">
        <v>141</v>
      </c>
      <c r="N65">
        <v>10473792.7446249</v>
      </c>
      <c r="P65">
        <f t="shared" si="0"/>
        <v>104737.927446249</v>
      </c>
      <c r="Q65">
        <v>52.3082981</v>
      </c>
      <c r="R65">
        <v>4.9453081</v>
      </c>
      <c r="S65">
        <v>9227.11826288947</v>
      </c>
      <c r="T65" s="4">
        <v>122275000</v>
      </c>
      <c r="U65" s="5">
        <v>90247000</v>
      </c>
    </row>
    <row r="66" spans="1:21">
      <c r="A66">
        <v>171969</v>
      </c>
      <c r="B66" s="3">
        <v>45478</v>
      </c>
      <c r="C66" t="s">
        <v>26</v>
      </c>
      <c r="D66">
        <v>22437028</v>
      </c>
      <c r="E66" t="s">
        <v>142</v>
      </c>
      <c r="F66" t="s">
        <v>28</v>
      </c>
      <c r="G66">
        <v>13</v>
      </c>
      <c r="H66">
        <v>10260</v>
      </c>
      <c r="I66" t="s">
        <v>29</v>
      </c>
      <c r="J66" t="s">
        <v>28</v>
      </c>
      <c r="L66" t="s">
        <v>28</v>
      </c>
      <c r="M66" t="s">
        <v>34</v>
      </c>
      <c r="N66">
        <v>1036786.7772216</v>
      </c>
      <c r="P66">
        <f t="shared" si="0"/>
        <v>134782.281038808</v>
      </c>
      <c r="Q66">
        <v>36.174461</v>
      </c>
      <c r="R66">
        <v>139.707849</v>
      </c>
      <c r="S66">
        <v>276.583131940356</v>
      </c>
      <c r="T66" s="4">
        <v>122275000</v>
      </c>
      <c r="U66" s="5">
        <v>90247000</v>
      </c>
    </row>
    <row r="67" spans="1:21">
      <c r="A67">
        <v>369068</v>
      </c>
      <c r="B67" s="3">
        <v>45481</v>
      </c>
      <c r="C67" t="s">
        <v>26</v>
      </c>
      <c r="D67">
        <v>164649511</v>
      </c>
      <c r="E67" t="s">
        <v>143</v>
      </c>
      <c r="F67" t="s">
        <v>28</v>
      </c>
      <c r="G67">
        <v>20</v>
      </c>
      <c r="H67">
        <v>10260</v>
      </c>
      <c r="I67" t="s">
        <v>29</v>
      </c>
      <c r="J67" t="s">
        <v>28</v>
      </c>
      <c r="L67" t="s">
        <v>28</v>
      </c>
      <c r="M67" t="s">
        <v>144</v>
      </c>
      <c r="N67">
        <v>130824.661202715</v>
      </c>
      <c r="P67">
        <f t="shared" ref="P67:P86" si="1">G67*N67/100</f>
        <v>26164.932240543</v>
      </c>
      <c r="Q67">
        <v>32.186368</v>
      </c>
      <c r="R67">
        <v>130.8473265</v>
      </c>
      <c r="S67">
        <v>651.588819902766</v>
      </c>
      <c r="T67" s="4">
        <v>122275000</v>
      </c>
      <c r="U67" s="5">
        <v>90247000</v>
      </c>
    </row>
    <row r="68" spans="1:21">
      <c r="A68">
        <v>41883</v>
      </c>
      <c r="B68" s="3">
        <v>45247</v>
      </c>
      <c r="C68" t="s">
        <v>26</v>
      </c>
      <c r="D68">
        <v>194515331</v>
      </c>
      <c r="E68" t="s">
        <v>145</v>
      </c>
      <c r="F68" t="s">
        <v>28</v>
      </c>
      <c r="G68">
        <v>11</v>
      </c>
      <c r="H68">
        <v>10260</v>
      </c>
      <c r="I68" t="s">
        <v>29</v>
      </c>
      <c r="J68" t="s">
        <v>28</v>
      </c>
      <c r="L68" t="s">
        <v>28</v>
      </c>
      <c r="M68" t="s">
        <v>146</v>
      </c>
      <c r="N68">
        <v>537757.681917007</v>
      </c>
      <c r="P68">
        <f t="shared" si="1"/>
        <v>59153.3450108708</v>
      </c>
      <c r="Q68">
        <v>35.1851045</v>
      </c>
      <c r="R68">
        <v>136.8998438</v>
      </c>
      <c r="S68">
        <v>1.8824177255232</v>
      </c>
      <c r="T68" s="4">
        <v>122275000</v>
      </c>
      <c r="U68" s="5">
        <v>90247000</v>
      </c>
    </row>
    <row r="69" spans="1:21">
      <c r="A69">
        <v>435872</v>
      </c>
      <c r="B69" s="3">
        <v>45470</v>
      </c>
      <c r="C69" t="s">
        <v>26</v>
      </c>
      <c r="D69">
        <v>1601247</v>
      </c>
      <c r="E69" t="s">
        <v>147</v>
      </c>
      <c r="F69" t="s">
        <v>28</v>
      </c>
      <c r="G69">
        <v>12.7</v>
      </c>
      <c r="H69">
        <v>10260</v>
      </c>
      <c r="I69" t="s">
        <v>29</v>
      </c>
      <c r="J69" t="s">
        <v>28</v>
      </c>
      <c r="L69" t="s">
        <v>28</v>
      </c>
      <c r="M69" t="s">
        <v>116</v>
      </c>
      <c r="N69">
        <v>4082638.01795477</v>
      </c>
      <c r="P69">
        <f t="shared" si="1"/>
        <v>518495.028280256</v>
      </c>
      <c r="Q69">
        <v>35.6635257</v>
      </c>
      <c r="R69">
        <v>139.8742142</v>
      </c>
      <c r="S69">
        <v>275.233750679937</v>
      </c>
      <c r="T69" s="4">
        <v>122275000</v>
      </c>
      <c r="U69" s="5">
        <v>90247000</v>
      </c>
    </row>
    <row r="70" spans="1:21">
      <c r="A70">
        <v>89986</v>
      </c>
      <c r="B70" s="3">
        <v>45359</v>
      </c>
      <c r="C70" t="s">
        <v>26</v>
      </c>
      <c r="D70">
        <v>9818</v>
      </c>
      <c r="E70" t="s">
        <v>148</v>
      </c>
      <c r="F70" t="s">
        <v>45</v>
      </c>
      <c r="G70">
        <v>11</v>
      </c>
      <c r="H70">
        <v>10260</v>
      </c>
      <c r="I70" t="s">
        <v>29</v>
      </c>
      <c r="J70" t="s">
        <v>28</v>
      </c>
      <c r="L70" t="s">
        <v>45</v>
      </c>
      <c r="M70" t="s">
        <v>34</v>
      </c>
      <c r="N70">
        <v>1267344</v>
      </c>
      <c r="P70">
        <f t="shared" si="1"/>
        <v>139407.84</v>
      </c>
      <c r="Q70">
        <v>37.777991</v>
      </c>
      <c r="R70">
        <v>-122.3943077</v>
      </c>
      <c r="S70">
        <v>8509.09817110097</v>
      </c>
      <c r="T70" s="4">
        <v>122275000</v>
      </c>
      <c r="U70" s="5">
        <v>90247000</v>
      </c>
    </row>
    <row r="71" spans="1:21">
      <c r="A71">
        <v>350517</v>
      </c>
      <c r="B71" s="3">
        <v>45468</v>
      </c>
      <c r="C71" t="s">
        <v>26</v>
      </c>
      <c r="D71">
        <v>22447855</v>
      </c>
      <c r="E71" t="s">
        <v>149</v>
      </c>
      <c r="F71" t="s">
        <v>28</v>
      </c>
      <c r="G71">
        <v>16</v>
      </c>
      <c r="H71">
        <v>10260</v>
      </c>
      <c r="I71" t="s">
        <v>29</v>
      </c>
      <c r="J71" t="s">
        <v>28</v>
      </c>
      <c r="L71" t="s">
        <v>28</v>
      </c>
      <c r="M71" t="s">
        <v>66</v>
      </c>
      <c r="N71">
        <v>154184.522367898</v>
      </c>
      <c r="P71">
        <f t="shared" si="1"/>
        <v>24669.5235788637</v>
      </c>
      <c r="Q71">
        <v>35.1851045</v>
      </c>
      <c r="R71">
        <v>136.8998438</v>
      </c>
      <c r="S71">
        <v>1.8824177255232</v>
      </c>
      <c r="T71" s="4">
        <v>122275000</v>
      </c>
      <c r="U71" s="5">
        <v>90247000</v>
      </c>
    </row>
    <row r="72" spans="1:21">
      <c r="A72">
        <v>310636</v>
      </c>
      <c r="B72" s="3">
        <v>45464</v>
      </c>
      <c r="C72" t="s">
        <v>26</v>
      </c>
      <c r="D72">
        <v>1913840</v>
      </c>
      <c r="E72" t="s">
        <v>150</v>
      </c>
      <c r="F72" t="s">
        <v>28</v>
      </c>
      <c r="G72">
        <v>8.9</v>
      </c>
      <c r="H72">
        <v>10260</v>
      </c>
      <c r="I72" t="s">
        <v>29</v>
      </c>
      <c r="J72" t="s">
        <v>28</v>
      </c>
      <c r="L72" t="s">
        <v>28</v>
      </c>
      <c r="M72" t="s">
        <v>34</v>
      </c>
      <c r="N72">
        <v>1048985.1243333</v>
      </c>
      <c r="P72">
        <f t="shared" si="1"/>
        <v>93359.6760656637</v>
      </c>
      <c r="Q72">
        <v>35.6832066</v>
      </c>
      <c r="R72">
        <v>139.6943057</v>
      </c>
      <c r="S72">
        <v>259.655191250338</v>
      </c>
      <c r="T72" s="4">
        <v>122275000</v>
      </c>
      <c r="U72" s="5">
        <v>90247000</v>
      </c>
    </row>
    <row r="73" spans="1:21">
      <c r="A73">
        <v>341277</v>
      </c>
      <c r="B73" s="3">
        <v>45471</v>
      </c>
      <c r="C73" t="s">
        <v>26</v>
      </c>
      <c r="D73">
        <v>22441101</v>
      </c>
      <c r="E73" t="s">
        <v>151</v>
      </c>
      <c r="F73" t="s">
        <v>28</v>
      </c>
      <c r="G73">
        <v>7</v>
      </c>
      <c r="H73">
        <v>10260</v>
      </c>
      <c r="I73" t="s">
        <v>29</v>
      </c>
      <c r="J73" t="s">
        <v>28</v>
      </c>
      <c r="L73" t="s">
        <v>28</v>
      </c>
      <c r="M73" t="s">
        <v>152</v>
      </c>
      <c r="N73">
        <v>1936839.67009792</v>
      </c>
      <c r="P73">
        <f t="shared" si="1"/>
        <v>135578.776906854</v>
      </c>
      <c r="Q73">
        <v>35.4440224</v>
      </c>
      <c r="R73">
        <v>139.6328009</v>
      </c>
      <c r="S73">
        <v>250.309070473975</v>
      </c>
      <c r="T73" s="4">
        <v>122275000</v>
      </c>
      <c r="U73" s="5">
        <v>90247000</v>
      </c>
    </row>
    <row r="74" spans="1:21">
      <c r="A74">
        <v>134906</v>
      </c>
      <c r="B74" s="3">
        <v>45464</v>
      </c>
      <c r="C74" t="s">
        <v>26</v>
      </c>
      <c r="D74">
        <v>22447437</v>
      </c>
      <c r="E74" t="s">
        <v>153</v>
      </c>
      <c r="F74" t="s">
        <v>28</v>
      </c>
      <c r="G74">
        <v>28.7</v>
      </c>
      <c r="H74">
        <v>10260</v>
      </c>
      <c r="I74" t="s">
        <v>29</v>
      </c>
      <c r="J74" t="s">
        <v>28</v>
      </c>
      <c r="L74" t="s">
        <v>28</v>
      </c>
      <c r="M74" t="s">
        <v>34</v>
      </c>
      <c r="N74">
        <v>754542.411691044</v>
      </c>
      <c r="P74">
        <f t="shared" si="1"/>
        <v>216553.67215533</v>
      </c>
      <c r="Q74">
        <v>35.6105308</v>
      </c>
      <c r="R74">
        <v>139.6758726</v>
      </c>
      <c r="S74">
        <v>256.573461696419</v>
      </c>
      <c r="T74" s="4">
        <v>122275000</v>
      </c>
      <c r="U74" s="5">
        <v>90247000</v>
      </c>
    </row>
    <row r="75" spans="1:21">
      <c r="A75">
        <v>281904</v>
      </c>
      <c r="B75" s="3">
        <v>45482</v>
      </c>
      <c r="C75" t="s">
        <v>26</v>
      </c>
      <c r="D75">
        <v>22442335</v>
      </c>
      <c r="E75" t="s">
        <v>154</v>
      </c>
      <c r="F75" t="s">
        <v>28</v>
      </c>
      <c r="G75">
        <v>11.9</v>
      </c>
      <c r="H75">
        <v>10260</v>
      </c>
      <c r="I75" t="s">
        <v>29</v>
      </c>
      <c r="J75" t="s">
        <v>28</v>
      </c>
      <c r="L75" t="s">
        <v>28</v>
      </c>
      <c r="M75" t="s">
        <v>155</v>
      </c>
      <c r="N75">
        <v>28657.5669521573</v>
      </c>
      <c r="P75">
        <f t="shared" si="1"/>
        <v>3410.25046730672</v>
      </c>
      <c r="Q75">
        <v>24.2161</v>
      </c>
      <c r="R75">
        <v>111.31</v>
      </c>
      <c r="S75">
        <v>2744.58380611887</v>
      </c>
      <c r="T75" s="4">
        <v>122275000</v>
      </c>
      <c r="U75" s="5">
        <v>90247000</v>
      </c>
    </row>
    <row r="76" spans="1:21">
      <c r="A76">
        <v>303763</v>
      </c>
      <c r="B76" s="3">
        <v>45456</v>
      </c>
      <c r="C76" t="s">
        <v>26</v>
      </c>
      <c r="D76">
        <v>237059</v>
      </c>
      <c r="E76" t="s">
        <v>156</v>
      </c>
      <c r="F76" t="s">
        <v>28</v>
      </c>
      <c r="G76">
        <v>21.5</v>
      </c>
      <c r="H76">
        <v>10260</v>
      </c>
      <c r="I76" t="s">
        <v>29</v>
      </c>
      <c r="J76" t="s">
        <v>28</v>
      </c>
      <c r="L76" t="s">
        <v>28</v>
      </c>
      <c r="M76" t="s">
        <v>34</v>
      </c>
      <c r="N76">
        <v>4132057.78936855</v>
      </c>
      <c r="P76">
        <f t="shared" si="1"/>
        <v>888392.424714238</v>
      </c>
      <c r="Q76">
        <v>35.3454792</v>
      </c>
      <c r="R76">
        <v>136.9171488</v>
      </c>
      <c r="S76">
        <v>16.3632193467821</v>
      </c>
      <c r="T76" s="4">
        <v>122275000</v>
      </c>
      <c r="U76" s="5">
        <v>90247000</v>
      </c>
    </row>
    <row r="77" spans="1:21">
      <c r="A77">
        <v>194797</v>
      </c>
      <c r="B77" s="3">
        <v>45475</v>
      </c>
      <c r="C77" t="s">
        <v>26</v>
      </c>
      <c r="D77">
        <v>22440996</v>
      </c>
      <c r="E77" t="s">
        <v>157</v>
      </c>
      <c r="F77" t="s">
        <v>28</v>
      </c>
      <c r="G77">
        <v>15.3</v>
      </c>
      <c r="H77">
        <v>10260</v>
      </c>
      <c r="I77" t="s">
        <v>29</v>
      </c>
      <c r="J77" t="s">
        <v>28</v>
      </c>
      <c r="L77" t="s">
        <v>28</v>
      </c>
      <c r="M77" t="s">
        <v>34</v>
      </c>
      <c r="N77">
        <v>2346591.73635673</v>
      </c>
      <c r="P77">
        <f t="shared" si="1"/>
        <v>359028.53566258</v>
      </c>
      <c r="Q77">
        <v>35.6573165</v>
      </c>
      <c r="R77">
        <v>139.7561238</v>
      </c>
      <c r="S77">
        <v>264.608879243759</v>
      </c>
      <c r="T77" s="4">
        <v>122275000</v>
      </c>
      <c r="U77" s="5">
        <v>90247000</v>
      </c>
    </row>
    <row r="78" spans="1:21">
      <c r="A78">
        <v>111883</v>
      </c>
      <c r="B78" s="3">
        <v>45464</v>
      </c>
      <c r="C78" t="s">
        <v>26</v>
      </c>
      <c r="D78">
        <v>1615481</v>
      </c>
      <c r="E78" t="s">
        <v>158</v>
      </c>
      <c r="F78" t="s">
        <v>28</v>
      </c>
      <c r="G78">
        <v>11.9</v>
      </c>
      <c r="H78">
        <v>10260</v>
      </c>
      <c r="I78" t="s">
        <v>29</v>
      </c>
      <c r="J78" t="s">
        <v>28</v>
      </c>
      <c r="L78" t="s">
        <v>28</v>
      </c>
      <c r="M78" t="s">
        <v>159</v>
      </c>
      <c r="N78">
        <v>2208211.57101914</v>
      </c>
      <c r="P78">
        <f t="shared" si="1"/>
        <v>262777.176951278</v>
      </c>
      <c r="Q78">
        <v>34.7058514</v>
      </c>
      <c r="R78">
        <v>133.8172048</v>
      </c>
      <c r="S78">
        <v>285.374770194657</v>
      </c>
      <c r="T78" s="4">
        <v>122275000</v>
      </c>
      <c r="U78" s="5">
        <v>90247000</v>
      </c>
    </row>
    <row r="79" spans="1:21">
      <c r="A79">
        <v>387327</v>
      </c>
      <c r="B79" s="3">
        <v>45460</v>
      </c>
      <c r="C79" t="s">
        <v>26</v>
      </c>
      <c r="D79">
        <v>239877</v>
      </c>
      <c r="E79" t="s">
        <v>160</v>
      </c>
      <c r="F79" t="s">
        <v>28</v>
      </c>
      <c r="G79">
        <v>22.7</v>
      </c>
      <c r="H79">
        <v>10260</v>
      </c>
      <c r="I79" t="s">
        <v>29</v>
      </c>
      <c r="J79" t="s">
        <v>28</v>
      </c>
      <c r="L79" t="s">
        <v>28</v>
      </c>
      <c r="M79" t="s">
        <v>34</v>
      </c>
      <c r="N79">
        <v>7113995.1643534</v>
      </c>
      <c r="P79">
        <f t="shared" si="1"/>
        <v>1614876.90230822</v>
      </c>
      <c r="Q79">
        <v>35.21595</v>
      </c>
      <c r="R79">
        <v>136.845107</v>
      </c>
      <c r="S79">
        <v>4.44760293653897</v>
      </c>
      <c r="T79" s="4">
        <v>122275000</v>
      </c>
      <c r="U79" s="5">
        <v>90247000</v>
      </c>
    </row>
    <row r="80" spans="1:21">
      <c r="A80">
        <v>65188</v>
      </c>
      <c r="B80" s="3">
        <v>45463</v>
      </c>
      <c r="C80" t="s">
        <v>26</v>
      </c>
      <c r="D80">
        <v>22448537</v>
      </c>
      <c r="E80" t="s">
        <v>161</v>
      </c>
      <c r="F80" t="s">
        <v>28</v>
      </c>
      <c r="G80">
        <v>23.1</v>
      </c>
      <c r="H80">
        <v>10260</v>
      </c>
      <c r="I80" t="s">
        <v>29</v>
      </c>
      <c r="J80" t="s">
        <v>28</v>
      </c>
      <c r="L80" t="s">
        <v>28</v>
      </c>
      <c r="M80" t="s">
        <v>34</v>
      </c>
      <c r="N80">
        <v>13124438.0169553</v>
      </c>
      <c r="P80">
        <f t="shared" si="1"/>
        <v>3031745.18191667</v>
      </c>
      <c r="Q80">
        <v>34.974678</v>
      </c>
      <c r="R80">
        <v>137.002791</v>
      </c>
      <c r="S80">
        <v>27.0750410125339</v>
      </c>
      <c r="T80" s="4">
        <v>122275000</v>
      </c>
      <c r="U80" s="5">
        <v>90247000</v>
      </c>
    </row>
    <row r="81" spans="1:21">
      <c r="A81">
        <v>240349</v>
      </c>
      <c r="B81" s="3">
        <v>45462</v>
      </c>
      <c r="C81" t="s">
        <v>26</v>
      </c>
      <c r="D81">
        <v>1630267</v>
      </c>
      <c r="E81" t="s">
        <v>162</v>
      </c>
      <c r="F81" t="s">
        <v>28</v>
      </c>
      <c r="G81">
        <v>14.33</v>
      </c>
      <c r="H81">
        <v>10260</v>
      </c>
      <c r="I81" t="s">
        <v>29</v>
      </c>
      <c r="J81" t="s">
        <v>28</v>
      </c>
      <c r="L81" t="s">
        <v>28</v>
      </c>
      <c r="M81" t="s">
        <v>34</v>
      </c>
      <c r="N81">
        <v>27475307.6602933</v>
      </c>
      <c r="P81">
        <f t="shared" si="1"/>
        <v>3937211.58772003</v>
      </c>
      <c r="Q81">
        <v>41.8572561</v>
      </c>
      <c r="R81">
        <v>140.691564</v>
      </c>
      <c r="S81">
        <v>810.528575609487</v>
      </c>
      <c r="T81" s="4">
        <v>122275000</v>
      </c>
      <c r="U81" s="5">
        <v>90247000</v>
      </c>
    </row>
    <row r="82" spans="1:21">
      <c r="A82">
        <v>372880</v>
      </c>
      <c r="B82" s="3">
        <v>45464</v>
      </c>
      <c r="C82" t="s">
        <v>26</v>
      </c>
      <c r="D82">
        <v>22448518</v>
      </c>
      <c r="E82" t="s">
        <v>163</v>
      </c>
      <c r="F82" t="s">
        <v>28</v>
      </c>
      <c r="G82">
        <v>21.3</v>
      </c>
      <c r="H82">
        <v>10260</v>
      </c>
      <c r="I82" t="s">
        <v>29</v>
      </c>
      <c r="J82" t="s">
        <v>28</v>
      </c>
      <c r="L82" t="s">
        <v>28</v>
      </c>
      <c r="M82" t="s">
        <v>164</v>
      </c>
      <c r="N82">
        <v>68969427.1644344</v>
      </c>
      <c r="P82">
        <f t="shared" si="1"/>
        <v>14690487.9860245</v>
      </c>
      <c r="Q82">
        <v>35.1692357</v>
      </c>
      <c r="R82">
        <v>136.887076</v>
      </c>
      <c r="S82">
        <v>3.43113964102028</v>
      </c>
      <c r="T82" s="4">
        <v>122275000</v>
      </c>
      <c r="U82" s="5">
        <v>90247000</v>
      </c>
    </row>
    <row r="83" spans="1:21">
      <c r="A83">
        <v>200845</v>
      </c>
      <c r="B83" s="3">
        <v>45475</v>
      </c>
      <c r="C83" t="s">
        <v>26</v>
      </c>
      <c r="D83">
        <v>22440951</v>
      </c>
      <c r="E83" t="s">
        <v>165</v>
      </c>
      <c r="F83" t="s">
        <v>28</v>
      </c>
      <c r="G83">
        <v>2.6</v>
      </c>
      <c r="H83">
        <v>10260</v>
      </c>
      <c r="I83" t="s">
        <v>29</v>
      </c>
      <c r="J83" t="s">
        <v>28</v>
      </c>
      <c r="L83" t="s">
        <v>28</v>
      </c>
      <c r="M83" t="s">
        <v>166</v>
      </c>
      <c r="N83">
        <v>269046.145925065</v>
      </c>
      <c r="P83">
        <f t="shared" si="1"/>
        <v>6995.19979405169</v>
      </c>
      <c r="Q83">
        <v>35.0834524</v>
      </c>
      <c r="R83">
        <v>137.156737</v>
      </c>
      <c r="S83">
        <v>27.4989330043868</v>
      </c>
      <c r="T83" s="4">
        <v>122275000</v>
      </c>
      <c r="U83" s="5">
        <v>90247000</v>
      </c>
    </row>
    <row r="84" spans="1:21">
      <c r="A84">
        <v>203803</v>
      </c>
      <c r="B84" s="3">
        <v>45628</v>
      </c>
      <c r="C84" t="s">
        <v>26</v>
      </c>
      <c r="D84">
        <v>137894156</v>
      </c>
      <c r="E84" t="s">
        <v>167</v>
      </c>
      <c r="F84" t="s">
        <v>28</v>
      </c>
      <c r="G84">
        <v>11</v>
      </c>
      <c r="H84">
        <v>10260</v>
      </c>
      <c r="I84" t="s">
        <v>29</v>
      </c>
      <c r="J84" t="s">
        <v>28</v>
      </c>
      <c r="L84" t="s">
        <v>28</v>
      </c>
      <c r="M84" t="s">
        <v>91</v>
      </c>
      <c r="N84">
        <v>24022.9342142865</v>
      </c>
      <c r="P84">
        <f t="shared" si="1"/>
        <v>2642.52276357152</v>
      </c>
      <c r="Q84">
        <v>35.1851045</v>
      </c>
      <c r="R84">
        <v>136.8998438</v>
      </c>
      <c r="S84">
        <v>1.8824177255232</v>
      </c>
      <c r="T84" s="4">
        <v>122275000</v>
      </c>
      <c r="U84" s="5">
        <v>90247000</v>
      </c>
    </row>
    <row r="85" spans="1:21">
      <c r="A85">
        <v>20739</v>
      </c>
      <c r="B85" s="3">
        <v>45476</v>
      </c>
      <c r="C85" t="s">
        <v>26</v>
      </c>
      <c r="D85">
        <v>194511504</v>
      </c>
      <c r="E85" t="s">
        <v>168</v>
      </c>
      <c r="F85" t="s">
        <v>28</v>
      </c>
      <c r="G85">
        <v>13.4</v>
      </c>
      <c r="H85">
        <v>10260</v>
      </c>
      <c r="I85" t="s">
        <v>29</v>
      </c>
      <c r="J85" t="s">
        <v>28</v>
      </c>
      <c r="L85" t="s">
        <v>28</v>
      </c>
      <c r="M85" t="s">
        <v>34</v>
      </c>
      <c r="N85">
        <v>211213.223214261</v>
      </c>
      <c r="P85">
        <f t="shared" si="1"/>
        <v>28302.571910711</v>
      </c>
      <c r="Q85">
        <v>34.4465253</v>
      </c>
      <c r="R85">
        <v>135.5419296</v>
      </c>
      <c r="S85">
        <v>148.866153718292</v>
      </c>
      <c r="T85" s="4">
        <v>122275000</v>
      </c>
      <c r="U85" s="5">
        <v>90247000</v>
      </c>
    </row>
    <row r="86" spans="1:21">
      <c r="A86">
        <v>372781</v>
      </c>
      <c r="B86" s="3">
        <v>45471</v>
      </c>
      <c r="C86" t="s">
        <v>26</v>
      </c>
      <c r="D86">
        <v>22440382</v>
      </c>
      <c r="E86" t="s">
        <v>169</v>
      </c>
      <c r="F86" t="s">
        <v>28</v>
      </c>
      <c r="G86">
        <v>16.3</v>
      </c>
      <c r="H86">
        <v>10260</v>
      </c>
      <c r="I86" t="s">
        <v>29</v>
      </c>
      <c r="J86" t="s">
        <v>28</v>
      </c>
      <c r="L86" t="s">
        <v>28</v>
      </c>
      <c r="M86" t="s">
        <v>170</v>
      </c>
      <c r="N86">
        <v>508396.694392431</v>
      </c>
      <c r="P86">
        <f t="shared" si="1"/>
        <v>82868.6611859663</v>
      </c>
      <c r="Q86">
        <v>35.6768601</v>
      </c>
      <c r="R86">
        <v>139.7638947</v>
      </c>
      <c r="S86">
        <v>265.693784381009</v>
      </c>
      <c r="T86" s="4">
        <v>122275000</v>
      </c>
      <c r="U86" s="5">
        <v>90247000</v>
      </c>
    </row>
    <row r="87" spans="16:16">
      <c r="P87">
        <f>SUM(P2:P86)</f>
        <v>75287146.9433376</v>
      </c>
    </row>
    <row r="89" spans="20:21">
      <c r="T89" t="s">
        <v>171</v>
      </c>
      <c r="U89" t="s">
        <v>172</v>
      </c>
    </row>
    <row r="90" spans="20:23">
      <c r="T90" s="5">
        <v>90247000</v>
      </c>
      <c r="U90">
        <v>75287146.9433376</v>
      </c>
      <c r="W90">
        <f>U90/T90</f>
        <v>0.834234345112166</v>
      </c>
    </row>
  </sheetData>
  <sortState ref="A2:J86">
    <sortCondition ref="E2:E86"/>
  </sortState>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86"/>
  <sheetViews>
    <sheetView topLeftCell="A12" workbookViewId="0">
      <selection activeCell="E1" sqref="E1"/>
    </sheetView>
  </sheetViews>
  <sheetFormatPr defaultColWidth="55.3359375" defaultRowHeight="16.8" outlineLevelCol="7"/>
  <sheetData>
    <row r="1" ht="34" spans="2:8">
      <c r="B1" t="s">
        <v>173</v>
      </c>
      <c r="C1" t="s">
        <v>17</v>
      </c>
      <c r="D1" t="s">
        <v>18</v>
      </c>
      <c r="E1" s="1" t="s">
        <v>19</v>
      </c>
      <c r="F1" t="s">
        <v>174</v>
      </c>
      <c r="G1" t="s">
        <v>175</v>
      </c>
      <c r="H1" t="s">
        <v>176</v>
      </c>
    </row>
    <row r="2" spans="1:8">
      <c r="A2" t="s">
        <v>177</v>
      </c>
      <c r="B2" t="s">
        <v>178</v>
      </c>
      <c r="C2" t="s">
        <v>28</v>
      </c>
      <c r="D2" t="s">
        <v>30</v>
      </c>
      <c r="E2">
        <v>70118.0434816265</v>
      </c>
      <c r="F2" t="s">
        <v>179</v>
      </c>
      <c r="G2" t="s">
        <v>180</v>
      </c>
      <c r="H2" t="s">
        <v>181</v>
      </c>
    </row>
    <row r="3" spans="1:8">
      <c r="A3" t="s">
        <v>182</v>
      </c>
      <c r="B3" t="s">
        <v>183</v>
      </c>
      <c r="C3" t="s">
        <v>28</v>
      </c>
      <c r="D3" t="s">
        <v>32</v>
      </c>
      <c r="E3">
        <v>2004569.16779419</v>
      </c>
      <c r="F3" t="s">
        <v>184</v>
      </c>
      <c r="G3" t="s">
        <v>185</v>
      </c>
      <c r="H3" t="s">
        <v>186</v>
      </c>
    </row>
    <row r="4" spans="1:8">
      <c r="A4" t="s">
        <v>187</v>
      </c>
      <c r="B4" t="s">
        <v>188</v>
      </c>
      <c r="C4" t="s">
        <v>28</v>
      </c>
      <c r="D4" t="s">
        <v>34</v>
      </c>
      <c r="E4">
        <v>2078254.54618037</v>
      </c>
      <c r="F4" t="s">
        <v>189</v>
      </c>
      <c r="G4" t="s">
        <v>190</v>
      </c>
      <c r="H4" t="s">
        <v>191</v>
      </c>
    </row>
    <row r="5" spans="1:8">
      <c r="A5" t="s">
        <v>192</v>
      </c>
      <c r="B5" t="s">
        <v>193</v>
      </c>
      <c r="C5" t="s">
        <v>28</v>
      </c>
      <c r="D5" t="s">
        <v>36</v>
      </c>
      <c r="E5">
        <v>32995845.5101862</v>
      </c>
      <c r="F5" t="s">
        <v>194</v>
      </c>
      <c r="G5" t="s">
        <v>195</v>
      </c>
      <c r="H5" t="s">
        <v>191</v>
      </c>
    </row>
    <row r="6" spans="1:8">
      <c r="A6" t="s">
        <v>196</v>
      </c>
      <c r="B6" t="s">
        <v>197</v>
      </c>
      <c r="C6" t="s">
        <v>28</v>
      </c>
      <c r="D6" t="s">
        <v>38</v>
      </c>
      <c r="E6">
        <v>1099510.74418565</v>
      </c>
      <c r="F6" t="s">
        <v>198</v>
      </c>
      <c r="G6" t="s">
        <v>199</v>
      </c>
      <c r="H6" t="s">
        <v>186</v>
      </c>
    </row>
    <row r="7" spans="1:8">
      <c r="A7" t="s">
        <v>200</v>
      </c>
      <c r="B7" t="s">
        <v>39</v>
      </c>
      <c r="C7" t="s">
        <v>40</v>
      </c>
      <c r="D7" t="s">
        <v>34</v>
      </c>
      <c r="E7">
        <v>1178342.69382572</v>
      </c>
      <c r="F7" t="s">
        <v>201</v>
      </c>
      <c r="G7" t="s">
        <v>202</v>
      </c>
      <c r="H7" t="s">
        <v>191</v>
      </c>
    </row>
    <row r="8" spans="1:8">
      <c r="A8" t="s">
        <v>203</v>
      </c>
      <c r="B8" t="s">
        <v>204</v>
      </c>
      <c r="C8" t="s">
        <v>28</v>
      </c>
      <c r="D8" t="s">
        <v>42</v>
      </c>
      <c r="E8">
        <v>105836.626691604</v>
      </c>
      <c r="F8" t="s">
        <v>205</v>
      </c>
      <c r="G8" t="s">
        <v>206</v>
      </c>
      <c r="H8" t="s">
        <v>181</v>
      </c>
    </row>
    <row r="9" spans="1:8">
      <c r="A9" t="s">
        <v>207</v>
      </c>
      <c r="B9" t="s">
        <v>208</v>
      </c>
      <c r="C9" t="s">
        <v>28</v>
      </c>
      <c r="D9" t="s">
        <v>34</v>
      </c>
      <c r="E9">
        <v>297567.262679776</v>
      </c>
      <c r="F9" t="s">
        <v>209</v>
      </c>
      <c r="G9" t="s">
        <v>195</v>
      </c>
      <c r="H9" t="s">
        <v>191</v>
      </c>
    </row>
    <row r="10" spans="1:8">
      <c r="A10" t="s">
        <v>210</v>
      </c>
      <c r="B10" t="s">
        <v>211</v>
      </c>
      <c r="C10" t="s">
        <v>45</v>
      </c>
      <c r="D10" t="s">
        <v>34</v>
      </c>
      <c r="E10">
        <v>10390000</v>
      </c>
      <c r="H10" t="s">
        <v>191</v>
      </c>
    </row>
    <row r="11" spans="1:8">
      <c r="A11" t="s">
        <v>212</v>
      </c>
      <c r="B11" t="s">
        <v>213</v>
      </c>
      <c r="C11" t="s">
        <v>47</v>
      </c>
      <c r="D11" t="s">
        <v>48</v>
      </c>
      <c r="E11">
        <v>2626244.72894669</v>
      </c>
      <c r="F11" t="s">
        <v>214</v>
      </c>
      <c r="G11" t="s">
        <v>215</v>
      </c>
      <c r="H11" t="s">
        <v>216</v>
      </c>
    </row>
    <row r="12" spans="1:8">
      <c r="A12" t="s">
        <v>217</v>
      </c>
      <c r="B12" t="s">
        <v>218</v>
      </c>
      <c r="C12" t="s">
        <v>28</v>
      </c>
      <c r="D12" t="s">
        <v>50</v>
      </c>
      <c r="E12">
        <v>87156.0241439338</v>
      </c>
      <c r="F12" t="s">
        <v>219</v>
      </c>
      <c r="G12" t="s">
        <v>220</v>
      </c>
      <c r="H12" t="s">
        <v>216</v>
      </c>
    </row>
    <row r="13" spans="1:8">
      <c r="A13" t="s">
        <v>221</v>
      </c>
      <c r="B13" t="s">
        <v>222</v>
      </c>
      <c r="C13" t="s">
        <v>28</v>
      </c>
      <c r="D13" t="s">
        <v>52</v>
      </c>
      <c r="E13">
        <v>1157436.06863235</v>
      </c>
      <c r="F13" t="s">
        <v>223</v>
      </c>
      <c r="G13" t="s">
        <v>224</v>
      </c>
      <c r="H13" t="s">
        <v>225</v>
      </c>
    </row>
    <row r="14" spans="1:8">
      <c r="A14" t="s">
        <v>226</v>
      </c>
      <c r="B14" t="s">
        <v>227</v>
      </c>
      <c r="C14" t="s">
        <v>54</v>
      </c>
      <c r="D14" t="s">
        <v>55</v>
      </c>
      <c r="E14">
        <v>601561.438934326</v>
      </c>
      <c r="F14" t="s">
        <v>228</v>
      </c>
      <c r="G14" t="s">
        <v>229</v>
      </c>
      <c r="H14" t="s">
        <v>225</v>
      </c>
    </row>
    <row r="15" spans="1:8">
      <c r="A15" t="s">
        <v>230</v>
      </c>
      <c r="B15" t="s">
        <v>231</v>
      </c>
      <c r="C15" t="s">
        <v>57</v>
      </c>
      <c r="D15" t="s">
        <v>58</v>
      </c>
      <c r="E15">
        <v>2696778.11147222</v>
      </c>
      <c r="F15" t="s">
        <v>232</v>
      </c>
      <c r="G15" t="s">
        <v>233</v>
      </c>
      <c r="H15" t="s">
        <v>216</v>
      </c>
    </row>
    <row r="16" spans="1:8">
      <c r="A16" t="s">
        <v>234</v>
      </c>
      <c r="B16" t="s">
        <v>235</v>
      </c>
      <c r="C16" t="s">
        <v>28</v>
      </c>
      <c r="D16" t="s">
        <v>34</v>
      </c>
      <c r="E16">
        <v>219492.852969219</v>
      </c>
      <c r="F16" t="s">
        <v>236</v>
      </c>
      <c r="G16" t="s">
        <v>224</v>
      </c>
      <c r="H16" t="s">
        <v>191</v>
      </c>
    </row>
    <row r="17" spans="1:8">
      <c r="A17" t="s">
        <v>237</v>
      </c>
      <c r="B17" t="s">
        <v>238</v>
      </c>
      <c r="C17" t="s">
        <v>28</v>
      </c>
      <c r="D17" t="s">
        <v>61</v>
      </c>
      <c r="E17">
        <v>736936.257068418</v>
      </c>
      <c r="F17" t="s">
        <v>239</v>
      </c>
      <c r="G17" t="s">
        <v>224</v>
      </c>
      <c r="H17" t="s">
        <v>186</v>
      </c>
    </row>
    <row r="18" spans="1:8">
      <c r="A18" t="s">
        <v>240</v>
      </c>
      <c r="B18" t="s">
        <v>241</v>
      </c>
      <c r="C18" t="s">
        <v>28</v>
      </c>
      <c r="D18" t="s">
        <v>63</v>
      </c>
      <c r="E18">
        <v>77433.0711014234</v>
      </c>
      <c r="F18" t="s">
        <v>242</v>
      </c>
      <c r="G18" t="s">
        <v>243</v>
      </c>
      <c r="H18" t="s">
        <v>244</v>
      </c>
    </row>
    <row r="19" spans="1:8">
      <c r="A19" t="s">
        <v>245</v>
      </c>
      <c r="B19" t="s">
        <v>246</v>
      </c>
      <c r="C19" t="s">
        <v>65</v>
      </c>
      <c r="D19" t="s">
        <v>66</v>
      </c>
      <c r="E19">
        <v>305869.002460319</v>
      </c>
      <c r="F19" t="s">
        <v>247</v>
      </c>
      <c r="G19" t="s">
        <v>248</v>
      </c>
      <c r="H19" t="s">
        <v>249</v>
      </c>
    </row>
    <row r="20" spans="1:8">
      <c r="A20" t="s">
        <v>250</v>
      </c>
      <c r="B20" t="s">
        <v>251</v>
      </c>
      <c r="C20" t="s">
        <v>45</v>
      </c>
      <c r="D20" t="s">
        <v>68</v>
      </c>
      <c r="E20">
        <v>515771</v>
      </c>
      <c r="F20" t="s">
        <v>252</v>
      </c>
      <c r="G20" t="s">
        <v>253</v>
      </c>
      <c r="H20" t="s">
        <v>254</v>
      </c>
    </row>
    <row r="21" spans="1:8">
      <c r="A21" t="s">
        <v>255</v>
      </c>
      <c r="B21" t="s">
        <v>256</v>
      </c>
      <c r="C21" t="s">
        <v>28</v>
      </c>
      <c r="D21" t="s">
        <v>70</v>
      </c>
      <c r="E21">
        <v>1051365.28962338</v>
      </c>
      <c r="F21" t="s">
        <v>257</v>
      </c>
      <c r="G21" t="s">
        <v>258</v>
      </c>
      <c r="H21" t="s">
        <v>259</v>
      </c>
    </row>
    <row r="22" spans="1:8">
      <c r="A22" t="s">
        <v>260</v>
      </c>
      <c r="B22" t="s">
        <v>261</v>
      </c>
      <c r="C22" t="s">
        <v>45</v>
      </c>
      <c r="D22" t="s">
        <v>34</v>
      </c>
      <c r="E22">
        <v>10284000</v>
      </c>
      <c r="F22" t="s">
        <v>262</v>
      </c>
      <c r="G22" t="s">
        <v>263</v>
      </c>
      <c r="H22" t="s">
        <v>191</v>
      </c>
    </row>
    <row r="23" spans="1:8">
      <c r="A23" t="s">
        <v>264</v>
      </c>
      <c r="B23" t="s">
        <v>265</v>
      </c>
      <c r="C23" t="s">
        <v>28</v>
      </c>
      <c r="D23" t="s">
        <v>34</v>
      </c>
      <c r="E23">
        <v>47524396.7108126</v>
      </c>
      <c r="F23" t="s">
        <v>266</v>
      </c>
      <c r="G23" t="s">
        <v>195</v>
      </c>
      <c r="H23" t="s">
        <v>191</v>
      </c>
    </row>
    <row r="24" spans="1:8">
      <c r="A24" t="s">
        <v>267</v>
      </c>
      <c r="B24" t="s">
        <v>268</v>
      </c>
      <c r="C24" t="s">
        <v>28</v>
      </c>
      <c r="D24" t="s">
        <v>74</v>
      </c>
      <c r="E24">
        <v>8405.33858581446</v>
      </c>
      <c r="F24" t="s">
        <v>269</v>
      </c>
      <c r="G24" t="s">
        <v>220</v>
      </c>
      <c r="H24" t="s">
        <v>181</v>
      </c>
    </row>
    <row r="25" spans="1:8">
      <c r="A25" t="s">
        <v>270</v>
      </c>
      <c r="B25" t="s">
        <v>271</v>
      </c>
      <c r="C25" t="s">
        <v>57</v>
      </c>
      <c r="D25" t="s">
        <v>34</v>
      </c>
      <c r="E25">
        <v>130399.311777949</v>
      </c>
      <c r="F25" t="s">
        <v>272</v>
      </c>
      <c r="G25" t="s">
        <v>273</v>
      </c>
      <c r="H25" t="s">
        <v>191</v>
      </c>
    </row>
    <row r="26" spans="1:8">
      <c r="A26" t="s">
        <v>274</v>
      </c>
      <c r="B26" t="s">
        <v>275</v>
      </c>
      <c r="C26" t="s">
        <v>28</v>
      </c>
      <c r="D26" t="s">
        <v>38</v>
      </c>
      <c r="E26">
        <v>280270.862907801</v>
      </c>
      <c r="F26" t="s">
        <v>276</v>
      </c>
      <c r="G26" t="s">
        <v>277</v>
      </c>
      <c r="H26" t="s">
        <v>186</v>
      </c>
    </row>
    <row r="27" spans="1:8">
      <c r="A27" t="s">
        <v>278</v>
      </c>
      <c r="B27" t="s">
        <v>279</v>
      </c>
      <c r="C27" t="s">
        <v>28</v>
      </c>
      <c r="D27" t="s">
        <v>34</v>
      </c>
      <c r="E27">
        <v>1975266.11639233</v>
      </c>
      <c r="F27" t="s">
        <v>280</v>
      </c>
      <c r="G27" t="s">
        <v>281</v>
      </c>
      <c r="H27" t="s">
        <v>191</v>
      </c>
    </row>
    <row r="28" spans="1:8">
      <c r="A28" t="s">
        <v>282</v>
      </c>
      <c r="B28" t="s">
        <v>283</v>
      </c>
      <c r="C28" t="s">
        <v>28</v>
      </c>
      <c r="D28" t="s">
        <v>34</v>
      </c>
      <c r="E28">
        <v>154588.489310188</v>
      </c>
      <c r="F28" t="s">
        <v>284</v>
      </c>
      <c r="G28" t="s">
        <v>285</v>
      </c>
      <c r="H28" t="s">
        <v>191</v>
      </c>
    </row>
    <row r="29" spans="1:8">
      <c r="A29" t="s">
        <v>286</v>
      </c>
      <c r="B29" t="s">
        <v>287</v>
      </c>
      <c r="C29" t="s">
        <v>28</v>
      </c>
      <c r="D29" t="s">
        <v>58</v>
      </c>
      <c r="E29">
        <v>5261500.82828384</v>
      </c>
      <c r="F29" t="s">
        <v>288</v>
      </c>
      <c r="G29" t="s">
        <v>289</v>
      </c>
      <c r="H29" t="s">
        <v>216</v>
      </c>
    </row>
    <row r="30" spans="1:8">
      <c r="A30" t="s">
        <v>290</v>
      </c>
      <c r="B30" t="s">
        <v>291</v>
      </c>
      <c r="C30" t="s">
        <v>45</v>
      </c>
      <c r="D30" t="s">
        <v>34</v>
      </c>
      <c r="E30">
        <v>2313314.33</v>
      </c>
      <c r="F30" t="s">
        <v>292</v>
      </c>
      <c r="G30" t="s">
        <v>293</v>
      </c>
      <c r="H30" t="s">
        <v>191</v>
      </c>
    </row>
    <row r="31" spans="1:8">
      <c r="A31" t="s">
        <v>294</v>
      </c>
      <c r="B31" t="s">
        <v>295</v>
      </c>
      <c r="C31" t="s">
        <v>28</v>
      </c>
      <c r="D31" t="s">
        <v>82</v>
      </c>
      <c r="E31">
        <v>10024826.4497821</v>
      </c>
      <c r="F31" t="s">
        <v>296</v>
      </c>
      <c r="G31" t="s">
        <v>297</v>
      </c>
      <c r="H31" t="s">
        <v>191</v>
      </c>
    </row>
    <row r="32" spans="1:8">
      <c r="A32" t="s">
        <v>298</v>
      </c>
      <c r="B32" t="s">
        <v>299</v>
      </c>
      <c r="C32" t="s">
        <v>84</v>
      </c>
      <c r="D32" t="s">
        <v>82</v>
      </c>
      <c r="E32">
        <v>7700327.76634826</v>
      </c>
      <c r="F32" t="s">
        <v>300</v>
      </c>
      <c r="G32" t="s">
        <v>301</v>
      </c>
      <c r="H32" t="s">
        <v>191</v>
      </c>
    </row>
    <row r="33" spans="1:8">
      <c r="A33" t="s">
        <v>302</v>
      </c>
      <c r="B33" t="s">
        <v>303</v>
      </c>
      <c r="C33" t="s">
        <v>28</v>
      </c>
      <c r="D33" t="s">
        <v>86</v>
      </c>
      <c r="E33">
        <v>801429.950047284</v>
      </c>
      <c r="F33" t="s">
        <v>304</v>
      </c>
      <c r="G33" t="s">
        <v>305</v>
      </c>
      <c r="H33" t="s">
        <v>191</v>
      </c>
    </row>
    <row r="34" spans="1:8">
      <c r="A34" t="s">
        <v>306</v>
      </c>
      <c r="B34" t="s">
        <v>307</v>
      </c>
      <c r="C34" t="s">
        <v>28</v>
      </c>
      <c r="D34" t="s">
        <v>88</v>
      </c>
      <c r="E34">
        <v>12659840.7476549</v>
      </c>
      <c r="F34" t="s">
        <v>308</v>
      </c>
      <c r="G34" t="s">
        <v>309</v>
      </c>
      <c r="H34" t="s">
        <v>186</v>
      </c>
    </row>
    <row r="35" spans="1:8">
      <c r="A35" t="s">
        <v>310</v>
      </c>
      <c r="B35" t="s">
        <v>311</v>
      </c>
      <c r="C35" t="s">
        <v>84</v>
      </c>
      <c r="D35" t="s">
        <v>34</v>
      </c>
      <c r="E35">
        <v>44569.9959632885</v>
      </c>
      <c r="F35" t="s">
        <v>312</v>
      </c>
      <c r="G35" t="s">
        <v>313</v>
      </c>
      <c r="H35" t="s">
        <v>191</v>
      </c>
    </row>
    <row r="36" spans="1:8">
      <c r="A36" t="s">
        <v>314</v>
      </c>
      <c r="B36" t="s">
        <v>315</v>
      </c>
      <c r="C36" t="s">
        <v>28</v>
      </c>
      <c r="D36" t="s">
        <v>91</v>
      </c>
      <c r="E36">
        <v>5797.47214884218</v>
      </c>
      <c r="F36" t="s">
        <v>316</v>
      </c>
      <c r="G36" t="s">
        <v>317</v>
      </c>
      <c r="H36" t="s">
        <v>254</v>
      </c>
    </row>
    <row r="37" spans="1:8">
      <c r="A37" t="s">
        <v>318</v>
      </c>
      <c r="B37" t="s">
        <v>319</v>
      </c>
      <c r="C37" t="s">
        <v>28</v>
      </c>
      <c r="D37" t="s">
        <v>93</v>
      </c>
      <c r="E37">
        <v>408944.339290727</v>
      </c>
      <c r="F37" t="s">
        <v>320</v>
      </c>
      <c r="G37" t="s">
        <v>224</v>
      </c>
      <c r="H37" t="s">
        <v>181</v>
      </c>
    </row>
    <row r="38" spans="1:8">
      <c r="A38" t="s">
        <v>321</v>
      </c>
      <c r="B38" t="s">
        <v>322</v>
      </c>
      <c r="C38" t="s">
        <v>28</v>
      </c>
      <c r="D38" t="s">
        <v>34</v>
      </c>
      <c r="E38">
        <v>6282942.15095462</v>
      </c>
      <c r="F38" t="s">
        <v>323</v>
      </c>
      <c r="G38" t="s">
        <v>220</v>
      </c>
      <c r="H38" t="s">
        <v>191</v>
      </c>
    </row>
    <row r="39" spans="1:8">
      <c r="A39" t="s">
        <v>324</v>
      </c>
      <c r="B39" t="s">
        <v>325</v>
      </c>
      <c r="C39" t="s">
        <v>28</v>
      </c>
      <c r="D39" t="s">
        <v>38</v>
      </c>
      <c r="E39">
        <v>2946393.38945877</v>
      </c>
      <c r="F39" t="s">
        <v>326</v>
      </c>
      <c r="G39" t="s">
        <v>327</v>
      </c>
      <c r="H39" t="s">
        <v>186</v>
      </c>
    </row>
    <row r="40" spans="1:8">
      <c r="A40" t="s">
        <v>328</v>
      </c>
      <c r="B40" t="s">
        <v>329</v>
      </c>
      <c r="C40" t="s">
        <v>28</v>
      </c>
      <c r="D40" t="s">
        <v>97</v>
      </c>
      <c r="E40">
        <v>55726.07605252</v>
      </c>
      <c r="F40" t="s">
        <v>330</v>
      </c>
      <c r="G40" t="s">
        <v>331</v>
      </c>
      <c r="H40" t="s">
        <v>186</v>
      </c>
    </row>
    <row r="41" spans="1:8">
      <c r="A41" t="s">
        <v>332</v>
      </c>
      <c r="B41" t="s">
        <v>333</v>
      </c>
      <c r="C41" t="s">
        <v>28</v>
      </c>
      <c r="D41" t="s">
        <v>99</v>
      </c>
      <c r="E41">
        <v>344046.281111892</v>
      </c>
      <c r="F41" t="s">
        <v>334</v>
      </c>
      <c r="G41" t="s">
        <v>335</v>
      </c>
      <c r="H41" t="s">
        <v>336</v>
      </c>
    </row>
    <row r="42" spans="1:8">
      <c r="A42" t="s">
        <v>337</v>
      </c>
      <c r="B42" t="s">
        <v>338</v>
      </c>
      <c r="C42" t="s">
        <v>28</v>
      </c>
      <c r="D42" t="s">
        <v>101</v>
      </c>
      <c r="E42">
        <v>493095.391907749</v>
      </c>
      <c r="F42" t="s">
        <v>339</v>
      </c>
      <c r="G42" t="s">
        <v>224</v>
      </c>
      <c r="H42" t="s">
        <v>216</v>
      </c>
    </row>
    <row r="43" spans="1:8">
      <c r="A43" t="s">
        <v>340</v>
      </c>
      <c r="B43" t="s">
        <v>341</v>
      </c>
      <c r="C43" t="s">
        <v>28</v>
      </c>
      <c r="D43" t="s">
        <v>32</v>
      </c>
      <c r="E43">
        <v>297659.504236188</v>
      </c>
      <c r="F43" t="s">
        <v>342</v>
      </c>
      <c r="G43" t="s">
        <v>343</v>
      </c>
      <c r="H43" t="s">
        <v>186</v>
      </c>
    </row>
    <row r="44" spans="1:8">
      <c r="A44" t="s">
        <v>344</v>
      </c>
      <c r="B44" t="s">
        <v>345</v>
      </c>
      <c r="C44" t="s">
        <v>28</v>
      </c>
      <c r="D44" t="s">
        <v>104</v>
      </c>
      <c r="E44">
        <v>1392405.8424728</v>
      </c>
      <c r="F44" t="s">
        <v>346</v>
      </c>
      <c r="G44" t="s">
        <v>347</v>
      </c>
      <c r="H44" t="s">
        <v>254</v>
      </c>
    </row>
    <row r="45" spans="1:8">
      <c r="A45" t="s">
        <v>348</v>
      </c>
      <c r="B45" t="s">
        <v>349</v>
      </c>
      <c r="C45" t="s">
        <v>28</v>
      </c>
      <c r="D45" t="s">
        <v>106</v>
      </c>
      <c r="E45">
        <v>691576.859745663</v>
      </c>
      <c r="F45" t="s">
        <v>350</v>
      </c>
      <c r="G45" t="s">
        <v>351</v>
      </c>
      <c r="H45" t="s">
        <v>352</v>
      </c>
    </row>
    <row r="46" spans="1:8">
      <c r="A46" t="s">
        <v>353</v>
      </c>
      <c r="B46" t="s">
        <v>354</v>
      </c>
      <c r="C46" t="s">
        <v>28</v>
      </c>
      <c r="D46" t="s">
        <v>34</v>
      </c>
      <c r="E46">
        <v>156403.094269499</v>
      </c>
      <c r="F46" t="s">
        <v>355</v>
      </c>
      <c r="G46" t="s">
        <v>356</v>
      </c>
      <c r="H46" t="s">
        <v>191</v>
      </c>
    </row>
    <row r="47" spans="1:8">
      <c r="A47" t="s">
        <v>357</v>
      </c>
      <c r="B47" t="s">
        <v>358</v>
      </c>
      <c r="C47" t="s">
        <v>28</v>
      </c>
      <c r="D47" t="s">
        <v>109</v>
      </c>
      <c r="E47">
        <v>14066.5520710284</v>
      </c>
      <c r="F47" t="s">
        <v>359</v>
      </c>
      <c r="G47" t="s">
        <v>327</v>
      </c>
      <c r="H47" t="s">
        <v>254</v>
      </c>
    </row>
    <row r="48" spans="1:8">
      <c r="A48" t="s">
        <v>360</v>
      </c>
      <c r="B48" t="s">
        <v>361</v>
      </c>
      <c r="C48" t="s">
        <v>28</v>
      </c>
      <c r="D48" t="s">
        <v>111</v>
      </c>
      <c r="E48">
        <v>5070638.01829983</v>
      </c>
      <c r="F48" t="s">
        <v>362</v>
      </c>
      <c r="G48" t="s">
        <v>363</v>
      </c>
      <c r="H48" t="s">
        <v>216</v>
      </c>
    </row>
    <row r="49" spans="1:8">
      <c r="A49" t="s">
        <v>364</v>
      </c>
      <c r="B49" t="s">
        <v>365</v>
      </c>
      <c r="C49" t="s">
        <v>28</v>
      </c>
      <c r="D49" t="s">
        <v>113</v>
      </c>
      <c r="E49">
        <v>427722.314198967</v>
      </c>
      <c r="F49" t="s">
        <v>366</v>
      </c>
      <c r="G49" t="s">
        <v>367</v>
      </c>
      <c r="H49" t="s">
        <v>259</v>
      </c>
    </row>
    <row r="50" spans="1:8">
      <c r="A50" t="s">
        <v>368</v>
      </c>
      <c r="B50" t="s">
        <v>369</v>
      </c>
      <c r="C50" t="s">
        <v>57</v>
      </c>
      <c r="D50" t="s">
        <v>34</v>
      </c>
      <c r="E50">
        <v>300958.336297646</v>
      </c>
      <c r="F50" t="s">
        <v>370</v>
      </c>
      <c r="G50" t="s">
        <v>371</v>
      </c>
      <c r="H50" t="s">
        <v>191</v>
      </c>
    </row>
    <row r="51" spans="1:8">
      <c r="A51" t="s">
        <v>372</v>
      </c>
      <c r="B51" t="s">
        <v>373</v>
      </c>
      <c r="C51" t="s">
        <v>28</v>
      </c>
      <c r="D51" t="s">
        <v>116</v>
      </c>
      <c r="E51">
        <v>779530.578784645</v>
      </c>
      <c r="F51" t="s">
        <v>374</v>
      </c>
      <c r="G51" t="s">
        <v>375</v>
      </c>
      <c r="H51" t="s">
        <v>259</v>
      </c>
    </row>
    <row r="52" spans="1:8">
      <c r="A52" t="s">
        <v>376</v>
      </c>
      <c r="B52" t="s">
        <v>377</v>
      </c>
      <c r="C52" t="s">
        <v>28</v>
      </c>
      <c r="D52" t="s">
        <v>68</v>
      </c>
      <c r="E52">
        <v>75352.6981007308</v>
      </c>
      <c r="F52" t="s">
        <v>378</v>
      </c>
      <c r="G52" t="s">
        <v>363</v>
      </c>
      <c r="H52" t="s">
        <v>254</v>
      </c>
    </row>
    <row r="53" spans="1:8">
      <c r="A53" t="s">
        <v>379</v>
      </c>
      <c r="B53" t="s">
        <v>380</v>
      </c>
      <c r="C53" t="s">
        <v>40</v>
      </c>
      <c r="D53" t="s">
        <v>119</v>
      </c>
      <c r="E53">
        <v>10891822.786808</v>
      </c>
      <c r="F53" t="s">
        <v>381</v>
      </c>
      <c r="G53" t="s">
        <v>382</v>
      </c>
      <c r="H53" t="s">
        <v>259</v>
      </c>
    </row>
    <row r="54" spans="1:8">
      <c r="A54" t="s">
        <v>383</v>
      </c>
      <c r="B54" t="s">
        <v>384</v>
      </c>
      <c r="C54" t="s">
        <v>28</v>
      </c>
      <c r="D54" t="s">
        <v>34</v>
      </c>
      <c r="E54">
        <v>1378973.77208294</v>
      </c>
      <c r="F54" t="s">
        <v>385</v>
      </c>
      <c r="G54" t="s">
        <v>386</v>
      </c>
      <c r="H54" t="s">
        <v>191</v>
      </c>
    </row>
    <row r="55" spans="1:8">
      <c r="A55" t="s">
        <v>387</v>
      </c>
      <c r="B55" t="s">
        <v>388</v>
      </c>
      <c r="C55" t="s">
        <v>122</v>
      </c>
      <c r="D55" t="s">
        <v>66</v>
      </c>
      <c r="E55">
        <v>75025</v>
      </c>
      <c r="F55" t="s">
        <v>389</v>
      </c>
      <c r="G55" t="s">
        <v>390</v>
      </c>
      <c r="H55" t="s">
        <v>249</v>
      </c>
    </row>
    <row r="56" spans="1:8">
      <c r="A56" t="s">
        <v>391</v>
      </c>
      <c r="B56" t="s">
        <v>392</v>
      </c>
      <c r="C56" t="s">
        <v>124</v>
      </c>
      <c r="D56" t="s">
        <v>34</v>
      </c>
      <c r="E56">
        <v>62778.7973801875</v>
      </c>
      <c r="F56" t="s">
        <v>393</v>
      </c>
      <c r="G56" t="s">
        <v>394</v>
      </c>
      <c r="H56" t="s">
        <v>191</v>
      </c>
    </row>
    <row r="57" spans="1:8">
      <c r="A57" t="s">
        <v>395</v>
      </c>
      <c r="B57" t="s">
        <v>396</v>
      </c>
      <c r="C57" t="s">
        <v>45</v>
      </c>
      <c r="D57" t="s">
        <v>126</v>
      </c>
      <c r="E57">
        <v>282072.22</v>
      </c>
      <c r="F57" t="s">
        <v>397</v>
      </c>
      <c r="G57" t="s">
        <v>398</v>
      </c>
      <c r="H57" t="s">
        <v>399</v>
      </c>
    </row>
    <row r="58" spans="1:8">
      <c r="A58" t="s">
        <v>400</v>
      </c>
      <c r="B58" t="s">
        <v>401</v>
      </c>
      <c r="C58" t="s">
        <v>128</v>
      </c>
      <c r="D58" t="s">
        <v>129</v>
      </c>
      <c r="E58">
        <v>174269.577233536</v>
      </c>
      <c r="F58" t="s">
        <v>402</v>
      </c>
      <c r="G58" t="s">
        <v>403</v>
      </c>
      <c r="H58" t="s">
        <v>216</v>
      </c>
    </row>
    <row r="59" spans="1:8">
      <c r="A59" t="s">
        <v>404</v>
      </c>
      <c r="B59" t="s">
        <v>405</v>
      </c>
      <c r="C59" t="s">
        <v>128</v>
      </c>
      <c r="D59" t="s">
        <v>82</v>
      </c>
      <c r="E59">
        <v>20589035.3323775</v>
      </c>
      <c r="F59" t="s">
        <v>406</v>
      </c>
      <c r="G59" t="s">
        <v>407</v>
      </c>
      <c r="H59" t="s">
        <v>191</v>
      </c>
    </row>
    <row r="60" spans="1:8">
      <c r="A60" t="s">
        <v>408</v>
      </c>
      <c r="B60" t="s">
        <v>409</v>
      </c>
      <c r="C60" t="s">
        <v>128</v>
      </c>
      <c r="D60" t="s">
        <v>34</v>
      </c>
      <c r="E60">
        <v>1194088.87294081</v>
      </c>
      <c r="F60" t="s">
        <v>410</v>
      </c>
      <c r="G60" t="s">
        <v>411</v>
      </c>
      <c r="H60" t="s">
        <v>191</v>
      </c>
    </row>
    <row r="61" spans="1:8">
      <c r="A61" t="s">
        <v>412</v>
      </c>
      <c r="B61" t="s">
        <v>413</v>
      </c>
      <c r="C61" t="s">
        <v>128</v>
      </c>
      <c r="D61" t="s">
        <v>58</v>
      </c>
      <c r="E61">
        <v>91984.1909443881</v>
      </c>
      <c r="F61" t="s">
        <v>414</v>
      </c>
      <c r="G61" t="s">
        <v>407</v>
      </c>
      <c r="H61" t="s">
        <v>216</v>
      </c>
    </row>
    <row r="62" spans="1:8">
      <c r="A62" t="s">
        <v>415</v>
      </c>
      <c r="B62" t="s">
        <v>416</v>
      </c>
      <c r="C62" t="s">
        <v>128</v>
      </c>
      <c r="D62" t="s">
        <v>134</v>
      </c>
      <c r="E62">
        <v>51809.2658350157</v>
      </c>
      <c r="F62" t="s">
        <v>417</v>
      </c>
      <c r="G62" t="s">
        <v>411</v>
      </c>
      <c r="H62" t="s">
        <v>399</v>
      </c>
    </row>
    <row r="63" spans="1:8">
      <c r="A63" t="s">
        <v>418</v>
      </c>
      <c r="B63" t="s">
        <v>419</v>
      </c>
      <c r="C63" t="s">
        <v>128</v>
      </c>
      <c r="D63" t="s">
        <v>136</v>
      </c>
      <c r="E63">
        <v>8343418.54717099</v>
      </c>
      <c r="F63" t="s">
        <v>420</v>
      </c>
      <c r="G63" t="s">
        <v>411</v>
      </c>
      <c r="H63" t="s">
        <v>216</v>
      </c>
    </row>
    <row r="64" spans="1:8">
      <c r="A64" t="s">
        <v>421</v>
      </c>
      <c r="B64" t="s">
        <v>422</v>
      </c>
      <c r="C64" t="s">
        <v>57</v>
      </c>
      <c r="D64" t="s">
        <v>138</v>
      </c>
      <c r="E64">
        <v>119726.002182245</v>
      </c>
      <c r="F64" t="s">
        <v>423</v>
      </c>
      <c r="G64" t="s">
        <v>233</v>
      </c>
      <c r="H64" t="s">
        <v>181</v>
      </c>
    </row>
    <row r="65" spans="1:8">
      <c r="A65" t="s">
        <v>424</v>
      </c>
      <c r="B65" t="s">
        <v>425</v>
      </c>
      <c r="C65" t="s">
        <v>140</v>
      </c>
      <c r="D65" t="s">
        <v>141</v>
      </c>
      <c r="E65">
        <v>10473792.7446249</v>
      </c>
      <c r="F65" t="s">
        <v>426</v>
      </c>
      <c r="G65" t="s">
        <v>427</v>
      </c>
      <c r="H65" t="s">
        <v>181</v>
      </c>
    </row>
    <row r="66" spans="1:8">
      <c r="A66" t="s">
        <v>428</v>
      </c>
      <c r="B66" t="s">
        <v>429</v>
      </c>
      <c r="C66" t="s">
        <v>28</v>
      </c>
      <c r="D66" t="s">
        <v>34</v>
      </c>
      <c r="E66">
        <v>1036786.7772216</v>
      </c>
      <c r="F66" t="s">
        <v>430</v>
      </c>
      <c r="G66" t="s">
        <v>431</v>
      </c>
      <c r="H66" t="s">
        <v>191</v>
      </c>
    </row>
    <row r="67" spans="1:8">
      <c r="A67" t="s">
        <v>432</v>
      </c>
      <c r="B67" t="s">
        <v>433</v>
      </c>
      <c r="C67" t="s">
        <v>28</v>
      </c>
      <c r="D67" t="s">
        <v>144</v>
      </c>
      <c r="E67">
        <v>130824.661202715</v>
      </c>
      <c r="F67" t="s">
        <v>434</v>
      </c>
      <c r="G67" t="s">
        <v>224</v>
      </c>
      <c r="H67" t="s">
        <v>181</v>
      </c>
    </row>
    <row r="68" spans="1:8">
      <c r="A68" t="s">
        <v>435</v>
      </c>
      <c r="B68" t="s">
        <v>436</v>
      </c>
      <c r="C68" t="s">
        <v>28</v>
      </c>
      <c r="D68" t="s">
        <v>146</v>
      </c>
      <c r="E68">
        <v>537757.681917007</v>
      </c>
      <c r="F68" t="s">
        <v>437</v>
      </c>
      <c r="G68" t="s">
        <v>224</v>
      </c>
      <c r="H68" t="s">
        <v>216</v>
      </c>
    </row>
    <row r="69" spans="1:8">
      <c r="A69" t="s">
        <v>438</v>
      </c>
      <c r="B69" t="s">
        <v>439</v>
      </c>
      <c r="C69" t="s">
        <v>28</v>
      </c>
      <c r="D69" t="s">
        <v>116</v>
      </c>
      <c r="E69">
        <v>4082638.01795477</v>
      </c>
      <c r="F69" t="s">
        <v>440</v>
      </c>
      <c r="G69" t="s">
        <v>441</v>
      </c>
      <c r="H69" t="s">
        <v>259</v>
      </c>
    </row>
    <row r="70" spans="1:8">
      <c r="A70" t="s">
        <v>442</v>
      </c>
      <c r="B70" t="s">
        <v>443</v>
      </c>
      <c r="C70" t="s">
        <v>45</v>
      </c>
      <c r="D70" t="s">
        <v>34</v>
      </c>
      <c r="E70">
        <v>1267344</v>
      </c>
      <c r="F70" t="s">
        <v>444</v>
      </c>
      <c r="G70" t="s">
        <v>445</v>
      </c>
      <c r="H70" t="s">
        <v>191</v>
      </c>
    </row>
    <row r="71" spans="1:8">
      <c r="A71" t="s">
        <v>446</v>
      </c>
      <c r="B71" t="s">
        <v>447</v>
      </c>
      <c r="C71" t="s">
        <v>28</v>
      </c>
      <c r="D71" t="s">
        <v>66</v>
      </c>
      <c r="E71">
        <v>154184.522367898</v>
      </c>
      <c r="F71" t="s">
        <v>448</v>
      </c>
      <c r="G71" t="s">
        <v>224</v>
      </c>
      <c r="H71" t="s">
        <v>249</v>
      </c>
    </row>
    <row r="72" spans="1:8">
      <c r="A72" t="s">
        <v>449</v>
      </c>
      <c r="B72" t="s">
        <v>450</v>
      </c>
      <c r="C72" t="s">
        <v>28</v>
      </c>
      <c r="D72" t="s">
        <v>34</v>
      </c>
      <c r="E72">
        <v>1048985.1243333</v>
      </c>
      <c r="F72" t="s">
        <v>451</v>
      </c>
      <c r="G72" t="s">
        <v>317</v>
      </c>
      <c r="H72" t="s">
        <v>191</v>
      </c>
    </row>
    <row r="73" spans="1:8">
      <c r="A73" t="s">
        <v>452</v>
      </c>
      <c r="B73" t="s">
        <v>453</v>
      </c>
      <c r="C73" t="s">
        <v>28</v>
      </c>
      <c r="D73" t="s">
        <v>152</v>
      </c>
      <c r="E73">
        <v>1936839.67009792</v>
      </c>
      <c r="F73" t="s">
        <v>454</v>
      </c>
      <c r="G73" t="s">
        <v>455</v>
      </c>
      <c r="H73" t="s">
        <v>191</v>
      </c>
    </row>
    <row r="74" spans="1:8">
      <c r="A74" t="s">
        <v>456</v>
      </c>
      <c r="B74" t="s">
        <v>457</v>
      </c>
      <c r="C74" t="s">
        <v>28</v>
      </c>
      <c r="D74" t="s">
        <v>34</v>
      </c>
      <c r="E74">
        <v>754542.411691044</v>
      </c>
      <c r="F74" t="s">
        <v>458</v>
      </c>
      <c r="G74" t="s">
        <v>459</v>
      </c>
      <c r="H74" t="s">
        <v>191</v>
      </c>
    </row>
    <row r="75" spans="1:8">
      <c r="A75" t="s">
        <v>460</v>
      </c>
      <c r="B75" t="s">
        <v>461</v>
      </c>
      <c r="C75" t="s">
        <v>28</v>
      </c>
      <c r="D75" t="s">
        <v>155</v>
      </c>
      <c r="E75">
        <v>28657.5669521573</v>
      </c>
      <c r="F75" t="s">
        <v>462</v>
      </c>
      <c r="G75" t="s">
        <v>463</v>
      </c>
      <c r="H75" t="s">
        <v>336</v>
      </c>
    </row>
    <row r="76" spans="1:8">
      <c r="A76" t="s">
        <v>464</v>
      </c>
      <c r="B76" t="s">
        <v>465</v>
      </c>
      <c r="C76" t="s">
        <v>28</v>
      </c>
      <c r="D76" t="s">
        <v>34</v>
      </c>
      <c r="E76">
        <v>4132057.78936855</v>
      </c>
      <c r="F76" t="s">
        <v>466</v>
      </c>
      <c r="G76" t="s">
        <v>224</v>
      </c>
      <c r="H76" t="s">
        <v>191</v>
      </c>
    </row>
    <row r="77" spans="1:8">
      <c r="A77" t="s">
        <v>467</v>
      </c>
      <c r="B77" t="s">
        <v>468</v>
      </c>
      <c r="C77" t="s">
        <v>28</v>
      </c>
      <c r="D77" t="s">
        <v>34</v>
      </c>
      <c r="E77">
        <v>2346591.73635673</v>
      </c>
      <c r="F77" t="s">
        <v>469</v>
      </c>
      <c r="G77" t="s">
        <v>309</v>
      </c>
      <c r="H77" t="s">
        <v>191</v>
      </c>
    </row>
    <row r="78" spans="1:8">
      <c r="A78" t="s">
        <v>470</v>
      </c>
      <c r="B78" t="s">
        <v>471</v>
      </c>
      <c r="C78" t="s">
        <v>28</v>
      </c>
      <c r="D78" t="s">
        <v>159</v>
      </c>
      <c r="E78">
        <v>2208211.57101914</v>
      </c>
      <c r="F78" t="s">
        <v>472</v>
      </c>
      <c r="G78" t="s">
        <v>220</v>
      </c>
      <c r="H78" t="s">
        <v>186</v>
      </c>
    </row>
    <row r="79" spans="1:8">
      <c r="A79" t="s">
        <v>473</v>
      </c>
      <c r="B79" t="s">
        <v>474</v>
      </c>
      <c r="C79" t="s">
        <v>28</v>
      </c>
      <c r="D79" t="s">
        <v>34</v>
      </c>
      <c r="E79">
        <v>7113995.1643534</v>
      </c>
      <c r="F79" t="s">
        <v>475</v>
      </c>
      <c r="G79" t="s">
        <v>206</v>
      </c>
      <c r="H79" t="s">
        <v>191</v>
      </c>
    </row>
    <row r="80" spans="1:8">
      <c r="A80" t="s">
        <v>476</v>
      </c>
      <c r="B80" t="s">
        <v>477</v>
      </c>
      <c r="C80" t="s">
        <v>28</v>
      </c>
      <c r="D80" t="s">
        <v>34</v>
      </c>
      <c r="E80">
        <v>13124438.0169553</v>
      </c>
      <c r="F80" t="s">
        <v>478</v>
      </c>
      <c r="G80" t="s">
        <v>195</v>
      </c>
      <c r="H80" t="s">
        <v>191</v>
      </c>
    </row>
    <row r="81" spans="1:8">
      <c r="A81" t="s">
        <v>479</v>
      </c>
      <c r="B81" t="s">
        <v>480</v>
      </c>
      <c r="C81" t="s">
        <v>28</v>
      </c>
      <c r="D81" t="s">
        <v>34</v>
      </c>
      <c r="E81">
        <v>27475307.6602933</v>
      </c>
      <c r="F81" t="s">
        <v>481</v>
      </c>
      <c r="G81" t="s">
        <v>195</v>
      </c>
      <c r="H81" t="s">
        <v>191</v>
      </c>
    </row>
    <row r="82" spans="1:8">
      <c r="A82" t="s">
        <v>482</v>
      </c>
      <c r="B82" t="s">
        <v>483</v>
      </c>
      <c r="C82" t="s">
        <v>28</v>
      </c>
      <c r="D82" t="s">
        <v>164</v>
      </c>
      <c r="E82">
        <v>68969427.1644344</v>
      </c>
      <c r="F82" t="s">
        <v>484</v>
      </c>
      <c r="G82" t="s">
        <v>485</v>
      </c>
      <c r="H82" t="s">
        <v>216</v>
      </c>
    </row>
    <row r="83" spans="1:8">
      <c r="A83" t="s">
        <v>486</v>
      </c>
      <c r="B83" t="s">
        <v>487</v>
      </c>
      <c r="C83" t="s">
        <v>28</v>
      </c>
      <c r="D83" t="s">
        <v>166</v>
      </c>
      <c r="E83">
        <v>269046.145925065</v>
      </c>
      <c r="F83" t="s">
        <v>488</v>
      </c>
      <c r="G83" t="s">
        <v>459</v>
      </c>
      <c r="H83" t="s">
        <v>254</v>
      </c>
    </row>
    <row r="84" spans="1:8">
      <c r="A84" t="s">
        <v>489</v>
      </c>
      <c r="B84" t="s">
        <v>490</v>
      </c>
      <c r="C84" t="s">
        <v>28</v>
      </c>
      <c r="D84" t="s">
        <v>91</v>
      </c>
      <c r="E84">
        <v>24022.9342142865</v>
      </c>
      <c r="F84" t="s">
        <v>491</v>
      </c>
      <c r="G84" t="s">
        <v>224</v>
      </c>
      <c r="H84" t="s">
        <v>254</v>
      </c>
    </row>
    <row r="85" spans="1:8">
      <c r="A85" t="s">
        <v>492</v>
      </c>
      <c r="B85" t="s">
        <v>493</v>
      </c>
      <c r="C85" t="s">
        <v>28</v>
      </c>
      <c r="D85" t="s">
        <v>34</v>
      </c>
      <c r="E85">
        <v>211213.223214261</v>
      </c>
      <c r="F85" t="s">
        <v>494</v>
      </c>
      <c r="G85" t="s">
        <v>495</v>
      </c>
      <c r="H85" t="s">
        <v>191</v>
      </c>
    </row>
    <row r="86" spans="1:8">
      <c r="A86" t="s">
        <v>496</v>
      </c>
      <c r="B86" t="s">
        <v>497</v>
      </c>
      <c r="C86" t="s">
        <v>28</v>
      </c>
      <c r="D86" t="s">
        <v>170</v>
      </c>
      <c r="E86">
        <v>508396.694392431</v>
      </c>
      <c r="F86" t="s">
        <v>498</v>
      </c>
      <c r="G86" t="s">
        <v>206</v>
      </c>
      <c r="H86" t="s">
        <v>499</v>
      </c>
    </row>
  </sheetData>
  <sortState ref="A2:H86">
    <sortCondition ref="B2:B86"/>
  </sortState>
  <pageMargins left="0.7" right="0.7" top="0.75" bottom="0.75" header="0.3" footer="0.3"/>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86"/>
  <sheetViews>
    <sheetView workbookViewId="0">
      <selection activeCell="F1" sqref="F$1:G$1048576"/>
    </sheetView>
  </sheetViews>
  <sheetFormatPr defaultColWidth="8.8359375" defaultRowHeight="16.8" outlineLevelCol="6"/>
  <sheetData>
    <row r="1" spans="1:7">
      <c r="A1" t="s">
        <v>500</v>
      </c>
      <c r="B1" t="s">
        <v>501</v>
      </c>
      <c r="C1" t="s">
        <v>502</v>
      </c>
      <c r="D1" t="s">
        <v>503</v>
      </c>
      <c r="E1" t="s">
        <v>504</v>
      </c>
      <c r="F1" t="s">
        <v>21</v>
      </c>
      <c r="G1" t="s">
        <v>22</v>
      </c>
    </row>
    <row r="2" spans="1:7">
      <c r="A2" t="s">
        <v>178</v>
      </c>
      <c r="B2" t="s">
        <v>179</v>
      </c>
      <c r="C2" t="s">
        <v>180</v>
      </c>
      <c r="D2">
        <v>70118.0434816265</v>
      </c>
      <c r="E2" t="s">
        <v>179</v>
      </c>
      <c r="F2">
        <v>35.6926433</v>
      </c>
      <c r="G2">
        <v>139.5819065</v>
      </c>
    </row>
    <row r="3" spans="1:7">
      <c r="A3" t="s">
        <v>183</v>
      </c>
      <c r="B3" t="s">
        <v>505</v>
      </c>
      <c r="C3" t="s">
        <v>506</v>
      </c>
      <c r="D3">
        <v>2004569.16779419</v>
      </c>
      <c r="E3" t="s">
        <v>505</v>
      </c>
      <c r="F3">
        <v>35.044082</v>
      </c>
      <c r="G3">
        <v>136.90902</v>
      </c>
    </row>
    <row r="4" spans="1:7">
      <c r="A4" t="s">
        <v>188</v>
      </c>
      <c r="B4" t="s">
        <v>507</v>
      </c>
      <c r="C4" t="s">
        <v>508</v>
      </c>
      <c r="D4">
        <v>2078254.54618037</v>
      </c>
      <c r="E4" t="s">
        <v>507</v>
      </c>
      <c r="F4">
        <v>42.9804237</v>
      </c>
      <c r="G4">
        <v>140.6114734</v>
      </c>
    </row>
    <row r="5" spans="1:7">
      <c r="A5" t="s">
        <v>193</v>
      </c>
      <c r="B5" t="s">
        <v>509</v>
      </c>
      <c r="C5" t="s">
        <v>510</v>
      </c>
      <c r="D5">
        <v>32995845.5101862</v>
      </c>
      <c r="E5" t="s">
        <v>509</v>
      </c>
      <c r="F5">
        <v>36.945664</v>
      </c>
      <c r="G5">
        <v>137.5594579</v>
      </c>
    </row>
    <row r="6" spans="1:7">
      <c r="A6" t="s">
        <v>197</v>
      </c>
      <c r="B6" t="s">
        <v>511</v>
      </c>
      <c r="C6" t="s">
        <v>512</v>
      </c>
      <c r="D6">
        <v>1099510.74418565</v>
      </c>
      <c r="E6" t="s">
        <v>511</v>
      </c>
      <c r="F6">
        <v>35.9754168</v>
      </c>
      <c r="G6">
        <v>139.4160114</v>
      </c>
    </row>
    <row r="7" spans="1:7">
      <c r="A7" t="s">
        <v>39</v>
      </c>
      <c r="B7" t="s">
        <v>201</v>
      </c>
      <c r="C7" t="s">
        <v>202</v>
      </c>
      <c r="D7">
        <v>1178342.69382572</v>
      </c>
      <c r="E7" t="s">
        <v>201</v>
      </c>
      <c r="F7">
        <v>46.1965678</v>
      </c>
      <c r="G7">
        <v>5.8127891</v>
      </c>
    </row>
    <row r="8" spans="1:7">
      <c r="A8" t="s">
        <v>204</v>
      </c>
      <c r="B8" t="s">
        <v>513</v>
      </c>
      <c r="C8" t="s">
        <v>514</v>
      </c>
      <c r="D8">
        <v>105836.626691604</v>
      </c>
      <c r="E8" t="s">
        <v>513</v>
      </c>
      <c r="F8">
        <v>35.6768601</v>
      </c>
      <c r="G8">
        <v>139.7638947</v>
      </c>
    </row>
    <row r="9" spans="1:7">
      <c r="A9" t="s">
        <v>208</v>
      </c>
      <c r="B9" t="s">
        <v>515</v>
      </c>
      <c r="C9" t="s">
        <v>516</v>
      </c>
      <c r="D9">
        <v>297567.262679776</v>
      </c>
      <c r="E9" t="s">
        <v>515</v>
      </c>
      <c r="F9">
        <v>34.974678</v>
      </c>
      <c r="G9">
        <v>137.002791</v>
      </c>
    </row>
    <row r="10" spans="1:7">
      <c r="A10" t="s">
        <v>211</v>
      </c>
      <c r="D10">
        <v>10390000</v>
      </c>
      <c r="E10" t="s">
        <v>517</v>
      </c>
      <c r="F10">
        <v>43.31</v>
      </c>
      <c r="G10">
        <v>-83.11</v>
      </c>
    </row>
    <row r="11" spans="1:7">
      <c r="A11" t="s">
        <v>213</v>
      </c>
      <c r="B11" t="s">
        <v>214</v>
      </c>
      <c r="C11" t="s">
        <v>215</v>
      </c>
      <c r="D11">
        <v>2626244.72894669</v>
      </c>
      <c r="E11" t="s">
        <v>214</v>
      </c>
      <c r="F11">
        <v>47.495968</v>
      </c>
      <c r="G11">
        <v>8.7022922</v>
      </c>
    </row>
    <row r="12" spans="1:7">
      <c r="A12" t="s">
        <v>218</v>
      </c>
      <c r="B12" t="s">
        <v>518</v>
      </c>
      <c r="C12" t="s">
        <v>519</v>
      </c>
      <c r="D12">
        <v>87156.0241439338</v>
      </c>
      <c r="E12" t="s">
        <v>518</v>
      </c>
      <c r="F12">
        <v>38.5770889</v>
      </c>
      <c r="G12">
        <v>140.955454</v>
      </c>
    </row>
    <row r="13" spans="1:7">
      <c r="A13" t="s">
        <v>222</v>
      </c>
      <c r="B13" t="s">
        <v>520</v>
      </c>
      <c r="C13" t="s">
        <v>521</v>
      </c>
      <c r="D13">
        <v>1157436.06863235</v>
      </c>
      <c r="E13" t="s">
        <v>520</v>
      </c>
      <c r="F13">
        <v>35.1764305</v>
      </c>
      <c r="G13">
        <v>136.8879962</v>
      </c>
    </row>
    <row r="14" spans="1:7">
      <c r="A14" t="s">
        <v>227</v>
      </c>
      <c r="B14" t="s">
        <v>228</v>
      </c>
      <c r="C14" t="s">
        <v>229</v>
      </c>
      <c r="D14">
        <v>601561.438934326</v>
      </c>
      <c r="E14" t="s">
        <v>228</v>
      </c>
      <c r="F14">
        <v>1.357107</v>
      </c>
      <c r="G14">
        <v>103.8194992</v>
      </c>
    </row>
    <row r="15" spans="1:7">
      <c r="A15" t="s">
        <v>231</v>
      </c>
      <c r="B15" t="s">
        <v>522</v>
      </c>
      <c r="C15" t="s">
        <v>523</v>
      </c>
      <c r="D15">
        <v>2696778.11147222</v>
      </c>
      <c r="E15" t="s">
        <v>522</v>
      </c>
      <c r="F15">
        <v>43.8844201</v>
      </c>
      <c r="G15">
        <v>125.3180998</v>
      </c>
    </row>
    <row r="16" spans="1:7">
      <c r="A16" t="s">
        <v>235</v>
      </c>
      <c r="B16" t="s">
        <v>524</v>
      </c>
      <c r="C16" t="s">
        <v>521</v>
      </c>
      <c r="D16">
        <v>219492.852969219</v>
      </c>
      <c r="E16" t="s">
        <v>524</v>
      </c>
      <c r="F16">
        <v>42.7894487</v>
      </c>
      <c r="G16">
        <v>140.6651902</v>
      </c>
    </row>
    <row r="17" spans="1:7">
      <c r="A17" t="s">
        <v>238</v>
      </c>
      <c r="B17" t="s">
        <v>525</v>
      </c>
      <c r="C17" t="s">
        <v>521</v>
      </c>
      <c r="D17">
        <v>736936.257068418</v>
      </c>
      <c r="E17" t="s">
        <v>525</v>
      </c>
      <c r="F17">
        <v>35.1851045</v>
      </c>
      <c r="G17">
        <v>136.8998438</v>
      </c>
    </row>
    <row r="18" spans="1:7">
      <c r="A18" t="s">
        <v>241</v>
      </c>
      <c r="B18" t="s">
        <v>526</v>
      </c>
      <c r="C18" t="s">
        <v>527</v>
      </c>
      <c r="D18">
        <v>77433.0711014234</v>
      </c>
      <c r="E18" t="s">
        <v>526</v>
      </c>
      <c r="F18">
        <v>35.21595</v>
      </c>
      <c r="G18">
        <v>136.845107</v>
      </c>
    </row>
    <row r="19" spans="1:7">
      <c r="A19" t="s">
        <v>246</v>
      </c>
      <c r="B19" t="s">
        <v>528</v>
      </c>
      <c r="C19" t="s">
        <v>529</v>
      </c>
      <c r="D19">
        <v>305869.002460319</v>
      </c>
      <c r="E19" t="s">
        <v>528</v>
      </c>
      <c r="F19">
        <v>21.0439892</v>
      </c>
      <c r="G19">
        <v>105.7852137</v>
      </c>
    </row>
    <row r="20" spans="1:7">
      <c r="A20" t="s">
        <v>251</v>
      </c>
      <c r="B20" t="s">
        <v>252</v>
      </c>
      <c r="C20" t="s">
        <v>253</v>
      </c>
      <c r="D20">
        <v>515771</v>
      </c>
      <c r="E20" t="s">
        <v>252</v>
      </c>
      <c r="F20">
        <v>41.0381487</v>
      </c>
      <c r="G20">
        <v>-85.1490674</v>
      </c>
    </row>
    <row r="21" spans="1:7">
      <c r="A21" t="s">
        <v>256</v>
      </c>
      <c r="B21" t="s">
        <v>530</v>
      </c>
      <c r="C21" t="s">
        <v>531</v>
      </c>
      <c r="D21">
        <v>1051365.28962338</v>
      </c>
      <c r="E21" t="s">
        <v>530</v>
      </c>
      <c r="F21">
        <v>34.3498379</v>
      </c>
      <c r="G21">
        <v>132.5190023</v>
      </c>
    </row>
    <row r="22" spans="1:7">
      <c r="A22" t="s">
        <v>261</v>
      </c>
      <c r="B22" t="s">
        <v>262</v>
      </c>
      <c r="C22" t="s">
        <v>263</v>
      </c>
      <c r="D22">
        <v>10284000</v>
      </c>
      <c r="E22" t="s">
        <v>262</v>
      </c>
      <c r="F22">
        <v>-37.8137029</v>
      </c>
      <c r="G22">
        <v>144.8228512</v>
      </c>
    </row>
    <row r="23" spans="1:7">
      <c r="A23" t="s">
        <v>265</v>
      </c>
      <c r="B23" t="s">
        <v>532</v>
      </c>
      <c r="C23" t="s">
        <v>516</v>
      </c>
      <c r="D23">
        <v>47524396.7108126</v>
      </c>
      <c r="E23" t="s">
        <v>532</v>
      </c>
      <c r="F23">
        <v>35.6279364</v>
      </c>
      <c r="G23">
        <v>138.5351141</v>
      </c>
    </row>
    <row r="24" spans="1:7">
      <c r="A24" t="s">
        <v>268</v>
      </c>
      <c r="B24" t="s">
        <v>533</v>
      </c>
      <c r="C24" t="s">
        <v>514</v>
      </c>
      <c r="D24">
        <v>8405.33858581446</v>
      </c>
      <c r="E24" t="s">
        <v>533</v>
      </c>
      <c r="F24">
        <v>35.6768601</v>
      </c>
      <c r="G24">
        <v>139.7638947</v>
      </c>
    </row>
    <row r="25" spans="1:7">
      <c r="A25" t="s">
        <v>271</v>
      </c>
      <c r="B25" t="s">
        <v>534</v>
      </c>
      <c r="C25" t="s">
        <v>535</v>
      </c>
      <c r="D25">
        <v>130399.311777949</v>
      </c>
      <c r="E25" t="s">
        <v>534</v>
      </c>
      <c r="F25">
        <v>42.8863846</v>
      </c>
      <c r="G25">
        <v>125.1374905</v>
      </c>
    </row>
    <row r="26" spans="1:7">
      <c r="A26" t="s">
        <v>275</v>
      </c>
      <c r="B26" t="s">
        <v>536</v>
      </c>
      <c r="C26" t="s">
        <v>537</v>
      </c>
      <c r="D26">
        <v>280270.862907801</v>
      </c>
      <c r="E26" t="s">
        <v>536</v>
      </c>
      <c r="F26">
        <v>35.273804</v>
      </c>
      <c r="G26">
        <v>137.007459</v>
      </c>
    </row>
    <row r="27" spans="1:7">
      <c r="A27" t="s">
        <v>279</v>
      </c>
      <c r="B27" t="s">
        <v>538</v>
      </c>
      <c r="C27" t="s">
        <v>539</v>
      </c>
      <c r="D27">
        <v>1975266.11639233</v>
      </c>
      <c r="E27" t="s">
        <v>538</v>
      </c>
      <c r="F27">
        <v>33.8313055</v>
      </c>
      <c r="G27">
        <v>134.3499894</v>
      </c>
    </row>
    <row r="28" spans="1:7">
      <c r="A28" t="s">
        <v>283</v>
      </c>
      <c r="B28" t="s">
        <v>540</v>
      </c>
      <c r="C28" t="s">
        <v>541</v>
      </c>
      <c r="D28">
        <v>154588.489310188</v>
      </c>
      <c r="E28" t="s">
        <v>540</v>
      </c>
      <c r="F28">
        <v>34.7578772</v>
      </c>
      <c r="G28">
        <v>138.0846725</v>
      </c>
    </row>
    <row r="29" spans="1:7">
      <c r="A29" t="s">
        <v>287</v>
      </c>
      <c r="B29" t="s">
        <v>542</v>
      </c>
      <c r="C29" t="s">
        <v>543</v>
      </c>
      <c r="D29">
        <v>5261500.82828384</v>
      </c>
      <c r="E29" t="s">
        <v>542</v>
      </c>
      <c r="F29">
        <v>34.9548784</v>
      </c>
      <c r="G29">
        <v>137.1728226</v>
      </c>
    </row>
    <row r="30" spans="1:7">
      <c r="A30" t="s">
        <v>291</v>
      </c>
      <c r="B30" t="s">
        <v>292</v>
      </c>
      <c r="C30" t="s">
        <v>293</v>
      </c>
      <c r="D30">
        <v>2313314.33</v>
      </c>
      <c r="E30" t="s">
        <v>292</v>
      </c>
      <c r="F30">
        <v>39.7753005</v>
      </c>
      <c r="G30">
        <v>-86.213534</v>
      </c>
    </row>
    <row r="31" spans="1:7">
      <c r="A31" t="s">
        <v>295</v>
      </c>
      <c r="B31" t="s">
        <v>544</v>
      </c>
      <c r="C31" t="s">
        <v>514</v>
      </c>
      <c r="D31">
        <v>10024826.4497821</v>
      </c>
      <c r="E31" t="s">
        <v>544</v>
      </c>
      <c r="F31">
        <v>35.676111</v>
      </c>
      <c r="G31">
        <v>139.38494</v>
      </c>
    </row>
    <row r="32" spans="1:7">
      <c r="A32" t="s">
        <v>299</v>
      </c>
      <c r="B32" t="s">
        <v>545</v>
      </c>
      <c r="C32" t="s">
        <v>546</v>
      </c>
      <c r="D32">
        <v>7700327.76634826</v>
      </c>
      <c r="E32" t="s">
        <v>545</v>
      </c>
      <c r="F32">
        <v>37.2807156</v>
      </c>
      <c r="G32">
        <v>-112.9451225</v>
      </c>
    </row>
    <row r="33" spans="1:7">
      <c r="A33" t="s">
        <v>303</v>
      </c>
      <c r="B33" t="s">
        <v>547</v>
      </c>
      <c r="C33" t="s">
        <v>548</v>
      </c>
      <c r="D33">
        <v>801429.950047284</v>
      </c>
      <c r="E33" t="s">
        <v>547</v>
      </c>
      <c r="F33">
        <v>35.3974282</v>
      </c>
      <c r="G33">
        <v>139.301567</v>
      </c>
    </row>
    <row r="34" spans="1:7">
      <c r="A34" t="s">
        <v>307</v>
      </c>
      <c r="B34" t="s">
        <v>549</v>
      </c>
      <c r="C34" t="s">
        <v>510</v>
      </c>
      <c r="D34">
        <v>12659840.7476549</v>
      </c>
      <c r="E34" t="s">
        <v>549</v>
      </c>
      <c r="F34">
        <v>35.338556</v>
      </c>
      <c r="G34">
        <v>139.491744</v>
      </c>
    </row>
    <row r="35" spans="1:7">
      <c r="A35" t="s">
        <v>311</v>
      </c>
      <c r="B35" t="s">
        <v>550</v>
      </c>
      <c r="C35" t="s">
        <v>551</v>
      </c>
      <c r="D35">
        <v>44569.9959632885</v>
      </c>
      <c r="E35" t="s">
        <v>550</v>
      </c>
      <c r="F35">
        <v>37.8945235</v>
      </c>
      <c r="G35">
        <v>113.0078385</v>
      </c>
    </row>
    <row r="36" spans="1:7">
      <c r="A36" t="s">
        <v>315</v>
      </c>
      <c r="B36" t="s">
        <v>552</v>
      </c>
      <c r="C36" t="s">
        <v>553</v>
      </c>
      <c r="D36">
        <v>5797.47214884218</v>
      </c>
      <c r="E36" t="s">
        <v>552</v>
      </c>
      <c r="F36">
        <v>35.6563738</v>
      </c>
      <c r="G36">
        <v>139.6925133</v>
      </c>
    </row>
    <row r="37" spans="1:7">
      <c r="A37" t="s">
        <v>319</v>
      </c>
      <c r="B37" t="s">
        <v>554</v>
      </c>
      <c r="C37" t="s">
        <v>521</v>
      </c>
      <c r="D37">
        <v>408944.339290727</v>
      </c>
      <c r="E37" t="s">
        <v>554</v>
      </c>
      <c r="F37">
        <v>33.2536996</v>
      </c>
      <c r="G37">
        <v>130.3046348</v>
      </c>
    </row>
    <row r="38" spans="1:7">
      <c r="A38" t="s">
        <v>322</v>
      </c>
      <c r="B38" t="s">
        <v>555</v>
      </c>
      <c r="C38" t="s">
        <v>514</v>
      </c>
      <c r="D38">
        <v>6282942.15095462</v>
      </c>
      <c r="E38" t="s">
        <v>555</v>
      </c>
      <c r="F38">
        <v>35.6768601</v>
      </c>
      <c r="G38">
        <v>139.7638947</v>
      </c>
    </row>
    <row r="39" spans="1:7">
      <c r="A39" t="s">
        <v>325</v>
      </c>
      <c r="B39" t="s">
        <v>556</v>
      </c>
      <c r="C39" t="s">
        <v>557</v>
      </c>
      <c r="D39">
        <v>2946393.38945877</v>
      </c>
      <c r="E39" t="s">
        <v>556</v>
      </c>
      <c r="F39">
        <v>35.6580089</v>
      </c>
      <c r="G39">
        <v>139.7515137</v>
      </c>
    </row>
    <row r="40" spans="1:7">
      <c r="A40" t="s">
        <v>329</v>
      </c>
      <c r="B40" t="s">
        <v>558</v>
      </c>
      <c r="C40" t="s">
        <v>559</v>
      </c>
      <c r="D40">
        <v>55726.07605252</v>
      </c>
      <c r="E40" t="s">
        <v>558</v>
      </c>
      <c r="F40">
        <v>35.0115754</v>
      </c>
      <c r="G40">
        <v>135.7681441</v>
      </c>
    </row>
    <row r="41" spans="1:7">
      <c r="A41" t="s">
        <v>333</v>
      </c>
      <c r="B41" t="s">
        <v>560</v>
      </c>
      <c r="C41" t="s">
        <v>561</v>
      </c>
      <c r="D41">
        <v>344046.281111892</v>
      </c>
      <c r="E41" t="s">
        <v>560</v>
      </c>
      <c r="F41">
        <v>34.67996</v>
      </c>
      <c r="G41">
        <v>137.78297</v>
      </c>
    </row>
    <row r="42" spans="1:7">
      <c r="A42" t="s">
        <v>338</v>
      </c>
      <c r="B42" t="s">
        <v>562</v>
      </c>
      <c r="C42" t="s">
        <v>563</v>
      </c>
      <c r="D42">
        <v>493095.391907749</v>
      </c>
      <c r="E42" t="s">
        <v>562</v>
      </c>
      <c r="F42">
        <v>34.9991645</v>
      </c>
      <c r="G42">
        <v>137.254574</v>
      </c>
    </row>
    <row r="43" spans="1:7">
      <c r="A43" t="s">
        <v>341</v>
      </c>
      <c r="B43" t="s">
        <v>564</v>
      </c>
      <c r="C43" t="s">
        <v>565</v>
      </c>
      <c r="D43">
        <v>297659.504236188</v>
      </c>
      <c r="E43" t="s">
        <v>564</v>
      </c>
      <c r="F43">
        <v>35.0131501</v>
      </c>
      <c r="G43">
        <v>135.9598728</v>
      </c>
    </row>
    <row r="44" spans="1:7">
      <c r="A44" t="s">
        <v>345</v>
      </c>
      <c r="B44" t="s">
        <v>566</v>
      </c>
      <c r="C44" t="s">
        <v>567</v>
      </c>
      <c r="D44">
        <v>1392405.8424728</v>
      </c>
      <c r="E44" t="s">
        <v>566</v>
      </c>
      <c r="F44">
        <v>43.3416589</v>
      </c>
      <c r="G44">
        <v>19.312514</v>
      </c>
    </row>
    <row r="45" spans="1:7">
      <c r="A45" t="s">
        <v>349</v>
      </c>
      <c r="B45" t="s">
        <v>568</v>
      </c>
      <c r="C45" t="s">
        <v>569</v>
      </c>
      <c r="D45">
        <v>691576.859745663</v>
      </c>
      <c r="E45" t="s">
        <v>568</v>
      </c>
      <c r="F45">
        <v>35.056845</v>
      </c>
      <c r="G45">
        <v>136.6895927</v>
      </c>
    </row>
    <row r="46" spans="1:7">
      <c r="A46" t="s">
        <v>354</v>
      </c>
      <c r="B46" t="s">
        <v>570</v>
      </c>
      <c r="C46" t="s">
        <v>571</v>
      </c>
      <c r="D46">
        <v>156403.094269499</v>
      </c>
      <c r="E46" t="s">
        <v>570</v>
      </c>
      <c r="F46">
        <v>36.5549677</v>
      </c>
      <c r="G46">
        <v>139.8828776</v>
      </c>
    </row>
    <row r="47" spans="1:7">
      <c r="A47" t="s">
        <v>358</v>
      </c>
      <c r="B47" t="s">
        <v>572</v>
      </c>
      <c r="C47" t="s">
        <v>573</v>
      </c>
      <c r="D47">
        <v>14066.5520710284</v>
      </c>
      <c r="E47" t="s">
        <v>572</v>
      </c>
      <c r="F47">
        <v>35.6667236</v>
      </c>
      <c r="G47">
        <v>139.7188607</v>
      </c>
    </row>
    <row r="48" spans="1:7">
      <c r="A48" t="s">
        <v>361</v>
      </c>
      <c r="B48" t="s">
        <v>574</v>
      </c>
      <c r="C48" t="s">
        <v>575</v>
      </c>
      <c r="D48">
        <v>5070638.01829983</v>
      </c>
      <c r="E48" t="s">
        <v>574</v>
      </c>
      <c r="F48">
        <v>34.742406</v>
      </c>
      <c r="G48">
        <v>134.3289542</v>
      </c>
    </row>
    <row r="49" spans="1:7">
      <c r="A49" t="s">
        <v>365</v>
      </c>
      <c r="B49" t="s">
        <v>576</v>
      </c>
      <c r="C49" t="s">
        <v>577</v>
      </c>
      <c r="D49">
        <v>427722.314198967</v>
      </c>
      <c r="E49" t="s">
        <v>576</v>
      </c>
      <c r="F49">
        <v>35.757787</v>
      </c>
      <c r="G49">
        <v>139.736163</v>
      </c>
    </row>
    <row r="50" spans="1:7">
      <c r="A50" t="s">
        <v>369</v>
      </c>
      <c r="B50" t="s">
        <v>578</v>
      </c>
      <c r="C50" t="s">
        <v>579</v>
      </c>
      <c r="D50">
        <v>300958.336297646</v>
      </c>
      <c r="E50" t="s">
        <v>578</v>
      </c>
      <c r="F50">
        <v>30.1730437</v>
      </c>
      <c r="G50">
        <v>121.2623259</v>
      </c>
    </row>
    <row r="51" spans="1:7">
      <c r="A51" t="s">
        <v>373</v>
      </c>
      <c r="B51" t="s">
        <v>580</v>
      </c>
      <c r="C51" t="s">
        <v>531</v>
      </c>
      <c r="D51">
        <v>779530.578784645</v>
      </c>
      <c r="E51" t="s">
        <v>580</v>
      </c>
      <c r="F51">
        <v>34.3917241</v>
      </c>
      <c r="G51">
        <v>132.4517589</v>
      </c>
    </row>
    <row r="52" spans="1:7">
      <c r="A52" t="s">
        <v>377</v>
      </c>
      <c r="B52" t="s">
        <v>581</v>
      </c>
      <c r="C52" t="s">
        <v>575</v>
      </c>
      <c r="D52">
        <v>75352.6981007308</v>
      </c>
      <c r="E52" t="s">
        <v>581</v>
      </c>
      <c r="F52">
        <v>35.451105</v>
      </c>
      <c r="G52">
        <v>139.5650751</v>
      </c>
    </row>
    <row r="53" spans="1:7">
      <c r="A53" t="s">
        <v>380</v>
      </c>
      <c r="B53" t="s">
        <v>381</v>
      </c>
      <c r="C53" t="s">
        <v>382</v>
      </c>
      <c r="D53">
        <v>10891822.786808</v>
      </c>
      <c r="E53" t="s">
        <v>381</v>
      </c>
      <c r="F53">
        <v>45.7260442</v>
      </c>
      <c r="G53">
        <v>4.8414911</v>
      </c>
    </row>
    <row r="54" spans="1:7">
      <c r="A54" t="s">
        <v>384</v>
      </c>
      <c r="B54" t="s">
        <v>582</v>
      </c>
      <c r="C54" t="s">
        <v>583</v>
      </c>
      <c r="D54">
        <v>1378973.77208294</v>
      </c>
      <c r="E54" t="s">
        <v>582</v>
      </c>
      <c r="F54">
        <v>35.2332747</v>
      </c>
      <c r="G54">
        <v>136.2977031</v>
      </c>
    </row>
    <row r="55" spans="1:7">
      <c r="A55" t="s">
        <v>388</v>
      </c>
      <c r="B55" t="s">
        <v>389</v>
      </c>
      <c r="C55" t="s">
        <v>390</v>
      </c>
      <c r="D55">
        <v>75025</v>
      </c>
      <c r="E55" t="s">
        <v>389</v>
      </c>
      <c r="F55">
        <v>51.8185573</v>
      </c>
      <c r="G55">
        <v>4.6033818</v>
      </c>
    </row>
    <row r="56" spans="1:7">
      <c r="A56" t="s">
        <v>392</v>
      </c>
      <c r="B56" t="s">
        <v>393</v>
      </c>
      <c r="C56" t="s">
        <v>394</v>
      </c>
      <c r="D56">
        <v>62778.7973801875</v>
      </c>
      <c r="E56" t="s">
        <v>393</v>
      </c>
      <c r="F56">
        <v>28.6430858</v>
      </c>
      <c r="G56">
        <v>77.2192671</v>
      </c>
    </row>
    <row r="57" spans="1:7">
      <c r="A57" t="s">
        <v>396</v>
      </c>
      <c r="B57" t="s">
        <v>397</v>
      </c>
      <c r="C57" t="s">
        <v>398</v>
      </c>
      <c r="D57">
        <v>282072.22</v>
      </c>
      <c r="E57" t="s">
        <v>397</v>
      </c>
      <c r="F57">
        <v>30.247533</v>
      </c>
      <c r="G57">
        <v>-81.826174</v>
      </c>
    </row>
    <row r="58" spans="1:7">
      <c r="A58" t="s">
        <v>401</v>
      </c>
      <c r="B58" t="s">
        <v>402</v>
      </c>
      <c r="C58" t="s">
        <v>403</v>
      </c>
      <c r="D58">
        <v>174269.577233536</v>
      </c>
      <c r="E58" t="s">
        <v>402</v>
      </c>
      <c r="F58">
        <v>-6.1871139</v>
      </c>
      <c r="G58">
        <v>106.8453292</v>
      </c>
    </row>
    <row r="59" spans="1:7">
      <c r="A59" t="s">
        <v>405</v>
      </c>
      <c r="B59" t="s">
        <v>406</v>
      </c>
      <c r="C59" t="s">
        <v>407</v>
      </c>
      <c r="D59">
        <v>20589035.3323775</v>
      </c>
      <c r="E59" t="s">
        <v>406</v>
      </c>
      <c r="F59">
        <v>-6.1754049</v>
      </c>
      <c r="G59">
        <v>106.827168</v>
      </c>
    </row>
    <row r="60" spans="1:7">
      <c r="A60" t="s">
        <v>409</v>
      </c>
      <c r="B60" t="s">
        <v>410</v>
      </c>
      <c r="C60" t="s">
        <v>411</v>
      </c>
      <c r="D60">
        <v>1194088.87294081</v>
      </c>
      <c r="E60" t="s">
        <v>410</v>
      </c>
      <c r="F60">
        <v>-6.1604655</v>
      </c>
      <c r="G60">
        <v>106.9152187</v>
      </c>
    </row>
    <row r="61" spans="1:7">
      <c r="A61" t="s">
        <v>413</v>
      </c>
      <c r="B61" t="s">
        <v>414</v>
      </c>
      <c r="C61" t="s">
        <v>407</v>
      </c>
      <c r="D61">
        <v>91984.1909443881</v>
      </c>
      <c r="E61" t="s">
        <v>414</v>
      </c>
      <c r="F61">
        <v>-6.1212735</v>
      </c>
      <c r="G61">
        <v>106.7312838</v>
      </c>
    </row>
    <row r="62" spans="1:7">
      <c r="A62" t="s">
        <v>416</v>
      </c>
      <c r="B62" t="s">
        <v>417</v>
      </c>
      <c r="C62" t="s">
        <v>411</v>
      </c>
      <c r="D62">
        <v>51809.2658350157</v>
      </c>
      <c r="E62" t="s">
        <v>417</v>
      </c>
      <c r="F62">
        <v>-6.1754049</v>
      </c>
      <c r="G62">
        <v>106.827168</v>
      </c>
    </row>
    <row r="63" spans="1:7">
      <c r="A63" t="s">
        <v>419</v>
      </c>
      <c r="B63" t="s">
        <v>420</v>
      </c>
      <c r="C63" t="s">
        <v>411</v>
      </c>
      <c r="D63">
        <v>8343418.54717099</v>
      </c>
      <c r="E63" t="s">
        <v>420</v>
      </c>
      <c r="F63">
        <v>-6.2570914</v>
      </c>
      <c r="G63">
        <v>106.9664839</v>
      </c>
    </row>
    <row r="64" spans="1:7">
      <c r="A64" t="s">
        <v>422</v>
      </c>
      <c r="B64" t="s">
        <v>584</v>
      </c>
      <c r="C64" t="s">
        <v>523</v>
      </c>
      <c r="D64">
        <v>119726.002182245</v>
      </c>
      <c r="E64" t="s">
        <v>584</v>
      </c>
      <c r="F64">
        <v>43.8844201</v>
      </c>
      <c r="G64">
        <v>125.3180998</v>
      </c>
    </row>
    <row r="65" spans="1:7">
      <c r="A65" t="s">
        <v>425</v>
      </c>
      <c r="B65" t="s">
        <v>426</v>
      </c>
      <c r="C65" t="s">
        <v>427</v>
      </c>
      <c r="D65">
        <v>10473792.7446249</v>
      </c>
      <c r="E65" t="s">
        <v>426</v>
      </c>
      <c r="F65">
        <v>52.3082981</v>
      </c>
      <c r="G65">
        <v>4.9453081</v>
      </c>
    </row>
    <row r="66" spans="1:7">
      <c r="A66" t="s">
        <v>429</v>
      </c>
      <c r="B66" t="s">
        <v>585</v>
      </c>
      <c r="C66" t="s">
        <v>586</v>
      </c>
      <c r="D66">
        <v>1036786.7772216</v>
      </c>
      <c r="E66" t="s">
        <v>585</v>
      </c>
      <c r="F66">
        <v>36.174461</v>
      </c>
      <c r="G66">
        <v>139.707849</v>
      </c>
    </row>
    <row r="67" spans="1:7">
      <c r="A67" t="s">
        <v>433</v>
      </c>
      <c r="B67" t="s">
        <v>587</v>
      </c>
      <c r="C67" t="s">
        <v>521</v>
      </c>
      <c r="D67">
        <v>130824.661202715</v>
      </c>
      <c r="E67" t="s">
        <v>587</v>
      </c>
      <c r="F67">
        <v>32.186368</v>
      </c>
      <c r="G67">
        <v>130.8473265</v>
      </c>
    </row>
    <row r="68" spans="1:7">
      <c r="A68" t="s">
        <v>436</v>
      </c>
      <c r="B68" t="s">
        <v>588</v>
      </c>
      <c r="C68" t="s">
        <v>589</v>
      </c>
      <c r="D68">
        <v>537757.681917007</v>
      </c>
      <c r="E68" t="s">
        <v>588</v>
      </c>
      <c r="F68">
        <v>35.1851045</v>
      </c>
      <c r="G68">
        <v>136.8998438</v>
      </c>
    </row>
    <row r="69" spans="1:7">
      <c r="A69" t="s">
        <v>439</v>
      </c>
      <c r="B69" t="s">
        <v>590</v>
      </c>
      <c r="C69" t="s">
        <v>591</v>
      </c>
      <c r="D69">
        <v>4082638.01795477</v>
      </c>
      <c r="E69" t="s">
        <v>590</v>
      </c>
      <c r="F69">
        <v>35.6635257</v>
      </c>
      <c r="G69">
        <v>139.8742142</v>
      </c>
    </row>
    <row r="70" spans="1:7">
      <c r="A70" t="s">
        <v>443</v>
      </c>
      <c r="B70" t="s">
        <v>444</v>
      </c>
      <c r="C70" t="s">
        <v>445</v>
      </c>
      <c r="D70">
        <v>1267344</v>
      </c>
      <c r="E70" t="s">
        <v>444</v>
      </c>
      <c r="F70">
        <v>37.777991</v>
      </c>
      <c r="G70">
        <v>-122.3943077</v>
      </c>
    </row>
    <row r="71" spans="1:7">
      <c r="A71" t="s">
        <v>447</v>
      </c>
      <c r="B71" t="s">
        <v>592</v>
      </c>
      <c r="C71" t="s">
        <v>589</v>
      </c>
      <c r="D71">
        <v>154184.522367898</v>
      </c>
      <c r="E71" t="s">
        <v>592</v>
      </c>
      <c r="F71">
        <v>35.1851045</v>
      </c>
      <c r="G71">
        <v>136.8998438</v>
      </c>
    </row>
    <row r="72" spans="1:7">
      <c r="A72" t="s">
        <v>450</v>
      </c>
      <c r="B72" t="s">
        <v>593</v>
      </c>
      <c r="C72" t="s">
        <v>553</v>
      </c>
      <c r="D72">
        <v>1048985.1243333</v>
      </c>
      <c r="E72" t="s">
        <v>593</v>
      </c>
      <c r="F72">
        <v>35.6832066</v>
      </c>
      <c r="G72">
        <v>139.6943057</v>
      </c>
    </row>
    <row r="73" spans="1:7">
      <c r="A73" t="s">
        <v>453</v>
      </c>
      <c r="B73" t="s">
        <v>594</v>
      </c>
      <c r="C73" t="s">
        <v>595</v>
      </c>
      <c r="D73">
        <v>1936839.67009792</v>
      </c>
      <c r="E73" t="s">
        <v>594</v>
      </c>
      <c r="F73">
        <v>35.4440224</v>
      </c>
      <c r="G73">
        <v>139.6328009</v>
      </c>
    </row>
    <row r="74" spans="1:7">
      <c r="A74" t="s">
        <v>457</v>
      </c>
      <c r="B74" t="s">
        <v>596</v>
      </c>
      <c r="C74" t="s">
        <v>597</v>
      </c>
      <c r="D74">
        <v>754542.411691044</v>
      </c>
      <c r="E74" t="s">
        <v>596</v>
      </c>
      <c r="F74">
        <v>35.6105308</v>
      </c>
      <c r="G74">
        <v>139.6758726</v>
      </c>
    </row>
    <row r="75" spans="1:7">
      <c r="A75" t="s">
        <v>461</v>
      </c>
      <c r="B75" t="s">
        <v>598</v>
      </c>
      <c r="C75" t="s">
        <v>599</v>
      </c>
      <c r="D75">
        <v>28657.5669521573</v>
      </c>
      <c r="E75" t="s">
        <v>598</v>
      </c>
      <c r="F75">
        <v>24.2161</v>
      </c>
      <c r="G75">
        <v>111.31</v>
      </c>
    </row>
    <row r="76" spans="1:7">
      <c r="A76" t="s">
        <v>465</v>
      </c>
      <c r="B76" t="s">
        <v>600</v>
      </c>
      <c r="C76" t="s">
        <v>601</v>
      </c>
      <c r="D76">
        <v>4132057.78936855</v>
      </c>
      <c r="E76" t="s">
        <v>600</v>
      </c>
      <c r="F76">
        <v>35.3454792</v>
      </c>
      <c r="G76">
        <v>136.9171488</v>
      </c>
    </row>
    <row r="77" spans="1:7">
      <c r="A77" t="s">
        <v>468</v>
      </c>
      <c r="B77" t="s">
        <v>602</v>
      </c>
      <c r="C77" t="s">
        <v>603</v>
      </c>
      <c r="D77">
        <v>2346591.73635673</v>
      </c>
      <c r="E77" t="s">
        <v>602</v>
      </c>
      <c r="F77">
        <v>35.6573165</v>
      </c>
      <c r="G77">
        <v>139.7561238</v>
      </c>
    </row>
    <row r="78" spans="1:7">
      <c r="A78" t="s">
        <v>471</v>
      </c>
      <c r="B78" t="s">
        <v>604</v>
      </c>
      <c r="C78" t="s">
        <v>519</v>
      </c>
      <c r="D78">
        <v>2208211.57101914</v>
      </c>
      <c r="E78" t="s">
        <v>604</v>
      </c>
      <c r="F78">
        <v>34.7058514</v>
      </c>
      <c r="G78">
        <v>133.8172048</v>
      </c>
    </row>
    <row r="79" spans="1:7">
      <c r="A79" t="s">
        <v>474</v>
      </c>
      <c r="B79" t="s">
        <v>605</v>
      </c>
      <c r="C79" t="s">
        <v>606</v>
      </c>
      <c r="D79">
        <v>7113995.1643534</v>
      </c>
      <c r="E79" t="s">
        <v>605</v>
      </c>
      <c r="F79">
        <v>35.21595</v>
      </c>
      <c r="G79">
        <v>136.845107</v>
      </c>
    </row>
    <row r="80" spans="1:7">
      <c r="A80" t="s">
        <v>477</v>
      </c>
      <c r="B80" t="s">
        <v>607</v>
      </c>
      <c r="C80" t="s">
        <v>510</v>
      </c>
      <c r="D80">
        <v>13124438.0169553</v>
      </c>
      <c r="E80" t="s">
        <v>607</v>
      </c>
      <c r="F80">
        <v>34.974678</v>
      </c>
      <c r="G80">
        <v>137.002791</v>
      </c>
    </row>
    <row r="81" spans="1:7">
      <c r="A81" t="s">
        <v>480</v>
      </c>
      <c r="B81" t="s">
        <v>608</v>
      </c>
      <c r="C81" t="s">
        <v>510</v>
      </c>
      <c r="D81">
        <v>27475307.6602933</v>
      </c>
      <c r="E81" t="s">
        <v>608</v>
      </c>
      <c r="F81">
        <v>41.8572561</v>
      </c>
      <c r="G81">
        <v>140.691564</v>
      </c>
    </row>
    <row r="82" spans="1:7">
      <c r="A82" t="s">
        <v>483</v>
      </c>
      <c r="B82" t="s">
        <v>609</v>
      </c>
      <c r="C82" t="s">
        <v>589</v>
      </c>
      <c r="D82">
        <v>68969427.1644344</v>
      </c>
      <c r="E82" t="s">
        <v>609</v>
      </c>
      <c r="F82">
        <v>35.1692357</v>
      </c>
      <c r="G82">
        <v>136.887076</v>
      </c>
    </row>
    <row r="83" spans="1:7">
      <c r="A83" t="s">
        <v>487</v>
      </c>
      <c r="B83" t="s">
        <v>610</v>
      </c>
      <c r="C83" t="s">
        <v>597</v>
      </c>
      <c r="D83">
        <v>269046.145925065</v>
      </c>
      <c r="E83" t="s">
        <v>610</v>
      </c>
      <c r="F83">
        <v>35.0834524</v>
      </c>
      <c r="G83">
        <v>137.156737</v>
      </c>
    </row>
    <row r="84" spans="1:7">
      <c r="A84" t="s">
        <v>490</v>
      </c>
      <c r="B84" t="s">
        <v>611</v>
      </c>
      <c r="C84" t="s">
        <v>589</v>
      </c>
      <c r="D84">
        <v>24022.9342142865</v>
      </c>
      <c r="E84" t="s">
        <v>611</v>
      </c>
      <c r="F84">
        <v>35.1851045</v>
      </c>
      <c r="G84">
        <v>136.8998438</v>
      </c>
    </row>
    <row r="85" spans="1:7">
      <c r="A85" t="s">
        <v>493</v>
      </c>
      <c r="B85" t="s">
        <v>612</v>
      </c>
      <c r="C85" t="s">
        <v>613</v>
      </c>
      <c r="D85">
        <v>211213.223214261</v>
      </c>
      <c r="E85" t="s">
        <v>612</v>
      </c>
      <c r="F85">
        <v>34.4465253</v>
      </c>
      <c r="G85">
        <v>135.5419296</v>
      </c>
    </row>
    <row r="86" spans="1:7">
      <c r="A86" t="s">
        <v>497</v>
      </c>
      <c r="B86" t="s">
        <v>614</v>
      </c>
      <c r="C86" t="s">
        <v>514</v>
      </c>
      <c r="D86">
        <v>508396.694392431</v>
      </c>
      <c r="E86" t="s">
        <v>614</v>
      </c>
      <c r="F86">
        <v>35.6768601</v>
      </c>
      <c r="G86">
        <v>139.7638947</v>
      </c>
    </row>
  </sheetData>
  <sortState ref="A2:G86">
    <sortCondition ref="A2:A86"/>
  </sortState>
  <pageMargins left="0.7" right="0.7" top="0.75" bottom="0.75" header="0.3" footer="0.3"/>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86"/>
  <sheetViews>
    <sheetView workbookViewId="0">
      <selection activeCell="G2" sqref="G2"/>
    </sheetView>
  </sheetViews>
  <sheetFormatPr defaultColWidth="8.8359375" defaultRowHeight="16.8" outlineLevelCol="6"/>
  <sheetData>
    <row r="1" spans="1:7">
      <c r="A1" t="s">
        <v>21</v>
      </c>
      <c r="B1" t="s">
        <v>22</v>
      </c>
      <c r="C1" t="s">
        <v>615</v>
      </c>
      <c r="D1" t="s">
        <v>616</v>
      </c>
      <c r="G1" t="s">
        <v>23</v>
      </c>
    </row>
    <row r="2" spans="1:7">
      <c r="A2">
        <v>35.6926433</v>
      </c>
      <c r="B2">
        <v>139.5819065</v>
      </c>
      <c r="C2">
        <v>35.2</v>
      </c>
      <c r="D2">
        <v>136.89</v>
      </c>
      <c r="G2">
        <f>6371*2*ASIN(SQRT(SIN((RADIANS(C2)-RADIANS(A2))/2)^2+COS(RADIANS(A2))*COS(RADIANS(C2))*SIN((RADIANS(D2)-RADIANS(B2))/2)^2))</f>
        <v>249.916986466942</v>
      </c>
    </row>
    <row r="3" spans="1:7">
      <c r="A3">
        <v>35.044082</v>
      </c>
      <c r="B3">
        <v>136.90902</v>
      </c>
      <c r="C3">
        <v>35.2</v>
      </c>
      <c r="D3">
        <v>136.89</v>
      </c>
      <c r="G3">
        <f t="shared" ref="G3:G66" si="0">6371*2*ASIN(SQRT(SIN((RADIANS(C3)-RADIANS(A3))/2)^2+COS(RADIANS(A3))*COS(RADIANS(C3))*SIN((RADIANS(D3)-RADIANS(B3))/2)^2))</f>
        <v>17.4233766339619</v>
      </c>
    </row>
    <row r="4" spans="1:7">
      <c r="A4">
        <v>42.9804237</v>
      </c>
      <c r="B4">
        <v>140.6114734</v>
      </c>
      <c r="C4">
        <v>35.2</v>
      </c>
      <c r="D4">
        <v>136.89</v>
      </c>
      <c r="G4">
        <f t="shared" si="0"/>
        <v>922.573836679927</v>
      </c>
    </row>
    <row r="5" spans="1:7">
      <c r="A5">
        <v>36.945664</v>
      </c>
      <c r="B5">
        <v>137.5594579</v>
      </c>
      <c r="C5">
        <v>35.2</v>
      </c>
      <c r="D5">
        <v>136.89</v>
      </c>
      <c r="G5">
        <f t="shared" si="0"/>
        <v>203.218410441048</v>
      </c>
    </row>
    <row r="6" spans="1:7">
      <c r="A6">
        <v>35.9754168</v>
      </c>
      <c r="B6">
        <v>139.4160114</v>
      </c>
      <c r="C6">
        <v>35.2</v>
      </c>
      <c r="D6">
        <v>136.89</v>
      </c>
      <c r="G6">
        <f t="shared" si="0"/>
        <v>244.140221369666</v>
      </c>
    </row>
    <row r="7" spans="1:7">
      <c r="A7">
        <v>46.1965678</v>
      </c>
      <c r="B7">
        <v>5.8127891</v>
      </c>
      <c r="C7">
        <v>35.2</v>
      </c>
      <c r="D7">
        <v>136.89</v>
      </c>
      <c r="G7">
        <f t="shared" si="0"/>
        <v>9724.77418836225</v>
      </c>
    </row>
    <row r="8" spans="1:7">
      <c r="A8">
        <v>35.6768601</v>
      </c>
      <c r="B8">
        <v>139.7638947</v>
      </c>
      <c r="C8">
        <v>35.2</v>
      </c>
      <c r="D8">
        <v>136.89</v>
      </c>
      <c r="G8">
        <f t="shared" si="0"/>
        <v>265.693784381009</v>
      </c>
    </row>
    <row r="9" spans="1:7">
      <c r="A9">
        <v>34.974678</v>
      </c>
      <c r="B9">
        <v>137.002791</v>
      </c>
      <c r="C9">
        <v>35.2</v>
      </c>
      <c r="D9">
        <v>136.89</v>
      </c>
      <c r="G9">
        <f t="shared" si="0"/>
        <v>27.0750410125339</v>
      </c>
    </row>
    <row r="10" spans="1:7">
      <c r="A10">
        <v>43.31</v>
      </c>
      <c r="B10">
        <v>-83.11</v>
      </c>
      <c r="C10">
        <v>35.2</v>
      </c>
      <c r="D10">
        <v>136.89</v>
      </c>
      <c r="G10">
        <f t="shared" si="0"/>
        <v>10390.5909680957</v>
      </c>
    </row>
    <row r="11" spans="1:7">
      <c r="A11">
        <v>47.495968</v>
      </c>
      <c r="B11">
        <v>8.7022922</v>
      </c>
      <c r="C11">
        <v>35.2</v>
      </c>
      <c r="D11">
        <v>136.89</v>
      </c>
      <c r="G11">
        <f t="shared" si="0"/>
        <v>9474.08520596544</v>
      </c>
    </row>
    <row r="12" spans="1:7">
      <c r="A12">
        <v>38.5770889</v>
      </c>
      <c r="B12">
        <v>140.955454</v>
      </c>
      <c r="C12">
        <v>35.2</v>
      </c>
      <c r="D12">
        <v>136.89</v>
      </c>
      <c r="G12">
        <f t="shared" si="0"/>
        <v>521.166217136003</v>
      </c>
    </row>
    <row r="13" spans="1:7">
      <c r="A13">
        <v>35.1764305</v>
      </c>
      <c r="B13">
        <v>136.8879962</v>
      </c>
      <c r="C13">
        <v>35.2</v>
      </c>
      <c r="D13">
        <v>136.89</v>
      </c>
      <c r="G13">
        <f t="shared" si="0"/>
        <v>2.62712732774341</v>
      </c>
    </row>
    <row r="14" spans="1:7">
      <c r="A14">
        <v>1.357107</v>
      </c>
      <c r="B14">
        <v>103.8194992</v>
      </c>
      <c r="C14">
        <v>35.2</v>
      </c>
      <c r="D14">
        <v>136.89</v>
      </c>
      <c r="G14">
        <f t="shared" si="0"/>
        <v>5083.2817891823</v>
      </c>
    </row>
    <row r="15" spans="1:7">
      <c r="A15">
        <v>43.8844201</v>
      </c>
      <c r="B15">
        <v>125.3180998</v>
      </c>
      <c r="C15">
        <v>35.2</v>
      </c>
      <c r="D15">
        <v>136.89</v>
      </c>
      <c r="G15">
        <f t="shared" si="0"/>
        <v>1382.03005651514</v>
      </c>
    </row>
    <row r="16" spans="1:7">
      <c r="A16">
        <v>42.7894487</v>
      </c>
      <c r="B16">
        <v>140.6651902</v>
      </c>
      <c r="C16">
        <v>35.2</v>
      </c>
      <c r="D16">
        <v>136.89</v>
      </c>
      <c r="G16">
        <f t="shared" si="0"/>
        <v>904.51462059642</v>
      </c>
    </row>
    <row r="17" spans="1:7">
      <c r="A17">
        <v>35.1851045</v>
      </c>
      <c r="B17">
        <v>136.8998438</v>
      </c>
      <c r="C17">
        <v>35.2</v>
      </c>
      <c r="D17">
        <v>136.89</v>
      </c>
      <c r="G17">
        <f t="shared" si="0"/>
        <v>1.8824177255232</v>
      </c>
    </row>
    <row r="18" spans="1:7">
      <c r="A18">
        <v>35.21595</v>
      </c>
      <c r="B18">
        <v>136.845107</v>
      </c>
      <c r="C18">
        <v>35.2</v>
      </c>
      <c r="D18">
        <v>136.89</v>
      </c>
      <c r="G18">
        <f t="shared" si="0"/>
        <v>4.44760293653897</v>
      </c>
    </row>
    <row r="19" spans="1:7">
      <c r="A19">
        <v>21.0439892</v>
      </c>
      <c r="B19">
        <v>105.7852137</v>
      </c>
      <c r="C19">
        <v>35.2</v>
      </c>
      <c r="D19">
        <v>136.89</v>
      </c>
      <c r="G19">
        <f t="shared" si="0"/>
        <v>3412.04956336951</v>
      </c>
    </row>
    <row r="20" spans="1:7">
      <c r="A20">
        <v>41.0381487</v>
      </c>
      <c r="B20">
        <v>-85.1490674</v>
      </c>
      <c r="C20">
        <v>35.2</v>
      </c>
      <c r="D20">
        <v>136.89</v>
      </c>
      <c r="G20">
        <f t="shared" si="0"/>
        <v>10513.2486978966</v>
      </c>
    </row>
    <row r="21" spans="1:7">
      <c r="A21">
        <v>34.3498379</v>
      </c>
      <c r="B21">
        <v>132.5190023</v>
      </c>
      <c r="C21">
        <v>35.2</v>
      </c>
      <c r="D21">
        <v>136.89</v>
      </c>
      <c r="G21">
        <f t="shared" si="0"/>
        <v>410.227205368066</v>
      </c>
    </row>
    <row r="22" spans="1:7">
      <c r="A22">
        <v>-37.8137029</v>
      </c>
      <c r="B22">
        <v>144.8228512</v>
      </c>
      <c r="C22">
        <v>35.2</v>
      </c>
      <c r="D22">
        <v>136.89</v>
      </c>
      <c r="G22">
        <f t="shared" si="0"/>
        <v>8159.86594214219</v>
      </c>
    </row>
    <row r="23" spans="1:7">
      <c r="A23">
        <v>35.6279364</v>
      </c>
      <c r="B23">
        <v>138.5351141</v>
      </c>
      <c r="C23">
        <v>35.2</v>
      </c>
      <c r="D23">
        <v>136.89</v>
      </c>
      <c r="G23">
        <f t="shared" si="0"/>
        <v>156.49146398416</v>
      </c>
    </row>
    <row r="24" spans="1:7">
      <c r="A24">
        <v>35.6768601</v>
      </c>
      <c r="B24">
        <v>139.7638947</v>
      </c>
      <c r="C24">
        <v>35.2</v>
      </c>
      <c r="D24">
        <v>136.89</v>
      </c>
      <c r="G24">
        <f t="shared" si="0"/>
        <v>265.693784381009</v>
      </c>
    </row>
    <row r="25" spans="1:7">
      <c r="A25">
        <v>42.8863846</v>
      </c>
      <c r="B25">
        <v>125.1374905</v>
      </c>
      <c r="C25">
        <v>35.2</v>
      </c>
      <c r="D25">
        <v>136.89</v>
      </c>
      <c r="G25">
        <f t="shared" si="0"/>
        <v>1324.61950075812</v>
      </c>
    </row>
    <row r="26" spans="1:7">
      <c r="A26">
        <v>35.273804</v>
      </c>
      <c r="B26">
        <v>137.007459</v>
      </c>
      <c r="C26">
        <v>35.2</v>
      </c>
      <c r="D26">
        <v>136.89</v>
      </c>
      <c r="G26">
        <f t="shared" si="0"/>
        <v>13.4591847422315</v>
      </c>
    </row>
    <row r="27" spans="1:7">
      <c r="A27">
        <v>33.8313055</v>
      </c>
      <c r="B27">
        <v>134.3499894</v>
      </c>
      <c r="C27">
        <v>35.2</v>
      </c>
      <c r="D27">
        <v>136.89</v>
      </c>
      <c r="G27">
        <f t="shared" si="0"/>
        <v>278.049683371309</v>
      </c>
    </row>
    <row r="28" spans="1:7">
      <c r="A28">
        <v>34.7578772</v>
      </c>
      <c r="B28">
        <v>138.0846725</v>
      </c>
      <c r="C28">
        <v>35.2</v>
      </c>
      <c r="D28">
        <v>136.89</v>
      </c>
      <c r="G28">
        <f t="shared" si="0"/>
        <v>119.431652889181</v>
      </c>
    </row>
    <row r="29" spans="1:7">
      <c r="A29">
        <v>34.9548784</v>
      </c>
      <c r="B29">
        <v>137.1728226</v>
      </c>
      <c r="C29">
        <v>35.2</v>
      </c>
      <c r="D29">
        <v>136.89</v>
      </c>
      <c r="G29">
        <f t="shared" si="0"/>
        <v>37.4870227450576</v>
      </c>
    </row>
    <row r="30" spans="1:7">
      <c r="A30">
        <v>39.7753005</v>
      </c>
      <c r="B30">
        <v>-86.213534</v>
      </c>
      <c r="C30">
        <v>35.2</v>
      </c>
      <c r="D30">
        <v>136.89</v>
      </c>
      <c r="G30">
        <f t="shared" si="0"/>
        <v>10580.0744965669</v>
      </c>
    </row>
    <row r="31" spans="1:7">
      <c r="A31">
        <v>35.676111</v>
      </c>
      <c r="B31">
        <v>139.38494</v>
      </c>
      <c r="C31">
        <v>35.2</v>
      </c>
      <c r="D31">
        <v>136.89</v>
      </c>
      <c r="G31">
        <f t="shared" si="0"/>
        <v>232.139537242282</v>
      </c>
    </row>
    <row r="32" spans="1:7">
      <c r="A32">
        <v>37.2807156</v>
      </c>
      <c r="B32">
        <v>-112.9451225</v>
      </c>
      <c r="C32">
        <v>35.2</v>
      </c>
      <c r="D32">
        <v>136.89</v>
      </c>
      <c r="G32">
        <f t="shared" si="0"/>
        <v>9208.92716451503</v>
      </c>
    </row>
    <row r="33" spans="1:7">
      <c r="A33">
        <v>35.3974282</v>
      </c>
      <c r="B33">
        <v>139.301567</v>
      </c>
      <c r="C33">
        <v>35.2</v>
      </c>
      <c r="D33">
        <v>136.89</v>
      </c>
      <c r="G33">
        <f t="shared" si="0"/>
        <v>219.946698154967</v>
      </c>
    </row>
    <row r="34" spans="1:7">
      <c r="A34">
        <v>35.338556</v>
      </c>
      <c r="B34">
        <v>139.491744</v>
      </c>
      <c r="C34">
        <v>35.2</v>
      </c>
      <c r="D34">
        <v>136.89</v>
      </c>
      <c r="G34">
        <f t="shared" si="0"/>
        <v>236.693852050697</v>
      </c>
    </row>
    <row r="35" spans="1:7">
      <c r="A35">
        <v>37.8945235</v>
      </c>
      <c r="B35">
        <v>113.0078385</v>
      </c>
      <c r="C35">
        <v>35.2</v>
      </c>
      <c r="D35">
        <v>136.89</v>
      </c>
      <c r="G35">
        <f t="shared" si="0"/>
        <v>2148.33726440886</v>
      </c>
    </row>
    <row r="36" spans="1:7">
      <c r="A36">
        <v>35.6563738</v>
      </c>
      <c r="B36">
        <v>139.6925133</v>
      </c>
      <c r="C36">
        <v>35.2</v>
      </c>
      <c r="D36">
        <v>136.89</v>
      </c>
      <c r="G36">
        <f t="shared" si="0"/>
        <v>258.936711834085</v>
      </c>
    </row>
    <row r="37" spans="1:7">
      <c r="A37">
        <v>33.2536996</v>
      </c>
      <c r="B37">
        <v>130.3046348</v>
      </c>
      <c r="C37">
        <v>35.2</v>
      </c>
      <c r="D37">
        <v>136.89</v>
      </c>
      <c r="G37">
        <f t="shared" si="0"/>
        <v>642.797041222654</v>
      </c>
    </row>
    <row r="38" spans="1:7">
      <c r="A38">
        <v>35.6768601</v>
      </c>
      <c r="B38">
        <v>139.7638947</v>
      </c>
      <c r="C38">
        <v>35.2</v>
      </c>
      <c r="D38">
        <v>136.89</v>
      </c>
      <c r="G38">
        <f t="shared" si="0"/>
        <v>265.693784381009</v>
      </c>
    </row>
    <row r="39" spans="1:7">
      <c r="A39">
        <v>35.6580089</v>
      </c>
      <c r="B39">
        <v>139.7515137</v>
      </c>
      <c r="C39">
        <v>35.2</v>
      </c>
      <c r="D39">
        <v>136.89</v>
      </c>
      <c r="G39">
        <f t="shared" si="0"/>
        <v>264.212751597598</v>
      </c>
    </row>
    <row r="40" spans="1:7">
      <c r="A40">
        <v>35.0115754</v>
      </c>
      <c r="B40">
        <v>135.7681441</v>
      </c>
      <c r="C40">
        <v>35.2</v>
      </c>
      <c r="D40">
        <v>136.89</v>
      </c>
      <c r="G40">
        <f t="shared" si="0"/>
        <v>104.180500134229</v>
      </c>
    </row>
    <row r="41" spans="1:7">
      <c r="A41">
        <v>34.67996</v>
      </c>
      <c r="B41">
        <v>137.78297</v>
      </c>
      <c r="C41">
        <v>35.2</v>
      </c>
      <c r="D41">
        <v>136.89</v>
      </c>
      <c r="G41">
        <f t="shared" si="0"/>
        <v>99.8449933584645</v>
      </c>
    </row>
    <row r="42" spans="1:7">
      <c r="A42">
        <v>34.9991645</v>
      </c>
      <c r="B42">
        <v>137.254574</v>
      </c>
      <c r="C42">
        <v>35.2</v>
      </c>
      <c r="D42">
        <v>136.89</v>
      </c>
      <c r="G42">
        <f t="shared" si="0"/>
        <v>39.9844533726979</v>
      </c>
    </row>
    <row r="43" spans="1:7">
      <c r="A43">
        <v>35.0131501</v>
      </c>
      <c r="B43">
        <v>135.9598728</v>
      </c>
      <c r="C43">
        <v>35.2</v>
      </c>
      <c r="D43">
        <v>136.89</v>
      </c>
      <c r="G43">
        <f t="shared" si="0"/>
        <v>87.1238741509412</v>
      </c>
    </row>
    <row r="44" spans="1:7">
      <c r="A44">
        <v>43.3416589</v>
      </c>
      <c r="B44">
        <v>19.312514</v>
      </c>
      <c r="C44">
        <v>35.2</v>
      </c>
      <c r="D44">
        <v>136.89</v>
      </c>
      <c r="G44">
        <f t="shared" si="0"/>
        <v>9237.91390633696</v>
      </c>
    </row>
    <row r="45" spans="1:7">
      <c r="A45">
        <v>35.056845</v>
      </c>
      <c r="B45">
        <v>136.6895927</v>
      </c>
      <c r="C45">
        <v>35.2</v>
      </c>
      <c r="D45">
        <v>136.89</v>
      </c>
      <c r="G45">
        <f t="shared" si="0"/>
        <v>24.1982450043709</v>
      </c>
    </row>
    <row r="46" spans="1:7">
      <c r="A46">
        <v>36.5549677</v>
      </c>
      <c r="B46">
        <v>139.8828776</v>
      </c>
      <c r="C46">
        <v>35.2</v>
      </c>
      <c r="D46">
        <v>136.89</v>
      </c>
      <c r="G46">
        <f t="shared" si="0"/>
        <v>308.866139902083</v>
      </c>
    </row>
    <row r="47" spans="1:7">
      <c r="A47">
        <v>35.6667236</v>
      </c>
      <c r="B47">
        <v>139.7188607</v>
      </c>
      <c r="C47">
        <v>35.2</v>
      </c>
      <c r="D47">
        <v>136.89</v>
      </c>
      <c r="G47">
        <f t="shared" si="0"/>
        <v>261.487563935327</v>
      </c>
    </row>
    <row r="48" spans="1:7">
      <c r="A48">
        <v>34.742406</v>
      </c>
      <c r="B48">
        <v>134.3289542</v>
      </c>
      <c r="C48">
        <v>35.2</v>
      </c>
      <c r="D48">
        <v>136.89</v>
      </c>
      <c r="G48">
        <f t="shared" si="0"/>
        <v>238.831482662802</v>
      </c>
    </row>
    <row r="49" spans="1:7">
      <c r="A49">
        <v>35.757787</v>
      </c>
      <c r="B49">
        <v>139.736163</v>
      </c>
      <c r="C49">
        <v>35.2</v>
      </c>
      <c r="D49">
        <v>136.89</v>
      </c>
      <c r="G49">
        <f t="shared" si="0"/>
        <v>265.065149642532</v>
      </c>
    </row>
    <row r="50" spans="1:7">
      <c r="A50">
        <v>30.1730437</v>
      </c>
      <c r="B50">
        <v>121.2623259</v>
      </c>
      <c r="C50">
        <v>35.2</v>
      </c>
      <c r="D50">
        <v>136.89</v>
      </c>
      <c r="G50">
        <f t="shared" si="0"/>
        <v>1563.48498134895</v>
      </c>
    </row>
    <row r="51" spans="1:7">
      <c r="A51">
        <v>34.3917241</v>
      </c>
      <c r="B51">
        <v>132.4517589</v>
      </c>
      <c r="C51">
        <v>35.2</v>
      </c>
      <c r="D51">
        <v>136.89</v>
      </c>
      <c r="G51">
        <f t="shared" si="0"/>
        <v>415.071692991226</v>
      </c>
    </row>
    <row r="52" spans="1:7">
      <c r="A52">
        <v>35.451105</v>
      </c>
      <c r="B52">
        <v>139.5650751</v>
      </c>
      <c r="C52">
        <v>35.2</v>
      </c>
      <c r="D52">
        <v>136.89</v>
      </c>
      <c r="G52">
        <f t="shared" si="0"/>
        <v>244.280473556312</v>
      </c>
    </row>
    <row r="53" spans="1:7">
      <c r="A53">
        <v>45.7260442</v>
      </c>
      <c r="B53">
        <v>4.8414911</v>
      </c>
      <c r="C53">
        <v>35.2</v>
      </c>
      <c r="D53">
        <v>136.89</v>
      </c>
      <c r="G53">
        <f t="shared" si="0"/>
        <v>9812.09284721478</v>
      </c>
    </row>
    <row r="54" spans="1:7">
      <c r="A54">
        <v>35.2332747</v>
      </c>
      <c r="B54">
        <v>136.2977031</v>
      </c>
      <c r="C54">
        <v>35.2</v>
      </c>
      <c r="D54">
        <v>136.89</v>
      </c>
      <c r="G54">
        <f t="shared" si="0"/>
        <v>53.9334544306922</v>
      </c>
    </row>
    <row r="55" spans="1:7">
      <c r="A55">
        <v>51.8185573</v>
      </c>
      <c r="B55">
        <v>4.6033818</v>
      </c>
      <c r="C55">
        <v>35.2</v>
      </c>
      <c r="D55">
        <v>136.89</v>
      </c>
      <c r="G55">
        <f t="shared" si="0"/>
        <v>9284.52071684435</v>
      </c>
    </row>
    <row r="56" spans="1:7">
      <c r="A56">
        <v>28.6430858</v>
      </c>
      <c r="B56">
        <v>77.2192671</v>
      </c>
      <c r="C56">
        <v>35.2</v>
      </c>
      <c r="D56">
        <v>136.89</v>
      </c>
      <c r="G56">
        <f t="shared" si="0"/>
        <v>5595.73907005627</v>
      </c>
    </row>
    <row r="57" spans="1:7">
      <c r="A57">
        <v>30.247533</v>
      </c>
      <c r="B57">
        <v>-81.826174</v>
      </c>
      <c r="C57">
        <v>35.2</v>
      </c>
      <c r="D57">
        <v>136.89</v>
      </c>
      <c r="G57">
        <f t="shared" si="0"/>
        <v>11685.9520707021</v>
      </c>
    </row>
    <row r="58" spans="1:7">
      <c r="A58">
        <v>-6.1871139</v>
      </c>
      <c r="B58">
        <v>106.8453292</v>
      </c>
      <c r="C58">
        <v>35.2</v>
      </c>
      <c r="D58">
        <v>136.89</v>
      </c>
      <c r="G58">
        <f t="shared" si="0"/>
        <v>5573.73645717005</v>
      </c>
    </row>
    <row r="59" spans="1:7">
      <c r="A59">
        <v>-6.1754049</v>
      </c>
      <c r="B59">
        <v>106.827168</v>
      </c>
      <c r="C59">
        <v>35.2</v>
      </c>
      <c r="D59">
        <v>136.89</v>
      </c>
      <c r="G59">
        <f t="shared" si="0"/>
        <v>5573.70560902525</v>
      </c>
    </row>
    <row r="60" spans="1:7">
      <c r="A60">
        <v>-6.1604655</v>
      </c>
      <c r="B60">
        <v>106.9152187</v>
      </c>
      <c r="C60">
        <v>35.2</v>
      </c>
      <c r="D60">
        <v>136.89</v>
      </c>
      <c r="G60">
        <f t="shared" si="0"/>
        <v>5567.11256266595</v>
      </c>
    </row>
    <row r="61" spans="1:7">
      <c r="A61">
        <v>-6.1212735</v>
      </c>
      <c r="B61">
        <v>106.7312838</v>
      </c>
      <c r="C61">
        <v>35.2</v>
      </c>
      <c r="D61">
        <v>136.89</v>
      </c>
      <c r="G61">
        <f t="shared" si="0"/>
        <v>5574.27917791552</v>
      </c>
    </row>
    <row r="62" spans="1:7">
      <c r="A62">
        <v>-6.1754049</v>
      </c>
      <c r="B62">
        <v>106.827168</v>
      </c>
      <c r="C62">
        <v>35.2</v>
      </c>
      <c r="D62">
        <v>136.89</v>
      </c>
      <c r="G62">
        <f t="shared" si="0"/>
        <v>5573.70560902525</v>
      </c>
    </row>
    <row r="63" spans="1:7">
      <c r="A63">
        <v>-6.2570914</v>
      </c>
      <c r="B63">
        <v>106.9664839</v>
      </c>
      <c r="C63">
        <v>35.2</v>
      </c>
      <c r="D63">
        <v>136.89</v>
      </c>
      <c r="G63">
        <f t="shared" si="0"/>
        <v>5573.19782356461</v>
      </c>
    </row>
    <row r="64" spans="1:7">
      <c r="A64">
        <v>43.8844201</v>
      </c>
      <c r="B64">
        <v>125.3180998</v>
      </c>
      <c r="C64">
        <v>35.2</v>
      </c>
      <c r="D64">
        <v>136.89</v>
      </c>
      <c r="G64">
        <f t="shared" si="0"/>
        <v>1382.03005651514</v>
      </c>
    </row>
    <row r="65" spans="1:7">
      <c r="A65">
        <v>52.3082981</v>
      </c>
      <c r="B65">
        <v>4.9453081</v>
      </c>
      <c r="C65">
        <v>35.2</v>
      </c>
      <c r="D65">
        <v>136.89</v>
      </c>
      <c r="G65">
        <f t="shared" si="0"/>
        <v>9227.11826288947</v>
      </c>
    </row>
    <row r="66" spans="1:7">
      <c r="A66">
        <v>36.174461</v>
      </c>
      <c r="B66">
        <v>139.707849</v>
      </c>
      <c r="C66">
        <v>35.2</v>
      </c>
      <c r="D66">
        <v>136.89</v>
      </c>
      <c r="G66">
        <f t="shared" si="0"/>
        <v>276.583131940356</v>
      </c>
    </row>
    <row r="67" spans="1:7">
      <c r="A67">
        <v>32.186368</v>
      </c>
      <c r="B67">
        <v>130.8473265</v>
      </c>
      <c r="C67">
        <v>35.2</v>
      </c>
      <c r="D67">
        <v>136.89</v>
      </c>
      <c r="G67">
        <f t="shared" ref="G67:G86" si="1">6371*2*ASIN(SQRT(SIN((RADIANS(C67)-RADIANS(A67))/2)^2+COS(RADIANS(A67))*COS(RADIANS(C67))*SIN((RADIANS(D67)-RADIANS(B67))/2)^2))</f>
        <v>651.588819902766</v>
      </c>
    </row>
    <row r="68" spans="1:7">
      <c r="A68">
        <v>35.1851045</v>
      </c>
      <c r="B68">
        <v>136.8998438</v>
      </c>
      <c r="C68">
        <v>35.2</v>
      </c>
      <c r="D68">
        <v>136.89</v>
      </c>
      <c r="G68">
        <f t="shared" si="1"/>
        <v>1.8824177255232</v>
      </c>
    </row>
    <row r="69" spans="1:7">
      <c r="A69">
        <v>35.6635257</v>
      </c>
      <c r="B69">
        <v>139.8742142</v>
      </c>
      <c r="C69">
        <v>35.2</v>
      </c>
      <c r="D69">
        <v>136.89</v>
      </c>
      <c r="G69">
        <f t="shared" si="1"/>
        <v>275.233750679937</v>
      </c>
    </row>
    <row r="70" spans="1:7">
      <c r="A70">
        <v>37.777991</v>
      </c>
      <c r="B70">
        <v>-122.3943077</v>
      </c>
      <c r="C70">
        <v>35.2</v>
      </c>
      <c r="D70">
        <v>136.89</v>
      </c>
      <c r="G70">
        <f t="shared" si="1"/>
        <v>8509.09817110097</v>
      </c>
    </row>
    <row r="71" spans="1:7">
      <c r="A71">
        <v>35.1851045</v>
      </c>
      <c r="B71">
        <v>136.8998438</v>
      </c>
      <c r="C71">
        <v>35.2</v>
      </c>
      <c r="D71">
        <v>136.89</v>
      </c>
      <c r="G71">
        <f t="shared" si="1"/>
        <v>1.8824177255232</v>
      </c>
    </row>
    <row r="72" spans="1:7">
      <c r="A72">
        <v>35.6832066</v>
      </c>
      <c r="B72">
        <v>139.6943057</v>
      </c>
      <c r="C72">
        <v>35.2</v>
      </c>
      <c r="D72">
        <v>136.89</v>
      </c>
      <c r="G72">
        <f t="shared" si="1"/>
        <v>259.655191250338</v>
      </c>
    </row>
    <row r="73" spans="1:7">
      <c r="A73">
        <v>35.4440224</v>
      </c>
      <c r="B73">
        <v>139.6328009</v>
      </c>
      <c r="C73">
        <v>35.2</v>
      </c>
      <c r="D73">
        <v>136.89</v>
      </c>
      <c r="G73">
        <f t="shared" si="1"/>
        <v>250.309070473975</v>
      </c>
    </row>
    <row r="74" spans="1:7">
      <c r="A74">
        <v>35.6105308</v>
      </c>
      <c r="B74">
        <v>139.6758726</v>
      </c>
      <c r="C74">
        <v>35.2</v>
      </c>
      <c r="D74">
        <v>136.89</v>
      </c>
      <c r="G74">
        <f t="shared" si="1"/>
        <v>256.573461696419</v>
      </c>
    </row>
    <row r="75" spans="1:7">
      <c r="A75">
        <v>24.2161</v>
      </c>
      <c r="B75">
        <v>111.31</v>
      </c>
      <c r="C75">
        <v>35.2</v>
      </c>
      <c r="D75">
        <v>136.89</v>
      </c>
      <c r="G75">
        <f t="shared" si="1"/>
        <v>2744.58380611887</v>
      </c>
    </row>
    <row r="76" spans="1:7">
      <c r="A76">
        <v>35.3454792</v>
      </c>
      <c r="B76">
        <v>136.9171488</v>
      </c>
      <c r="C76">
        <v>35.2</v>
      </c>
      <c r="D76">
        <v>136.89</v>
      </c>
      <c r="G76">
        <f t="shared" si="1"/>
        <v>16.3632193467821</v>
      </c>
    </row>
    <row r="77" spans="1:7">
      <c r="A77">
        <v>35.6573165</v>
      </c>
      <c r="B77">
        <v>139.7561238</v>
      </c>
      <c r="C77">
        <v>35.2</v>
      </c>
      <c r="D77">
        <v>136.89</v>
      </c>
      <c r="G77">
        <f t="shared" si="1"/>
        <v>264.608879243759</v>
      </c>
    </row>
    <row r="78" spans="1:7">
      <c r="A78">
        <v>34.7058514</v>
      </c>
      <c r="B78">
        <v>133.8172048</v>
      </c>
      <c r="C78">
        <v>35.2</v>
      </c>
      <c r="D78">
        <v>136.89</v>
      </c>
      <c r="G78">
        <f t="shared" si="1"/>
        <v>285.374770194657</v>
      </c>
    </row>
    <row r="79" spans="1:7">
      <c r="A79">
        <v>35.21595</v>
      </c>
      <c r="B79">
        <v>136.845107</v>
      </c>
      <c r="C79">
        <v>35.2</v>
      </c>
      <c r="D79">
        <v>136.89</v>
      </c>
      <c r="G79">
        <f t="shared" si="1"/>
        <v>4.44760293653897</v>
      </c>
    </row>
    <row r="80" spans="1:7">
      <c r="A80">
        <v>34.974678</v>
      </c>
      <c r="B80">
        <v>137.002791</v>
      </c>
      <c r="C80">
        <v>35.2</v>
      </c>
      <c r="D80">
        <v>136.89</v>
      </c>
      <c r="G80">
        <f t="shared" si="1"/>
        <v>27.0750410125339</v>
      </c>
    </row>
    <row r="81" spans="1:7">
      <c r="A81">
        <v>41.8572561</v>
      </c>
      <c r="B81">
        <v>140.691564</v>
      </c>
      <c r="C81">
        <v>35.2</v>
      </c>
      <c r="D81">
        <v>136.89</v>
      </c>
      <c r="G81">
        <f t="shared" si="1"/>
        <v>810.528575609487</v>
      </c>
    </row>
    <row r="82" spans="1:7">
      <c r="A82">
        <v>35.1692357</v>
      </c>
      <c r="B82">
        <v>136.887076</v>
      </c>
      <c r="C82">
        <v>35.2</v>
      </c>
      <c r="D82">
        <v>136.89</v>
      </c>
      <c r="G82">
        <f t="shared" si="1"/>
        <v>3.43113964102028</v>
      </c>
    </row>
    <row r="83" spans="1:7">
      <c r="A83">
        <v>35.0834524</v>
      </c>
      <c r="B83">
        <v>137.156737</v>
      </c>
      <c r="C83">
        <v>35.2</v>
      </c>
      <c r="D83">
        <v>136.89</v>
      </c>
      <c r="G83">
        <f t="shared" si="1"/>
        <v>27.4989330043868</v>
      </c>
    </row>
    <row r="84" spans="1:7">
      <c r="A84">
        <v>35.1851045</v>
      </c>
      <c r="B84">
        <v>136.8998438</v>
      </c>
      <c r="C84">
        <v>35.2</v>
      </c>
      <c r="D84">
        <v>136.89</v>
      </c>
      <c r="G84">
        <f t="shared" si="1"/>
        <v>1.8824177255232</v>
      </c>
    </row>
    <row r="85" spans="1:7">
      <c r="A85">
        <v>34.4465253</v>
      </c>
      <c r="B85">
        <v>135.5419296</v>
      </c>
      <c r="C85">
        <v>35.2</v>
      </c>
      <c r="D85">
        <v>136.89</v>
      </c>
      <c r="G85">
        <f t="shared" si="1"/>
        <v>148.866153718292</v>
      </c>
    </row>
    <row r="86" spans="1:7">
      <c r="A86">
        <v>35.6768601</v>
      </c>
      <c r="B86">
        <v>139.7638947</v>
      </c>
      <c r="C86">
        <v>35.2</v>
      </c>
      <c r="D86">
        <v>136.89</v>
      </c>
      <c r="G86">
        <f t="shared" si="1"/>
        <v>265.693784381009</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Macintosh Excel</Application>
  <HeadingPairs>
    <vt:vector size="2" baseType="variant">
      <vt:variant>
        <vt:lpstr>工作表</vt:lpstr>
      </vt:variant>
      <vt:variant>
        <vt:i4>5</vt:i4>
      </vt:variant>
    </vt:vector>
  </HeadingPairs>
  <TitlesOfParts>
    <vt:vector size="5" baseType="lpstr">
      <vt:lpstr>Read Me</vt:lpstr>
      <vt:lpstr>Summary</vt:lpstr>
      <vt:lpstr>Company information</vt:lpstr>
      <vt:lpstr>Coordinates</vt:lpstr>
      <vt:lpstr>Distance</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 Wang</dc:creator>
  <cp:lastModifiedBy>Zeyu Wang</cp:lastModifiedBy>
  <dcterms:created xsi:type="dcterms:W3CDTF">2025-05-27T07:40:00Z</dcterms:created>
  <dcterms:modified xsi:type="dcterms:W3CDTF">2026-07-21T15:28:21Z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1033-6.3.0.8471</vt:lpwstr>
  </property>
  <property fmtid="{D5CDD505-2E9C-101B-9397-08002B2CF9AE}" pid="3" name="ICV">
    <vt:lpwstr>7177160291642D83C738586A953FBDAA_42</vt:lpwstr>
  </property>
</Properties>
</file>