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r\Desktop\فایل نهایی پایان نامه صباتوسلی\"/>
    </mc:Choice>
  </mc:AlternateContent>
  <xr:revisionPtr revIDLastSave="0" documentId="13_ncr:1_{F7F7A6C4-4093-4A32-946F-59CD1D8CE5FF}" xr6:coauthVersionLast="47" xr6:coauthVersionMax="47" xr10:uidLastSave="{00000000-0000-0000-0000-000000000000}"/>
  <bookViews>
    <workbookView xWindow="-108" yWindow="-108" windowWidth="23256" windowHeight="12576" firstSheet="5" activeTab="10" xr2:uid="{00000000-000D-0000-FFFF-FFFF00000000}"/>
  </bookViews>
  <sheets>
    <sheet name="unstructured" sheetId="1" r:id="rId1"/>
    <sheet name="structured" sheetId="3" r:id="rId2"/>
    <sheet name="final data structured" sheetId="15" r:id="rId3"/>
    <sheet name="antese" sheetId="22" r:id="rId4"/>
    <sheet name="Challenge table" sheetId="24" r:id="rId5"/>
    <sheet name="Types of cvc table" sheetId="20" r:id="rId6"/>
    <sheet name="Data type table" sheetId="17" r:id="rId7"/>
    <sheet name="data source table" sheetId="19" r:id="rId8"/>
    <sheet name="method table" sheetId="18" r:id="rId9"/>
    <sheet name="CVC Objectives table" sheetId="25" r:id="rId10"/>
    <sheet name="CVC def" sheetId="21" r:id="rId11"/>
  </sheets>
  <definedNames>
    <definedName name="_xlnm._FilterDatabase" localSheetId="10" hidden="1">'CVC def'!$B$1:$B$41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 i="24" l="1"/>
  <c r="J3" i="24"/>
  <c r="J4" i="24"/>
  <c r="J5" i="24"/>
  <c r="J6" i="24"/>
  <c r="J7" i="24"/>
  <c r="J8" i="24"/>
  <c r="J9" i="24"/>
  <c r="J10" i="24"/>
  <c r="J11" i="24"/>
  <c r="J12" i="24"/>
  <c r="J13" i="24"/>
  <c r="J14" i="24"/>
  <c r="J15" i="24"/>
  <c r="J16" i="24"/>
  <c r="J17" i="24"/>
  <c r="J2" i="25"/>
  <c r="J3" i="25"/>
  <c r="J4" i="25"/>
  <c r="J5" i="25"/>
  <c r="J6" i="25"/>
  <c r="J7" i="25"/>
  <c r="J8" i="25"/>
  <c r="J9" i="25"/>
  <c r="J10" i="25"/>
  <c r="J11" i="25"/>
  <c r="J12" i="25"/>
  <c r="J13" i="25"/>
  <c r="J14" i="25"/>
  <c r="J15" i="25"/>
  <c r="J16" i="25"/>
  <c r="I26" i="20"/>
  <c r="I25" i="20"/>
  <c r="I24" i="20"/>
  <c r="I23" i="20"/>
  <c r="I22" i="20"/>
  <c r="I21" i="20"/>
  <c r="I2" i="20"/>
  <c r="I3" i="20"/>
  <c r="I4" i="20"/>
  <c r="I5" i="20"/>
  <c r="I6" i="20"/>
  <c r="I7" i="20"/>
  <c r="I8" i="20"/>
  <c r="I9" i="20"/>
  <c r="I10" i="20"/>
  <c r="I11" i="20"/>
  <c r="I12" i="20"/>
  <c r="I13" i="20"/>
  <c r="I14" i="20"/>
  <c r="I15" i="20"/>
  <c r="I16" i="20"/>
  <c r="I17" i="20"/>
  <c r="I18" i="20"/>
  <c r="I19" i="20"/>
  <c r="I20" i="20"/>
  <c r="N2" i="17"/>
  <c r="N3" i="17"/>
  <c r="N4" i="17"/>
  <c r="N5" i="17"/>
  <c r="N6" i="17"/>
  <c r="N7" i="17"/>
  <c r="N8" i="17"/>
  <c r="N9" i="17"/>
  <c r="N10" i="17"/>
  <c r="N11" i="17"/>
  <c r="N12" i="17"/>
  <c r="N13" i="17"/>
  <c r="N14" i="17"/>
  <c r="N15" i="17"/>
  <c r="N16" i="17"/>
  <c r="N17" i="17"/>
  <c r="N18" i="17"/>
  <c r="N19" i="17"/>
  <c r="N20" i="17"/>
  <c r="N21" i="17"/>
  <c r="AS2" i="19"/>
  <c r="AS3" i="19"/>
  <c r="AS4" i="19"/>
  <c r="AS5" i="19"/>
  <c r="AS6" i="19"/>
  <c r="AS7" i="19"/>
  <c r="AS8" i="19"/>
  <c r="AS9" i="19"/>
  <c r="AS10" i="19"/>
  <c r="AS11" i="19"/>
  <c r="AS12" i="19"/>
  <c r="AS13" i="19"/>
  <c r="AS14" i="19"/>
  <c r="AS15" i="19"/>
  <c r="AS16" i="19"/>
  <c r="AS17" i="19"/>
  <c r="AS18" i="19"/>
  <c r="AS19" i="19"/>
  <c r="AS20" i="19"/>
  <c r="AS21" i="19"/>
  <c r="AS22" i="19"/>
  <c r="AS23" i="19"/>
  <c r="AS24" i="19"/>
  <c r="AS25" i="19"/>
  <c r="AS26" i="19"/>
  <c r="AS27" i="19"/>
  <c r="S53" i="18"/>
  <c r="BN53" i="18" s="1"/>
  <c r="BN2" i="18"/>
  <c r="BN3" i="18"/>
  <c r="BN4" i="18"/>
  <c r="BN5" i="18"/>
  <c r="BN6" i="18"/>
  <c r="BN7" i="18"/>
  <c r="BN8" i="18"/>
  <c r="BN9" i="18"/>
  <c r="BN10" i="18"/>
  <c r="BN11" i="18"/>
  <c r="BN12" i="18"/>
  <c r="BN13" i="18"/>
  <c r="BN14" i="18"/>
  <c r="BN15" i="18"/>
  <c r="BN16" i="18"/>
  <c r="BN17" i="18"/>
  <c r="BN18" i="18"/>
  <c r="BN19" i="18"/>
  <c r="BN20" i="18"/>
  <c r="BN21" i="18"/>
  <c r="BN22" i="18"/>
  <c r="BN23" i="18"/>
  <c r="BN24" i="18"/>
  <c r="BN25" i="18"/>
  <c r="BN26" i="18"/>
  <c r="BN27" i="18"/>
  <c r="BN28" i="18"/>
  <c r="BN29" i="18"/>
  <c r="BN30" i="18"/>
  <c r="BN31" i="18"/>
  <c r="BN32" i="18"/>
  <c r="BN33" i="18"/>
  <c r="BN34" i="18"/>
  <c r="BN35" i="18"/>
  <c r="BN36" i="18"/>
  <c r="BN37" i="18"/>
  <c r="BN38" i="18"/>
  <c r="BN39" i="18"/>
  <c r="BN40" i="18"/>
  <c r="BN41" i="18"/>
  <c r="BN42" i="18"/>
  <c r="BN43" i="18"/>
  <c r="BN44" i="18"/>
  <c r="BN45" i="18"/>
  <c r="BN46" i="18"/>
  <c r="BN47" i="18"/>
  <c r="BN48" i="18"/>
  <c r="BN49" i="18"/>
  <c r="BN50" i="18"/>
  <c r="BN51" i="18"/>
  <c r="BN52" i="18"/>
  <c r="W36" i="22"/>
  <c r="W37" i="22"/>
  <c r="W38" i="22"/>
  <c r="W39" i="22"/>
  <c r="W40" i="22"/>
  <c r="W41" i="22"/>
  <c r="W42" i="22"/>
  <c r="W43" i="22"/>
  <c r="W44" i="22"/>
  <c r="W45" i="22"/>
  <c r="W46" i="22"/>
  <c r="W47" i="22"/>
  <c r="W48" i="22"/>
  <c r="W49" i="22"/>
  <c r="W18" i="22"/>
  <c r="W16" i="22"/>
  <c r="W17" i="22"/>
  <c r="W19" i="22"/>
  <c r="W20" i="22"/>
  <c r="W21" i="22"/>
  <c r="W22" i="22"/>
  <c r="W23" i="22"/>
  <c r="W24" i="22"/>
  <c r="W25" i="22"/>
  <c r="W27" i="22"/>
  <c r="W28" i="22"/>
  <c r="W32" i="22"/>
  <c r="W33" i="22"/>
  <c r="W34" i="22"/>
  <c r="W35" i="22"/>
  <c r="W15" i="22"/>
  <c r="W14" i="22"/>
  <c r="W13" i="22"/>
  <c r="W12" i="22"/>
  <c r="W11" i="22"/>
  <c r="W10" i="22"/>
  <c r="W4" i="22"/>
  <c r="W9" i="22"/>
  <c r="W8" i="22"/>
  <c r="W7" i="22"/>
  <c r="W6" i="22"/>
  <c r="W5" i="22"/>
  <c r="W3" i="22"/>
  <c r="W2" i="22"/>
</calcChain>
</file>

<file path=xl/sharedStrings.xml><?xml version="1.0" encoding="utf-8"?>
<sst xmlns="http://schemas.openxmlformats.org/spreadsheetml/2006/main" count="1991" uniqueCount="928">
  <si>
    <t>Title</t>
  </si>
  <si>
    <t> purpose of the article</t>
  </si>
  <si>
    <t>CVC Definition</t>
  </si>
  <si>
    <t xml:space="preserve">Questions </t>
  </si>
  <si>
    <t>Antesedents</t>
  </si>
  <si>
    <t>Types of cvc internal structures</t>
  </si>
  <si>
    <t>Data Collection</t>
  </si>
  <si>
    <t xml:space="preserve">Research Methode </t>
  </si>
  <si>
    <t>CVC Objectives</t>
  </si>
  <si>
    <t>Research Limitations</t>
  </si>
  <si>
    <t>Barriers</t>
  </si>
  <si>
    <t>Challenge</t>
  </si>
  <si>
    <t>Risk</t>
  </si>
  <si>
    <t>Criteria</t>
  </si>
  <si>
    <t xml:space="preserve"> CVCs key performance indicators</t>
  </si>
  <si>
    <t>Consequence</t>
  </si>
  <si>
    <t>Mediator</t>
  </si>
  <si>
    <t>THE IMPACT OF STRATEGY AND STRUCTURE ON THE PERFORMANCE OF CORPORATE VENTURE CAPITAL UNITS</t>
  </si>
  <si>
    <t xml:space="preserve">This study investigates how CVC units can work best within the different strategic and structural pulling forces. </t>
  </si>
  <si>
    <t>Corporate venturing is often depicted as financing of privately held entrepreneurial ventures (start ups) by established corporations, usually executed as a minority equity investment by a CVC unit of the parent firm.</t>
  </si>
  <si>
    <t xml:space="preserve">1) What objectives do CVC units have?                              2) What organisational structures do CVC units with different objectives adopt?     3) How do CVC units with different objectives and organisational structures 
perform? </t>
  </si>
  <si>
    <t>1- Organic                                 2- hybrid                                   3- mechanistic</t>
  </si>
  <si>
    <r>
      <rPr>
        <b/>
        <sz val="12"/>
        <color theme="1"/>
        <rFont val="Times New Roman"/>
        <family val="1"/>
      </rPr>
      <t>1)</t>
    </r>
    <r>
      <rPr>
        <sz val="12"/>
        <color theme="1"/>
        <rFont val="Times New Roman"/>
        <family val="1"/>
      </rPr>
      <t xml:space="preserve"> </t>
    </r>
    <r>
      <rPr>
        <b/>
        <sz val="12"/>
        <color theme="1"/>
        <rFont val="Times New Roman"/>
        <family val="1"/>
      </rPr>
      <t xml:space="preserve">Outside-in: </t>
    </r>
    <r>
      <rPr>
        <sz val="12"/>
        <color theme="1"/>
        <rFont val="Times New Roman"/>
        <family val="1"/>
      </rPr>
      <t xml:space="preserve">investing in areas of current and future strategic interest of the corporation, external direct investing, partnering with strategically relevant start-ups, long term goal to have the parent organization enter into a collaboration, license or even acquisition of a company, facilitating collaborations and joint development agreements between start-ups and business units, window on technology, investing in companies that are developing technologies that the parent firm could potentially use in its operations, getting access to new technologies and innovations happening outside                                                                                                    </t>
    </r>
    <r>
      <rPr>
        <b/>
        <sz val="12"/>
        <color theme="1"/>
        <rFont val="Times New Roman"/>
        <family val="1"/>
      </rPr>
      <t>2)</t>
    </r>
    <r>
      <rPr>
        <sz val="12"/>
        <color theme="1"/>
        <rFont val="Times New Roman"/>
        <family val="1"/>
      </rPr>
      <t xml:space="preserve"> </t>
    </r>
    <r>
      <rPr>
        <b/>
        <sz val="12"/>
        <color theme="1"/>
        <rFont val="Times New Roman"/>
        <family val="1"/>
      </rPr>
      <t>Outside-out:</t>
    </r>
    <r>
      <rPr>
        <sz val="12"/>
        <color theme="1"/>
        <rFont val="Times New Roman"/>
        <family val="1"/>
      </rPr>
      <t xml:space="preserve"> contribution to company growth, search for the next
billion-dollar brand, incentives as for a financial investor, 
going for comfortable exits, ability to give smart money, 
no request of any particular rights from start-ups,
acting like other investors’ money, aim to scale start-ups 
and get a successful exit, superior return on investment                         </t>
    </r>
    <r>
      <rPr>
        <b/>
        <sz val="12"/>
        <color theme="1"/>
        <rFont val="Times New Roman"/>
        <family val="1"/>
      </rPr>
      <t>3) Inside-out:</t>
    </r>
    <r>
      <rPr>
        <sz val="12"/>
        <color theme="1"/>
        <rFont val="Times New Roman"/>
        <family val="1"/>
      </rPr>
      <t xml:space="preserve"> incubator, IP from parent firm, spinning out ideas from 
the parent firm, accelerator programme, stage-gated 
programme, motivation and incentive for people to form
businesses, time and resources for ventures </t>
    </r>
  </si>
  <si>
    <t xml:space="preserve">1) knowledge indicators : measuring the extent of the know-how developed in the start-up     2) collaboration indicators :
measuring the status of collaborations established between the parent firm and 
start-ups                                     3) process indicators measuring deal generation, evaluation, nurturing 
and exiting </t>
  </si>
  <si>
    <t>To invest or to harvest? Corporate venture capital ambidexterity for exploiting/exploring innovation in technological business</t>
  </si>
  <si>
    <t>The purpose of this paper is to analyze the connections between the core business of the parent company and its venturing investments, investigating, in particular, its “ambidexterity,”i.e., the ability of the CVC company to invest in ventures close to its core activities, exploiting internal resources and exploring new markets.</t>
  </si>
  <si>
    <t>CVC is a special form of venture capital in which non-financial firms invest in target companies such as start-ups or buyouts. These investments often follow not only purely financial interests, but also pursue strategic goals in developing new or complementary technologies or business fields to those in which the firm is already active</t>
  </si>
  <si>
    <t>1)In the investments operated by CVCs, is there a correlation between the Financing Round and the Entrepreneurial Intensity?                                  2) Do these investments follow more strategic than financial goals?</t>
  </si>
  <si>
    <t>18 most active CVCs in the 2015/2017 period according to the CB Insight classification</t>
  </si>
  <si>
    <r>
      <t xml:space="preserve"> </t>
    </r>
    <r>
      <rPr>
        <b/>
        <sz val="11"/>
        <color theme="1"/>
        <rFont val="Times New Roman"/>
        <family val="1"/>
      </rPr>
      <t>-</t>
    </r>
    <r>
      <rPr>
        <sz val="11"/>
        <color theme="1"/>
        <rFont val="Times New Roman"/>
        <family val="1"/>
      </rPr>
      <t>discriminating analysis methodology: Discriminant
analysis is a particular method that allows the study of matrices with a privileged
parameter, which is the qualitative variable under investigation, through the lens of other
qualitative and/or quantitative explanatory variables. More specifically, this type of
analysis allows the investigation of n observations divided into k groups.</t>
    </r>
  </si>
  <si>
    <t>The current research has used only secondary data to explore the behavior of only 18 CVCs in a relatively short period. Thus, it would be advisable to extend the number of observations, to enlarge the period under investigation, and to retrieve field data to obtain more detailed and reliable results</t>
  </si>
  <si>
    <t>ambidexterity is an important driver of firm success, especially in
technological innovation</t>
  </si>
  <si>
    <t>Progress toward understanding tensions in corporate venture capital: A systematic review</t>
  </si>
  <si>
    <t>The purpose of this paper is to address this gap by identifying the main tensions in the CVC phenomenon, evaluating the progressive understanding of these tensions, and drawing on the paradox perspective to propose directions for future research through a systematic review of the CVC literature from 1981 to 2019.</t>
  </si>
  <si>
    <t>Corporate venture capital (CVC) refers to direct minority equity investments made by established firms in privately held young and</t>
  </si>
  <si>
    <t>systematic review</t>
  </si>
  <si>
    <t>Ambidexterity</t>
  </si>
  <si>
    <t xml:space="preserve">
- To conduct our systematic review of the CVC research covering the period from 1981 to 2019, we sought to identify relevant CVC articles in leading peer-reviewed journals because they are considered to be vali_x0002_dated knowledge that has a large impact on scholarship.
-To identify relevant peer-reviewed CVC articles, we used several search strategies as described below. 
First, we searched for CVC articles in the 50 journals listed in the Financial Times (FT) Research Rank 2016. This search led to the 
identification of 80 CVC articles in the following journals: (1) management journals: Academy of Management Journal, Administrative 
Science Quarterly, Strategic Management Journal, Organization Science, Management Science, Journal of Management, Journal of Man_x0002_agement Studies; (2) innovation and entrepreneurship journals: Journal of Business Venturing, Entrepreneurship Theory and Practice, 
Strategic Entrepreneurship Journal, Research Policy; (3) finance journals: Journal of Financial and Quantitative Analysis, Journal of FinancialEconomics, Review of Financial Studies; and (4) a management information systems journal: Information Systems Research.
2 If the search 
of an FT50 journal resulted in zero CVC articles, we did not include the journal in the above list. 
-Then, as we noticed that many influential CVC articles have been published in journals outside the FT50, to ensure comprehensive 
coverage of CVC research, we employed the snowball approach and collected additional relevant articles in the references of the 
articles we previously identified. We also searched for additional high-quality CVC papers from the Web of Science SSCI database and 
Google Scholar.3 These approaches resulted in 31 additional CVC articles published in the following peer-reviewed journals that 
frequently publish CVC papers: Journal of Banking &amp; Finance, Financial Management, Journal of Financial Intermediation, Small Business 
Economics, Journal of Economics &amp; Management Strategy, Journal of Product Innovation Management, Long Range Planning, Journal of 
Business Research, and Venture Capital: An International Journal of Entrepreneurial Finance. As the systematic review focuses on peer_x0002_reviewed primary studies, we excluded books, book chapters, and other non-peer-reviewed publications from the corpus of the review.
For the same reason, we also excluded introductory articles to special issues, review articles, and 
commentaries from the corpus. Altogether, this process resulted in 111 peer-reviewed CVC articles.
</t>
  </si>
  <si>
    <t>CVC Tensions</t>
  </si>
  <si>
    <t xml:space="preserve">1) multiple 
stakeholders championing CVC-based exploration vs. core business-focused exploitation                     2) CVC programs simultaneously belonging 
to the corporate parent vs. the startup/venture capital (VC) world                      3) startups and VCs viewing CVC programs as a threat vs. an 
opportunity. </t>
  </si>
  <si>
    <t>A large majority of CVC programs have pluralistic goals and invest in startups not only to gain financial returns but also to achieve strategic benefits, which include:  1) learning about new technologies, markets, and business models                                                                                       2) creating complementary demands for their core products/services and building ecosystems                                                                       3) using CVCs as stepping-stones for future alliances and acquisitions</t>
  </si>
  <si>
    <t>1) A qualitative multiple case study was conducted on 20 fully owned but legally separate CVC subsidiaries from Europe, North America and 
Asia formed after the year 2000.The sampling frame comprised CVC units of companies listed in the top 50 leading companies by revenue worldwide in 2018 in five high-technology industries                                                                                                                        2) Twenty semi-structured, 30–60 minute-long interviews with management level employees of the CVC units were recorded during the course of 2019.</t>
  </si>
  <si>
    <t>Where to invest? Effects of technological capabilities on corporate venture capital investments</t>
  </si>
  <si>
    <t>In this article, we aim to contribute to the understanding of why firms make CVC investments in certain technologi_x0002_cal areas but not in others. To this end, we investigate what determines a firm's likelihood of CVC investments in each technology domain.</t>
  </si>
  <si>
    <t xml:space="preserve">_To test our hypotheses, we use data on CVC investments by established firms in the medical sector during the period 1986–2010. The medical sector includes the pharmaceutical and medical device industries, which have similar tech_x0002_nological, managerial, and regulatory features.                                         _To construct our dataset, we combined information from various data sources, including VentureXpert, the patent database of the US Patent and Trademark Office (USPTO), Compustat, the Securities Data Company (SDC),
and Thomson One. We first gathered information on CVC investments from VentureXpert, which has been widely used in previous research on CVC investments. We manually identified corporate parents for each CVC program by drawing on data sources such as Capital IQ, BusinessWeek, Factiva, and LexisNexis. Following previous studies that rely on publicly traded firms due to the availability of financial and accounting data, we focused only on CVC investments made by firms listed on the US stock markets that operate in
the pharmaceutical (SIC 2833–2836) and medical device industries (SIC 3841–3845, 3851). This process yielded a total of 51 parent firms in our sample. To obtain firm-level financial and accounting information about these corpo_x0002_rate investors, we drew on the Compustat database. Finally, the SDC and Thompson One databases were used to obtain information about corporate investors' alliances and acquisitions, respectively.                                                                                                                            </t>
  </si>
  <si>
    <t>As our dependent variable is binary, we use logistic regression models in a panel data setup.</t>
  </si>
  <si>
    <t>1- Ambidextrous CVCs                          2-Dis-ambidextrous CVCs                         3- Hybrid CVCs</t>
  </si>
  <si>
    <t>Evaluation metrics of CVC</t>
  </si>
  <si>
    <t>Investment Model</t>
  </si>
  <si>
    <t>Contract model</t>
  </si>
  <si>
    <t>Check size</t>
  </si>
  <si>
    <t>LP</t>
  </si>
  <si>
    <t>GP</t>
  </si>
  <si>
    <t>Heterogeneity in organizational search behaviors: The case of corporate venture capital units</t>
  </si>
  <si>
    <t>dedicated, specialized units of established firms that make minority equity investments in privately held entrepreneurial ventures</t>
  </si>
  <si>
    <t>how do search processes differ across CVC units, and what factors (if any) explain their heterogeneity?</t>
  </si>
  <si>
    <t>Processes of CVC</t>
  </si>
  <si>
    <t>multiple case study approach. The multiple case study approach allows for replication logic, enhances generalizability, and aids in theory development and elaboration as propositions are more deeply grounded in empirical evidence. For such purposes, theoret_x0002_ical sampling is recommended, with cases drawn for their suitability to reveal d</t>
  </si>
  <si>
    <t>The data collection for this multiple case study took place between January 2018 and January 2021.  We triangulated field interviews, direct observations, follow-on inter_x0002_views and documentary evidence, as different sorts of data provide different angles from which to sense and
interpret the phenomenon under study. We also deliberately tried to seek comparable CVC units(e.g., size, deal flow). This resulted in five purposefully selected CVC units.</t>
  </si>
  <si>
    <t>Types of cvc units</t>
  </si>
  <si>
    <t>1) “order_x0002_takers” those that invested on behalf of corporate BUs to fulfill their needs with limited independence following a narrow search strategy. One group of CVC units spent a considerable amount of time understanding the strategy and needs of the BUs. Respondents in these cases repeatedly emphasized that they manage the venture investments as a service to the BUs. They execute investments that fulfill their strategic priorities and match their problems specifically formulated
by the BUs. For example, CVC2 is part of a global consumer goods company's innovation ecosystem and aims to “identify, establish and scale external innovations in defined search fields with the BUs strengthening and expanding their portfolio”(CVC2, Website).                               2)“free-birds” those making autonomous investment decisions fueling the corporate innovation engine following a broad search strategy. In contrast to the order-takers, these CVC units regarded themselves as progressive and courageous venture capital_x0002_ists with a fiduciary duty to influence the future of the parent organization by making investments representing
diverse solutions that may anticipate potential corporate problems.</t>
  </si>
  <si>
    <t>1)Deal origination and search: How CVCs search and generate deal flow has been a topic of interest since the earliest days of CVC research. Two of the most widely studied influencers of CVC deal origination and search are prior alliance relationships and syndicates                                         2) Screening: Screening to select ventures is an important capability and has significant importance to outcomes, yet it is a capability that is predominantly learned through engaging in the investing process. Deciding where to invest is influenced by the goal of extending internal R&amp;D abilities by selecting new ventures which are complementary to corporate assets                                                3) Evaluation and due diligence: Evaluation and due diligence is the formal process of assessing whether the identified new venture is worthy of an
investment. This process involves looking more closely into the technology, speaking with venture capitalists, and understanding the industry attractiveness, etc. The due-diligence process depends on the
extant knowledge about the technology, market, industry, and investment process within the corporation
 and gives rise to several tensions.       4) Deal structuring and approval: Deal structuring and approval is a critical aspect of the CVC process, which primarily comprises aspects related to con_x0002_tracts/terms, investment models, and decision-making, each of which is riddled with paradoxe.                        5) Monitoring and value adding : Post-investment monitoring and value are an important part of maintaining an active CVC portfolio. This includes
helping startups professionalize their ventures, structure their boards, and hire key talent. While some CVCs add value to their ventures by doing what independent ven_x0002_ture capitalists do, such as interacting frequently, providing strategic guidance, and participating in future investment
rounds, a few act like potential customers, collaborating closely and enabling technology development.       6) Investment realization: Investment realization is an important activity in CVC. While a large part of the CVC literature discusses strategic benefits accruing to the parent, studies have demonstrated the financial performance benefits of engaging in CVC
activities</t>
  </si>
  <si>
    <t>Since we were interested in a deep inquiry into how organizations design and implement CVC programs, we limited ourselves to five rich cases of CVC, that serve as a representation of external search activities. We have reason to believe that our findings are particularly applicable to contexts where organizations engage in external search for innovation and opportunities also beyond CVC.</t>
  </si>
  <si>
    <t>Human capital in corporate venture capital units and its relation to parent firms' innovative performance</t>
  </si>
  <si>
    <t>given the limited understanding of organizational search processes, coupled with the implicit assumption of homogeneity in CVC program design, we pose the research question: how do search processes differ across CVC units, and what factors (if any) explain their heterogeneity?</t>
  </si>
  <si>
    <t>Corporate venture capital (CVC) units are structurally distinct en_x0002_tities that execute external minority equity investments in startups on behalf of their parent firms</t>
  </si>
  <si>
    <t>We combine human capital theory with the attention-based view to investigate the effects of various facets of CVC unit heads' experience on parent firms' innovative inputs in the form of explorative and exploitative patenting and innovative outputs, specifically market and technological breakthrough innovation.</t>
  </si>
  <si>
    <t>We used the S&amp;P 500 index for our analysis because it lists CVC units from various industries. It lists 500 of the largest publicly traded companies in the United States, which attract considerable media coverage  and are thus likely to publish information about new products. We started our investigation with data from the year 2000, which coincides with the end of the third wave of CVC investing.</t>
  </si>
  <si>
    <t>CVC unit heads' career experiences: 1- experience in the parent firm           2- entrepreneurial experience 3- IVC experience            4- engineering and science experience</t>
  </si>
  <si>
    <t>Fractional regression</t>
  </si>
  <si>
    <t xml:space="preserve">_This study has limitations that lead to opportunities for future research. Our findings are generalizable to companies with CVC units across a variety of industries. However, because firms self-selected into our sample, we cannot generalize these findings to all firms, including those without CVC activity, so firms that are just beginning their CVC 
activity may not experience the same dynamics. Further, CVC units 
could also foster process innovation, which our focus on new product introductions does not capture.                                     _ Another limitation of our work is that while we address the powerful CVC unit head, we do not address the rest of the CVC unit's top management team or corporate people who rotate into CVC units. </t>
  </si>
  <si>
    <t>The value of a reputation for sustaining commitment in interfirm relationships: The inclusion of corporate venture capitalists in investment syndicates</t>
  </si>
  <si>
    <t>This study examines the commitment of firms as corporate investors in sustaining support for their portfolio startups to highlight how their reputational resources may afford them favorable investment opportunities in the future. In doing so, it provides novel insights into the evolutionary dynamics and the role of social evaluations in the entrepreneurial finance market —a factor that has been overlooked thus far. Our study also explores the role of alternative internal opportunities and slack to draw attention to when these reputational evaluations carry relatively more weight in interfirm relationships. Although it is often presumed that technological and financial resources are attractive to potential collaborators, we propose that reputation and social evaluations condition how col_x0002_laborators view the presence of these resources in important ways</t>
  </si>
  <si>
    <t>Corporate venture capital (CVC) investments are a common collaborative arrangement by firms to access externally developed opportunities and technologies.</t>
  </si>
  <si>
    <t>logit analysis</t>
  </si>
  <si>
    <t xml:space="preserve">We collect our data from three sources. First, we identify venture capital investment activities utilizing the SDC VentureXpert database. VentureXpert aggregates and cross checks investment information from a variety of sources including startup and venture capital firms and investment banks. It has become a preferred source of information for numerous studies on venture capital. Second, we collect most control variables related to the corporate investors and parent companies of CVC units from the Compustat database, which provides information on all publicly traded US corporations. Finally, we collect patent stock information from the updated USPTO database provided by Kogan et al. (2017). We analyze the formation of CVC–startup relationships over the period 1995 to 2010. The cutoff of 2010 is chosen because a key 
variable of interest, patenting activity, relies on a database that stops tracking patent grants that year. We focus on all investment rounds held by a US-based startup in a high-technology industry during the period. This sample and time frame are appropriate for two reasons. First, there were at least two “waves” of CVC investment activity in the period (Gaba and Bhattacharya, 2012; Souitaris and Zerbinati, 2014), allowing for variance in the commitment measure. Second, it allows the capture of nearly all venture capital activities 
in the US over fifteen years, mitigating concerns over the generalizability of findings. </t>
  </si>
  <si>
    <t>1) information asymmetries and agency problems</t>
  </si>
  <si>
    <t>Technology sourcing ambidexterity in corporate venture capital: limitations of learning from open innovation</t>
  </si>
  <si>
    <t>We study 163 frms during the third wave of corporate venture capital activity characterized by the primary focus on innova_x0002_tion to investigate the efects of technology sourcing ambidexterity (the simultaneous pursuit of internal and external sources of innovative ideas) on corpo_x0002_rate patenting and realized innovation.</t>
  </si>
  <si>
    <t>we study the efects of technological sourcing ambidexterity on corporate innovation in the sample of public frms engaged in CVC activity over the period from 1998 to 2001 with the innovation metrics extending to 2003 to incorporate the forward temporal lag into our models. The CVC data comes from two major sources. The primary source of the CVC investment information is the VentureXpert database used widely in prior research</t>
  </si>
  <si>
    <t>Our results need to be considered in the light of the study’s limitations. First and foremost, the results were obtained from a sample of CVC invest_x0002_ments during a single wave of the CVC activity and may be specifc to periods where strategic and not fnancial considerations played the primary role in corporations’ interest in external sources of technol_x0002_ogy. Per conditions of our access to the database, we cannot, at this time, ascertain whether the results are robust to more recent data. At the same time, the chosen period represents the best laboratory to study the relationship between technology sourcing ambidexterity and innovation in the CVC context. Moreover, 
the fact that many corporations have abandoned their exclusive focus on strategic benefts in favor of the more balanced and pragmatic dual strategic-fnancial philosophy (Anokhin &amp; Morgan, 2023) may be an 
indication that the drawbacks of technology sourcing ambidexterity have been recognized at the top level of corporate investors. However, the case for strategic motivation is once again brought to the fore in the 
wake of COVID-19 suggesting that future research would be wise to extend our study’s timeframe surrounding the recent pandemic and its aftermath. Second, given the temporal distance between the period under study and the time of writing this paper, we could not collect qualitative information from the 
managers of various CVC programs to seek further insights into incumbents’ experiences with managing technology sourcing ambidexterity</t>
  </si>
  <si>
    <t>sensemaking and learning restrictions. Sensemaking is particularly relevant in the pres_x0002_ence of ambiguity and uncertainty, that is, “the pro_x0002_cess through which individuals work to understand novel, unexpected, or confusing events”</t>
  </si>
  <si>
    <t>Entrepreneurs' preference for corporate venture capital - The influence of exit strategies and resource requirements</t>
  </si>
  <si>
    <t>logistic regression</t>
  </si>
  <si>
    <t>The authors investigate what drives entrepreneurs’ preferences for CVC relative to IVC and thereby focus on two key issues in the entrepreneur’s consideration: the role of resource requirements and exit strategies.</t>
  </si>
  <si>
    <t>what shapes entrepreneurs’ preference for CVC investors relative to IVC investors?</t>
  </si>
  <si>
    <t>To answer the research question, we designed an online survey capturing different venture characteristics as well as the investor preferences of entrepreneurs. The survey was completed by 105 entrepreneurs of which 30% evaluated CVC as more attractive than IVC.</t>
  </si>
  <si>
    <t>First, the survey only allows for the assessment of the general preconceptions of entrepreneurs about different financing options with a focus on entrepreneurial characteristics. However, IVC and CVC investors vary in the amount and type of resources they are able and willing to provide. Moreover, other specific investor attributes such as investor reputation (Drover et al., 2014) affect the entrepreneurs’ decision to approach an investor. These aspects were disregarded to shed light on important aspects of the financing decision of entrepreneurs with a focus on their needs and aspirations. Second, the limited number of participants restricts the validity of our findings. Despite the number of respondents, the sample is representative of the German start-up scene in several dimensions (age of entrepreneurs, industry structure, company age and investment stage).</t>
  </si>
  <si>
    <t>DUMB MONEY OR SMART MONEY? META-ANALYTICALLY UNPACKING CORPORATE VENTURE CAPITAL</t>
  </si>
  <si>
    <t>What is the bottom line impact of Corporate venture capital (CVC)?</t>
  </si>
  <si>
    <t>CVC is commonly understood as “minority equity investment by an established corporation in a privately held entrepreneurial venture”</t>
  </si>
  <si>
    <t>Corporate venture capital (CVC)equity investments by incumbent frms in entrepreneurial venture</t>
  </si>
  <si>
    <t>CVC Constraint</t>
  </si>
  <si>
    <t>1) competing objectives            2) inexperienced managers             3) inadequate compensation schema</t>
  </si>
  <si>
    <t>meta-analytic structural equation model (MASEM) :MASEM is able 
to simultaneously include multiple factors and is advantageous in maximizing the external 
validity and integrating bivariate relationships from different primary-level studies</t>
  </si>
  <si>
    <t xml:space="preserve">We identified empirical studies in the following manner. First, we searched for academic studies on a wide range of computerized databases and search engines, including Wiley Online, JSTOR, ABI/INFORM, EBSCO, and Elsevier. To tackle the potential “publication bias”, we searched databases of conference papers, online working papers (e.g., SSRN and NBER) and dissertations (e.g., ProQuest Dissertation and Theses Global). In the above searches, we used the following keywords to locate relevant studies: corporate venture capital, CVC, CV unit, corporate venturing, portfolio, venture performance, corporate investment, equity.  The final sample contained 151 effect sizes from 68 studies covering 33,613 firms (corporate investors and invested ventures) over the time period 1969 to 2016. </t>
  </si>
  <si>
    <t>1) the accessed knowledge might be nascent, inducing very high coordination costs in 
learning and leveraging it                     2) exploration is also 
associated with high risks that increase the uncertainty of innovation activities</t>
  </si>
  <si>
    <t>At this stage, we would also like to acknowledge a few limitations, most of which are inherent to meta-analytical designs. First, all meta-analysts face an “apples and oranges” problem, i.e., heterogeneity in measurement (Lipsey &amp; Wilson, 2001). Specific to our case, our comparisons of relative performance are based on aggregate effect sizes and should be interpreted as such. In other words, meta-analysis does not afford us a way to directly compare the performance dimensions per se but rather the magnitude of their correlations. Second, linking back to the Shephard et al. (2018) categorization of the initiation, engagement and performing of entrepreneurial endeavors, our meta-analysis could only address the performing part by focusing on observable outcomes</t>
  </si>
  <si>
    <t>The ownership structure of corporate venture capital financing and innovation</t>
  </si>
  <si>
    <t>CVC firms are subsidiaries of corporations and make equity investments directly into external start-ups on behalf of their corporate parents to reach both financial and strategic objectives</t>
  </si>
  <si>
    <t>The purpose of this study is thus to provide a further understanding of this issue by investigating which type of CVC firms affect portfolio companies’ innovation performance and the mechanisms underlying this heterogeneous relationship. More specifically, I draw attention to the ownership of CVC firms as a determinant of portfolio companies’ innovation. The ownership structure of a firm affects investment decision-making and investment policy and plays an important role in determining innovation.</t>
  </si>
  <si>
    <t>Propensity score matching: Diagnostic tests pre-matching post-matching</t>
  </si>
  <si>
    <t xml:space="preserve">The CVC data is compiled from two different sources: VentureXpert and SDC Global New Issues Database. VentureXpert is the most used database in research of the VC industry and provides information on funding information, including names of VC firms and the date and amount of VC investment. SDC Global New Issues Database provides information on the IPO firms’ offer price, business description and industry. The combined dataset contains data on CVC investment in the US from 1980 to 2013. This sample starts in 1980 since there were very few CVC investments before 1980. By ending the sample in the year 2013, 
there are at least three years to track the innovation performance of 
portfolio companies and another three years to correct the patent 
truncation bias. The final sample includes 918 CVC_x0002_backed entrepreneurial companies and 601 are backed by private CVC investments, whereas 317 are backed by public CVC investments. </t>
  </si>
  <si>
    <t>CVC ownership structure</t>
  </si>
  <si>
    <t>public CVC firms and private CVC firms</t>
  </si>
  <si>
    <t>There are several limitations associated with this study that suggest avenues for future research. First, this study is conducted based on the US CVC industry which is the most mature and developed CVC market in the world. This may lead to the difference between public and private CVC firms. Therefore, the benefits of private CVC for portfolio com_x0002_panies may not apply to other parts of the world, especially if the CVC industry has less experience. Repeating the research in a different context could consolidate (or disapprove) this study and provide more information on the relationship between CVC investment and innova_x0002_tion. Second, I try to explore why private CVC firms are better at stim_x0002_ulating innovation than public CVC firms and identify failure tolerance as the main contributor. However, I cannot rule out other mechanisms. I include the failure tolerance variable in the regressions as shown in Tables 3 and 4 to check whether private CVC financing still has a direct effect on innovation, I find that the coefficient estimates on the private CVC variable are still significant and positive. The magnitude of the coefficient estimates is reduced substantially. This indicates that other mechanisms contribute to the difference in innovation between private CVC and public CVC-backed entrepreneurial companies. Further anal_x0002_ysis, such as some interviews with CVC managers could provide insight into the mechanism story. Third, this study focuses on the innovation performance of private and public CVC investments but ignores the in_x0002_vestment behaviour. It is worth exploring whether these two types of CVC firms have different investment behaviour which leads to different innovation consequences. Fourth, entrepreneurial companies can access resources and knowledge from CVC firms but also are susceptible to misappropriation by CVC firms</t>
  </si>
  <si>
    <t>The role of corporate venture capitalists in supporting the growth of their backed start-ups</t>
  </si>
  <si>
    <t>this paper aims to study the impact of the value added by corporate venture capitalists (CVCs) on their funded companies by comparing its IPO valuation with its independent venture capitalists (IVCs) peers.</t>
  </si>
  <si>
    <t>The sample used to derive our results was extracted from VentureXpert Thomson One database, Compustat and Crunchbase. The sample collected consisted of 3,719 VC-backed US startups from the health care, biotech and technology industries according to Venture Economics Industry Codes (VEIC), which went public between 1998 and 2020. The chosen sample comprises US firms, as the USA is a considerably dynamic VC market and serves as a benchmark for different countries. “Venture capital is an American invention, and the United States is home to the largest venture capital industry by far” Hege et al. (2008, p. 1). We choose the period of 1998–2020 as 1998 is the initial year because it corresponds to the growing CVC funding among investors and companies and the start of the fourth wave of CVC funding</t>
  </si>
  <si>
    <t>propensity score matching approach</t>
  </si>
  <si>
    <t>Corporate Venture Capital and Startup Outcomes: The Roles of Investment Timing and Multiple Corporate Investors</t>
  </si>
  <si>
    <t>Corporate venture capital (CVC) investments in particular, defined as minority equity investments by established firms in privately owned ventures, provide startups with complementary assets that affect venture outcomes.</t>
  </si>
  <si>
    <t>This study contributes to the understanding of the CVC_x0002_venture relationship and the impact on venture’s post-CVC outcomes.</t>
  </si>
  <si>
    <t>We test our hypotheses using matched employer-employee data of the population of Norwegian ventures founded between 2004 and 2015, provided by Statistics Norway (SSB). Employer- employee matched databases are population datasets, collected system_x0002_atically by countries for the computation of economic indicators. Using the population of organisations reduces threats to the internal validity of our findings because our infer_x0002_ences are not based on sample estimates, but on population parameter.</t>
  </si>
  <si>
    <t>Our study presents the following limitations. First, we do not have access to patent data of ventures and corporate investors. Looking at the industry distribution of our ventures, not all of those in our sample patent equally across industries. As a result, we chose to focus on ventures’ R&amp;D intensity, which has been used as a proxy for post-CVC innovation outcomes (Kim, Gopal, and Hoberg 2016; Paik and Woo 2017). Despite this limitation, we control for patenting activity antecedents, such as venture assets and CVC investors’ R&amp;D intensity. Yet, using R&amp;D intensity extends previous research on CVC timing and ventures’ innovative performance, which has already been shown to increase patenting in the early stage (Kim and Park 2017). Second, there is a relatively small number of ventures in our study (292). This is partly because of a trade-off; we rely on accessing detailed accounting data of private ventures that is typical of register data currently available in entrepreneurship and innovation research, against which we sacrifice the use of a larger sample. Following other studies on CVC using comparable sample sizes (e.g. Alvarez-garrido and Dushnitsky 2016; Benson and Ziedonis 2009), we believe that this is as much a strength as it is a limitation, as detailed financial information is relatively rare in venture financing research. This offers us the opportunity to look at rarely observed venture outcomes, specifically revenues and R&amp;D intensity. Third, while the Norwegian context is similar to other high income OECD countries, it may be that the Norwegian social security system and labour laws may have influenced our results. Prior studies on entrepreneurship (e.g. Hvide and Møen 2010; Luzzi and Sasson 2016) and corporate strategy (Boustanifar, Zajac, and Zilja 2022) based on Norwegian firms appear to be generalisable beyond the European context. Given that studies show that we do not know enough about CVC in various institutional environ_x0002_ments (Colombo and Shafi 2016), we believe that our Norwegian cross-industry context 
represents an opportunity to study a novel context in this regard.</t>
  </si>
  <si>
    <t>OLS regression model_ probit regression model</t>
  </si>
  <si>
    <t>How does CVC promote disruptive innovation – case analysis based on Google and Huawei</t>
  </si>
  <si>
    <t>CVC refers to enterprise funds that directly invest in external entre_x0002_preneurial enterprises, excluding internal investment or investment through a third party.                                                  some Chinese scholars define CVC as ‘a venture capital unit derived from non-financial institutions with a clear main business, an equity investment launched by the company’s internal or external new enterprises,
with both economic and strategic objectives.</t>
  </si>
  <si>
    <t>this paper selects the cases of Google and Huawei in the fields of artifi_x0002_cial intelligence and 5G communications for analysis, clarifies the cyclical characteristics, dual motivations and specific ways of CVC to promote disruptive innovation, puts forward measures and suggestions to improve CVC’s guidance of disruptive innovation activities, realises the transformation of the investment structure of disruptive innovation from single to diversified, and speeds up the process of disruptive innovation research, development and diffusion.</t>
  </si>
  <si>
    <t>Case study: is a qualitative study, which can describe cases more richly and systematically than other research methods. Case studies can solve the key problems of ‘how’ and ‘why’, so as to comprehensively understand and master the dynamic process stages and devel_x0002_opment context. ond-hand data, including journal literature,  books, magazines and reports of major websites. The reasons for taking this as the  books, magazines and reports of major websites. The reasons for taking this as the basis of research include: ① As the case materials involve the investment history of CVC
in the fields of artificial intelligence and 5G communication, which has a long time span,
the process of CVC driving disruptive innovation diversified investment can be more objectively and accurately restored through second-hand data. ② Case studies based on second-hand data are conducive to systematically and scientifically building a logical framework or theoretical model, so as to refine the characteristics, motivations
and methods of CVC driving disruptive innovation diversified investment. ③ Consider_x0002_ing the availability of case data, secondary data can obtain rich and clear material infor_x0002_mation from academic journals and online channels. In order to ensure the reliability of
the data, this paper establishes a stable evidence triangle chain, uses multiple data to prove, avoids subjective intention bias, and ensures the validity of the study</t>
  </si>
  <si>
    <t>Google and Huawei: In recent years, these two Google CVC and Huawei CVC have made great investment achievements in the fields of artificial intelligence and 5G communication respectively, and have become one of the objects that small and medium-sized CVC compete to imitate internationally. However, Google CVC and Huawei CVC, as typical representa_x0002_tives of CVC in America and CVC in China, belong to two types of investment: indirect
investment and direct investment.</t>
  </si>
  <si>
    <t>Although this study has obtained some valuable conclusions, there are still limitations. First, this paper selects Google CVC and Huawei CVC as the research objects, focusing on the investment process of large CVC in disruptive innovation, but lacking the analysis of small and medium-sized CVC investment in disruptive innovation. Second, this paper analyses the cyclical characteristics, dual motivations and basic approaches of CVC to promote disruptive innovation through case studies, but fails to further analyse the influencing factors of CVC to promote disruptive innovation through quantitative research. Third, in analysing the internal mechanism of CVC promotion of disruptive innovation, this paper does not further explore the possible impact of different countries’ local scenarios on CVC investment behaviour.</t>
  </si>
  <si>
    <t>The performance effects of corporate venture capital: a meta‑analysis</t>
  </si>
  <si>
    <t>Our study aims to identify and point out ‘blank areas’ on the map of CVC investment for future research, for example regarding CVCs as a vehi_x0002_cle to spur start-up performance and a company’s strategic competitiveness.</t>
  </si>
  <si>
    <t>Corporate Venture Capital is described as minority-stake equity investment from large cor_x0002_porations in rather new, non-public start-ups for which they provide expertise to gain a specifc strategic advantage and ensure fnancial performance</t>
  </si>
  <si>
    <t>meta-analytical approach: “the statistical analysis of a large col_x0002_lection of analysis results from individual studies for the purpose of integrating the fnd_x0002_ings” (Glass, 1976, p. 3), which “uses a quantitative measure, efect size, to indicate the 
strength of relationship between the treatments and dependent measures of studies” (Gliner 
et al., 2003, p. 1376). Meta-analyses are applied when multiple studies on a topic exist, 
and, while conceptually similar, yield contradicting results.18 Through the analytical com_x0002_bination of efect sizes, meta-analyses can be seen as a form of quantitative literature 
reviews with several explicit advantages. Combining multiple studies incrases the number 
of observations, leading to a higher statistical power of the detected results. Additionally, 
biases and disadvantages from the design of individual studies can be reduced or mitigated</t>
  </si>
  <si>
    <t>First, a key word search in electronic research databases like Wiley Online Library, Pro_x0002_Quest, Emerald Publishing, and Google Scholar, among others is performed, based on key words identifed from previous literature reviews (e.g. Röhm, 2018). 24 diferent key words were used including combinations and variations.19 Similarly, start-up-oriented terms were applied to adequately include the start-up literature analyzing CVC collaborations20 (e.g. Pahnke et al., 2015). Lastly, key words referring to the performance of CVC investments were used.21 In addition, the reference list of existing CVC literature reviews were searched manually (e.g. from Chesbrough, 2002; Röhm, 2018) and entrepreneurship, management and innovation journals screened.22 In addition, working papers were identifed through Research Gate, SSRN and Web of Science. For the most recent years, conference papers were manually searched for the major conferences in this feld, including the Academy of Management conference, the European Academy of Management conference, the Druid conference and Babson conference. Lastly, backward searches of the reference lists in iden_x0002_tifed studies were performed. For studies that were not available online, we reached out to the authors directly with limited success. This literature research took place in summer 2018, was refned in fall 2019 and yielded a total of 109 identifed studies.</t>
  </si>
  <si>
    <t>Although a meta-analysis ofers new insights, limitations also emerge. Like every empirical study, the quality of the results is driven by the quality of the data—in this case the studies included. In restricting this analysis only to studies published in peer reviewed academic journals, we try to reduce the ‘quality biases’. However, this comes at the cost of a publication bias in that only published results are included and academic journals may favor studies with positive results. Albeit CVC investment is an increas_x0002_ing and promising topic in business, management and academia, there is only a small amount of empirical studies available. The total number of 32 studies, even though tech_x0002_nically large enough to run meta-analytical estimations, reduces the explanation power of the results.</t>
  </si>
  <si>
    <t xml:space="preserve">1) fnancial returns  2)start-up valuation 3)subsequent funding </t>
  </si>
  <si>
    <t>CVC Financial performance measurement</t>
  </si>
  <si>
    <t>CVC Strategic performance measurement</t>
  </si>
  <si>
    <t>1) patents and patent citations                  2)publications 
and regulatory documents             3) product introductions          4)web-based measures from social media or website-trafc</t>
  </si>
  <si>
    <t>access to new markets, applying non_x0002_strategic know-how, improving company value and image</t>
  </si>
  <si>
    <t>CVC investment</t>
  </si>
  <si>
    <t>1-Performance      2-Financial performance          3-Strategic performance          4- Investor performance          5-Start-up performance</t>
  </si>
  <si>
    <t>Access to the Corporate Investors’ Complementary Resources: A Leverage for Innovation in Biotech Venture Capital-Backed Companies</t>
  </si>
  <si>
    <t>CVC investments, whereby incumbent firms take minority eq_x0002_uity stakes in private startups, is an investment made by large established firms that seek strategic advantages in addition to financial returns</t>
  </si>
  <si>
    <t>The objective of this study is to improve our un_x0002_derstanding of how companies’ innovation outputs are affected by having access to the complementary resources provided by venture capitalists.</t>
  </si>
  <si>
    <t>We construct an unbalanced panel of 1547 U.S. biotechnology companies between 1998 and 2013. The biotechnology sector is a suitable background to examine our assumptions, as recommended by the literature</t>
  </si>
  <si>
    <t>negative binomial model</t>
  </si>
  <si>
    <t>CVC perfprmance</t>
  </si>
  <si>
    <t>1- CVC perfprmance    2- organizational context</t>
  </si>
  <si>
    <t>the following study aims to analyze the contribution of a peculiar type of investor, i.e., corporate venture capitalists (CVCs), in spurring innovative firms, by describing some aspects of their activity as providers of capital and expertise in innovation ecosystems.</t>
  </si>
  <si>
    <t>Corporate venture capitalists as entrepreneurial knowledge accelerators in global innovation ecosystems</t>
  </si>
  <si>
    <t>ordinary least squares (OLS)</t>
  </si>
  <si>
    <t>This research, focusing on the most active CVCs 
from August 2019 to January 2020, analyzes their contribution to innovation ecoflows regionally and interna_x0002_tionally and examines their impact on KIE contexts through an ordinary least squares (OLS) investigation of their 
entrepreneurial effort, in potential connection with operational intensity and leadership intensity, per round and overall.                                                     the data used in the investigation were extracted from institutional reports and databases (NVCA, 2019;CB Insights, 2019; Crunchbase.com, data from 2019 and 2020). The second part of the present research, adopting statistical theorization based on the previous data analysis and schematization, provides a conceptual context for better understanding the different approaches and behaviors of CVCs in relation to financing innovation</t>
  </si>
  <si>
    <t>Why do incumbents fund startups? A study of the antecedents of corporate venture capital in China</t>
  </si>
  <si>
    <t>The purpose of this study is to understand what other strategic objectives could be driving CVC activity.</t>
  </si>
  <si>
    <t>We construct a proprietary dataset of CVC activity across all major industries during the period 2013-2017. Our dataset includes financial and investment information for all Chinese public firms, including CVC_x0002_investing firms and their industry peers. The dataset is unique in that it requires the integration of five different sources of CVC investment, as well as financial information on Chinese firms that are publicly listed in mainland China, Hong Kong and the U.S.A. Because our goal is to explore cross-industry patterns of CVC activity, the analyses are con_x0002_ducted at the industry level (i.e., based on the Standard Industrial Classification (SIC))</t>
  </si>
  <si>
    <t>abductive research design :  It is a generative process that starts with 
an anomaly and proceeds to create and evaluate new explanations that 
render it understandable</t>
  </si>
  <si>
    <t>qualitative multiple case study</t>
  </si>
  <si>
    <t>Corporate venture capital and CSR performance: An extended resource based view’s perspective</t>
  </si>
  <si>
    <t>This study aims to extend the theoretical dictates of RBV in a context linked to the creation of resources through innovation that not only improves economic financial performance but also issues related to the environment and society.</t>
  </si>
  <si>
    <t>CVC consists of an established company investing in the capital of a start-up with the aim of acquiring new knowledge and accelerating its technological development</t>
  </si>
  <si>
    <t>CVC is mostly influenced by a firm’s dimension and financial resources. With this consideration, we based our study on Fortune Global 500 firms. The rank includes the 500 largest worldwide companies in 2019, which reported revenues of US$33 trillion and profits of US$2.1 trillion, generating a workforce of 70 million people around the world. The data were collected for a period covering the years 2015 to 2019, developing panel data. In the panel data analysis, the data are collected for several years and for several individuals (time series and cross-section data).</t>
  </si>
  <si>
    <t>Generalized Least Square</t>
  </si>
  <si>
    <t>This paper examines how different types of corporate reputations influence the match between startups and those who finance them.</t>
  </si>
  <si>
    <t>Is a reputation for misconduct harmful? Evidence from corporate venture capital</t>
  </si>
  <si>
    <t>Our final sample consists of 156 corporations actively engaged in corporate venturing activity over the course of 1998 to 2001, a period of signifi_x0002_cant financing activity by CVC</t>
  </si>
  <si>
    <t>ability to attract new investments.</t>
  </si>
  <si>
    <t>Our results need to be interpreted in the light of the study’s limita_x0002_tions. We recognize (and to the best of our ability controlled for) endogenous factors at play that guided an investing firm’s strategy with respect to working with a limited number of startups. We also recognize that measuring reputation for experience with the years of corporate venture capital program activity is a coarse metric. However, other available measures of reputation rely on measures that are not theo_x0002_retically suited to the CVC context. Although investment activity may be an alternative proxy for experience, program tenure is utilized as experience in this paper as discussed earlier in the Method section. Another set of limitations relates to the litigation process. Incumbents that are cautious of negative publicity often settle cases out of court. However, we can only identify cases that are in the public record. Lastly, we focus on a brief period of investment. Other studies about new venture affiliation with CVCs rely on larger samples and longer time periods</t>
  </si>
  <si>
    <t>1- panel data techniques                        2- population-averaged negative 
binomial estimation technique                  3-equal-correlation structure</t>
  </si>
  <si>
    <t>Corporate Investment Relationships and the Search for Innovations: An Examination of Startups’ Search Shift Toward Incumbents</t>
  </si>
  <si>
    <t>This study focuses on the perspective of the startup
forming a corporate investment relationship,1 that
is, a relationship that occurs when an incumbent
acquires a minority equity stake in a private and
relatively new venture. Specifically, we examine how the formation of an investment relationship affects the extent to
which a startup increases search for innovations2 in
technological domains that are relevant to the cor_x0002_porate partner.</t>
  </si>
  <si>
    <t>We test our propositions using data about corporate investment relationships formed by biotech startups between 1980 and 2013. The VentureXpert database was the source of in_x0002_formation on biotech startups and on corporate in_x0002_vestment relationships that they formed. We used
Bloomberg and Reuters’ investor information as well
as companies’ websites to gather additional infor_x0002_mation about the investing incumbents. Compustat
was the source of firms’ financial data. Patent data_x0002_bases of the U.S. Patent and Trademark Office, more
specifically Patent Grant Full Text Data in the USPTO
Bulk Data Storage System (BDSS), Patent Full Text
APS/Text Greenbook, and Patent Grant XML Version
1.5-4.5 Documentation, were the sources of firms’
patent data.</t>
  </si>
  <si>
    <t>Corporate venture capital, disclosure, and financial reporting</t>
  </si>
  <si>
    <t>We examine firms' corporate venture capital (CVC) investing activities from a disclosure and financial reporting perspective</t>
  </si>
  <si>
    <t>CVC refers to minority equity investments made by established, publicly listed firms in privately held entrepreneurial ventures</t>
  </si>
  <si>
    <t>We collect the names of CVC entities that invest in early-stage firms from three sources: CB Insights, Crunchbase, and Factiva. CB Insights is a data aggregator and provider of venture capital financing deals (and other capital market events); it collects 30% of its data directly from investors and 70% from machine learning algorithms that scrape sources on the internet, including regulatory filings, company websites, traditional news media, and social media.9 Crunchbase is also a data aggregator of venture financing deals and uses a network of global investment firms that submit deal flow information.10 Factiva is an information news provider owned by Dow Jones and Company. Using these sources, we collect the names of 350 distinct CVC firms spanning the years 1996 and 2017. . For each CVC firm, we confirm the
name of the parent firm using the above data sources, CVC firm
websites, and our own internet searches. Since our focus is on CVC
firms owned (or sponsored) by publicly listed US corporations, we
exclude entities owned by private or foreign corporations. We also
exclude entities whose parent is a financial firm, as these entities
resemble pure venture capital firms rather than CVC firms. After these
exclusions, we are left with 133 unique CVC firms</t>
  </si>
  <si>
    <t>we examine how corporate investors consider the competitive tension that arises because of technological overlap between spinouts and parent firms (TOSP, hereafter) when they invest in spinouts.</t>
  </si>
  <si>
    <t>How Technological Overlap between Spinouts and Parent Firms 
Affects Corporate Venture Capital Investments in Spinouts: 
The Role of Competitive Tension</t>
  </si>
  <si>
    <t>To test our hypotheses, we focused on CVC investments in the U.S. medical device industry during the period of 1995–2015.</t>
  </si>
  <si>
    <t>this paper aims at building a conceptual contextualization to understand how CVCs can be considered with regard to ambidexterity (ambidex_x0002_trous, hybrid, or dis-ambidextrous, as proposed in this paper) and how they can manifest this capability.</t>
  </si>
  <si>
    <t>Corporate Venture Capitalists’ Ambidexterity: Myth or Truth?</t>
  </si>
  <si>
    <r>
      <t xml:space="preserve">1- Geographic diversity in CVC portfolios enhances innovation performance         2-The real option value of CVC is higher for investors with weaker scientific capabilities, 
engaging in distant 
technological fields, and with late stage innovation pipelines.                               3- Corporates in countries with more developed market for early stage investments, more innovation resources, and friendly regulations 
are more likely to run a CVC program.                    4- Firms conduct more 
CVC investments in 
industries high 
technological ferment.          5-a firm’s cash flow 
and absorptive 
capacity, the more 
likely it is to invest.                   6- Increased CVC 
investment is associated with 
higher corporate innovation rates.                                 7- The association is stronger in weak_x0002_IPP-regime industries and when 
corporate has greater 
absorptive capacity.           8- Managerial  aspirations for innovation goals are 
an important driver of CVC adoption and termination. Social aspirations matter more than historical aspirations                            9- Alliance, joint venture, and CVC investments in 
related industries have significant positive influence on innovative performance of parent firm. 10- Technological links may promote or impede </t>
    </r>
    <r>
      <rPr>
        <sz val="14"/>
        <color theme="1"/>
        <rFont val="Times New Roman"/>
        <family val="1"/>
      </rPr>
      <t>CVC deal</t>
    </r>
    <r>
      <rPr>
        <sz val="12"/>
        <color theme="1"/>
        <rFont val="Times New Roman"/>
        <family val="1"/>
      </rPr>
      <t xml:space="preserve"> formation, as a function of (i) the parent corporation’s 
opportunistic behavior and (ii) whether the startups 
are aware of such behavior through social networks.     11-CVC entry concentrates in firms that experience 
deteriorations of innovation 
performance.                   12-At investment stage, 
CVCs select startups with similar but nonoverlapping 
technological focus.          13- R&amp;D investments increase the number of CVC deals in an industry, especially in the industries that are growing rapidly and changing technologically.   14- When investor involvement is low, number of CVC investments has an 
inverted U-shaped relationship with corporate 
innovation.                      15- When investor involvement is high, the 
relationship reverses.        16- There is an inverse U-shaped relationship between CVC portfolio knowledge 
diversification and corporate 
innovation. Knowledge depth and alliance relations improve benefits and reduce 
costs 17- the CVC parent firm may be driven by the pursuit of lucrative financial returns on investment or leverage industry growth by funding commercially complementary products and services.</t>
    </r>
  </si>
  <si>
    <t>1- CVC portfolio geographic diversity                2-Investor-partner 
technological 
distance: whether 
the partner firm 
has a patent in 
areas new to 
investor                            3-R&amp;D expense: R&amp;D 
expenditures in all sectors by a country, as the 
percentage of GDP.            4-Technological opportunity: average number of citation-weighted patents                 5- the greater  Absorptive 
capacity: patent stock             6-CVC investment 
amount                               7- Industrial IP protection and Corporate absorptive 
capacity                              8- Innovation performance: 
patent/R&amp;D expenditure  9- Nu. Of external corporate ventures (CVC, alliance, joint ventures, 
acquisitions).                      10- (i)Corporate venture 
technological link (captured by patent citation) (ii) Corporate’s 
opportunistic tendency 
(iii) Corporate venture social tie                           11- Innovation quantity: patent applications            12-Innovation quality: average lifetime citations 
of all new patents              13- R&amp;D intensity:R&amp;D expenditure expressed as a 
percentage of net sales in the industry                    14- Nu. startups funded in year(t-1)                          15- Corporate’s involvement in 
CVC                                16- Knowledge diversity  and depth of CVC portfolio in previous 4 years                             17- industry growth            18- technological advance 19- environmental munificence</t>
  </si>
  <si>
    <r>
      <rPr>
        <b/>
        <sz val="12"/>
        <color theme="1"/>
        <rFont val="Times New Roman"/>
        <family val="1"/>
      </rPr>
      <t>1) Window on Technology</t>
    </r>
    <r>
      <rPr>
        <sz val="12"/>
        <color theme="1"/>
        <rFont val="Times New Roman"/>
        <family val="1"/>
      </rPr>
      <t>: (</t>
    </r>
    <r>
      <rPr>
        <b/>
        <sz val="12"/>
        <color theme="1"/>
        <rFont val="Times New Roman"/>
        <family val="1"/>
      </rPr>
      <t>Focus</t>
    </r>
    <r>
      <rPr>
        <sz val="12"/>
        <color theme="1"/>
        <rFont val="Times New Roman"/>
        <family val="1"/>
      </rPr>
      <t>: Innovation-based 
growth)_(</t>
    </r>
    <r>
      <rPr>
        <b/>
        <sz val="12"/>
        <color theme="1"/>
        <rFont val="Times New Roman"/>
        <family val="1"/>
      </rPr>
      <t>Views CVC</t>
    </r>
    <r>
      <rPr>
        <sz val="12"/>
        <color theme="1"/>
        <rFont val="Times New Roman"/>
        <family val="1"/>
      </rPr>
      <t xml:space="preserve"> : A strategy to gain awareness-of and learn-about innovative ventures and the new technologies they developed.)_(</t>
    </r>
    <r>
      <rPr>
        <b/>
        <sz val="12"/>
        <color theme="1"/>
        <rFont val="Times New Roman"/>
        <family val="1"/>
      </rPr>
      <t>Assumptions about incumbents</t>
    </r>
    <r>
      <rPr>
        <sz val="12"/>
        <color theme="1"/>
        <rFont val="Times New Roman"/>
        <family val="1"/>
      </rPr>
      <t xml:space="preserve">: Incumbents seek growth and profits. Incumbents face innovation shortfall 
Incumbents interact with innovative ventures and draw on internal R&amp;D to assimilate innovation)                                                    </t>
    </r>
    <r>
      <rPr>
        <b/>
        <sz val="12"/>
        <color theme="1"/>
        <rFont val="Times New Roman"/>
        <family val="1"/>
      </rPr>
      <t>2)</t>
    </r>
    <r>
      <rPr>
        <sz val="12"/>
        <color theme="1"/>
        <rFont val="Times New Roman"/>
        <family val="1"/>
      </rPr>
      <t xml:space="preserve"> </t>
    </r>
    <r>
      <rPr>
        <b/>
        <sz val="12"/>
        <color theme="1"/>
        <rFont val="Times New Roman"/>
        <family val="1"/>
      </rPr>
      <t>Harness Economic</t>
    </r>
    <r>
      <rPr>
        <sz val="12"/>
        <color theme="1"/>
        <rFont val="Times New Roman"/>
        <family val="1"/>
      </rPr>
      <t xml:space="preserve"> : (</t>
    </r>
    <r>
      <rPr>
        <b/>
        <sz val="12"/>
        <color theme="1"/>
        <rFont val="Times New Roman"/>
        <family val="1"/>
      </rPr>
      <t>Focus</t>
    </r>
    <r>
      <rPr>
        <sz val="12"/>
        <color theme="1"/>
        <rFont val="Times New Roman"/>
        <family val="1"/>
      </rPr>
      <t>: Consumption-based growth)_ (</t>
    </r>
    <r>
      <rPr>
        <b/>
        <sz val="12"/>
        <color theme="1"/>
        <rFont val="Times New Roman"/>
        <family val="1"/>
      </rPr>
      <t>Views CVC</t>
    </r>
    <r>
      <rPr>
        <sz val="12"/>
        <color theme="1"/>
        <rFont val="Times New Roman"/>
        <family val="1"/>
      </rPr>
      <t>: A strategy to access and leverage ventures in industries with fast growth in consumption)_ (</t>
    </r>
    <r>
      <rPr>
        <b/>
        <sz val="12"/>
        <color theme="1"/>
        <rFont val="Times New Roman"/>
        <family val="1"/>
      </rPr>
      <t>Assumptions about incumbents:</t>
    </r>
    <r>
      <rPr>
        <sz val="12"/>
        <color theme="1"/>
        <rFont val="Times New Roman"/>
        <family val="1"/>
      </rPr>
      <t xml:space="preserve"> Incumbents seek growth and profitability.) 
</t>
    </r>
    <r>
      <rPr>
        <b/>
        <sz val="12"/>
        <color theme="1"/>
        <rFont val="Times New Roman"/>
        <family val="1"/>
      </rPr>
      <t xml:space="preserve">3) Government Directive </t>
    </r>
    <r>
      <rPr>
        <sz val="12"/>
        <color theme="1"/>
        <rFont val="Times New Roman"/>
        <family val="1"/>
      </rPr>
      <t>: (</t>
    </r>
    <r>
      <rPr>
        <b/>
        <sz val="12"/>
        <color theme="1"/>
        <rFont val="Times New Roman"/>
        <family val="1"/>
      </rPr>
      <t xml:space="preserve">Focus: </t>
    </r>
    <r>
      <rPr>
        <sz val="12"/>
        <color theme="1"/>
        <rFont val="Times New Roman"/>
        <family val="1"/>
      </rPr>
      <t>Government’s national Priorities)_ (</t>
    </r>
    <r>
      <rPr>
        <b/>
        <sz val="12"/>
        <color theme="1"/>
        <rFont val="Times New Roman"/>
        <family val="1"/>
      </rPr>
      <t>Views CVC</t>
    </r>
    <r>
      <rPr>
        <sz val="12"/>
        <color theme="1"/>
        <rFont val="Times New Roman"/>
        <family val="1"/>
      </rPr>
      <t xml:space="preserve"> : A strategy to access realize national priorities)_( </t>
    </r>
    <r>
      <rPr>
        <b/>
        <sz val="12"/>
        <color theme="1"/>
        <rFont val="Times New Roman"/>
        <family val="1"/>
      </rPr>
      <t xml:space="preserve">Assumptions about incumbents: </t>
    </r>
    <r>
      <rPr>
        <sz val="12"/>
        <color theme="1"/>
        <rFont val="Times New Roman"/>
        <family val="1"/>
      </rPr>
      <t>Incumbents as 
channels to realize national objectives.)</t>
    </r>
  </si>
  <si>
    <t xml:space="preserve">1_Corporate venture capital programs positively impact firms’ environmental outcomes                                2_ Corporate venture capital programs positively impact firms’ 
social outcomes </t>
  </si>
  <si>
    <t>1- Reputation for experience                          2-Reputation for 
involvement                       3- Reputation for misconduct</t>
  </si>
  <si>
    <t>1) Survival was more likely in those CV units that rated high in using existing firm capabilities and building new firm capabilities.                          2) Ambidextrous CVCs were characterized by high levels of interaction between CV unit managers on one side and three sets of actors on another side (senior executives, other business units, members of the VC community), with more ambidextrous CV units devoting high levels of attention to all three.                                                                         3) Acting ambidextrously to some extent mediated between the strong relationships built by CV units with these three constituencies and the CV units’ increased the odds of survival within the parent organizations.</t>
  </si>
  <si>
    <t>The investigative part of this paper begins with the analysis of secondary data</t>
  </si>
  <si>
    <t>Factors</t>
  </si>
  <si>
    <t>CVC activity depends primarily on factors including performance of public equity markets, interest rates, and asset allocations</t>
  </si>
  <si>
    <t>Nature of cvc operations</t>
  </si>
  <si>
    <r>
      <rPr>
        <b/>
        <sz val="12"/>
        <color theme="1"/>
        <rFont val="Times New Roman"/>
        <family val="1"/>
      </rPr>
      <t>1) Dis-ambidextrous</t>
    </r>
    <r>
      <rPr>
        <sz val="12"/>
        <color theme="1"/>
        <rFont val="Times New Roman"/>
        <family val="1"/>
      </rPr>
      <t xml:space="preserve">: The simplest form of CVCs is the dis-ambidextrous one. This is characterized by a low level of EI (entrepreneurial intensity) and a predominantly financial aim: their main objective is to realize financial returns in various innovative SME portfolios. They are not interested in a window on new technology, and the investment is realized only for cash flows. In these cases, a corporation participates in projects and does not seek to control the innovations of the target firm but simply guarantees high returns and/or affirms the firm’s presence and its brand image in its business sector. The success of this method is due to the low EI required and the flexibility in the choice of a portfolio of companies to be financed. This makes it possible to spread risk while increasing the amount of participation. It is true that dis-ambidextrous CVCs do not track technological advances, but this approach is very costly: out of ten projects financed by ambidextrous CVCs, only one or two projects are successful and nearly half are failures [57]. From this perspective, a possible example could be Comcast Ventures.                                                                </t>
    </r>
    <r>
      <rPr>
        <b/>
        <sz val="12"/>
        <color theme="1"/>
        <rFont val="Times New Roman"/>
        <family val="1"/>
      </rPr>
      <t xml:space="preserve">2) Hybrid: </t>
    </r>
    <r>
      <rPr>
        <sz val="12"/>
        <color theme="1"/>
        <rFont val="Times New Roman"/>
        <family val="1"/>
      </rPr>
      <t xml:space="preserve">Other CVCs can be defined as hybrid because they are characterized by a “mixed” type of commitment (sometimes financial, sometimes strategic, and sometimes both) and a medium
level of EI. From this perspective, a possible example could be Salesforce Investment. These CVCs promote the development of by-products using the company’s internal expertise and/or the association of a cooperation and an innovative SME to develop a joint project. They have diversified objectives, activities, and organizations [10]; for example, the executives of a parent company may develop new products successfully from the cre_x0002_ation of a new firm. The parent company gives support by creating a spinoff. Other partnerships between a large and
a small company focus on financing a specific project whose development will benefit both parties.                                                                             </t>
    </r>
    <r>
      <rPr>
        <b/>
        <sz val="12"/>
        <color theme="1"/>
        <rFont val="Times New Roman"/>
        <family val="1"/>
      </rPr>
      <t xml:space="preserve">3) Ambidextrous: </t>
    </r>
    <r>
      <rPr>
        <sz val="12"/>
        <color theme="1"/>
        <rFont val="Times New Roman"/>
        <family val="1"/>
      </rPr>
      <t xml:space="preserve"> ambidextrous CVCs are characterized by a strategic type of commitment and a high level of EI. From this perspective, a possible example could be GV. Such CVCs pursue
strategic objectives (obviously, with great attention to financial returns), and they are interested in creating specific structures to attract technologies developed outside the firm boundaries. CV units investing strategically may desire targets that possess a close alignment with one of their core company businesses. This orientation is desired because the ultimate aim may be to acquire start-ups and consolidate them with the company’s
internal initiatives. In some cases, a direct alignment may not
be apparent. The creation of an internal division, which deals
exclusively with investment in innovating firms, is the typical
activity of an ambidextrous CVC. Typical of the 1970s [58],
this form of corporate venturing has a specific strategic locus of
control of EI: a corporation wants to control the innovation of
SMEs [28]. Some firms prefer investing with a team of venture
capital specialists that is put in charge of managing the funds
and keeping a level of autonomy</t>
    </r>
  </si>
  <si>
    <t>The main problems of the research are a consequence of its very nature, i.e., the fact that it is a descriptive, secondary data_x0002_based study, with a following part that is based on a theoretical development. Furthermore, this paper focuses specific attention on the characteristics of the main CVCs, as assumed through desk research. Therefore, field investigations will be necessary, opportune, and advantageous to test the current findings, to refine the contextual parameters, and to prescribe target-specific actions. More specifically, in terms of scientific implications, this re_x0002_search implements a theoretical model based on two dimen_x0002_sions, but only one of them (the EI on the y-axis) constitutes a key-driver indicator. Thus, a possible evolution perspective could tend to sophisticate the framework by adopting a multidi_x0002_mensional approach. Furthermore, it is very likely that further studies will require more attention to the results of the main CVCs, as analyzed above, but with a greater number of opera_x0002_tions. This will be particularly true when seeking to better un_x0002_derstand if the good trend of “emerging” CVCs (China, Europe, and so on) will continue or not: if yes, specific attention could also be given to the possible differences that could arise with re_x0002_gard to CVCs’ ambidexterity from a cross-cultural management perspective</t>
  </si>
  <si>
    <t>Corporate venture capital in the IT sector and relationships in VC syndication networks</t>
  </si>
  <si>
    <t>This paper investigates the degree to which incumbent information technology (IT) companies efficiently capture information from venture capital (VC) networks. It focuses particularly on the extent to which intangible or financial resources increase the number of relationships with venture capitalists and influence the central position of IT companies within VC networks.</t>
  </si>
  <si>
    <t>the sample used in this study is the first to exclu_x0002_sively focus on CVC investment decisions following the burst of the IT bubble in 2001. The CVC practices of 184 IT companies over the period between 2004 and
2016 are studied.</t>
  </si>
  <si>
    <t>corporate venture capital (CVC) is a type of venture capital (VC) in which established companies make direct minority equity in_x0002_vestments in privately held entrepreneurial venture</t>
  </si>
  <si>
    <t>descriptive, secondary data based study ordinary least squares (OLS) regressions</t>
  </si>
  <si>
    <t xml:space="preserve">(1) to gain a “window” on emerging technologies                     (2) to facilitate the development of companies offering complementary products or services
 (3) to identify and monitor potential targets for acquisition </t>
  </si>
  <si>
    <t>1_ Prior CVC investments will be positively associated with future CVC investment                                        2_ The prior number of relationships in the VC network will be positively associated with the amount of future CVC investment.                              3_ The prior degree of centrality in the VC network will be positively associated with the amount of future CVC investment.                               4- The R&amp;D expenditures of an industrial company are positively associated with the number of relationships it has in the VC network.</t>
  </si>
  <si>
    <t>Generalized-method-of-moments (GMM): GMM is an autoregressive model that allows for the absence of quasi-stationary control variables</t>
  </si>
  <si>
    <t>RECONCILING COMPETING INSTITUTIONAL LOGICS IN CORPORATE VENTURE CAPITAL UNITS</t>
  </si>
  <si>
    <t>We address the outlined research gaps by exploring CVC units’ internal organ_x0002_isational structure and how they incorporate aspects of the competing logics they are confronted with by drawing on the concept of organisational structure. Moreover, we investigate the factors driving the design of their structure as well as the performance benefits that result out of it.</t>
  </si>
  <si>
    <t>1) How do CVC units incorporate the competing institutional logics of their corporate mother and the VC environment in terms of their organisational structure?                               2) What factors influence CVC units’ design of their organisational structure?    3) How does the design of CVC units’ organisational structure support the achievement of their strategic objectives?</t>
  </si>
  <si>
    <t>comparative case study design</t>
  </si>
  <si>
    <t>we conducted a comparative case study of 20 CVC units operating in the chemical, pharmaceutical, energy and FMCG industry. These CVC units were appropriate programmes as they all fol_x0002_lowed the strategic objective of creating access to emergent technology for the cor_x0002_porate firm. Hence, they were obligated to work closely with both the VC industry and the mother firm to ensure a successful knowledge transfer. Data collection took place in 2019, extending for 9 months. We used multiple 
sources of information, primarily phone interviews, written e-mail communication and website information.</t>
  </si>
  <si>
    <t>CVC units explicitly mentioned severe challenges orginating from fundamental cultural and structural differences such as different styles of communication, expectations regarding timelines and hierarchical structures</t>
  </si>
  <si>
    <t xml:space="preserve">1- enivronmental dynamism (of mother firm`s industry                 2- mixed background of employees (VC and corporate)                           3- expectations of mother firm (to follow corporate procedures)                          4- involvement in collaborations (between mother firm and start-ups) 5- mostly VC background of employees </t>
  </si>
  <si>
    <r>
      <rPr>
        <b/>
        <sz val="12"/>
        <color theme="1"/>
        <rFont val="Times New Roman"/>
        <family val="1"/>
      </rPr>
      <t>_</t>
    </r>
    <r>
      <rPr>
        <sz val="12"/>
        <color theme="1"/>
        <rFont val="Times New Roman"/>
        <family val="1"/>
      </rPr>
      <t>Regarding the second research question, we identified various factors on the intra- and inter-organisational as well as the industry level partially explaining the observed structural differences. These included employee background (intra_x0002_organisational), expectations of the mother firm to follow corporate rules and the involvement of the unit in the management of collaborations between start-ups and the mother firm (inter-organisational) and environmental dynamism (industry level) referring to the perceived rate of change of innovation in the mother firm’s industry.                                         _ The most prevalent factor influencing the structural design was the involve_x0002_ment of CVC units in the management of collaborations between start-ups and 
established business units.                  _the perceived rate of change in the mother firm’s industry, which we 
called environmental dynamism, was identified as a factor impacting the units’ 
structural design</t>
    </r>
  </si>
  <si>
    <t>Thus, this paper aims to investigate their potential ambidexterity as a result of knowledge management (KM) strategies and processes</t>
  </si>
  <si>
    <t>Knowledge management behaviors in venture capital crossroads: a comparison between IVC and CVC ambidexterity</t>
  </si>
  <si>
    <t>descriptive, inferential and discriminant analyses</t>
  </si>
  <si>
    <t>the contextual best exit route depends on multiple factors (venture profitability, the level of uncertainty, information asymmetry and the nature of the VC fund)</t>
  </si>
  <si>
    <t xml:space="preserve">The study covers all IVC and CVC transactions made from January 1, 2019 to November 30, 2019 while omitting those without amount indications and using US$ as the reference currency: data were first collected on the 15 most active US-based IVCs based on numbers of operations. Similar data were collected on the 15 most active US CVCs, which mainly operate in the technology sector and therefore in software, electronics, information technology (IT), artificial intelligence and telecommunications </t>
  </si>
  <si>
    <t>Investment rounds</t>
  </si>
  <si>
    <t>Pre-seed, Seed, Venture, Round A and Round B, Round C and following, Corporate and Funding.</t>
  </si>
  <si>
    <t>THE IMPACT OF MANAGERIAL JOB SECURITY ON CORPORATE ENTREPRENEURSHIP: EVIDENCE FROM CORPORATE VENTURE CAPITAL PROGRAMS</t>
  </si>
  <si>
    <t>This study demonstrates that when top managers have more job security, they are more likely to experiment with new organizational forms and structures by establishing Corporate Venture Capital units. The study demonstrates that job security not only impacts the amount of risk taken within existing operations, but also the willingness to experiment with novel ideas and activities.</t>
  </si>
  <si>
    <t>Three data sources were used for this project. First, we identify CVC program launches utilizing SDC VentureXpert, which is the preferred source of information for the venture capital literature. Through this database we are able to observe when any firm in our sample participates in a venture capital funding round. Most control variables related to incumbent firm attributes are collected from Standard and Poor’s Compustat database, which collects information on publicly traded U.S. corporations. Finally, in order to construct our main independent variable of interest we utilize the 
antitakeover index compiled by Bebchuk and Cohen (2003), and updated by Sapra and colleagues (2014), which provides information on the calendar year and number of antitakeover protection provisions enacted by individual states.</t>
  </si>
  <si>
    <t>This study investigates the role of CVCs in backing digital technologies, analysing their financial strategies in supporting new, pio_x0002_neering, and disruptive firms.</t>
  </si>
  <si>
    <t>When corporations get disruptive, the disruptive get corporate: Financing disruptive technologies through corporate venture capital</t>
  </si>
  <si>
    <t>CVC investments are minority equity operations executed by corporations in entrepreneurial firms that are specifically active in technological innovation</t>
  </si>
  <si>
    <t>the research analysed operations in general from 2013 to 2018, and it analysed specifically the operations of the five most active CVS in 2018 to determine if they adopted different methods of DT fi_x0002_nancing. The data were drawn from databased compiled by KPMG and CB Insights.</t>
  </si>
  <si>
    <t xml:space="preserve">1- descriptive statistical analysis            2- inferential statistical analysis           3- ordinary least squares (OLS)
</t>
  </si>
  <si>
    <t>Several constraints limited the generalisation of the investigation results beyond the boundaries of the current research parameters. First, the descriptive analysis examined global CVC operations in the six years from 2013 to 2018, but the inferential analysis was applied only to the top five CVCs. The means that questions remain about the behaviours of hundreds of other CVCs and those five companies’ behaviours in years other than 2018. That year undoubtedly recorded peak figures for the number and investment amounts of deals related to digital technology investments, but it still constitutes only a narrow period of observa_x0002_tions</t>
  </si>
  <si>
    <t>What affects new venture firm’s innovation more in corporate venture capital?</t>
  </si>
  <si>
    <t>This study explores the CVC contents by categorizing parent’s resource heterogeneity into two dimensions, and then examines their effects on the innovation performance of new venture firms, and then explores the role of parent’s investment complexity in explaining the relationship between parent’s resource heterogeneity and new venture’s innovation</t>
  </si>
  <si>
    <t>we constructed a large panel of public firms (1968–2012). Our sample contains information on firms’ CVC activity collected from VentureXpert database, which have been used by previous studies and which contains detailed information on private equity investments. The follow-up data and variable augmentation are 
based on this list. The VentureXpert database contains a comprehensive coverage of  investment, CVC portfolio size, CVC age, exit, and performance activity in the private equity industry and provides us with the population of all private equity investments done by parent companies and new venture firms</t>
  </si>
  <si>
    <t>Alleviating concerns of misappropriation in corporate venture capital: Creating credible commitments and calculative trust</t>
  </si>
  <si>
    <t>we examine how corporate investors might alleviate concerns of misappropriation by establishing credible commitments to their corporate venture capital program, which discourages opportunistic behavior.</t>
  </si>
  <si>
    <t>Our findings— using data from 11,136 ventures, 300 corporate venture capital investors, and 1782 investments across 18 years. We used SDC’s VentureXpert database to collect our sample of entrepreneurial ventures and CVC investors from 1990–2007. We concluded our data collection at 2007 due to evidence that the financial crisis of 2008 severely impacted VC investment</t>
  </si>
  <si>
    <t>The number of (a) cumulative prior investments and (b) prior consecutive years investing will lead to a greater likelihood of a CVC-venture tie forming.</t>
  </si>
  <si>
    <t>1-cumulative prior investments                        2- consecutive years investing</t>
  </si>
  <si>
    <t>Corporate venture capital: technological innovation or value creation? A comparative study of CVC- and IVC-invested Chinese listed companies</t>
  </si>
  <si>
    <t xml:space="preserve"> This paper analyzes the effects of corporate venture capital (CVC) and independent venture capital (IVC) backing on technological innovation and value creation in invested companies.</t>
  </si>
  <si>
    <t>Corporate venture capital (CVC) refers to practices in which non-financial enterprises make non-controlling equity investments in venture enterprises</t>
  </si>
  <si>
    <t>Types of CVC investments</t>
  </si>
  <si>
    <t>driving, enabling, emergent, and passive:  driving and enabling CVC investments are primarily
driven by a strategic rationale, while emergent CVC investments mainly pursue financial objectives with a certain level of strategic view.</t>
  </si>
  <si>
    <t>Since there is no reliable VC database in China, most of the data used in this study has to be collected manually. We begin with the 806 companies that went public during the period 2008 to 2011 in the A-share market or Growth Enterprise Market (GEM) of the Shanghai and Shenzhen stock exchanges</t>
  </si>
  <si>
    <t>Unmasking Smart Capital How Corporate Venture Capital Units Configure Value-Adding Services</t>
  </si>
  <si>
    <t>Least Squares Dummy Variable (LSDV) method</t>
  </si>
  <si>
    <t>Our qualitative multiple case study across 26 CVC units reveals a comprehensive set of value creation and value capture services that these units offer, configured in any of four different ways to provide tailor-made support for specific venture needs and sponsor strategic goals</t>
  </si>
  <si>
    <t>The study sample included 26 CVC units maintained by firms of varying size, strategic focus, and industry. The corporate headquarters 
of participating companies are located in Germany, the 
United States, France, and Switzerland. The CVC units were 
either located or active in innovation hotbeds around the 
globe, including San Francisco and Boston in the United 
States; Tel Aviv, Israel; Beijing, China; and London, Berlin, 
and Munich in Europe. We collected both primary and secondary data.
The primary source of data was 32 semi-structured, in-depth 
interviews with decision-makers, investment managers, part_x0002_ners, and directors of CVC units</t>
  </si>
  <si>
    <r>
      <t xml:space="preserve">• </t>
    </r>
    <r>
      <rPr>
        <b/>
        <sz val="12"/>
        <color theme="1"/>
        <rFont val="Times New Roman"/>
        <family val="1"/>
      </rPr>
      <t xml:space="preserve">The Harvester: </t>
    </r>
    <r>
      <rPr>
        <sz val="12"/>
        <color theme="1"/>
        <rFont val="Times New Roman"/>
        <family val="1"/>
      </rPr>
      <t xml:space="preserve"> uses a focused configuration; it offers a high number and variety of services related to value capture and only a few services related to value creation. Its strategic motivation is to grow the venture’s revenue and thus increase the likelihood that the sponsoring corporation will reap positive returns on its investment.                                                            • </t>
    </r>
    <r>
      <rPr>
        <b/>
        <sz val="12"/>
        <color theme="1"/>
        <rFont val="Times New Roman"/>
        <family val="1"/>
      </rPr>
      <t>The Builder:</t>
    </r>
    <r>
      <rPr>
        <sz val="12"/>
        <color theme="1"/>
        <rFont val="Times New Roman"/>
        <family val="1"/>
      </rPr>
      <t xml:space="preserve"> uses a comprehensive configuration; it offers services to support the full range of value-creation and value-capture activities. Its strategic motivation is to build ecosystems and drive collaborative innovation within the industry.                                                •</t>
    </r>
    <r>
      <rPr>
        <b/>
        <sz val="12"/>
        <color theme="1"/>
        <rFont val="Times New Roman"/>
        <family val="1"/>
      </rPr>
      <t xml:space="preserve"> The Enabler:</t>
    </r>
    <r>
      <rPr>
        <sz val="12"/>
        <color theme="1"/>
        <rFont val="Times New Roman"/>
        <family val="1"/>
      </rPr>
      <t xml:space="preserve"> employs a focused configuration; it focuses its services on core value-creation activities. Its strategic motivation is to foster internal innovation and transformation by facilitating joint value creation between specific business units and portfolio ventures.                                                 • </t>
    </r>
    <r>
      <rPr>
        <b/>
        <sz val="12"/>
        <color theme="1"/>
        <rFont val="Times New Roman"/>
        <family val="1"/>
      </rPr>
      <t>The Observer:</t>
    </r>
    <r>
      <rPr>
        <sz val="12"/>
        <color theme="1"/>
        <rFont val="Times New Roman"/>
        <family val="1"/>
      </rPr>
      <t xml:space="preserve"> operates on a basic configuration; it focuses on providing a few essential services across both value creation and value capture. Its strategic motivation is to gather strategic insights regarding novel technologies, markets, and business models.</t>
    </r>
  </si>
  <si>
    <t>Due to the lack of a specialized database on Chinese CVC activities, most of the data in this study has to be collected manually. Thus, the sample size is modest, which might, to some extent limit the generality of the results. CVC parents often invest in multiple com_x0002_panies to maximize utilization of resources and take advantage of the portfolio effect (Ful_x0002_ghieri &amp; Sevilir, 2009b). In this study, we focus on the relationship between CVC parent and invested companies and do not take into account the portfolio effect, which is the relationship between invested companies. We plan to the address these two issues in future research. Additionally, due to limitations to our sample, this study does not dis_x0002_tinguish between the impacts of strategic and non-strategic CVCs.</t>
  </si>
  <si>
    <t>The Influence of Technological Links, Social Ties, and Incumbent Firm Opportunistic Propensity on the Formation of Corporate Venture Capital Deals</t>
  </si>
  <si>
    <t>CVC investments, whereby incumbent firms take minority equity stakes in private startups</t>
  </si>
  <si>
    <t>We examine the technological links that form between new ventures and incumbent firms when new ventures build on incumbent firm technologies and how the influence of these links on CVC deal formation depends on both the opportunistic propensities of incumbent firms as well as the social ties between incumbents and new ventures</t>
  </si>
  <si>
    <t xml:space="preserve">We examined CVC investment formation using 402 new ventures and 29 CVC investors in the IT industry in the United States between the years of 1990 and 2006. The majority of CVC investments occur in the United States, and the IT sector exhibits particularly high CVC investment activity and the propensity for  filing patentswhich we used to create our explanatory and control variables. Specifically, we sampled firms in the following subsectors in the IT industry: computer hardware, communication equipment, electronics components, and telecommunication </t>
  </si>
  <si>
    <t>Our study is not without limitations, which suggests avenues for future research. With fre_x0002_quent technological links through knowledge spillover between new ventures and incumbent firms and direct social ties through founders’ prior employment history at incumbent firms, 
the U.S. IT sector offered a useful context for our study. In conceptualizing technological links 
between firms, our sample of new ventures was constrained to those that were granted at least 
one U.S. patent. Although this is a common practice when studying firms in high-technology 
sectors using patent-related measures (e.g., Agarwal et al., 2009; Corredoira &amp; Rosenkopf, 
2010), our doing so may limit the generalizability of our results. Future research that validates 
our findings in different industry contexts would be valuable.
Our measure of an incumbent firm’s opportunistic tendencies in terms of misappropriat_x0002_ing technology is based on archival data. Because a firm’s character is unobservable, it is 
typically inferred from its past actions (Mishina et al., 2012). Nonetheless, our measure is 
admittedly a rough proxy. The archival data are publicly available to potential new venture 
investees, regardless of whether they are directly or indirectly tied to the incumbent firm. The 
main effect of our measure of opportunistic tendencies, based on lawsuits, controls to some 
extent the influence of information that is publicly available. The fact that we find no simple 
direct effect between our measure and CVC deal formation provides some weak evidence 
that relatively impersonal information available from public sources has little effect. 
Nonetheless, future efforts are needed for developing alternative measures for a firm’s oppor_x0002_tunistic tendencies.
In conceptualizing direct social ties between new ventures and incumbents, we considered 
a specific type of relationship based on founders’ prior employment experience. However, 
some researchers view it using different perspectives. For example, Kim and Steensma (in 
press) consider the same phenomenon as one type of employee mobility and examine its 
influence on knowledge flow between organizations. Because social ties between organiza_x0002_tions have been defined and operationalized in various ways in prior literature (Gulati, 1995a; 
Somaya, Williamson, &amp; Lorinkova, 2008; Westphal, 1999), future research may examine 
whether our findings are generalizable in different contexts of social ties.</t>
  </si>
  <si>
    <t>Corporate venture capital (CVC) refers to the practice of using corporate funds to invest in entrepreneurial ventures by taking a minority stake.</t>
  </si>
  <si>
    <t>We investigate the relationship between investment of corporate venture capital (CVC) and foreign venture capital (FVC), and the concentration of investors involved in a financing round</t>
  </si>
  <si>
    <t>Concentrating Too Hard? Foreign and Corporate Venture Capital Involvement in Syndicates</t>
  </si>
  <si>
    <t>Tapping into the knowledge of incumbents: The role of corporate venture capital investments and inventor mobility</t>
  </si>
  <si>
    <t>In this paper, therefore, we investigate the extent to which new ventures draw on incumbents’ knowledge when developing new innovations as a result of CVC investments, mobility events, and the combination of the two.</t>
  </si>
  <si>
    <t>How do CVC investments and inventor mobility (separately and jointly) affect the extent to which a new venture draws on the investor’s knowledge base as an input for its innovation activities?</t>
  </si>
  <si>
    <t>To address this research question, we used a sample of new ventures that received a CVC investment and/or inventors from the Intel Corporation (hereafter Intel) in the period 1992–2005 and new ventures that did not. We focus on Intel because it was the biggest corporate venture capitalist in the semiconductor industry from 1990 to 2000</t>
  </si>
  <si>
    <t>corporate investors often establish interaction mechanisms, such as joint R&amp;D activities or overlapping board memberships, in order to facilitate flows of knowledge, and to generate learning effects between themselves and the financially-backed venture</t>
  </si>
  <si>
    <t>Don’t throw in the towel too early! How agency conflicts affect the survival of corporate venture capital units</t>
  </si>
  <si>
    <t>We empirically investigate the largely unexplored relationship between corporate top management teams (TMT) and CVC unit managers. Doing so, we provide new insights into the interplay between TMT decisions and CVC managers’ behaviour and how agency conflicts between them influence the survival of CVC units</t>
  </si>
  <si>
    <t>Corporate venture capital (CVC) is defined as minor equity investments in entrepreneurial ventures made by established companies</t>
  </si>
  <si>
    <t>Top management team (TMT)</t>
  </si>
  <si>
    <t>(Agency conflicts)                       _At the heart of 
CVC lies the inclusion of entrepreneurial behaviour into the firm. This inclusion implies 
potential tensions between the corporates’ TMT and the CVC managers, a constellation 
which, by its very nature, covers potential agency problems.</t>
  </si>
  <si>
    <t>when CVC investments are made mainly into new ventures that show a limited or no overlap with the mother companies’ industry investment risk and CVC managers’ uncertainty increase</t>
  </si>
  <si>
    <t>1-The employment of carried interest(outcome-based contracts) and decision-making autonomy form a bundle that affects survival of CVC units.                                                       2- The employment of carried interest is positive for survival of CVC units only if it occurs in a bundle with investments characterised by a high 
strategic fit.                                              3- If the uncertainty for CVC managers is high (low strategic fit) and carried interest is present, the TMT and the CVC managers must ensure a high involvement in strategic decisions of the PC (high strategic support) to positively affect survival of CVC units.                         4- The goals the corporates’ TMT pursue with the CVC unit have a clear-cut influence on CVC survival only when in combination with agency-related 
factors.</t>
  </si>
  <si>
    <t>Data was collected during three distinct time phases in Germany (2000, 2004, and 2012), thus covering a period of 12 years. For the three periods, we identified a population of 24 (2000), 24 (2004), and 29 (2012) CVC units through databases such as the German Private Equity and Venture Capital Association (BVK) and Invest Europe, formerly known as European Private Equity &amp; Venture Capital Association (EVCA)</t>
  </si>
  <si>
    <t>fuzzy-set QCA (fsQCA). This method suits well research that aims at identifying interrelatedness of influencing factors</t>
  </si>
  <si>
    <t>_success of a CVC program is more likely to be achieved if an active and formalised type of cooperation involving a recurring interaction with portfolio companies such as a strategic partnership, is in place. _We are therefore able to demonstrate that incentivisation of CVC managers can be a 
critical success (or survival) factor</t>
  </si>
  <si>
    <t>1-strengthening the own business through investing in complementary firms                                                                         2-finding candidates for future acquisitions                                      3-establishing a ‘window on technology’ for early access to disruptive innovations                                                                                      4-building up an idea-pool that enables knowledge transfer into the parent company.</t>
  </si>
  <si>
    <t>exploiters or explorers</t>
  </si>
  <si>
    <t>our study comes with some limitations. First, there might be the limitation of a relatively small sample. Nevertheless, we captured an average of 83% of the respective populations of CVC units in Germany which allows a very reliable overview over this national market. However, this sample size only allows for a limited number of conditions in our analysis, since the complexity of configurations increases exponentially (Schneider and Wagemann, 2012). Notwithstanding, QCA as a method is designed to work well with mid-size samples and does not seek to generate generalisations based on correlational significance (Berg-Schlosser et al., 2009). This being said, we are convinced that, with our selected conditions, we represent a significant range of agency issues on the individual CVC level. Furthermore, one might consider our strength of including only CVC units based in 
Germany as a limitation by stating this to be a narrow focus. Although we agree that 
generalising our findings to a US or worldwide context must be done carefully, we would 
still argue that our specific data set represents an asset of our work that allows for 
enriching the dominant US view in CVC research. By investigating a culturally 
homogenous sample we excluded potential cultural effects that might have affected our 
results. Likewise, we follow to various calls for taking more European studies into 
consideration in order to address different institutional contexts</t>
  </si>
  <si>
    <t>Corporate venture capital as a real option in the markets for technology</t>
  </si>
  <si>
    <t>We apply real options (RO) theory to understand the role of corporate venture capital (CVC) invest_x0002_ments and its relationship with internal R&amp;D capabilities in supporting the acquisition of external technologies.</t>
  </si>
  <si>
    <t>corporate venture capital (CVC), where established corpo_x0002_rations make a minority equity investment in entrepreneurial ventures, as a means of identifying early-stage research</t>
  </si>
  <si>
    <t>The sample consists of 597 investor-external technology partner dyads involving 58 publicly traded pharmaceutical companies and 385 biotechnology companies. As explained below, our sample was constructed with the goal of obtaining investor-partner dyads with at least one type of MFT transaction defined as including a CVC, license, R&amp;D alliance, or acquisition during the study period.</t>
  </si>
  <si>
    <t>proportional subhazards model</t>
  </si>
  <si>
    <t>While the academic literature will often limit CVC samples solely to investments in private partners, our work suggests that these minority-equity investments in these early-stage public firms should also be included. In this research setting, an initial public offering may be able to be viewed as just another funding event. In reality, few newly public biotech firms turn into the next Biogen or Amgen; they are often acquired by larger pharmaceutical firms.</t>
  </si>
  <si>
    <t>In this study, we focus on the operational aspects of CVC investments and discuss how the explorative and exploitative innovation perfor_x0002_mance of corporate investors is affected by the level of the structural autonomy granted to their CVC dedicated unit.</t>
  </si>
  <si>
    <t>The double-edged effects of the corporate venture capital unit's structural autonomy on corporate investors' explorative and exploitative innovation</t>
  </si>
  <si>
    <t>CVC investment refers to incumbent firms making small equity in_x0002_vestments in start-ups with good technological potential</t>
  </si>
  <si>
    <t>“providing window on new technology” and “supporting existing business” as the most important strategic objectives of their CVC investments.</t>
  </si>
  <si>
    <t>structural autonomy</t>
  </si>
  <si>
    <t>The empirical analysis is based on a sample of U.S. high-tech firms which have conducted CVC investments during the period from 1990 to 2010. Generally, since the rate of technology changes are faster in high_x0002_tech industries compared to low-tech industries, we believe firms op_x0002_erating in high-tech sectors will be more likely to incentivize CVC in_x0002_vestments.</t>
  </si>
  <si>
    <t>negative binomial regression model which is one of the nonlinear models commonly used to avoid heteroscedasticity problems</t>
  </si>
  <si>
    <t>• The degree of structural autonomy of the CVC unit will increase the corporate investor's explorative innovation performance.                                                              • The level of structural autonomy of the CVC unit has a negative relationship with the corporate investor's exploitative
innovation performance.</t>
  </si>
  <si>
    <t>First, this study has the limitation of using an oversimplified mea_x0002_sure for the independent variable. The CVC unit's structural autonomy level, the independent variable of this study, was measured as a di_x0002_chotomous variable. Autonomy levels were defined according to whe_x0002_ther each CVC deal was carried out as a corporate investor's direct in_x0002_vestment or as a CVC dedicated subsidiary's independent investment. However, if we look more closely, even if a firm conducts CVC in_x0002_vestments through an independent subsidiary, there may be cases of relatively high interference from the parent firm. On the other hand, there is the possibility that relatively higher autonomy is given to direct CVC investment through a department located within the organization of the corporate investor. Moreover, with this rough variable, it is dif_x0002_ficult to analyze the various dimensions of autonomy given to the CVC unit (e.g., autonomy in decision making, financial resources, or human resources). If future research can develop finer-grained measurements. that reflect these various aspects of autonomy, more a detailed analysis
of the strategic roles of the CVC unit's autonomy will be possible.
Second, there is a data limitation on the measures for the firms'
innovation performance used in this study. In our data-set, the creation
of new technology is captured using patent application data. Since not
every technological innovation might result in a patent application, the
findings of this study do not account for the creation of non-codified
and tacit knowledge (Wadhwa &amp; Kotha, 2006). In addition, sometimes
firms, fearing imitation by other competitors, are reluctant to disclose
their technologies through patents, Therefore, the empirical results of
this study might underestimate the effect of CVC investments on the
firm's innovation activities. We propose future research to investigate
other variables such as the development of new products or the creation
of non-patented new knowledge.
Finally, this study has the limitation of not being able to directly
count the flow of knowledge from the portfolio companies to the parent
firm. In this study, new patents applied by the corporate investor after
the CVC investment are regarded as innovation performance resulting
from the CVC investment. Of course, while we controlled for some other
factors such as internal R&amp;D activities or M&amp;A and alliance experiences
that are known to affect the innovation performance of corporate in_x0002_vestors, the limitation of not being able to confirm whether the de_x0002_pendent variables presently are only affected by the CVC investment
remains. The patenting information of the investment target firms
might allow figuring out how knowledge is acquired by the corporate
investor. Unfortunately, however, most target companies (i.e., start_x0002_ups) in our sample have not applied for patents (yet). Future research
could collect more detailed data including patent records of portfolio
companies, which would allow examining the knowledge flow from the
portfolio companies to corporate investors.</t>
  </si>
  <si>
    <t>How to communicate with the parent company</t>
  </si>
  <si>
    <r>
      <rPr>
        <b/>
        <sz val="12"/>
        <color theme="1"/>
        <rFont val="Times New Roman"/>
        <family val="1"/>
      </rPr>
      <t>•</t>
    </r>
    <r>
      <rPr>
        <sz val="12"/>
        <color theme="1"/>
        <rFont val="Times New Roman"/>
        <family val="1"/>
      </rPr>
      <t xml:space="preserve">  </t>
    </r>
    <r>
      <rPr>
        <b/>
        <sz val="12"/>
        <color theme="1"/>
        <rFont val="Times New Roman"/>
        <family val="1"/>
      </rPr>
      <t>Autonomous CVC unit:</t>
    </r>
    <r>
      <rPr>
        <sz val="12"/>
        <color theme="1"/>
        <rFont val="Times New Roman"/>
        <family val="1"/>
      </rPr>
      <t xml:space="preserve"> a CVC unit that has been granted the appropriate autonomy by combining the governance system of IVC, has the authority to in_x0002_dependently make investment and management decisions. Autonomous governance allows operators of such CVC units to better manage po_x0002_tential conflicts of interest between them and their parent firms. CVC unit maintainslower accountability to their parent firm, thus freeing the relationship
with other business units. The autonomous
CVC unit can make investment decisions, even if the target companies that the CVC unit intends to invest in has, in the short run, no apparent contribution to the current business model of the parent firm. It also creates
the potential for investment in which the start-up investment targets are potential competitors for the firm's existing business units.                                                         • In particular, the level of
the autonomy given to the CVC unit can have a completely different impact on exploitative learning. In order for firms to be successful in exploitation, more than anything else, it is important to use the valu_x0002_able resources, such as high-quality technical knowledge and skilled
experts that they have accumulated over time.In other words, in order to make exploitative learning more efficient, it is best to place the CVC unit inside the parent
firm so that it can cooperate closely with other business units.On the other hand, if the CVC unit is operated completely in_x0002_dependent from the parent firm, there will be a structural disconnection
from these valuable resources. The CVC unit maintains a certain dis_x0002_tance from other departments in the firm that have valuable knowledge
and skilled manpower, making it difficult to actively use these resources. This structural disconnection can be an obstacle for the CVC unit in finding target companies which possess compatible knowledge
that can effectively complement the parent firm's existing knowledge. In addition, even if the CVC unit succeeds in finding a suitable target company, it is still difficult to achieve adequate innovation performance because of the lack of collaboration with experts in the parent firm who can fully understand and use the acquired knowledge of target firm</t>
    </r>
  </si>
  <si>
    <t>Firm Structure and Environment as Contingencies to the Corporate Venture Capital–Parent Firm Value Relationship</t>
  </si>
  <si>
    <t>1) Is there a positive correlation between the number of investments and their total amount per round for IVCs and CVCs? 2) Among investments operated by IVCs and CVCs, is entrepreneurial intensity stronger for IVCs or CVCs?                                  3) Are IVCs and CVCs ambidextrous organizations?                                                        4) Are there any differences in ambidexterity among CVCs?</t>
  </si>
  <si>
    <t>1) Are DT-based firms interesting investment objectives for CVCs?                                              2)  Are the five most active CVCs in the world interested in disruptive technology (DT)-based firms?                                                                   3) Is there a significant correlation between the number of deals and the monetary amount of those deals for the top five CVCs?                                          4) Were there any differences in the DT-related behaviours of the top five CVCs?</t>
  </si>
  <si>
    <t>When are CVC investments associated with parent firm value creation?</t>
  </si>
  <si>
    <t>we suggest that an increase in firm value from CVC investing is contingent on attentional mechanisms that discipline the selection of new investment opportunities. We posit that increases in firm value associated with CVC investing accrues to firms adopting specific operational structures and operating in particular environmental contexts.</t>
  </si>
  <si>
    <t>We used Thomson Financial’s Securities Data Company Platinum and VentureXpert databases, along with the North American Fundamentals Annuals and Historical Segments databases from COMPUSTAT to construct a panel of U.S. publicly traded firms making CVC investments in three broadly defined industries: information and communication technologies, chemicals, and medical and laboratory equipment from 2000 to 2008.1 We restricted the sample to U.S. firms because CVC investments may entail different motivations internationally.  We chose our focal industries because CVC activity is relatively common across industry participants and is consistent
with comparable studies on CVC investments. Accounting for missing data on the focal variables, the final sample contained 406 firm-year observations from 95 companies.</t>
  </si>
  <si>
    <t>While our analysis is a conservative approach given the data available, our research design precludes the ability to draw a direct causal inference between CVC investments and firm value. One of the difficulties in this type of analysis is that a multitude of fac_x0002_tors—some within the control of the firm and some exogenous to it—contribute to the val_x0002_uation of publicly traded firms, and controlling for all possible confounds is both empirically and practically impossible. As such, readers should interpret our results through the lens of adding additional evidence to the venturing conversation regarding the theoretical and empirical support for the a priori notion that CVC investments inde_x0002_pendently drive performance. Another limitation of our study is that we do not directly measure attentional focus. Our theoretical model is predicated on the notion that operational concentration and environ_x0002_mental munificence are attentional structures that influence the attentional focus of decision makers, and as such, CVC investments within the specified operational structures will be associated with firm value. However, we do not directly measure attentional focus, and this represents a promising opportunity for future research. We think one option may be the employment of policy capture and conjoint studies, where the researcher can isolate and manipulate managerial focus. Additionally, given the presence of observed contingency factors influencing the CVC investments–parent firm value relationship, we would certainly expect other such moderators within the broader nomological network, and such analyses represent fruitful extensions of our model.</t>
  </si>
  <si>
    <t>When are ‘sharks’ beneficial? Corporate venture capital investment and startup innovation performance</t>
  </si>
  <si>
    <t>This study examined the performance effect of CVC investments on startup innovation and the boundary conditions by which that effect is enhanced.</t>
  </si>
  <si>
    <t>• operational concentration                    • environmental munificence</t>
  </si>
  <si>
    <t>• Increasing operational concentration strengthens the relationship between CVC investments and parent firm value                  • Decreasing environmental munificence strengthens the relationship between CVC investments and parent firm value.</t>
  </si>
  <si>
    <t>corporate venture capital (CVC) funds, minority equity investments made by established firms in entrepreneurial ventures</t>
  </si>
  <si>
    <t>The final sample consisted of 762 VC-backed biotechnology startups.</t>
  </si>
  <si>
    <t>propensity score matching method</t>
  </si>
  <si>
    <t>First, the generalisability of our findings may be limited. Although using biotechnology startups as a sample in our research is appropriate for many reasons, our results are most meaningful for firms in the biotechnology industry. Future research might apply our approaches to different industries, such as the medical device industry. Second, although we employed the propensity score matching and the differences-in-differences approach for empirical rigour, our results have some weaknesses. Hypothesis 2 is supported on a rela_x0002_tively low significance level (p &lt; .10) and several analyses was implemented with the low number of matches, 16 and 14 in Table 4(a,b), respectively. Also, the cumulative number of patents startups applied for as an indicator of the formation of CVC investment relationships in the probit models can be somewhat limited. For instance, we cannot tease out the differences in innovation outcomes among startups in the case of the equal number of patents they applied for. Thus, future research needs to consider other innovation activities or outcomes that are relevant for the CVC investors in different stages of the commercialisation process. Third, we cannot strongly argue that we considered all of the complexity of the CVC investment relationship in this paper. Like previous studies (Diestre and Rajagopalan 2012; Katila, Rosenberger, and Eisenhardt 2008; Park and Steensma 2012), we implicitly assumed that startups have substantial discretion in selecting their funding sources in this research. However, it may be inadequate to examine startups’ decisions on CVC funding and their effect on innovative performance unless the complexity of CVC investment relationships is fully considered.</t>
  </si>
  <si>
    <t>Financing knowledge-intensive enterprises: evidence from CVCs in the US</t>
  </si>
  <si>
    <t>CVC describes an equity investment made by a corporation or its investment entity in a high growth, high potential, privately held business.</t>
  </si>
  <si>
    <r>
      <t xml:space="preserve">• </t>
    </r>
    <r>
      <rPr>
        <b/>
        <sz val="12"/>
        <color theme="1"/>
        <rFont val="Times New Roman"/>
        <family val="1"/>
      </rPr>
      <t>Driving CVC activities</t>
    </r>
    <r>
      <rPr>
        <sz val="12"/>
        <color theme="1"/>
        <rFont val="Times New Roman"/>
        <family val="1"/>
      </rPr>
      <t xml:space="preserve"> are characterized by a strategic rationale and tight links between the venture-backed firm and the operations of the investing company. This type of CVC operation can represent a powerful opportunity to share information, assess investment opportunities, and connect portfolio companies to the venture-backed firm.                                                                      • </t>
    </r>
    <r>
      <rPr>
        <b/>
        <sz val="12"/>
        <color theme="1"/>
        <rFont val="Times New Roman"/>
        <family val="1"/>
      </rPr>
      <t xml:space="preserve">Enabling CVC investments </t>
    </r>
    <r>
      <rPr>
        <sz val="12"/>
        <color theme="1"/>
        <rFont val="Times New Roman"/>
        <family val="1"/>
      </rPr>
      <t>are activities in which a company makes investments primarily with strategic aims. A successful investment will support the entrepreneurial benefit, but a strong operational link between the venture-backed firm and the company is notnecessary to realize this benefit. This type of CVC operation can be a qualifying opportunity because there is a complementarity between the CV capitalist and the venture-backed firm. A firm can take advantage of this notion by using its VC investments to stimulate the development of the ecosystem in which it operates while also taking into due consideration the public approach to these  opportunities                                                                                                    •</t>
    </r>
    <r>
      <rPr>
        <b/>
        <sz val="12"/>
        <color theme="1"/>
        <rFont val="Times New Roman"/>
        <family val="1"/>
      </rPr>
      <t xml:space="preserve"> Emergent CVC investments</t>
    </r>
    <r>
      <rPr>
        <sz val="12"/>
        <color theme="1"/>
        <rFont val="Times New Roman"/>
        <family val="1"/>
      </rPr>
      <t xml:space="preserve"> are primarily financial operations that have a certain level of strategic contact. In these activities, a firm makes an investment in another firm that has tight links to its operating capabilities but that offers little to enhance its current strategy.
These investments can be considered growing operations because the immediate benefits, if any, of such investments are financial, and the ultimate return may result from exercising the strategic option. In that way, emergent investments complement the benefits of driving
investments, which are designed only to further the company’s current strategy.                                                                                                          • </t>
    </r>
    <r>
      <rPr>
        <b/>
        <sz val="12"/>
        <color theme="1"/>
        <rFont val="Times New Roman"/>
        <family val="1"/>
      </rPr>
      <t>Passive investments</t>
    </r>
    <r>
      <rPr>
        <sz val="12"/>
        <color theme="1"/>
        <rFont val="Times New Roman"/>
        <family val="1"/>
      </rPr>
      <t xml:space="preserve"> are characterized by a disconnect between the venture-backed firm and the corporation. Because of this disconnect, the operation can be defined as inactive because the corporation is just another investor subject to the vagaries of financial returns in the private equity market. According to Chesbrough (2002), this type of investing is a misuse of shareholders’ money.</t>
    </r>
  </si>
  <si>
    <t>we have developed a study to provide new insights into the CVC phenomenon with regard to technology innovation for the benefit of both scholars and executives engaged in planning and implementing venture capital activities.</t>
  </si>
  <si>
    <t>Our study is primarily based on secondary data (NVCA 2016; BVCA 2015; BVCA, 2012) and describes some aspects of CVC, with a specific focus on the United States</t>
  </si>
  <si>
    <t>Dushnitsky and Lenox (2006) use a panel of CVC investments and suggest that established firms face underlying challenges when investing in CVC. In particular, the structural deficiencies inherent in corporate venture capital may inhibit financial gains, but the authors find ‘‘that corporate venture capital investment will create greater firm value when firms explicitly pursue corporate venture capital to harness novel technology’’</t>
  </si>
  <si>
    <t>successful CVC programs clearly define objectives, roles, and responsibilities and involve a wide range of business functions across hierarchies and business units in the corporate venturing process’</t>
  </si>
  <si>
    <t>The main limitations of this research clearly concern the secondary nature of the data and the generic parameters of the CVC operations that were analyzed, which did not include a specific segmentation of the dimensions, sectors, corporate governance models, etc. Thus, this initial study is intended to be continued by using in-depth and contextually strategic data to determine the proper utilization of CVCs for large and particularly for small firms, with the aim of adopting in a more rational and aim-specific perspective.</t>
  </si>
  <si>
    <t>Venture Capital Investments in Europe and Portfolio Firms’ Economic Performance: Independent Versus Corporate Investors</t>
  </si>
  <si>
    <t>we assess the impact of independent (IVC) and corporate venture capital (CVC) investments on the economic performance of European high-tech entrepreneurial firms</t>
  </si>
  <si>
    <t>General Methods of Moments (GMM)</t>
  </si>
  <si>
    <t xml:space="preserve">The VICO dataset9 includes data on 759 VC-backed and 7,611 non-VC-backed high-tech entrepreneurial firms that are located in seven European countries (i.e., Belgium, Fin_x0002_land, France, Germany, Italy, Spain, and the United Kingdom), were less than 20 years old in 2010, were independent at their founding date (i.e., not controlled by other busi_x0002_ness organizations), and operate in high-tech manufacturing and services industries: nanotechnology, biotechnology, pharmaceuticals, computers, electronic components, telecommunications equipment, precision, optical and medical instruments, robotics, aerospace, software, telecommunications services, the Internet and multimedia services, web publishing, renewable energies, R&amp;D and engineering services. </t>
  </si>
  <si>
    <t>In this study, we investigate the effects of CVC investments on corporate investors’ technological diversity by using 20 years of panel data from corporate investors in five high-tech industries.</t>
  </si>
  <si>
    <t>Technological Diversification Through Corporate Venture Capital Investments: Creating Various Options to Strengthen Dynamic Capabilities</t>
  </si>
  <si>
    <t>CVC investments are small equity investments of established firms in early-stage start-up companies</t>
  </si>
  <si>
    <t>• Amount of CVC Investments                            • CVC Portfolio 
Diversity                                 • Absorptive capacity</t>
  </si>
  <si>
    <t>we considered CVC deals concluded in the 1990 to 2010 time period. During this period, a total of 40641 CVC investment deals were recorded, but among those, only 2917 deals of 267 investors could be matched to parent firms. For identifying the patent classes of CVC investors’ patents, the International Patent Classification (IPC)’s 3-digit code was used. 154 out of 267 CVC investors appliedfor US patents during the period of the study.</t>
  </si>
  <si>
    <t>• The technological diversity of a CVC investor firm has a curvilinear (inverted U-shaped) relationship with the total amount of its CVC investments.                                            • The technological diversity of a CVC investor firm has a curvilinear relationship (inverted U-shaped) with the industrial diversity of the ventures in its portfolio                           • A CVC investor firm’s absorptive capacity will positively moderate the relationship between the total amount of its CVC investments and its technological diversity.
• A CVC investor firm’s absorptive capacity will positively moderate the relationship between the industrial diversity of the ventures in its portfolio and its technological diversity.</t>
  </si>
  <si>
    <t>CVC investment contracts are very flexible because they allow corporate investors to stop investment any time they want</t>
  </si>
  <si>
    <t>CSF (critical success factor)</t>
  </si>
  <si>
    <t>Balancing Risk and Learning Opportunities in Corporate Venture Capital Investments: Evidence from the Biopharmaceutical Industry</t>
  </si>
  <si>
    <t>we argue that the extent to which a CVC investor (and its corporate sponsor) may learn from new ventures depends on the nature of its risk attitude and, more in general, on its portfolio diversification (low risk) or concentration (high risk) strategy.</t>
  </si>
  <si>
    <t>Based on an inductive qualitative study relying upon a unique, longitudinal dataset of 260 CVC deals carried out by the top CVC investors in the biopharmaceu_x0002_tical industry between 2003 and 2013</t>
  </si>
  <si>
    <t>What is the optimal type of venture portfolio that a CVC investor should construct and manage so as to balance uncertainties and strategic benefits (e.g. learning) associated with its investments?</t>
  </si>
  <si>
    <t>logic of grounded theory</t>
  </si>
  <si>
    <t>• random effects model                                 • negative binomial regression model</t>
  </si>
  <si>
    <r>
      <rPr>
        <b/>
        <sz val="12"/>
        <color theme="1"/>
        <rFont val="Times New Roman"/>
        <family val="1"/>
      </rPr>
      <t xml:space="preserve">1- moderately risk-adverse: </t>
    </r>
    <r>
      <rPr>
        <sz val="12"/>
        <color theme="1"/>
        <rFont val="Times New Roman"/>
        <family val="1"/>
      </rPr>
      <t xml:space="preserve">the strategic rationale of CVC initiatives situated in quadrant 1 is that of disbursing large amounts of equity capital across a broad spectrum of ventures in market transactions requiring an optimally compressed series of rounds so as to maximize the identification and potential, subsequent exercise of growth options available within the parent firm’s ecosystem. Parent corporations may be motivated to utilize CVC invest_x0002_ments to stimulate the advancement of the ecosystem in which they operate. Such ecosystem is typically made of rival biotech companies engaged in research that is complementary to outstanding R&amp;D pipelines conducted within the parent firm. A captive CVC program that leads to the purchase of equity stakes in these ventures by taking over their on-going research projects may give
the parent firm an option to stimulate market demand for its existing or would_x0002_be drugs. Such CVC investment strategies may also be aimed at sponsoring competitive initiatives (e.g., technologies, devices, molecules) that would help parent firms to streamline their existing business operations. The learning potential of such CVC strategies is enormous as knowledge and skill spillovers from target ventures can be leveraged to enhance internal exploration at parent level in exchange for a moderate risk exposure due to portfolio diversification. CVC funds positioned in quadrant 1 of the CVC option map are thus classifiable
as “ecosystem options seekers” and moderately risk-adverse                                                                                                                                                                                                                                                                                        </t>
    </r>
    <r>
      <rPr>
        <b/>
        <sz val="12"/>
        <color theme="1"/>
        <rFont val="Times New Roman"/>
        <family val="1"/>
      </rPr>
      <t>2- risk adverse :</t>
    </r>
    <r>
      <rPr>
        <sz val="12"/>
        <color theme="1"/>
        <rFont val="Times New Roman"/>
        <family val="1"/>
      </rPr>
      <t xml:space="preserve"> At the intersection of a low average deal value and a diversified venture
portfolio investment strategy (quadrant 2), CVC funds are inclined to identify and potentially exercise (real) options to explore new markets and/or products by searching for breakthrough drugs or medical device technologies among several projects. Given their nature of unexplored territories, such CVC invest_x0002_ment opportunities would have little potential to enhance the parent firm’s current business operations.  In this context, learning is an exceptional event and the related process quite discontinuous. This renders learning propensity a less important attribute for these funds. The inherent riskiness of such explorative mode typically requires a small equity capital investment. CVC funds of this kind are classified as “breakthrough options seekers”. Risk-wise, these CVC investment strategies
are of risk-adverse nature.                                                                                                                                                                                                                                                                                                                                                      </t>
    </r>
    <r>
      <rPr>
        <b/>
        <sz val="12"/>
        <color theme="1"/>
        <rFont val="Times New Roman"/>
        <family val="1"/>
      </rPr>
      <t xml:space="preserve"> 3- risk-lover :</t>
    </r>
    <r>
      <rPr>
        <sz val="12"/>
        <color theme="1"/>
        <rFont val="Times New Roman"/>
        <family val="1"/>
      </rPr>
      <t xml:space="preserve"> CVC funds positioned in the quadrant 3 of the CVC option map are, similarly to those of quadrant 4, still engaged in building a concentrated venture portfolio but are more likely to be willing to learn by investing large equity tickets through a clenched series of rounds. Indeed, our sample-based empirical evidence shows that the value of market transactions completed by these types of CVC funds is above average and related financing occurs with less frequent staging. Their investment strategies are targeted at compounds featuring those development stages that are predominant in the parent firm’s R&amp;D pipeline. The large size of the investment outlay allocated within an optimally compressed sequence of rounds maximizes learning, thereby facilitat_x0002_ing subsequent knowledge absorption at the parent firm level through follow-on acquisitions of portfolio companies. Parent firms seek to capture growth options embedded in CVC-targeted new ventures that, given their high potential for value creation, require larger equity tickets paid in anticipation of an ensuing
business integration. CVC funds of this kind may be defined as “external
growth options seekers”. Blending a narrow, predominantly single-molecule
focus of portfolio venture investments with a large value of the equity
stake elevates the risk exposure of CVC initiatives, which may be then classified
as risk-lover.                                                 </t>
    </r>
    <r>
      <rPr>
        <b/>
        <sz val="12"/>
        <color theme="1"/>
        <rFont val="Times New Roman"/>
        <family val="1"/>
      </rPr>
      <t>4- moderately risk-lover :</t>
    </r>
    <r>
      <rPr>
        <sz val="12"/>
        <color theme="1"/>
        <rFont val="Times New Roman"/>
        <family val="1"/>
      </rPr>
      <t xml:space="preserve">  in the quadrant 4 of the CVC option map are less prone to learning from acquired ventures by
tending to invest on average small equity tickets within a long series of rounds,
with the purpose of constructing a concentrated venture portfolio. Those funds
are focused and specialized organizations seeking to leverage their deal-making
to allow parent firms to grow internally. For this reason, investments are concentrated into ventures associated with the discovery and development of
molecules of the same type of those being developed by the parent firm.
This entails less learning needs at corporate level, which translates into lower
spillover efforts by the CVC investor. Target portfolio companies embed growth
options exercisable by the parent firm to merely enhance and/or integrate its
current business operations. The exercise of such growth options occurs via the
pursuit of exploitation strategies mostly based on licensing agreements. The way
the parent firm may benefit from its CVC initiatives is through learning
associated with the establishment of licensing agreements with the portfolio
company. CVC funds of this kind are labeled as “organic growth options
seekers”. Due to a portfolio investment concentration on ventures mostly
engaged in developing molecules of the same risk class through small equity
capital infusion, such CVC funds are also classified as moderately risk-lover in
terms of their overall risk profile.</t>
    </r>
  </si>
  <si>
    <t>The level of a CVC portfolio concentration (and associated risk exposure) is negatively associated with the value of the investing firm's venture assets under management</t>
  </si>
  <si>
    <t>Inter-organizational knowledge transfer through corporate venture capital investment</t>
  </si>
  <si>
    <r>
      <rPr>
        <b/>
        <sz val="12"/>
        <color theme="1"/>
        <rFont val="Times New Roman"/>
        <family val="1"/>
      </rPr>
      <t>1- Direct Investment :</t>
    </r>
    <r>
      <rPr>
        <sz val="12"/>
        <color theme="1"/>
        <rFont val="Times New Roman"/>
        <family val="1"/>
      </rPr>
      <t xml:space="preserve"> This type of CVC program is the most 
strongly tied to an investing firm, called a ‘Direct Investment.’ In such a case, the investing firm would set up programs where current business units are in charge of CVC activities.                                                    </t>
    </r>
    <r>
      <rPr>
        <b/>
        <sz val="12"/>
        <color theme="1"/>
        <rFont val="Times New Roman"/>
        <family val="1"/>
      </rPr>
      <t xml:space="preserve"> 2- Wholly-Owned Subsidiary:</t>
    </r>
    <r>
      <rPr>
        <sz val="12"/>
        <color theme="1"/>
        <rFont val="Times New Roman"/>
        <family val="1"/>
      </rPr>
      <t xml:space="preserve"> This program has a separate organizational structure which is set up for the ultimate purpose of achieving corporate venture capital.                                                  </t>
    </r>
    <r>
      <rPr>
        <b/>
        <sz val="12"/>
        <color theme="1"/>
        <rFont val="Times New Roman"/>
        <family val="1"/>
      </rPr>
      <t>3-Dedicated Funds:</t>
    </r>
    <r>
      <rPr>
        <sz val="12"/>
        <color theme="1"/>
        <rFont val="Times New Roman"/>
        <family val="1"/>
      </rPr>
      <t xml:space="preserve"> a program where the firm and independent VC fund manage the investment activities together.                                        </t>
    </r>
    <r>
      <rPr>
        <b/>
        <sz val="12"/>
        <color theme="1"/>
        <rFont val="Times New Roman"/>
        <family val="1"/>
      </rPr>
      <t>4- limited partner (LP):</t>
    </r>
    <r>
      <rPr>
        <sz val="12"/>
        <color theme="1"/>
        <rFont val="Times New Roman"/>
        <family val="1"/>
      </rPr>
      <t xml:space="preserve"> some firms invest in the start-ups indirectly by joining existing VC funds as limited partners. This structure is labeled as ‘CVC as Limited Partners’ which is the most weakly tied to an investing firm. </t>
    </r>
  </si>
  <si>
    <t>This research focused on the time period 1995-2005. The final sample of this research consisted of 29 investor firms that invested in entrepreneurial firms at least once during 1995-2005. The final panel consisted of 178 firm-year observations</t>
  </si>
  <si>
    <t>corporate venture capital investments</t>
  </si>
  <si>
    <t>negative binomial Poisson regression model</t>
  </si>
  <si>
    <t>In this paper, we argued that the level of knowledge transfer from the start-up to the investing firm has a curvilinear relationship with the number of CVC investments</t>
  </si>
  <si>
    <r>
      <t>•</t>
    </r>
    <r>
      <rPr>
        <b/>
        <sz val="12"/>
        <color theme="1"/>
        <rFont val="Times New Roman"/>
        <family val="1"/>
      </rPr>
      <t xml:space="preserve"> distant search</t>
    </r>
    <r>
      <rPr>
        <sz val="12"/>
        <color theme="1"/>
        <rFont val="Times New Roman"/>
        <family val="1"/>
      </rPr>
      <t xml:space="preserve">, which is wide in terms of the search area, is costly (Nelson and Winter, 1982). As a result, investing firms need to expend more resources, in terms of both financial and organizational support for CVC activities, to search for diverse and new knowledge (Keil et al., 2004). As the number of CVC investments increases, the CVC program would eventually face resource constraints, resulting in a diminishing rate of knowledge transfer from start-ups.                                                      • </t>
    </r>
    <r>
      <rPr>
        <b/>
        <sz val="12"/>
        <color theme="1"/>
        <rFont val="Times New Roman"/>
        <family val="1"/>
      </rPr>
      <t>wide scope</t>
    </r>
    <r>
      <rPr>
        <sz val="12"/>
        <color theme="1"/>
        <rFont val="Times New Roman"/>
        <family val="1"/>
      </rPr>
      <t xml:space="preserve"> in search areas is less successful on average because the increased proportion of new knowledge to be integrated into a firm’s knowledge base presents a challenge. Kogut  (1998) showed that the wider the scope of the knowledge integrated, the more complicated the process of integration. Moreover, the organization’s capacity to absorb new knowledge may diminish due to the limited cognitive capacity of managers</t>
    </r>
  </si>
  <si>
    <t>HOW DO CORPORATE VENTURE CAPITALISTS DO DEALS? AN EXPLORATION OF CORPORATE INVESTMENT PRACTICES</t>
  </si>
  <si>
    <t>Corporate venture capital (CVC) is defined as minor_x0002_ity equity investments by established corporations in privately held entrepreneurial ventures</t>
  </si>
  <si>
    <t>This study documents and explains aspects of the CVC investment process that diverge from standard practices of independent venture capitalists (VCs).</t>
  </si>
  <si>
    <t>We collected CVC data at two points in time, with approximately a decade in between. Our first data collection, which involved six cases, took place in 2002 and lasted for about one year. Therefore, we captured investment activities during the ‘third wave’ of CVC, which started in the mid-1990s (Dushnitsky, 2006). In 2011–12, we collected a second set of data (seven more cases during the current ‘fourth wave’ of CVC) to corroborate our earlier findings (Dushnitsky, 2012).2 The second dataset included cases different from the first one, so our design comprises two cross-sections rather than a panel. We attempted to return to the same cases 10 years later (five out of the original six programs were still active), but our contacts had moved on and the new executives hesitated to participate.3</t>
  </si>
  <si>
    <t>cross-case analysis</t>
  </si>
  <si>
    <t>• The level of knowledge transferred from the start-up to the corporate investor has a curvilinear relationship with the number of corporate venture capital investments.                   • The tie strength of corporate venture program moderates the curvilinear relationship between the number of corporate venture capital investments and the level of knowledge 
transferred from the start-up.                                                   • Knowledge diversity of the corporate investor moderates the curvilinear relationship between the number of corporate venture capital investments and the level of knowledge transferred from the start up.</t>
  </si>
  <si>
    <t>Hypotheses</t>
  </si>
  <si>
    <r>
      <rPr>
        <b/>
        <sz val="12"/>
        <color theme="1"/>
        <rFont val="Times New Roman"/>
        <family val="1"/>
      </rPr>
      <t>1) Pressure from the parent</t>
    </r>
    <r>
      <rPr>
        <sz val="12"/>
        <color theme="1"/>
        <rFont val="Times New Roman"/>
        <family val="1"/>
      </rPr>
      <t xml:space="preserve"> </t>
    </r>
    <r>
      <rPr>
        <b/>
        <sz val="12"/>
        <color theme="1"/>
        <rFont val="Times New Roman"/>
        <family val="1"/>
      </rPr>
      <t>for:</t>
    </r>
    <r>
      <rPr>
        <sz val="12"/>
        <color theme="1"/>
        <rFont val="Times New Roman"/>
        <family val="1"/>
      </rPr>
      <t xml:space="preserve"> 1- Strategic fit              2-Engagement                                                                            •</t>
    </r>
    <r>
      <rPr>
        <b/>
        <sz val="12"/>
        <color theme="1"/>
        <rFont val="Times New Roman"/>
        <family val="1"/>
      </rPr>
      <t>Focus of isomorphism:</t>
    </r>
    <r>
      <rPr>
        <sz val="12"/>
        <color theme="1"/>
        <rFont val="Times New Roman"/>
        <family val="1"/>
      </rPr>
      <t xml:space="preserve">                                                     Internal (aligning with the 
norms of the parent)                                                                        </t>
    </r>
    <r>
      <rPr>
        <b/>
        <sz val="12"/>
        <color theme="1"/>
        <rFont val="Times New Roman"/>
        <family val="1"/>
      </rPr>
      <t xml:space="preserve">2) Opportunity for  utilization of corporate resources/capabilities                                                      •Focus of isomorphism:   </t>
    </r>
    <r>
      <rPr>
        <sz val="12"/>
        <color theme="1"/>
        <rFont val="Times New Roman"/>
        <family val="1"/>
      </rPr>
      <t xml:space="preserve">External (aligning with the norms of the VC world)   </t>
    </r>
    <r>
      <rPr>
        <b/>
        <sz val="12"/>
        <color theme="1"/>
        <rFont val="Times New Roman"/>
        <family val="1"/>
      </rPr>
      <t xml:space="preserve">   </t>
    </r>
    <r>
      <rPr>
        <sz val="12"/>
        <color theme="1"/>
        <rFont val="Times New Roman"/>
        <family val="1"/>
      </rPr>
      <t xml:space="preserve">                                         </t>
    </r>
  </si>
  <si>
    <r>
      <t xml:space="preserve">1) Integrated investment logic : </t>
    </r>
    <r>
      <rPr>
        <sz val="12"/>
        <color theme="1"/>
        <rFont val="Times New Roman"/>
        <family val="1"/>
      </rPr>
      <t>strong</t>
    </r>
    <r>
      <rPr>
        <b/>
        <sz val="12"/>
        <color theme="1"/>
        <rFont val="Times New Roman"/>
        <family val="1"/>
      </rPr>
      <t xml:space="preserve"> </t>
    </r>
    <r>
      <rPr>
        <sz val="12"/>
        <color theme="1"/>
        <rFont val="Times New Roman"/>
        <family val="1"/>
      </rPr>
      <t xml:space="preserve">Focus of isomorphism                                                                              </t>
    </r>
    <r>
      <rPr>
        <b/>
        <sz val="12"/>
        <color theme="1"/>
        <rFont val="Times New Roman"/>
        <family val="1"/>
      </rPr>
      <t xml:space="preserve">2) Arm’s-length investment logic : </t>
    </r>
    <r>
      <rPr>
        <sz val="12"/>
        <color theme="1"/>
        <rFont val="Times New Roman"/>
        <family val="1"/>
      </rPr>
      <t xml:space="preserve">Moderate  Focus of isomorphism       </t>
    </r>
  </si>
  <si>
    <t>Our findings can be grouped into two sections. First, we identified eight corporate investment prac_x0002_tices that differentiate CVCs from independent VCs, such as accepting corporate referrals, securing a sponsor, involving the parent in due diligence and deal approval, and linking the portfolio company with the parent. We also identified three reasons for the collective existence of the corporate investment practices, namely to secure strategic fit, to signal engagement with the corporation (indicating institu_x0002_tional pressure), and to utilize corporate resources
and capabilities (which can be an effect of parental
pressure or voluntary choice). Second, we observed that not all programs per_x0002_ceived the parental pressure and the opportunity to utilize parental resources to the same extent. Some programs perceived high parental pressure and a greater opportunity to utilize corporate resources and
aligned with the norms of their parent (internal focus
of isomorphism). This led to an ‘integrated’ invest_x0002_ment logic, placing strong emphasis on corporate
investment practices. Other programs perceived
lower pressure from the parent and lower opportu_x0002_nity to utilize parental resources and aligned with the
norms of the VC world (external focus of isomor_x0002_phism). This led to an ‘arm’s-length’ investment
logic, placing moderate emphasis on corporate
investment practices.</t>
  </si>
  <si>
    <t>utilization of unique technical capabilities of the corporate contacts can reduce information asym_x0002_metry and increase the chances of success.</t>
  </si>
  <si>
    <t>• Our data indicated that an additional deal screening criterion for the CVCs was the strategic potential for the parent.                             • Two distinct motivations appeared to underlie the utilization of strategic potential for the parent as a deal screening criterion.</t>
  </si>
  <si>
    <t>The venture capital literature revealed a multistage investment process: the stages include deal origina_x0002_tion, screening, evaluation and due diligence, appro_x0002_val and structuring, monitoring and value adding, and investment realization</t>
  </si>
  <si>
    <t>THE RELATIONSHIP BETWEEN PORTFOLIO DIVERSIFICATION AND FIRM VALUE: THE EVIDENCE FROM CORPORATE VENTURE CAPITAL ACTIVITY</t>
  </si>
  <si>
    <t>Corporate venture capital (CVC) involves direct equity investment by firms (corporate investors) in external privately held entrepreneurial com_x0002_panies (portfolio companies), thus distinguishing it from corporate internal investment in unique projects.</t>
  </si>
  <si>
    <t>In this paper, we focus on CVC portfolio diversification and its influence on cor_x0002_porate investor value creation.</t>
  </si>
  <si>
    <t>1- There is a curvilinear (U-shaped) relationship between portfolio diversification and the CVC portfolio value.                2- The relationship between portfolio diversification and the value  of a corporate investor is moderated by the corpo_x0002_rate investor’s financial constraints. That is, the higher the financial constraints on a corporate investor, the more likely a diversified CVC port_x0002_folio will positively affect its value, compared
to when it has fewer financial constraints</t>
  </si>
  <si>
    <t>The data are collected through industry asso_x0002_ciations such as the European Venture Capital Association, the NVCA, and other key associ_x0002_ations in Asia and Australia, and the invest_x0002_ment banking community. Because of its richness and reliability, VentureXpert has been used extensively in CVC research. Using a sample of 119 CVC portfolios from 1990 to 2004, we demonstrate a U-shaped relation_x0002_ship between CVC portfolio diversification and the Tobin’s Q of its corporate investor.</t>
  </si>
  <si>
    <t>multivariate linear regression model</t>
  </si>
  <si>
    <t>Ambidexterity and Survival in Corporate Venture Units</t>
  </si>
  <si>
    <t>The authors examine why and how some CV units last significantly longer than others. They argue that CV units endure by developing an ambidextrous orientation themselves—they build new capabilities for the parent firm while simultaneously leveraging its existing strengths.</t>
  </si>
  <si>
    <t>a distinct entity controlled by the firm that has responsibility for investing in and developing new business opportunities</t>
  </si>
  <si>
    <t>Why and how do some CV units survive while others do not?</t>
  </si>
  <si>
    <t>• The higher the level of venturing ambidexterity (i.e., the interaction of exploitation and exploration), the higher the likelihood of survival of the CV unit.                                       • A positive three-way interaction occurs between the strength of a CV unit’s relationships with (a) senior executives in the parent firm, (b) other business units, and (c) the VC community, and the unit’s level of venturing ambidexterity.            • Venturing ambidexterity mediates between the relational context and the likelihood of survival of the CV unit.</t>
  </si>
  <si>
    <t>The research consisted of three phases. The first two phases were conducted in the second half of 2001 at the height of the corporate venturing boom;3 the final phase was conducted in late 2003 during the downturn in corporate venturing. The first phase comprised exploratory interviews with 50 individuals in 40 CV units across eight countries, with the intention of understanding current practices pertaining to corporate investment in corporate venturing. The sampling frame comprised CV units listed in the 2001 Corporate 
Venturing Directory and Yearbook. A number of additional units with which we were familiar were also included in the sampling frame. Together, these sources yielded 447 potential respondents to whom mail surveys were distributed. The most senior manager of each of these 447 CV units was the subject of our communication. Follow-up calls and further investigation found 120 CV units to be inactive, resulting in a potential pool of 327 CV unit respondents. Responses were received from the heads4 of 95 units: an eventual 
response rate of 29%.</t>
  </si>
  <si>
    <t>Path analysis</t>
  </si>
  <si>
    <r>
      <t>• ambidexterity                                                              •</t>
    </r>
    <r>
      <rPr>
        <b/>
        <sz val="12"/>
        <color theme="1"/>
        <rFont val="Times New Roman"/>
        <family val="1"/>
      </rPr>
      <t xml:space="preserve">Relational Context </t>
    </r>
    <r>
      <rPr>
        <sz val="12"/>
        <color theme="1"/>
        <rFont val="Times New Roman"/>
        <family val="1"/>
      </rPr>
      <t>(1-Relationship with Executives                                                                  2- Relationship with Business Units 3- Relationship 
with Venture Capitalists)</t>
    </r>
  </si>
  <si>
    <t>CV Unit Survival</t>
  </si>
  <si>
    <t>• CV units are highly prone to premature closure, which makes survival the key criterion of success over their first few years of operation.                                           • While some CV units focus too closely on opportunities that are not 
linked to the core strengths of the firm, others stay too close to the parent and fail to create sufficiently new sources of value. Long-term success for a CV unit involves charting a careful course between these two extremes.</t>
  </si>
  <si>
    <t>• CV units often suffer from a lack of legitimacy within their institutional field because of the paucity of established models of corporate venturing,  and this reduces their likelihood of survival.                                       • developing an ambidextrous orientation</t>
  </si>
  <si>
    <t>Firm Network Position and Corporate Venture Capital Investment</t>
  </si>
  <si>
    <t>This study investigates why some firms have been more likely to make corporate venture capital investments than others. We anchor this study within a social networks perspective and prior network research that shows that information about business practices diffuses unevenly through interlocking boards, thereby influencing the corporate adoption of novel business practices.</t>
  </si>
  <si>
    <t>firms taking risks, being proactive and innovative as evi_x0002_denced by their investment in new businesses and new product or service creation</t>
  </si>
  <si>
    <t xml:space="preserve"> How does a firm’s network position affect the likelihood that it will make CVC investments?</t>
  </si>
  <si>
    <t>• Firms with more direct network ties to firms making CVC investments will be more likely to engage in CVC investment.                                                                      • Firms with more second-degree network ties to firms making CVC investments will be more likely to engage in CVC investment (a second-degree tie is an indirect tie).          •  Firms with more third-degree network ties to firms making CVC investments will be more likely to engage in CVC investment (a third-degree tie is an indirect tie).              • Firms occupying central network positions will be more likely to engage in CVC investment</t>
  </si>
  <si>
    <t>Our sample comes from a newly constructed data set of approximately 40,000 director-year observations and 4,500 firm-year observations on interlocking boards among S&amp;P500 compa_x0002_nies for the years 1996–2003. During these years, 679 unique companies were in the S&amp;P500, with replacements of 179 companies (N = 679).</t>
  </si>
  <si>
    <t>• Count of 1st/2nd/3rd degree ties to firms making CVC investments (three separate measures)                                           • Firm betweenness centrality</t>
  </si>
  <si>
    <t>quantitative social network analysis</t>
  </si>
  <si>
    <t>THE SELECTION AND NURTURING EFFECTS OF CORPORATE INVESTORS ON NEW VENTURE INNOVATIVENESS</t>
  </si>
  <si>
    <t>CVC refers to minority equity investments made by established firms in privately held entrepre_x0002_neurial ventures</t>
  </si>
  <si>
    <t>• CVC funded ventures will have greater pre funding innovative capabilities as compared to new ventures funded solely by IVCs.                                                                                       • CVC funded ventures will exhibit greater post-funding rates of innovation as compared to new ventures funded solely by IVCs • CVC funded ventures whose corporate investors are relatively more reputable with regard to prior investee success (versus
co-investing IVCs) will exhibit greater post_x0002_funding rates of innovation as compared to CVC funded ventures whose corporate investors are relatively less reputable (versus co-investing IVCs).</t>
  </si>
  <si>
    <t>We used the VentureXpert database to obtain a sample of 508 U.S. ventures in computer hardware (n = 111, VentureXpert code = 2100), semiconductor (n = 199, VentureXpert code = 3111/3112), and wire_x0002_less service (n = 198, VentureXpert code = 1320) industries that received their first round of funding from CVC and/or IVC investors from 1990 to 2003.</t>
  </si>
  <si>
    <t>This study is not without its limitations. The pre_x0002_funding innovative capabilities and post-funding rates of innovation by new ventures were measured by counting the number of patent applications. Prior studies have pointed out the deficiencies in using patent data as a measure of innovation (e.g., Pavitt, 1985). In addition, our control measurement of per_x0002_centage of invested capital by corporate investor to proxy ownership share did not always accurately reflect true ownership share since different share prices may be applied, depending on the develop_x0002_mental stage of new ventures and market conditions surrounding a particular funding round. More fine_x0002_grained data from private sources could enhance the reliability of our predictions. Due to the lack of publicly available data, we could not account for the influence of investors beyond corporate investors and IVCs, most notably angel investors who tend to get involved in the early stages of new ventures (e.g., Goldfarb et al., 2010). Although we suspect that angel investors are moti_x0002_vated by financial gain and, thus, have interests aligned with IVCs, a future study exploring how angel investors influence new venture outcomes— especially if their motivations go beyond financial gain—could be valuable. Our post hoc analyses suggest that the selection of innovative investees contributes more to post-funding rates of innovation than the nurturing of CVC investors. Moreover, we were not able to conduct an analysis exploring dif_x0002_ferent resource needs by new ventures or tease out different mechanisms that corporate investors may use to help the new ventures increase their innova_x0002_tion. Thus, a more fine-grained dataset could more precisely compare the selection and nurturing effects of corporate investors and also examine the nurtur_x0002_ing role of corporate investors in fulfilling different resource needs of the new ventures through different mechanisms that could lead to higher post-funding rates of innovation by CVC funded ventures.</t>
  </si>
  <si>
    <t>How Prior Corporate Venture Capital Investments Shape Technological Alliances: A Real Options Approach</t>
  </si>
  <si>
    <t>This article investigates how prior corporate venture capital (CVC) relationships between two firms affect the likelihood of their subsequently entering a strategic alliance.</t>
  </si>
  <si>
    <t>CVC investments are small equity investments made in young start-up firms, which is an interesting strategy for accessing emerging technologies that may reside outside a firm’s boundaries</t>
  </si>
  <si>
    <t>A sample of pharmaceutical firms (observation years: 1990–2000) is used to test the hypotheses. The data set was constructed in the following way</t>
  </si>
  <si>
    <t>event history analysis with Cox proportional hazards.</t>
  </si>
  <si>
    <t>We argue that managers who implement new practices modify them, and that the extent of practice variation is determined by two types of these managers’ career experience: experience with the practice itself and experience that enables assessment of the fit between the practice and the adopting firm.</t>
  </si>
  <si>
    <t>VENTURING INTO NEW TERRITORY: CAREER EXPERIENCES OF CORPORATE VENTURE CAPITAL MANAGERS AND PRACTICE VARIATION</t>
  </si>
  <si>
    <t>• A prior CVC investment in an entrepreneurial venture increases the likelihood of the corporate investor subsequently establishing a strategic alliance with the entrepreneurial venture.                                                                               • The more investment rounds the corporate investor participates in the greater the likelihood of its establishing a subsequent strategic alliance with the entrepreneurial venture.                                                                        • Technological proximity between the corporate investor and the entrepreneurial venture has a positive effect on the likelihood of a subsequent strategic alliance between the two companies.                                                                              • The later the stage of investment in which the corporate investor has made its last investment, the greater the likelihood of the corporate investor establishing a subsequent strategic alliance with the entrepreneurial venture.</t>
  </si>
  <si>
    <t>• practice-specific experience                                              • Fit-Specific Experience(organizational &amp; techniacal fit)</t>
  </si>
  <si>
    <t>• The higher the proportion of implementing managers who have practice_x0002_specific experience (i.e., career experience in
IVCs), the less a practice’s goal orientation is modified when it is adopted.                                                                              •  The higher the proportion of implementing managers who have practice-specific experience (i.e., career experience in IVCs), the less a practice’s operational strategies are modified when it is adopted.                                                                       • The higher the proportion of implementing managers who have organizational fit–specific experience (i.e., firm-specific
career experience), the more a practice’s goal orientation is modified when it is adopted.                                                     • The higher the proportion of implementing managers who have organizational fit–specific experience (i.e., firm-specific
career experience), the more a practice’s operational strategies are modified when it is adopted.                                       • The higher the proportion of implementing managers who have technical fit–specific experience (i.e., engineering career experience), the more a practice’s goal orien_x0002_tation is modified when it is adopted at a CVC.
• The higher the proportion of implementing managers who have technical fit–specific experience (i.e., engineering career experience), the more a practice’s operational
strategies are modified when the practice is adopted at a CVC.</t>
  </si>
  <si>
    <t>We constructed our sample using the 2000, 2001, and 2002 volumes of the Corporate Venturing Year_x0002_book and Directory, which lists firms with an active CVC unit along with information about the year of establishment of the CVC unit. This proce_x0002_dure resulted in a sample of 93 IT firms with CVC
units.</t>
  </si>
  <si>
    <t xml:space="preserve">dynamic panel data </t>
  </si>
  <si>
    <t>Aspirations, innovation, and corporate venture capital: A behavioral perspective</t>
  </si>
  <si>
    <t>This study takes an organizational decision-making perspective to examine when fi rms are likely to utilize CVC units as a mechanism for externalizing R&amp;D. We draw insights from the behavioral theory of the fi rm to argue that managerial aspirations for innovation-related goals are an important driver of CVC initiatives within fi rms.</t>
  </si>
  <si>
    <t>These units emulate private venture capital practices by making external equity investments in a portfolio of high-potential entrepreneurial start-ups</t>
  </si>
  <si>
    <t>transplanting private VC practices into a public corporation is fraught with risks for several reasons:                                                 • It is difficult  to predict the benefits, most of which become evident only in the long run.   • Moreover, implementation requires coordination among organizational subunits 
as well as changes in organizational routines, both of which may face internal resistance that could limit the integration of external technology into the firm’s knowledge base.</t>
  </si>
  <si>
    <t>• As innovation performance increases above aspirations, the probability of adopting a CVC unit decreases.                   • As innovation performance  falls below aspirations, the probability of adopting a CVC unit increases.                          •  Conditional on the adoption of a CVC unit, as innovation performance increases above aspirations, the probability of 
terminating a CVC unit increases.                                          • Conditional on the adoption of a CVC unit, as innovation performance decreases below aspirations, the probability of 
terminating a CVC unit increases.</t>
  </si>
  <si>
    <t>To test our hypotheses, we gathered longitudinal data on a sample of U.S. fi rms in the information technology sector from 1992 to 2003. This sample is drawn from the Forbes 500 list, which ranks U.S. fi rms by sales, profi ts, assets, and market value. Any fi rm that ranks among the top 500 on at least one of these criteria is included in the annual listing. We focus exclusively on IT fi rms in order to control for unobserved heterogeneity at the industry level and because many of the VC investments in this period were made in that sector, rendering IT fi rms more likely to pursue CVC initiatives (Gaba and Meyer, 2008). The research sample was constructed in two steps. First, we compiled the names of all fi rms listed on the Forbes 500 for the years 1997 through 2003. Second, from this list we selected fi rms in the IT sector (based on the defi nition given in National Science Foundation, 2000), yielding a sample of 274 IT companies. However, due to missing data on independent variables, the fi nal sample was reduced to 204 IT fi rms.</t>
  </si>
  <si>
    <t>• Innovation performance                                                  •Aspiration levels</t>
  </si>
  <si>
    <t xml:space="preserve">• event history methodology </t>
  </si>
  <si>
    <t>WHEN DOES CORPORATE VENTURE CAPITAL ADD VALUE FOR NEW VENTURES?</t>
  </si>
  <si>
    <t>we explore conditions under which CVC funding is beneficial to new ventures.</t>
  </si>
  <si>
    <t>CVC refers to the practice of established firms taking a minority equity stake in privately held entrepreneurial ventures</t>
  </si>
  <si>
    <t>• CVC funding will be more beneficial to new venture performance when new ventures require specialized complementary assets compared with new ventures that require generic complementary assets.                                                 • CVC funding will be more beneficial to new venture performance when new ventures operate in uncertain environments compared with new ventures that operate in stable environments.</t>
  </si>
  <si>
    <t>Our sample consisted of 198 wireless communi_x0002_cations service (VentureXpert code = 1320), 111computer hardware (VentureXpert code = 2100), and 199 semiconductor (VentureXpert code = 3111//3112) ventures founded in the United States that received their first round of funding from CVC and/or IVC funds between 1990 and 2003.</t>
  </si>
  <si>
    <t>bivariate probit model</t>
  </si>
  <si>
    <t>Real Options and Investment Mode: Evidence from Corporate Venture Capital and Acquisition</t>
  </si>
  <si>
    <t>xisting research has used real options theory to study corporate venture capital (CVC) investment, yet little work has empirically examined such investment in a comparative setting. In this paper, we begin to address this gap by investigating firms’ investment mode choice between CVC and acquisition, which are alternative modes for pursuing external business development and corporate growth.</t>
  </si>
  <si>
    <t>CVC involves an investing firm taking a minority equity stake in a private entrepreneurial company</t>
  </si>
  <si>
    <t>• The greater the level of uncer_x0002_tainty, the more CVC is preferred.                                                                            • The greater the level of irre_x0002_versibility, the stronger the positive relationship between uncertainty and the preference for CVC over acquisition.                                                      • The greater the level of growth opportunities, the weaker the positive relationship between uncertainty and the preference for CVC over acquisition</t>
  </si>
  <si>
    <t xml:space="preserve">Sample We obtained data on CVC investments and acquisi_x0002_tions from Thomson Financial’s Securities Data Com_x0002_pany (SDC) database. The sample includes CVC investments and acquisitions made by public US firms in several industries from 2003-2005. </t>
  </si>
  <si>
    <t>The first-stage probit model</t>
  </si>
  <si>
    <t>Corporate Venturing Deal Syndication and Innovation: The Information Exchange Paradox</t>
  </si>
  <si>
    <t xml:space="preserve"> this study demonstrates that it may also be detrimental to corporate innovation, by elaborating the notion of an information exchange paradox e essentially, that information exchanges within CVC networks must, somehow, be both open and closed at the same time.</t>
  </si>
  <si>
    <t>equity investments by incumbent corporations into promising new ventures  commonly referred to as corporate venture capital (CVC).</t>
  </si>
  <si>
    <t>• The relationship between a corporation’s CVC intensity and corporate innovation depends on the corporation’s syndicate network centrality. High CVC intensity is most beneficial when syndicate network centrality is low. Low CVC intensity is most beneficial when syndicate network centrality is high.                        • Maximizing isolationist and minimizing centralist strategies will outperform maximizing centralist and minimizing isolationist strategies in highly concentrated industries. In more fragmented, entrepreneurial industries all CVC strategies will be equally effective</t>
  </si>
  <si>
    <t>The data consisted of all the investment decisions made by 163 corporations over the four years from 1998 to 2001, giving a total sample of 652 (¼163)4) annual investment decisions. Data were pooled from four major secondary sources: VentureXpert, Corporate Venturing Direc_x0002_tory &amp; Yearbook, Compustat, and the USPTO database.</t>
  </si>
  <si>
    <t>Corporate Venture Capital Investments for Enhancing Innovation: Challenges and Solutions</t>
  </si>
  <si>
    <t>In this context, we set out to investigate the strategic use and value of corporate venture capital by undertaking case studies of CVC activity at large, multinational com_x0002_panies.</t>
  </si>
  <si>
    <r>
      <rPr>
        <b/>
        <sz val="12"/>
        <color theme="1"/>
        <rFont val="Times New Roman"/>
        <family val="1"/>
      </rPr>
      <t xml:space="preserve">Value-Maximizing Factors : </t>
    </r>
    <r>
      <rPr>
        <sz val="12"/>
        <color theme="1"/>
        <rFont val="Times New Roman"/>
        <family val="1"/>
      </rPr>
      <t xml:space="preserve">                                 • Due diligence together with business unit’s technology + commercial team
• Exchange of insights about emerging start-ups and technologies between business units of the parent firm and the CVC unit                                         • Venture group has matchmaker role to foster relationship between business units and start-ups                                               • Report on market trends to advisory board 
• Delivering insights to the parent firm’s management and the business units about emerging markets, technologies, and competition
• Circle events: two-day workshops with business units, start-ups, and investors to generate interest in start-ups within the parent firm
• Road show: Exposing start-ups to business units 
• Venture unit as moderator for relationships between business units and start-ups                             • Distributing insights into markets + technologies
• Direct operational contacts between business unit and start-up functions (marketing, R&amp;D, etc.) is primary conduit for strategic value, in particular exploitational value
• cvc provides training for business units and start-ups to bridge the cultural gap
• Ongoing relationship management by cvc • Iterative and bidirectional relationship 
between CVC unit and DVP
• Cross-functional and cross_x0002_hierarchical involvement of people to improve acceptance of start-ups
• Business unit catalyst as dedicated role to bridge potential gaps and to create ownership for collaboration between business units and start-ups
• Tying the investment decision to the establishment of a strategic partnership                       • Pro-active and bidirectional relationship between corporate venture unit and company
• Cross-functional involvement in due-diligence process                                                                           • Bidirectional collaboration between corporate venture unit and business development group
• Combination of focal contact points within business units + top-management support of 
unit to gain access and trust                                          • Bidirectional fl ow of information between business unit and corporate venture unit and start-up and corporate venture unit 
• Importance of company’s middle management for capturing value from corporate venture investments                                                                         • Newsletters and “breakfast meetings” to capture explorational value and facilitate further exchange between start-up and cvc
• Dedicated business development team within CVC unit to facilitate strategic value capture                   • Cross-hierarchical involvement of company to capture explorational value</t>
    </r>
  </si>
  <si>
    <t>Corporate venture capital (CVC) investments are a spe_x0002_cifi c form of direct, external corporate venturing. CVC is commonly understood to be equity investments by established corporations in innovative, entrepreneurial ventures</t>
  </si>
  <si>
    <t xml:space="preserve">• Special relationships secured through the investment                                                                                                                                                                                                                                                                                                                                                       • Amount of revenue coming to cvc from start-up customers                                                                                                                                                                                                                                                                                                          • Amount of start-up revenue paid by cvc                                                                                                                                                                                                                                                                                                                                      • Amount of cost saving gained through the collaboration with the start-up                                                                                                                                                                                                                                                                           • Amount of revenue gained from newly introduced products or services                                                                                                                                                                                                                                                                          • Revenue of start-up with parent firm
• Input of the start-up to cvc`s development process
• Number of customers to whom cvc has sold solutions together with start-up
• Revenue of start-up with BVC’s customers                                                                                                                                                                                                                                                                                                                                                 • Use of an alliance performance metric that rates aspects such as deliverables, economic value, 
resource leverage, and risk on a scale of 1–5                    • Milestone-based metrics for tracking alliance performance
• Number-based tracking of open innovation events and activities                                                                    • Pre-revenue indicators demonstrate performance of start-up
• Informal, “soft” reporting of strategic value                • Equity payments in return for engineering services quantify value provided by parent fi rm
• Qualitative success stories demonstrate value             • Qualitative synergy report to demonstrate value on a case-by-case basis                                                   • Number of start-ups that have contracts with parent firm as indicator of portfolio relevance                  • Case-by-case success stories to demonstrate long-term strategic value creation
• Benchmarking against case_x0002_specific targets to demonstrate short-term progress </t>
  </si>
  <si>
    <t>Metrics / Performance Indicators</t>
  </si>
  <si>
    <r>
      <rPr>
        <b/>
        <sz val="12"/>
        <color theme="1"/>
        <rFont val="Times New Roman"/>
        <family val="1"/>
      </rPr>
      <t>• Types of metrics:</t>
    </r>
    <r>
      <rPr>
        <sz val="12"/>
        <color theme="1"/>
        <rFont val="Times New Roman"/>
        <family val="1"/>
      </rPr>
      <t xml:space="preserve"> A range of “soft,” qualitative met_x0002_rics (such as case-based success stories and examples); 
quantifiable, nonmonetary metrics (such as counts of the frequency of particular events, activities, or occur_x0002_rences); and quantifiable, monetary metrics (financial data that indicate value creation) can be used for the evaluation of CVC programs.                                                                                                                                                   • </t>
    </r>
    <r>
      <rPr>
        <b/>
        <sz val="12"/>
        <color theme="1"/>
        <rFont val="Times New Roman"/>
        <family val="1"/>
      </rPr>
      <t>Metrics for exploitational benefits:</t>
    </r>
    <r>
      <rPr>
        <sz val="12"/>
        <color theme="1"/>
        <rFont val="Times New Roman"/>
        <family val="1"/>
      </rPr>
      <t xml:space="preserve"> The largest set 
of metrics focuses on strategic value related to specific projects undertaken directly between the parent firm and the start-up (exploitational benefi ts). These projects typically aim to exploit specifi c technologies and products, and performance can be measured fairly easily using revenue and pre-revenue indicators.                                                                 •</t>
    </r>
    <r>
      <rPr>
        <b/>
        <sz val="12"/>
        <color theme="1"/>
        <rFont val="Times New Roman"/>
        <family val="1"/>
      </rPr>
      <t xml:space="preserve"> Metrics for explorational benefits: </t>
    </r>
    <r>
      <rPr>
        <sz val="12"/>
        <color theme="1"/>
        <rFont val="Times New Roman"/>
        <family val="1"/>
      </rPr>
      <t xml:space="preserve">Our case-study 
participants used no quantitative metrics to capture 
explorational value of CVC activities, such as market 
knowledge or improved understanding of technological trends. Instead, explorational value is demonstrated only indirectly by tracking the general investment activity of the CVC unit (number of investments) and by demonstrating that investments have reduced risks and that business units are satisfi ed with CVC services                                                                                       </t>
    </r>
    <r>
      <rPr>
        <b/>
        <sz val="12"/>
        <color theme="1"/>
        <rFont val="Times New Roman"/>
        <family val="1"/>
      </rPr>
      <t xml:space="preserve">• Indicators for exploitational strategic value for parent firm: </t>
    </r>
    <r>
      <rPr>
        <sz val="12"/>
        <color theme="1"/>
        <rFont val="Times New Roman"/>
        <family val="1"/>
      </rPr>
      <t xml:space="preserve">1) soft metrics(success-story based): • Specific relationship •start-up fills a gap in the  parent firm's technology  portfolio •Input of the start-up to parent firm's development process                2) quantifiable, nonmonetary metrics : •Customers whom parent firm has sold solutions with start-up   • Milestones achieved (benchmarked)                                                                              3) quantifiable, monetary metrics : • Revenue from business developed with SU • Cost saving gained through collaboration        •  Revenue of PF from customers dealing with SU                            • </t>
    </r>
    <r>
      <rPr>
        <b/>
        <sz val="12"/>
        <color theme="1"/>
        <rFont val="Times New Roman"/>
        <family val="1"/>
      </rPr>
      <t xml:space="preserve">Indicators for explorational strategic value for parent firm: </t>
    </r>
    <r>
      <rPr>
        <sz val="12"/>
        <color theme="1"/>
        <rFont val="Times New Roman"/>
        <family val="1"/>
      </rPr>
      <t>1) quantifiable, nonmonetary metrics : • Risk reduced •BU satisfaction 2) quantifiable, monetary metrics : investment</t>
    </r>
  </si>
  <si>
    <r>
      <rPr>
        <b/>
        <sz val="12"/>
        <color theme="1"/>
        <rFont val="Times New Roman"/>
        <family val="1"/>
      </rPr>
      <t>Observed Challenge :</t>
    </r>
    <r>
      <rPr>
        <sz val="12"/>
        <color theme="1"/>
        <rFont val="Times New Roman"/>
        <family val="1"/>
      </rPr>
      <t xml:space="preserve">                                           • balance financial vs strategic objectives..... </t>
    </r>
    <r>
      <rPr>
        <b/>
        <sz val="12"/>
        <color theme="1"/>
        <rFont val="Times New Roman"/>
        <family val="1"/>
      </rPr>
      <t xml:space="preserve">observed solution: </t>
    </r>
    <r>
      <rPr>
        <sz val="12"/>
        <color theme="1"/>
        <rFont val="Times New Roman"/>
        <family val="1"/>
      </rPr>
      <t>1</t>
    </r>
    <r>
      <rPr>
        <b/>
        <sz val="12"/>
        <color theme="1"/>
        <rFont val="Times New Roman"/>
        <family val="1"/>
      </rPr>
      <t>-</t>
    </r>
    <r>
      <rPr>
        <sz val="12"/>
        <color theme="1"/>
        <rFont val="Times New Roman"/>
        <family val="1"/>
      </rPr>
      <t xml:space="preserve">Use financial targets as baseline to identify commercially solid start-ups that can develop into reliable business partners.
2-Clearly defi ne and communicate additional strategic objectives internally and externally               • capture explorational value (e.g., market and technology insights)...... </t>
    </r>
    <r>
      <rPr>
        <b/>
        <sz val="12"/>
        <color theme="1"/>
        <rFont val="Times New Roman"/>
        <family val="1"/>
      </rPr>
      <t xml:space="preserve">observed solution: </t>
    </r>
    <r>
      <rPr>
        <sz val="12"/>
        <color theme="1"/>
        <rFont val="Times New Roman"/>
        <family val="1"/>
      </rPr>
      <t xml:space="preserve">1-Use the CVC unit as a scouting unit for external technologies and markets.
2- Make it the unit’s responsibility to distribute information specifi cally (e.g., through presentations) as well as generally (e.g., through companywide newsletters).                                      • capture exploitational value (e.g., access to complementary technologies)....... </t>
    </r>
    <r>
      <rPr>
        <b/>
        <sz val="12"/>
        <color theme="1"/>
        <rFont val="Times New Roman"/>
        <family val="1"/>
      </rPr>
      <t>observed solution:</t>
    </r>
    <r>
      <rPr>
        <sz val="12"/>
        <color theme="1"/>
        <rFont val="Times New Roman"/>
        <family val="1"/>
      </rPr>
      <t xml:space="preserve"> </t>
    </r>
    <r>
      <rPr>
        <b/>
        <sz val="12"/>
        <color theme="1"/>
        <rFont val="Times New Roman"/>
        <family val="1"/>
      </rPr>
      <t>1-</t>
    </r>
    <r>
      <rPr>
        <sz val="12"/>
        <color theme="1"/>
        <rFont val="Times New Roman"/>
        <family val="1"/>
      </rPr>
      <t xml:space="preserve">Make it the responsibility of the business units to organize collaborations with start-ups. </t>
    </r>
    <r>
      <rPr>
        <b/>
        <sz val="12"/>
        <color theme="1"/>
        <rFont val="Times New Roman"/>
        <family val="1"/>
      </rPr>
      <t>2-</t>
    </r>
    <r>
      <rPr>
        <sz val="12"/>
        <color theme="1"/>
        <rFont val="Times New Roman"/>
        <family val="1"/>
      </rPr>
      <t xml:space="preserve">Use the CVC unit as a matchmaker to introduce start-ups to appropriate business units.                               • CVC units do successful  matchmaking between start-ups  and business units..... </t>
    </r>
    <r>
      <rPr>
        <b/>
        <sz val="12"/>
        <color theme="1"/>
        <rFont val="Times New Roman"/>
        <family val="1"/>
      </rPr>
      <t>observed solution:</t>
    </r>
    <r>
      <rPr>
        <sz val="12"/>
        <color theme="1"/>
        <rFont val="Times New Roman"/>
        <family val="1"/>
      </rPr>
      <t xml:space="preserve"> 1-Bring relevant understanding of the parent firm’s structure into the CVC unit by setting up a team consisting of members with both internal corporate and external venture capital experts. </t>
    </r>
    <r>
      <rPr>
        <b/>
        <sz val="12"/>
        <color theme="1"/>
        <rFont val="Times New Roman"/>
        <family val="1"/>
      </rPr>
      <t>2-</t>
    </r>
    <r>
      <rPr>
        <sz val="12"/>
        <color theme="1"/>
        <rFont val="Times New Roman"/>
        <family val="1"/>
      </rPr>
      <t xml:space="preserve">Generate general interest through “technology road shows” in which start-ups present their technologies to interested business units. </t>
    </r>
    <r>
      <rPr>
        <b/>
        <sz val="12"/>
        <color theme="1"/>
        <rFont val="Times New Roman"/>
        <family val="1"/>
      </rPr>
      <t>3-</t>
    </r>
    <r>
      <rPr>
        <sz val="12"/>
        <color theme="1"/>
        <rFont val="Times New Roman"/>
        <family val="1"/>
      </rPr>
      <t>Involve dedicated business unit members across all stages of the investment process to foster project ownership.</t>
    </r>
    <r>
      <rPr>
        <b/>
        <sz val="12"/>
        <color theme="1"/>
        <rFont val="Times New Roman"/>
        <family val="1"/>
      </rPr>
      <t>4-</t>
    </r>
    <r>
      <rPr>
        <sz val="12"/>
        <color theme="1"/>
        <rFont val="Times New Roman"/>
        <family val="1"/>
      </rPr>
      <t xml:space="preserve"> Consider setting up dedicated CVC funds tailored at individual business units as investors to focus on relevant technological areas and align interests.                 • parent fi rms measure the innovation-enhancing value of CVC programs...... </t>
    </r>
    <r>
      <rPr>
        <b/>
        <sz val="12"/>
        <color theme="1"/>
        <rFont val="Times New Roman"/>
        <family val="1"/>
      </rPr>
      <t>observed solution: 1-</t>
    </r>
    <r>
      <rPr>
        <sz val="12"/>
        <color theme="1"/>
        <rFont val="Times New Roman"/>
        <family val="1"/>
      </rPr>
      <t xml:space="preserve"> Use a wide range of different metrics: soft metrics; quantifiable, nonmonetary metrics; and quantifi able, monetary metrics. </t>
    </r>
    <r>
      <rPr>
        <b/>
        <sz val="12"/>
        <color theme="1"/>
        <rFont val="Times New Roman"/>
        <family val="1"/>
      </rPr>
      <t>2-</t>
    </r>
    <r>
      <rPr>
        <sz val="12"/>
        <color theme="1"/>
        <rFont val="Times New Roman"/>
        <family val="1"/>
      </rPr>
      <t xml:space="preserve">Tailor metrics to the individual dimensions of value rather than using one metric set for all types of value.
</t>
    </r>
    <r>
      <rPr>
        <b/>
        <sz val="12"/>
        <color theme="1"/>
        <rFont val="Times New Roman"/>
        <family val="1"/>
      </rPr>
      <t>3</t>
    </r>
    <r>
      <rPr>
        <sz val="12"/>
        <color theme="1"/>
        <rFont val="Times New Roman"/>
        <family val="1"/>
      </rPr>
      <t>-Use success stories rather than complex metric systems to secure top-management 
support and demonstrate long-term value creation.</t>
    </r>
  </si>
  <si>
    <t>case study</t>
  </si>
  <si>
    <t>Working from a series of nine case studies</t>
  </si>
  <si>
    <t>Towards understanding who makes corporate venture capital investments and why</t>
  </si>
  <si>
    <t>This study examines when established firms participate in corporate venture capital (CVC).</t>
  </si>
  <si>
    <t>We use longitudinal data on 477 firms from 1990 to 2000 to test our hypotheses.</t>
  </si>
  <si>
    <t>• The rate of technological change in a firm's industry will be positively associated with the number of new CVC partnerships it enters.                                                            • The competitive intensity of a firm's industry will be positively associated with the number of new CVC partnerships it enters.                                                              • The strength of the appropriability regime in a firm's industry will be negatively associated with the number of new CVC partnerships it enters                                                • A firm's technological resources will be positively associated with the number of new CVC partnerships it enters.                                                                                      • A firm's marketing resources will be positively associated with the number of new CVC partnerships it enters.                                                                                        • The diversity of a firm's CVC investment experience will be positively associated with the number of new CVC
partnerships it enters.                                                                 • Increases in a firm's technological and marketing resources and investment diversity will strengthen the effects of industry technological change, competitive intensity and appropriability on the number of new CVC partnerships it enters.                                                                 • Increases in a firm's technological and marketing resources and investment diversity will diminish the effects of industry technological change, competitive intensity and appropriability on the number of new CVC partnerships it enters.</t>
  </si>
  <si>
    <t xml:space="preserve">negative binomial regression : The negative binomial panel estimator accommodates explicit control of persistent individual unobserved effects
through either fixed or random effects. </t>
  </si>
  <si>
    <t>CVC investments are a type of formal interfirm relationship, formed when a larger, established firm acquires a minority equity stake in a young venture. From an investor's perspective, CVC relationships are a means of quickly accessing the external resources of innovative new ventures</t>
  </si>
  <si>
    <t>knowledge expropriation</t>
  </si>
  <si>
    <t>HOW ALLIANCE FORMATION SHAPES CORPORATE VENTURE CAPITAL INVESTMENT IN THE SOFTWARE INDUSTRY: A RESOURCE-BASED PERSPECTIVE</t>
  </si>
  <si>
    <t>Corporate venture capital (CVC) investments serve as interfi rm relationships that enable established fi rms to tap into emerging technology markets.</t>
  </si>
  <si>
    <t>We introduce a resource-based perspective whereby resource complementarity and network resource visibility prompt a reinforcing association between CVC investment and alliance formation.</t>
  </si>
  <si>
    <t>• CVC investment will exhibit an inverted U shaped association with alliance formation, whereby a firm’s number of CVC investments will first increase and then decrease with the number of alliances formed                                                                    • The trade-off between CVC investment and alliance formation will intensify with a firm’s internal resource stock, so that the positive association between the fi rm’s number of alliances formed and the number of CVC investments will be weakened  • The trade-off between CVC investment and alliance formation will intensify with a firm’s age, so that the positive effect of the firm’s number of alliances formed on its number of CVC 
investments is weakened as the fi rm matures                            • The trade-off between CVC investment and alliance formation will intensify with a firm’s CVC investment experience, whereby the positive effect of the firm’s number of alliances formed on its number of CVC investments is attenuated by the firm’s accumulated number of CVC investments.</t>
  </si>
  <si>
    <t>pooled time-series</t>
  </si>
  <si>
    <t>Our sample included all 372 publicly traded U.S.-based software fi rms that were active in 2001 and had at least fi ve years of Compustat records.5</t>
  </si>
  <si>
    <t>Developing the selection and valuation capabilities through learning: The case of corporate venture capital</t>
  </si>
  <si>
    <t>The objective of this paper is to examine the impacts of experience intensity, experience diversity and acquisitive experience on the development of selection and valuation capabilities that help the parent (investor) company generate higher short term financial returns and improve long term strategic performance.</t>
  </si>
  <si>
    <t>• experience intensity                                                                    • experience diversity                                                               • acquisitive experience</t>
  </si>
  <si>
    <t>CVC is defined as any equity investment made by non-financial corporations in entrepreneurial companies for both financial and strategic objectives</t>
  </si>
  <si>
    <t>• Experience intensity of a CVC program is positively related to its selection capability.                                                                                                         • Experience intensity of a CVC program is positively related to its valuation capability.                                                                                                           • Experience diversity of a CVC program is positively related to its selection capability.
• Experience diversity of a CVC program is positively related to its valuation capability                                                                                                             • Acquisitive experience of a CVC program is positively related to its selection capability.
• Acquisitive experience of a CVC program is positively related to its valuation capability                                                                                                                     • The uncertainty level of a CVC project moderates the impacts of experience accumulation on capability development. That is, the positive relationships between experience intensity, experience diversity and acquisitive experience, and the selection and valuation capabilities, are more significant when a CVC program conducts an investment project with a lower level of uncertainty than with a higher level of uncertainty</t>
  </si>
  <si>
    <t>the final sample consisted of 2110 investments covering 166 firms and 1626 portfolio companies.</t>
  </si>
  <si>
    <t>Corporate venture capital and the balance of risks and rewards for portfolio companies</t>
  </si>
  <si>
    <t>This paper contributes to the literature on corporate venture capital (CVC) by examining the management of CVC investments from the perspective of the investee firm. We focus on the trade-off between social interactions and relationship safeguards and examine their effects on the twin relationship outcomes of learning benefits and risks.</t>
  </si>
  <si>
    <t>• The greater the complementarities between the corporate investor and the portfolio company, the greater will be the social interaction between the two parties.                                                                                                                • The greater the level of complementarities between the corporate investor and the portfolio company, the lower will be the use of relationship safeguards by the portfolio company.                                                             • The greater the use of relationship safeguards by the portfolio company, the lower will be the social interaction between the corporate investor and the portfolio company.                                                                                            • The greater the use of relationship safeguards by the portfolio company, the lower will be the realized relationship risks experienced by the portfolio company.                                                                                                           • The greater the level of social interaction between the corporate investor and the portfolio company, the greater will be the learning benefits to the portfolio company.</t>
  </si>
  <si>
    <t>The hypotheses were tested using a sample of U.S. CVC-financed TBNFs. The survey data were collected from CEOs and founders of the sample companies in December 2000.4 The sample companies were identified from the Venture Economics database. A TBNF was defined as a firm less than 6 years old (Zahra et al., 2000) and operating in one of the following sectors: biotechnology, medical/health science, internet specific, communications, computer software and services, computer hardware, or semiconduc_x0002_tors/other electronics. In the sampling frame of the research project, all surveyed ventures had also received funding from at least one independent VC firm. Companies that had been acquired, had gone public, or had subsequently ceased operations were excluded. We further required that the most recent CVC investment in the portfolio company had been made within the last 2 years to ensure that the relationship was still active. Finally, we excluded ventures that were found to be originally spin-offs from the corporation currently acting as a corporate investor. This exclusion was done to limit the research to young and independent ventures that had accepted CVC financing from an organization with which they had had no previous association.</t>
  </si>
  <si>
    <t>Corporate Venture Capital as a Window on New Technologies: Implications for the Performance of Corporate Investors When Acquiring Startups</t>
  </si>
  <si>
    <t xml:space="preserve">• logit regressions                                       • negative binomial regressions </t>
  </si>
  <si>
    <t>This study investigates an alternative means by which information gained through CVC investing could improve firm performance by increasing the returns to corporate investors when acquiring startups.</t>
  </si>
  <si>
    <t>Structural equation modeling</t>
  </si>
  <si>
    <t>We test these predictions empirically by estimating the performance of 34 CVC investors in the IT sec_x0002_tor when acquiring venture-backed technology startups between 1987 and 2003.</t>
  </si>
  <si>
    <t>Corporate venture capital as a means of radical innovation: Relational fit, social capital, and knowledge transfer</t>
  </si>
  <si>
    <t>•As CVC spending increases in magnitude relative to an acquirer’s total R&amp;D expenditures i.e., as “CVC intensity” increases, the beneficial effects of external venturing on acquirer performance will diminish.                                                         • Firms with more stable CVC programs will earn greater returns when acquiring technology startups than firms with more sporadic investment
programs.</t>
  </si>
  <si>
    <t>quantitative content analysis</t>
  </si>
  <si>
    <t>We tested the hypotheses by using data from qualitative interviews. We questioned 12 investment professionals of 7 selected CVCs in Germany. Because the interviewed CVCs all had more than one PC in their portfolio, they provided information about 20 PCs and the relationship to these PCs. Our sample included only investments into seed-stage and early-stage companies. Additionally, the selection of the considered relationship was guided by the explicit inclusion of at least one badly performing, one successfully performing PC, and only those PCs for which a high degree of innovativeness was ensured (O’Connor and McDermott, 2004; Salomo et al., 2004). In 12 of the PCs in the sample, we conducted interviews with either the founder or the CEO asking them the same questions as those posed to the CVCs. Our dataset contains 32 data points in all.</t>
  </si>
  <si>
    <r>
      <rPr>
        <b/>
        <sz val="12"/>
        <color theme="1"/>
        <rFont val="Times New Roman"/>
        <family val="1"/>
      </rPr>
      <t>• relational fit:</t>
    </r>
    <r>
      <rPr>
        <sz val="12"/>
        <color theme="1"/>
        <rFont val="Times New Roman"/>
        <family val="1"/>
      </rPr>
      <t xml:space="preserve"> conative fit, affective fit, shared norms, trust, social capital                                                              • </t>
    </r>
    <r>
      <rPr>
        <b/>
        <sz val="12"/>
        <color theme="1"/>
        <rFont val="Times New Roman"/>
        <family val="1"/>
      </rPr>
      <t>knowledge relatedness :</t>
    </r>
    <r>
      <rPr>
        <sz val="12"/>
        <color theme="1"/>
        <rFont val="Times New Roman"/>
        <family val="1"/>
      </rPr>
      <t xml:space="preserve"> knowing what, knowing how</t>
    </r>
  </si>
  <si>
    <t>The authors begin with an elaboration of a new theoretical concept: ‘‘relational fit’’, which consists of social capital and knowledge relatedness. They continue with an empirical analysis of the influence that ‘‘relational fit’’ between German corporate venture capital units (CVCs) and their innovative portfolio companies (PCs) has on knowledge transfer and knowledge creation in the CVC–PC dyad and subsequently on the PC’s organizational performance.</t>
  </si>
  <si>
    <t>• A high level of knowledge-sharing routines between CVC and PC is positively related to knowledge transfer.                                                                                      • Social network overlap between CVC and PC is negatively related to knowledge transfer.                                                                                            • A conative fit between CVC and PC is positively related to knowledge transfer.                                                                                                                   • An affective fit between CVC and PC is positively related to knowledge
transfer.                                                                                                                  • An affective fit between CVC and PC is positively related to knowledge
transfer.                                                                                                                    • Trust prevalent in a CVC–PC relationship is positively related to knowledge transfer                                                                                                           • An inverted U-shape relationship exists between the relatedness of know-what and the knowledge transfer in the CVC–PC dyad.
• An inverted U-shape relationship exists between the relatedness of know-how and the knowledge transfer in the CVC–PC dyad.                                                 • Knowledge transfer between a CVC and a PC is positively related to the PC’s organizational performance.</t>
  </si>
  <si>
    <t>• There is a curvilinear (inverted U-shaped) relationship between a corporate investor's technological capabilities in a technology domain and the likelihood of CVC investments in that domain.                                                              • There is a positive relationship between a corporate investor's technological capabilities in a technology domain and the likelihood of CVC investments in other technology domains that are complementary to the focal domain.               • The inverted U-shaped relationship between a corporate investor's technological capabilities in a technology domain and the likelihood of CVC investments in the domain becomes flatter as the technology growth rate of the domain increases.                                                                                            • The positive relationship between a corporate investor's technological capabilities in a technology domain and the likelihood of CVC investments in other complementary domains becomes attenuated as the technology growth rate of the focal domain increases.</t>
  </si>
  <si>
    <t>• CVC unit heads' experience in the parent firm is (a) negatively related to explorative patenting and (b) positively related to exploitative patenting in the parent firm.                                                                                                      • CVC unit heads' experience in the parent firm is (a) positively related to market breakthrough innovation and (b) negatively related to technological breakthrough innovation in the parent firm.                                                    • CVC unit heads' entrepreneurial experience is (a) positively related to explorative patenting and (b) negatively related to exploitative patenting in the parent firm. 
• CVC unit heads' entrepreneurial experience is (a) negatively  related to market breakthrough innovation and (b) positively related to technological breakthrough innovation in the parent firm.                                                                  • CVC unit heads' IVC experience is (a) positively related to explorative patenting and (b) negatively related to exploitative patenting in the parent firm. 
• CVC unit heads' IVC experience is (a) positively related to market breakthrough innovation and (b) negatively related to technological 
breakthrough innovation in the parent firm.                                                           • CVC unit heads' engineering and science experience is (a) negatively related to explorative patenting and (b) positively related to exploitative patenting in the parent firm. 
• CVC unit heads' engineering and science experience is (a) negatively related to market breakthrough innovation and (b) positively related to technological breakthrough innovation in the parent firm.</t>
  </si>
  <si>
    <t xml:space="preserve">• A CVC is more likely to be included in an investment syndicate if it has demonstrated commitment as a co-investor in prior relationships.                      • The positive relationship between commitment in prior relationships by a corporate investor and its likelihood of inclusion in an investment syndicate is increased when the corporation has a greater patent stock.                               • The positive relationship between commitment in prior relationships by a corporate investor and its likelihood of inclusion in an investment syndicate is increased when the startup and the corporate investor operate in the same industry.                                                                                                     • The positive relationship between commitment in prior relationships by a corporate investor and its likelihood of inclusion in an investment syndicate is increased when a corporate investor has more slack resources.                             • The positive relationship between commitment in prior relationships by a corporate investor and its likelihood of inclusion in an investment syndicate is decreased when the syndicate involves higher-status co-investors. </t>
  </si>
  <si>
    <t>• There exists an inverted U-shaped relationship between technology sourcing ambidexterity and corporate innovation.                                                         • Organizational slack moderates the efect of technology sourcing ambidexterity on corporate innovation such that the inverted U-shaped relationship is more likely to be observed when slack is high.</t>
  </si>
  <si>
    <t>• A venture’s need for financial resources decreases the likelihood that CVC is preferred over IVC.                                                                                          • A venture’s need for marketing resources increases the likelihood that CVC is preferred over IVC.                                                                                      • A venture’s need for manufacturing resources increases the likelihood that CVC is preferred over IVC.                                                                          • A venture’s need for technological resources increases the likelihood that CVC is preferred over IVC.                                                                            • A venture’s need for network resources increases the likelihood that CVC is
preferred over IVC.                                                                                            • An entrepreneur’s aspiration to exit investors via IPO decreases the likelihood that CVC is preferred over IVC.
• An entrepreneur’s aspiration to exit investors via acquisition increases the
likelihood that CVC is preferred over IVC.</t>
  </si>
  <si>
    <t>• CVC investments are positively related to corporate product-market outcomes.                                                                                                        • CVC investments are positively related to corporate technological outcomes.                                                                                                       • CVC investments are positively related to corporate direct financial outcomes.
• CVC investments are not related to corporate longer-term financial value.          • CVC investments are positively related to venture technological outcomes. 
• CVC investments are positively related to successful venture exit.
• CVC investments are negatively related to venture financial outcomes.                  • The correlation between CVC investments and corporate strategic performance is stronger than that between CVC investments and corporate financial performance.                                                                                                       • The correlation between CVC investments and corporate strategic performance is stronger than that between CVC investments and venture performance.
• The correlation between CVC investments and corporate financial performance is stronger than that between CVC investments and venture performance.                • In CVC investments, there is a positive correlation between corporate strategic 
performance and corporate financial performance.                                               • In CVC investments, there is a positive correlation between corporate strategic 
performance and venture performance.                                                                   • In CVC investments, there is a negative correlation between venture performance and corporate financial performance.</t>
  </si>
  <si>
    <t xml:space="preserve">• Compared with public CVC firms, private CVC firms are better at stimulating innovation in portfolio companies.                                                                         • Compared with public CVC firms, private CVC firms are more failure tolerant, which leads to higher innovation in portfolio companies. </t>
  </si>
  <si>
    <t>• CVC-backed companies are able to have higher IPO valuations vis-_x0003_a-vis its IVC-backed peer                                                                                                  • CVC-backed companies will have a greater IPO valuation when a technological fit is present between the startup and the established corporation.
• Higher technological fit levels will be translated into higher valuations.</t>
  </si>
  <si>
    <t>• CVC investments in late-stage ventures increase ventures’ revenues to a greater extent than CVC investments in early-stage ventures.                                                • CVC investments in early-stage ventures increase ventures’ R&amp;D intensity to a greater extent than CVC investments in late-stage ventures.                                     • The positive relationship between CVC investment in ventures’ later development stages and ventures’ revenues is positively moderated by MCVC.        • The negative relationship between CVC investment in ventures’ later development stages and ventures’ R&amp;D intensity is exacerbated by MCVC.</t>
  </si>
  <si>
    <t>• CVC investment is positively associated with performance.                                 • The relationship between CVC investment and performance is moderated by the time of the investment.                                                                                • The relationship between CVC investment and performance is moderated by the country of the investment.                                                                                  • The relationship between CVC investment and performance is moderated by the industry of the involved parties.                                                                       • CVC investment is not associated with fnancial performance                              • CVC investment is positively associated with strategic perfor                               • CVC investment is positively associated with investor performance                • CVC investment is positively associated with start-up performance</t>
  </si>
  <si>
    <t xml:space="preserve">• The innovation output of CVC-backed companies is higher than that of IVC-backed companies.                                                                                           • The innovation output of CVC-backed companies with absorptive capacity is higher than that of CVC backed companies without absorptive capacity.          • The innovation output of CVC-backed companies with business similarity is higher than those of IVC-backed companies and CVC-backed companies without business similarity.                                                                                          • The innovation outcomes of CVC-backed companies are higher than those of IVC-backed companies and CVC-backed companies without geographic proximity. </t>
  </si>
  <si>
    <t>•  Corporate venture capital programs positively impact firms’ environmental outcomes                                                                                                                   • Corporate venture capital programs positively impact firms’ social outcomes</t>
  </si>
  <si>
    <t xml:space="preserve">• Corporate venture capital firm experience is positively related to the formation of an investment relationship with an entrepreneurial firm.                      • Corporate venture capital firm involvement with portfolio firms is  positively related to the formation of an investment relationship with an entrepreneurial firm.                                                                                                                       • Corporate venture capital firm misconduct is negatively related to the formation of an investment relationship with an entrepreneurial firm.                         • The negative effect of reputation for misconduct on incumbent’s attractiveness to new ventures is less pronounced when reputation for 
experience is high.                                                                                               • The negative impact of misconduct on the incumbent’s attractiveness to new ventures is more pronounced when the incumbent has a reputation for involvement. </t>
  </si>
  <si>
    <t>• After the formation of an investment relationship, a startup increases search for innovations in the technological domains of its corporate partner.                        • The radicalness of a startup’s innovations positively moderates the extent to which a startup increases search for innovations in technological domains of its corporate partner after the formation of an investment relationship.                   • The corporate partner’s commercial success positively moderates the extent to which a startup increases search for innovations in the technological domains of its corporate partner after the formation of an investment relationship.</t>
  </si>
  <si>
    <t>• The level of technological overlap between a spinout and its parent firm is negatively associated with the likelihood that a corporate investor will invest in the spinout.                                                                                                           • The negative effect of technological overlap between a spinout and its parent 
firm on the likelihood of a corporate investor’s investment in the spinout is amplified by the level of the parent firm’s litigiousness for intellectual property rights.                                                                                                         • The negative effect of technological overlap between a spinout and its parent 
firm on the likelihood of a corporate investor’s investment in the spinout is mitigated by the level of technological overlap between the corporate investor and the parent firm.                                                                                               • The negative effect of technological overlap between a spinout and its parent 
firm on the likelihood of a corporate investor’s investment in the spinout is mitigated by the level of the parent firm’s innovativeness.</t>
  </si>
  <si>
    <t>• The industrial company’s propensity to innovate is positively associated with its CVC investments.                                                                                               • An industrial company’s cash flow will be positively associated with its CVC investments.                                                                                                      •  Prior CVC investments will be positivelyassociated with future CVC investment.                                                                                                           •  The prior number of relationships in the VC network will be positively associated with the amount of future CVC investment.                                         • The prior degree of centrality in the VC network will be positively associated with the amount of future CVC investment.                                         • The R&amp;D expenditures of an industrial company are positively associated with the number of relationships it has in the VC network.                                  • The net sales of an industrial company will be positively associated with its
centrality in the VC network.
• The cash flow of an industrial company will be positively associated with its
centrality in the VC network.
• An industrial company’s propensity to innovate will be positively associated
with its centrality in the VC network.</t>
  </si>
  <si>
    <t>• Firms whose managers have more job security due to state level antitakeover provisions will be more likely to launch a Corporate Venture Capital program. • The degree of innovativeness of a firm’s strategy will positively moderate the impact of job security on the propensity to launch a Corporate Venture Capital program. Specifically, firms with higher R&amp;D intensities will be more likely to institute a CVC program following antitakeover protection than will be firms with low R&amp;D intensities.                                                                    • The degree of slack resources will positively moderate the impact of managerial job security on the propensity to launch a Corporate Venture Capital program. Specifically, firms with more slack resources will be more likely to institute a CVC program following antitakeover protection than will be firms with lower levels of resources.                                                                 • The degree of Corporate Venture Capital usage in the focal firm’s industry will negatively moderate the impact of job security on the propensity to institute a CVC program. Specifically, the positive impact of antitakeover protection on the probability of firms launching a CVC program will matter less as more peers utilize CVC.</t>
  </si>
  <si>
    <t xml:space="preserve">• Alliance experience with parent company has a positive relationship with a new venture firm’s innovation performance.                                                           • Investment intensity from a parent company has a positive relationship with 
a new venture firm’s innovation performance.                                                        • The impact of alliance experience on the new venture firm’s innovation performance is nonmonotonic over the range of investment complexity.
• When investment complexity is low, increases in alliance experience by the parent company tend to positively influence a new venture firm’s innovation performance.
• When investment complexity is high, increases in alliance experience by the parent company tends to negatively influence a new venture firm’s innovation performance.                                                                                                            • The impact of investment intensity on the new venture firm’s innovation performance is nonmonotonic over the range of investment complexity.
• When investment complexity is low, increases in investment intensity by the parent company tends to positively influence the new venture firm’s innovation performance.
• When investment complexity is high, increases in investment intensity by the parent company tends to negatively influence the new venture firm’s innovation performance. </t>
  </si>
  <si>
    <t>• The number of (a) cumulative prior investments and (b) prior consecutive years investing will lead to a greater likelihood of a CVC-venture tie forming. • Industry overlap will enhance the relationship between the number of
(a) cumulative number of prior investments and (b) prior consecutive years investing and the likelihood of a CVC-venture tie forming such that when the venture and CVC are in the same industry, the relationships will be stronger.</t>
  </si>
  <si>
    <t>• CVC contributes positively to technology innovation in invested ventures. Since CVC can provide portfolio companies with better complementary assets and tolerate more setback or failure, CVC-backed entrepreneurial firms have better innovation performance than IVC-backed firms.                                            • CVC brings a positive effect to market valuation of invested ventures. Since CVC can provide more complementary assets, new ventures backed by CVC have higher market valuation than those backed by IVC.                                           • The technological innovation performance of the invested company improves with the technological fit between the CVC parent company and the invested company.
• The invested company’s market value increases with the technological fit between the CVC parent company and the invested company.                               • Geographical proximity between the CVC parent and the invested venture has a positive effect on the innovation performance of the invested venture.
• Geographical proximity between the CVC parent and the invested venture has a positive effect on the market value of the invested venture.</t>
  </si>
  <si>
    <t>• There is a positive association between new venture–incumbent firm technological links and CVC deal formation.                                                        • There is a negative association between new venture–incumbent firm technological links and CVC deal formation.                                                       • Technological links between new ventures and incumbent firms are more likely to impede than promote their forming CVC deals when the incumbent firm has opportunistic tendencies.                                                                               •  The association between technological links and CVC deal formation is most negative when both the incumbent firm has opportunistic tendencies and the new venture has direct social ties to the incumbent firm.                                           • The association between technological links and CVC deal formation is most positive when both the incumbent firm lacks opportunistic tendencies and the new venture has direct social ties to the incumbent firm.                                    • The association between technological links and CVC deal formation is most negative when both the incumbent firm has opportunistic tendencies and the new venture has indirect social ties to the incumbent firm.                                        •  The association between technological links and CVC deal formation is most positive when both the incumbent firm lacks opportunistic tendencies and the new venture has indi_x0002_rect social ties to the incumbent firm.</t>
  </si>
  <si>
    <t>• Other things being equal, a syndicate in which a foreign venture capital investor participates has lower concentration of investors in the round than a syndicate without foreign venture capital investors.                                          •  Other things being equal, a syndicate in which a corporate venture capital investor participates has lower concentration of investors in the round than a syndicate without corporate venture capital investors.</t>
  </si>
  <si>
    <t>• The employment of carried interest(outcome-based contracts) and decision-making autonomy form a bundle that affects survival of CVC units.                                                                                                          • The employment of carried interest is positive for survival of CVC units only if it occurs in a bundle with investments characterised by a high 
strategic fit.                                                                                                   • If the uncertainty for CVC managers is high (low strategic fit) and carried interest is present, the TMT and the CVC managers must ensure a high involvement in strategic decisions of the PC (high strategic support) to positively affect survival of CVC units.                                                        • The goals the corporates’ TMT pursue with the CVC unit have a clear-cut influence on CVC survival only when in combination with agency-related 
factors.</t>
  </si>
  <si>
    <t>• Firms possessing weaker scientific capabilities are more likely to make CVC investments relative to outright licensing, acquisitions, or R&amp;D alliances with potential technology suppliers.                                              • Firms accessing distant technologies are more likely to make CVC investments relative to outright licensing, R&amp;D alliances or acquisitions with
potential technology suppliers.                                                                        • Firms focusing their R&amp;D effort on late-stage technologies are more likely to make CVC investments relative to licensing, R&amp;D alliances, or acquisitions with potential technology suppliers.                                           • When low technological uncertainty is combined with high valuation of the portfolio firm's underlying technology, corporate investors are more likely to
license that technology from the portfolio firm post-CVC.</t>
  </si>
  <si>
    <t>• The level of structural autonomy of the CVC unit has a positive relationship with the corporate investor's explorative innovation performance.                                                                                           • The level of structural autonomy of the CVC unit has a negative relationship with the corporate investor's exploitative innovation performance.</t>
  </si>
  <si>
    <t>• CVC-backed startups exhibit higher innovation performance than IVC-backed startups.                                                                                       • The benefit of CVC funding to startup innovation performance is greater when a CVC investment relationship is established later.                                •  The benefit of CVC funding to startup innovation performance is greater when a startup had patents before a CVC investment relationship is established.</t>
  </si>
  <si>
    <t>• The technological diversity of a CVC investor firm has a curvilinear (inverted U-shaped) relationship with the total amount of its CVC investments.                                                                                                • The technological diversity of a CVC investor firm has a curvilinear
relationship (inverted U-shaped) with the industrial diversity of the ventures
in its portfolio.                                                                                             • A CVC investor firm’s absorptive capacity will positively moderate the
relationship between the total amount of its CVC investments and its
technological diversity.
• A CVC investor firm’s absorptive capacity will positively moderate the
relationship between the industrial diversity of the ventures in its portfolio
and its technological diversity.</t>
  </si>
  <si>
    <t>• The level of knowledge transferred from the start-up to the corporate investor has a curvilinear relationship with the number of corporate venture capital investments.                                                                                 • The tie strength of corporate venture program moderates the curvilinear relationship between the number of corporate venture capital investments and the level of knowledge transferred from the start-up.                                • Knowledge diversity of the corporate investor moderates the curvilinear relationship between the number of corporate venture capital investments and the level of knowledge  transferred from the start-up.</t>
  </si>
  <si>
    <t>1- location of headquarters                                                                                  2- year of establishment                                                                                  3- industry of mother firm                                                                                   4- stage of investment                                                                                          5- geographic preference of investment                                                            6- number of employees                                                                                  7- interviewee`s position                                                                                       8- interviewee`s tenure</t>
  </si>
  <si>
    <t>Column1</t>
  </si>
  <si>
    <t>CVC unit heads' career experiences:                                 1- experience in the parent firm                                          2- entrepreneurial experience                                            3- IVC experience                                                           4- engineering and science experience</t>
  </si>
  <si>
    <t>1- CVC portfolio geographic diversity                2-Investor-partner technological distance: whether the partner firm has a patent in areas new to investor                                                       3-R&amp;D expense: R&amp;D expenditures in all sectors by a country, as the percentage of GDP.             4-Technological opportunity: average number of citation-weighted patents                                      5- the greater  Absorptive capacity: patent stock             6-CVC investment amount                                  7- Industrial IP protection and Corporate absorptive capacity                                                      8- Innovation performance: patent/R&amp;D expenditure                                                                                 9- (i)Corporate venture technological link (captured by patent citation) (ii) Corporate’s 
opportunistic tendency (iii) Corporate venture social tie                                                            11- Innovation quantity: patent applications            12-Innovation quality: average lifetime citations 
of all new patents                                                  13- R&amp;D intensity:R&amp;D expenditure expressed as a percentage of net sales in the industry                    14- Nu. startups funded in year(t-1)                          15- Corporate’s involvement in CVC                                16- Knowledge diversity  and depth of CVC portfolio in previous 4 years                             17- industry growth                                                    18- technological advance                                      19- environmental munificence</t>
  </si>
  <si>
    <t>1- Reputation for experience                                     2-Reputation for involvement                                   3- Reputation for misconduct</t>
  </si>
  <si>
    <t>ambidexterity</t>
  </si>
  <si>
    <t>• operational concentration                                         • environmental munificence</t>
  </si>
  <si>
    <r>
      <t xml:space="preserve">• </t>
    </r>
    <r>
      <rPr>
        <b/>
        <sz val="12"/>
        <color theme="1"/>
        <rFont val="Times New Roman"/>
        <family val="1"/>
      </rPr>
      <t>ambidexterity</t>
    </r>
    <r>
      <rPr>
        <sz val="12"/>
        <color theme="1"/>
        <rFont val="Times New Roman"/>
        <family val="1"/>
      </rPr>
      <t xml:space="preserve">                                                              •</t>
    </r>
    <r>
      <rPr>
        <b/>
        <sz val="12"/>
        <color theme="1"/>
        <rFont val="Times New Roman"/>
        <family val="1"/>
      </rPr>
      <t xml:space="preserve">Relational Context : </t>
    </r>
    <r>
      <rPr>
        <sz val="12"/>
        <color theme="1"/>
        <rFont val="Times New Roman"/>
        <family val="1"/>
      </rPr>
      <t>(1-Relationship with Executives                                                                  2- Relationship with Business Units                     3- Relationship with Venture Capitalists)</t>
    </r>
  </si>
  <si>
    <t>• Count of 1st/2nd/3rd degree ties to firms making CVC investments (three separate measures)                                                         • Firm betweenness centrality</t>
  </si>
  <si>
    <t xml:space="preserve">1_Corporate venture capital programs positively impact firms’ environmental outcomes                                                                      2_ Corporate venture capital programs positively impact firms’ 
social outcomes </t>
  </si>
  <si>
    <t>1) Survival was more likely in those CV units that rated high in using existing firm capabilities and building new firm capabilities.                                                     2) Ambidextrous CVCs were characterized by high levels of interaction between CV unit managers on one side and three sets of actors on another side (senior executives, other business units, members of the VC community), with more ambidextrous CV units devoting high levels of attention to all three.                                                                         3) Acting ambidextrously to some extent mediated between the strong relationships built by CV units with these three constituencies and the CV units’ increased the odds of survival within the parent organizations.</t>
  </si>
  <si>
    <t xml:space="preserve">1- enivronmental dynamism (of mother firm`s industry                                                                   2- mixed background of employees (VC and corporate)                                                            3- expectations of mother firm (to follow corporate procedures)                                        4- involvement in collaborations (between mother firm and start-ups)                                   5- mostly VC background of employees </t>
  </si>
  <si>
    <t>1-cumulative prior investments                            2- consecutive years investing</t>
  </si>
  <si>
    <t>• The employment of carried interest(outcome-based contracts) and decision-making autonomy form a bundle that affects survival of CVC units.                                                                                                          • The employment of carried interest is positive for survival of CVC units only if it occurs in a bundle with investments characterised by a high 
strategic fit.                                                                                                             • If the uncertainty for CVC managers is high (low strategic fit) and carried interest is present, the TMT and the CVC managers must ensure a high involvement in strategic decisions of the PC (high strategic support) to positively affect survival of CVC units.                                                                   • The goals the corporates’ TMT pursue with the CVC unit have a clear-cut influence on CVC survival only when in combination with agency-related 
factors.</t>
  </si>
  <si>
    <t>1-The employment of carried interest(outcome-based contracts) and decision-making autonomy form a bundle that affects survival of CVC units.                                                       2- The employment of carried interest is positive for survival of CVC units only if it occurs in a bundle with investments characterised by a high 
strategic fit.                                                           3- If the uncertainty for CVC managers is high (low strategic fit) and carried interest is present, the TMT and the CVC managers must ensure a high involvement in strategic decisions of the PC (high strategic support) to positively affect survival of CVC units.                                      4- The goals the corporates’ TMT pursue with the CVC unit have a clear-cut influence on CVC survival only when in combination with agency-related 
factors.</t>
  </si>
  <si>
    <t>• Increasing operational concentration strengthens the relationship between CVC investments and parent firm value                     • Decreasing environmental munificence strengthens the relationship between CVC investments and parent firm value.</t>
  </si>
  <si>
    <t>• Amount of CVC Investments                               • CVC Portfolio Diversity                                     • Absorptive capacity</t>
  </si>
  <si>
    <t>• The higher the level of venturing ambidexterity (i.e., the interaction of exploitation and exploration), the higher the likelihood of survival of the CV unit.                                                                                                                        • A positive three-way interaction occurs between the strength of a CV unit’s relationships with (a) senior executives in the parent firm, (b) other business units, and (c) the VC community, and the unit’s level of venturing ambidexterity.                                                                                                     • Venturing ambidexterity mediates between the relational context and the likelihood of survival of the CV unit.</t>
  </si>
  <si>
    <t>Data source</t>
  </si>
  <si>
    <t xml:space="preserve">Number of dataset </t>
  </si>
  <si>
    <t>Data type</t>
  </si>
  <si>
    <t>Methodology</t>
  </si>
  <si>
    <t xml:space="preserve">• 20 fully owned but legally separate CVC subsidiaries from Europe, North America and 
Asia formed after the year 2000.                                                                                                           • The sampling frame comprised CVC units of companies listed in the top 50 leading companies by revenue worldwide in 2018 in five high-technology industries                                                                                                                        </t>
  </si>
  <si>
    <t xml:space="preserve">fully owned but legally separate CVC subsidiaries from Europe, North America and </t>
  </si>
  <si>
    <t>CB Insight classification</t>
  </si>
  <si>
    <t>18 most active CVCs in the 2015/2017 period</t>
  </si>
  <si>
    <t xml:space="preserve">
• CVC research covering the period from 1981 to 2019,  
• First  searched for CVC articles in the 50 journals listed in the Financial Times (FT) Research Rank 2016. 
• identification of 80 CVC articles                                                                                                                                    • These approaches resulted in 31 additional CVC articles published. 
• Altogether, this process resulted in 111 peer-reviewed CVC articles.
</t>
  </si>
  <si>
    <t xml:space="preserve">• (1) management journals: Academy of Management Journal, Administrative Science Quarterly, Strategic Management Journal, Organization Science, Management Science, Journal of Management, Journal of Man_x0002_agement Studies; (2) innovation and entrepreneurship journals: Journal of Business Venturing, Entrepreneurship Theory and Practice, Strategic Entrepreneurship Journal, Research Policy; (3) finance journals: Journal of Financial and Quantitative Analysis, Journal of FinancialEconomics, Review of Financial Studies; and (4) a management information systems journal: Information Systems Research.                                                                                 • Web of Science SSCI database and  Google Scholar.                  • Journal of Banking &amp; Finance, Financial Management, Journal of Financial Intermediation, Small Business Economics, Journal of Economics &amp; Management Strategy, Journal of Product Innovation Management, Long Range Planning, Journal of 
Business Research, and Venture Capital: An International Journal of Entrepreneurial Finance.    </t>
  </si>
  <si>
    <t xml:space="preserve">• The medical sector includes the pharmaceutical and medical device industries, which have similar technological, managerial, and regulatory features.                                                                     •VentureXpert                                                                               • the patent database of the US Patent and Trademark Office (USPTO)                                                                                                    • Compustat                                                                                       • the Securities Data Company (SDC)
• Thomson One                                                                              •  We manually identified corporate parents for each CVC program by drawing on data sources such as Capital IQ, BusinessWeek, Factiva, and LexisNexis.                                             • Following previous studies that rely on publicly traded firms due to the availability of financial and accounting data, we focused only on CVC investments made by firms listed on the US stock markets that operate in the pharmaceutical (SIC 2833–2836) and medical device industries (SIC 3841–3845, 3851). </t>
  </si>
  <si>
    <t xml:space="preserve">• we use data on CVC investments during the period 1986–2010.                                                          
• This process yielded a total of 51 parent firms in our sample.                                                                                                            </t>
  </si>
  <si>
    <t>logistic regression models in a panel data setup.</t>
  </si>
  <si>
    <t>field interviews, direct observations, follow-on interviews and documentary evidence</t>
  </si>
  <si>
    <t>• The data collection for this multiple case study took place between January 2018 and January 2021.                                                                                                                                                      • This resulted in 5 purposefully selected CVC units.</t>
  </si>
  <si>
    <t>• used the S&amp;P 500 index for our analysis because it lists CVC units from various industries.</t>
  </si>
  <si>
    <t>•  311 active investment entities connected to corporate parent firms listed in the S&amp;P 500 at least once between the years 2000 and 2018.                                                                                      • Finally, we conducted an aggregation on the parent level for the 144 identifiable CVC units that 
remained, because some were listed as different funds. Our final list contains 133 CVC units.</t>
  </si>
  <si>
    <t>•  SDC VentureXpert database.                                                            •  Compustat database                                                                           • USPTO database                                                                                    • Lexis-Nexis                                                                                      • Google, and SEC filings</t>
  </si>
  <si>
    <t>• VentureXpert database                                                                        • USPTO</t>
  </si>
  <si>
    <t>• The merger of all data sources yields a sample of 163 frms that engaged in corporate venture capital investments during the years 1998 to 2001, and their patenting patterns through 2003.</t>
  </si>
  <si>
    <t>• The survey was completed by 105 entrepreneurs of which 30% evaluated CVC as more attractive than IVC.</t>
  </si>
  <si>
    <t>• online survey capturing  • interviews</t>
  </si>
  <si>
    <t>• The survey was sent out to a comprehensive sample of German entrepreneurs from CrunchBase that was complemented with hand collected contacts of startups with VC funding or accelerator affiliation (as listed on websites of German VC funds and accelerator programs).</t>
  </si>
  <si>
    <t>• Wiley Online, JSTOR, ABI/INFORM, EBSCO, and Elsevier     • conference papers                                                                                • online working papers (e.g., SSRN and NBER)                                 • dissertations (e.g., ProQuest Dissertation and Theses Global)</t>
  </si>
  <si>
    <t xml:space="preserve">• The final sample contained 151 effect sizes from 68 studies covering 33,613 firms (corporate investors and invested ventures) over the time period 1969 to 2016. </t>
  </si>
  <si>
    <t>• VentureXpert                                                                                       • SDC Global New Issues Database</t>
  </si>
  <si>
    <t>• VentureXpert Thomson One database, Compustat and Crunchbase                                                                                           • VC-backed US startups from the health care, biotech and technology industries according to Venture Economics Industry Codes (VEIC)</t>
  </si>
  <si>
    <t xml:space="preserve">• final sample consists of 3719 VC-backed ventures, of which 2,529 are IVC-backed and 1,190 are CVC-backed between 1998 and 2020.  </t>
  </si>
  <si>
    <t>• using matched employer-employee data of the population of Norwegian ventures founded provided by Statistics Norway (SSB)</t>
  </si>
  <si>
    <t>• OLS regression model                                      • probit regression model</t>
  </si>
  <si>
    <t>• This approach results in a panel  of 292 firms across 32 industries (3-digit NACE) observed between 2004 and 2015, for a final sample of 1,646 firm-year observations.</t>
  </si>
  <si>
    <t>• Google and Huawei</t>
  </si>
  <si>
    <t>Google CVC and Huawei CVC, as typical representatives of CVC in America and CVC in China, belong to two types of investment: indirect
investment and direct investment.</t>
  </si>
  <si>
    <t>• Wiley Online Library, ProQuest, Emerald Publishing, and Google Scholar                                                                                 • Research Gate, SSRN and Web of Science                                  • Academy of Management conference, the European Academy of Management conference, the Druid conference and Babson conference</t>
  </si>
  <si>
    <t>This literature research took place in summer 2018, was refned in fall 2019 and yielded a total of 109 identifed studies.</t>
  </si>
  <si>
    <t>• We analyze the formation of CVC–startup relationships over the period 1995 to 2010.                                                                               • The final unbalanced sample consists of 491,085 potential dyads involving 3109 startups, across 10,406 total funding rounds, with 183 potential CVC investors.</t>
  </si>
  <si>
    <t xml:space="preserve">• The combined dataset contains data on CVC investment in the US from 1980 to 2013.                                                                                      • The final sample includes 918 CVC_x0002_backed entrepreneurial companies and 601 are backed by private CVC investments, whereas 317 are backed by public CVC investments. </t>
  </si>
  <si>
    <t>meta-analytical approach</t>
  </si>
  <si>
    <t xml:space="preserve">Case study: is a qualitative study, which can describe cases more richly and systematically than other research methods. </t>
  </si>
  <si>
    <t xml:space="preserve">We construct an unbalanced panel of 1547 U.S. biotechnology companies between 1998 and 2013. </t>
  </si>
  <si>
    <t>• VentureXpert                                                                              • United States Patent and Trademark Office (USPTO) database                                                                                            • Bloomberg</t>
  </si>
  <si>
    <t>1-For the fifteen most active CVCs in the world, does a positive correlation exist between the operational intensity of investments and the entrepreneurial effort exerted in supporting innovation?                    2- “For the five most active CVCs in the world, does a positive cor_x0002_relation exist between the operational intensity of investments and the entrepreneurial effort exerted in supporting innovation?                    3- “For the five most active CVCs in the world, does a positive cor_x0002_relation exist between the leadership intensity of investments and the entrepreneurial effort exerted in supporting innovation?”</t>
  </si>
  <si>
    <t>• NVCA                                                                                            • CB Insights                                                                                    • Crunchbase</t>
  </si>
  <si>
    <t>• ordinary least squares (OLS )                   • linear regression analysis</t>
  </si>
  <si>
    <t xml:space="preserve">The dataset is unique in that it requires the integration of five different sources of CVC investment, as well as financial information on Chinese firms that are publicly listed in mainland China, Hong Kong and the U.S.A. </t>
  </si>
  <si>
    <t xml:space="preserve">We construct a proprietary dataset of CVC activity across all major industries during the period 2013-2017. </t>
  </si>
  <si>
    <t>• Fortune Global 500 firms</t>
  </si>
  <si>
    <t>The data were collected for a period covering the years 2015 to 2019, developing panel data. The final sample consists of 100 firms.</t>
  </si>
  <si>
    <t>Our final sample consists of 156 corporations actively engaged in corporate venturing activity over the course of 1998 to 2001</t>
  </si>
  <si>
    <t>• SDC VentureXpert database                                                      • The Corporate Venturing Directory and Yearbook                      • LexisNexis Academic</t>
  </si>
  <si>
    <t>• VentureXpert database                                                                       • Bloomberg and Reuters                                                                             • Compustat                                                                                     •  U.S. Patent and Trademark Office (USPTO)                            • Bulk Data Storage System (BDSS)                                            • Patent Full Text APS/Text Greenbook                                       • Patent Grant XML Version1.5-4.5 Documentation</t>
  </si>
  <si>
    <t xml:space="preserve">We test our propositions using data about corporate investment relationships formed by biotech startups between 1980 and 2013. The VentureXpert database was the source of in_x0002_formation on biotech startups and on corporate in_x0002_vestment relationships that they formed. </t>
  </si>
  <si>
    <t>• CB Insights                                                                                        • Crunchbase                                                                                               • Factiva</t>
  </si>
  <si>
    <t xml:space="preserve"> we collect the names of 350 distinct CVC firms spanning the years 1996 and 2017. We also exclude entities whose parent is a financial firm, as these entities resemble pure venture capital firms rather than CVC firms. After these exclusions, we are left with 133 unique CVC firms</t>
  </si>
  <si>
    <t>difference-in-differences regression models</t>
  </si>
  <si>
    <t>OLS and logistic regressions</t>
  </si>
  <si>
    <t>The CVC practices of 184 IT companies over the period between 2004 and 2016 are studied.</t>
  </si>
  <si>
    <t>• Securities Data Corporation (SDC) Venture Economics database                                                                                              • Orbis(BVD)</t>
  </si>
  <si>
    <t>probit regression</t>
  </si>
  <si>
    <t>• Thomson ONE's VentureXpert database                                        • U.S. Patent and Trademark Office (USPTO)                                     • Lex Machina and Maxval’s Litigation Databank                                      • FDA's medical device approval database                                        • Compustat                                                                                        • Bloomberg, Capital IQ, Crunchbase, LinkedIn, Factiva              • LexisNexis, Google</t>
  </si>
  <si>
    <t xml:space="preserve"> least squares (OLS) regressions</t>
  </si>
  <si>
    <t>we conducted a comparative case study of 20 CVC units operating in the chemical, pharmaceutical, energy and FMCG industry. Data collection took place in 2019, extending for 9 months.</t>
  </si>
  <si>
    <t>The study covers all IVC and CVC transactions made from January 1, 2019 to November 30, 2019 while omitting those without amount indications and using US$ as the reference currency</t>
  </si>
  <si>
    <t>the final sample consists of an unbalanced panel of 261 firms in 25 states resulting in 3,313 firm-year observations</t>
  </si>
  <si>
    <t>• primarily phone interviews                                                                  • written e-mail communication                                                      • website information.</t>
  </si>
  <si>
    <t>• SDC VentureXpert                                                                           • Compustat database</t>
  </si>
  <si>
    <t>• KPMG                                                                                            • CB Insights</t>
  </si>
  <si>
    <t>Crunchbase</t>
  </si>
  <si>
    <t>linear probability model</t>
  </si>
  <si>
    <t>• SDC’s VentureXpert database</t>
  </si>
  <si>
    <t xml:space="preserve">using data from 11,136 ventures, 300 corporate venture capital investors, and 1782 investments across 18 years from 1990–2007. </t>
  </si>
  <si>
    <t>• Zero2IPO Research Institute                                                            • www.cninfo.com.cn.                                                                        • www.baiten.cn</t>
  </si>
  <si>
    <t>• The corporate headquarters of participating companies are located in Germany, the United States, France, and Switzerland. • The CVC units were either located or active in innovation hotbeds around the globe, including San Francisco and Boston in the United States; Tel Aviv, Israel; Beijing, China; and London, Berlin, and Munich in Europe.</t>
  </si>
  <si>
    <t>• primary and secondary data.                                       • interviews with decision-makers, investment managers, partners, and directors of CVC units</t>
  </si>
  <si>
    <t>The study sample included 26 CVC units maintained by firms of varying size, strategic focus, and industry.</t>
  </si>
  <si>
    <t xml:space="preserve"> 402 new ventures and 29 CVC investors in the IT industry in the United States between the years of 1990 and 2006. </t>
  </si>
  <si>
    <t>• Thomson One VentureXpert database                                          •  LexisNexis                                                                                      • Factiva                                                                                           •  National Bureau of Economic Research (NBER) patent data    • U.S. Patent and Trademark Office (USPTO)                               • Compustat</t>
  </si>
  <si>
    <t>Multivariate logistic regression</t>
  </si>
  <si>
    <t>• CorpTech                                                                                       •  VentureXpert/SDC Platinum (SDC)</t>
  </si>
  <si>
    <t xml:space="preserve">• sample of companies founded between 1997 and 2003                          • final sample consists of 1,137 investing rounds for 354 companies </t>
  </si>
  <si>
    <t>panel data methodology</t>
  </si>
  <si>
    <t>• German Private Equity and Venture Capital Association (BVK)                                                                                                 •  European Private Equity &amp; Venture Capital Association (EVCA)</t>
  </si>
  <si>
    <t>• VentureXpert                                                                                • Lai et al's inventor mobility database</t>
  </si>
  <si>
    <t xml:space="preserve">negative binomial regression </t>
  </si>
  <si>
    <t>• The sample consists of new ventures that received CVC investments and/or inventors from Intel between 1992-2005                                          • It conducts an in-depth exploration of the 16 ventures receiving both CVC and inventors to better understand dynamics and motivations.</t>
  </si>
  <si>
    <t>Data was collected during three distinct time phases in Germany (2000, 2004, and 2012), thus covering a period of 12 years. The three waves resulted in an overall sample size of 64 CVC units, with 19 (79%) observed units in 2000, 24 (100%) units in 2004, and 21 (72%) units in 2012</t>
  </si>
  <si>
    <t>Deloitte ReCap (ReCap) database</t>
  </si>
  <si>
    <t>• Securities Data Company (SDC) Platinum Database                       •ThomsonOne.com                                                                    •VentureXpert                                                                              • Lexis-Nexis                                                                              • U.S. Patents and Trademarks Office (USPTO) database</t>
  </si>
  <si>
    <t>• The empirical analysis is based on a sample of U.S. high-tech firms which have conducted CVC investments during the period from 1990 to 2010.                                                                                                        • the finalized panel consists of 318 firm-year observations with 77 sample firms.</t>
  </si>
  <si>
    <t xml:space="preserve">negative binomial regression model </t>
  </si>
  <si>
    <t>• Thomson Financial’s Securities Data Company Platinum                 • VentureXpert database                                                                        • COMPUSTAT</t>
  </si>
  <si>
    <t>the final sample contained 406 firm-year observations from 95 companies from 2000 to 2008</t>
  </si>
  <si>
    <t>Thomson One database</t>
  </si>
  <si>
    <t>secondary data</t>
  </si>
  <si>
    <t>Longitudinal dataset of 597 investor-partner dyads between 58 large pharmaceutical companies and 385 biotech companies from 1985-2007</t>
  </si>
  <si>
    <t>• NVCA (National Venture Capital Association)                            • BVCA (British Private Equity &amp; Venture Capital Association)</t>
  </si>
  <si>
    <t>• exploratory secondary data analysis  • literature review based methodology</t>
  </si>
  <si>
    <t>The VICO dataset</t>
  </si>
  <si>
    <t>• data on 759 VC-backed and 7,611 non-VC-backed high-tech entrepreneurial firms that are located in seven European countries (i.e., Belgium, Fin_x0002_land, France, Germany, Italy, Spain, and the United Kingdom)</t>
  </si>
  <si>
    <t>The sample includes 97 high-tech firms in the US that have participated in CVC investments between 1990-2010</t>
  </si>
  <si>
    <t>• Securities Data Company (SDC) Platinum Database                              • ThomsonOne.com PE/VC Module Database                           • LexisNexis DB                                                                        • US Patents and Trademarks Office (USPTO) database                   • Datastream database                                                                  • VentureXpert database                                                                • ThomsonOne.com</t>
  </si>
  <si>
    <t>Medtrack database </t>
  </si>
  <si>
    <t>The final sample included 260 deals from 2003-2013 by top 26 CVC funds in the sector.</t>
  </si>
  <si>
    <t>• VentureXpert                                                                                                              • National Venture Capital Association (NVCA)                                • Google                                                                                       • Lexis-Nexis</t>
  </si>
  <si>
    <t>The researchers conducted two waves of data collection - 6 cases in 2002 and 7 more cases in 2011-2012, for a total of 13 CVC programs studied.</t>
  </si>
  <si>
    <t>semi-structured interviews</t>
  </si>
  <si>
    <t xml:space="preserve">• Qualitative interview transcripts from open-ended questions
•Written documentary evidence from organizations
• Some supplementary archival records </t>
  </si>
  <si>
    <t>• European Venture Capital Association                                     • National Venture Capital Association (NVCA)                             • VentureXpert</t>
  </si>
  <si>
    <t xml:space="preserve"> Using a sample of 119 CVC portfolios from 1990 to 2004</t>
  </si>
  <si>
    <t>VentureXpert database</t>
  </si>
  <si>
    <t>• Qualitative data
• Self-reported survey data
• Discrete/categorical data 
• Objective outcome data
• Archival/secondary data</t>
  </si>
  <si>
    <t>• VentureXpert database                                                          • Exploratory interviews                                                            • Mail surveys                                                                              • Follow-up calls</t>
  </si>
  <si>
    <t>Data were collected via interviews, surveys, and follow-up calls to CV unit managers from 95 units.</t>
  </si>
  <si>
    <t>• IRRC/Wharton Research Data Services                                      • VentureOne/VentureXpert databases</t>
  </si>
  <si>
    <t>The sample includes all S&amp;P500 companies during the 1996-2003 period, constituting approximately 40,000 director-year observations and 4,500 firm-year observations.</t>
  </si>
  <si>
    <t>• Network data                                 • Event/activity data            • Firm attribute data               • Longitudinal/panel data</t>
  </si>
  <si>
    <t>• VentureXpert</t>
  </si>
  <si>
    <t>a sample of 508 U.S. ventures in computer hardware industries that received their first round of funding from CVC and/or IVC investors from 1990 to 2003.</t>
  </si>
  <si>
    <t>• Thomson VentureXpert database                                                 • MERITCATI databank                                                                 • U.S. Patent and Trademark Office</t>
  </si>
  <si>
    <t xml:space="preserve">A sample of pharmaceutical firms (observation years: 1990–2000) is used to test the hypotheses. </t>
  </si>
  <si>
    <t>final sample is an unbalanced panel for 70 CVC units over the period 1992–2008</t>
  </si>
  <si>
    <t xml:space="preserve">longitudinal data </t>
  </si>
  <si>
    <t>• Forbes 500                                                                                    • VentureXpert database</t>
  </si>
  <si>
    <t>To test our hypotheses, we gathered longitudinal data on a sample of U.S. fi rms in the information technology sector from 1992 to 2003. the final sample was reduced to 204 IT fi rms.</t>
  </si>
  <si>
    <t>Our sample consisted of 198 wireless communications service (VentureXpert code = 1320), 111computer hardware (VentureXpert code = 2100), and 199 semiconductor (VentureXpert code = 3111//3112) ventures founded in the United States that received their first round of funding from CVC and/or IVC funds between 1990 and 2003.</t>
  </si>
  <si>
    <t>• VentureXpert database                                                               • LinkSV                                                                                               • (www.archive.org)                                                                           • Factiva                                                                                          • Lexis-Nexis                                                                                  • COMPUSTAT                                                                            • the U.S. Patent and Trademark Office (USPTO)
• Security Data Corporation (SDC) database</t>
  </si>
  <si>
    <t>• Thomson Financial’s Securities Data Company (SDC) database.                                                                                        • Compustat database                                                                       • VentureXpert database                                                               • Lexis-Nexis                                                                                • Directory of Corporate Affiliations, Hoovers Online</t>
  </si>
  <si>
    <t>• VentureXpert                                                                             • Corporate Venturing Directory &amp; Yearbook                                • Compustat                                                                                    • USPTO database.</t>
  </si>
  <si>
    <t>The data consisted of all the investment decisions made by 163 corporations over the four years from 1998 to 2001</t>
  </si>
  <si>
    <t>longitudinal data</t>
  </si>
  <si>
    <t>• Fortune 500 list</t>
  </si>
  <si>
    <t>archival information</t>
  </si>
  <si>
    <t>• Securities Data Corporation (SDC) database                              • Factiva database                                                                    • Edgar database</t>
  </si>
  <si>
    <t>• VentureXpert database                                                               • COMPUSTAT                                                                       • Hall–Jaffe–Trajtenberg dataset</t>
  </si>
  <si>
    <t>Venture Economics database</t>
  </si>
  <si>
    <t>1) the accessed knowledge might be nascent, inducing very high coordination costs in 
learning and leveraging it                                                  2) exploration is also associated with high risks that increase the uncertainty of innovation activities</t>
  </si>
  <si>
    <t>• VentureXpert                                                                               • VentureOne                                                                              • SDC Platinum                                                                          • Compustat                                                                                  • News articles and press releases</t>
  </si>
  <si>
    <t>Ordinary least squares (OLS) regressions</t>
  </si>
  <si>
    <t>interview </t>
  </si>
  <si>
    <t xml:space="preserve">We tested the hypotheses by using data from qualitative interviews. We questioned 12 investment professionals of 7 selected CVCs in Germany. Because the interviewed CVCs all had more than one PC in their portfolio, they provided information about 20 PCs and the relationship to these PCs. </t>
  </si>
  <si>
    <t>Secondary data</t>
  </si>
  <si>
    <t xml:space="preserve">• VentureXpert database                                                           • Compustat                                                                                    • USPTO database </t>
  </si>
  <si>
    <t>The sample included 855 firm-year observations of new venture firms that received CVC investments from 111 public parent companies between 1968-2012.</t>
  </si>
  <si>
    <t>• Poisson regression                           • zero-inflated Poisson regression         • fixed effects panel regression              • random effects panel regression</t>
  </si>
  <si>
    <t>year</t>
  </si>
  <si>
    <t>the present research analyzes the leading 15 CVCs in the world, which are located in the USA, Asia, and Europe. They were the most active CVCs as of the end of 2019, and the study analyzes the last 10 operations realized by each CVC from August 2019 to January 2020</t>
  </si>
  <si>
    <t xml:space="preserve">the research analysed operations in general from 2013 to 2018, and it analysed specifically the operations of the 5 most active CVS in 2018 </t>
  </si>
  <si>
    <t>Since there is no reliable VC database in China, most of the data used in this study has to be collected manually. We begin with the 806 companies that went public during the period 2008 to 2011. Eventually, the CVC-backed sample includes 110 companies with 330 observations in total and the IVC-backed sample includes 103 companies with 309observations.</t>
  </si>
  <si>
    <t xml:space="preserve">• management journals: Academy of Management Journal, Administrative Science Quarterly, Strategic Management Journal, Organization Science, Management Science, Journal of Management, Journal of Management Studies                                              • innovation and entrepreneurship journals: Journal of Business Venturing, Entrepreneurship Theory and Practice, Strategic Entrepreneurship Journal, Research Policy                                                                          • finance journals: Journal of Financial and Quantitative Analysis, Journal of FinancialEconomics, Review of Financial Studies                                                                           • management information systems journal: Information Systems Research.                                                                                 • Web of Science SSCI database and  Google Scholar.                                                                              • Journal of Banking &amp; Finance, Financial Management, Journal of Financial Intermediation, Small Business Economics, Journal of Economics &amp; Management Strategy, Journal of Product Innovation Management, Long Range Planning, Journal of 
Business Research, and Venture Capital: An International Journal of Entrepreneurial Finance.    </t>
  </si>
  <si>
    <t>• field interviews             • direct observations    • follow-on interviews • documentary evidence</t>
  </si>
  <si>
    <t>• online survey capturing                           • interviews</t>
  </si>
  <si>
    <t>qualitative interviews </t>
  </si>
  <si>
    <r>
      <t xml:space="preserve"> </t>
    </r>
    <r>
      <rPr>
        <b/>
        <sz val="11"/>
        <color theme="1"/>
        <rFont val="Times New Roman"/>
        <family val="1"/>
      </rPr>
      <t xml:space="preserve">• </t>
    </r>
    <r>
      <rPr>
        <sz val="11"/>
        <color theme="1"/>
        <rFont val="Times New Roman"/>
        <family val="1"/>
      </rPr>
      <t>discriminating analysis methodology</t>
    </r>
  </si>
  <si>
    <t>meta-analytic structural equation model (MASEM)</t>
  </si>
  <si>
    <t>• Propensity score matching                                • Diagnostic tests pre-matching post-matching</t>
  </si>
  <si>
    <t>Case study</t>
  </si>
  <si>
    <t>• ordinary least squares (OLS )                          • linear regression analysis</t>
  </si>
  <si>
    <t xml:space="preserve">abductive research design </t>
  </si>
  <si>
    <t xml:space="preserve">• panel data techniques                                         • population-averaged negative 
binomial estimation technique                             • equal-correlation structure </t>
  </si>
  <si>
    <t>• OLS regression model                                                     • logistic regressions</t>
  </si>
  <si>
    <t xml:space="preserve">• OLS regression model </t>
  </si>
  <si>
    <t>Generalized-method-of-moments (GMM)</t>
  </si>
  <si>
    <t>• descriptive analyses                                                                  • inferential analyses                                              • discriminant analyses</t>
  </si>
  <si>
    <t xml:space="preserve">• descriptive statistical analysis                           • inferential statistical analysis                          • ordinary least squares (OLS)
</t>
  </si>
  <si>
    <t>• Poisson regression                                           • zero-inflated Poisson regression                       • fixed effects panel regression                            • random effects panel regression</t>
  </si>
  <si>
    <t>fuzzy-set QCA (fsQCA)</t>
  </si>
  <si>
    <t>• exploratory secondary data analysis                  • literature review based methodology</t>
  </si>
  <si>
    <t>• random effects model                                         • negative binomial regression model</t>
  </si>
  <si>
    <t>• event history analysis                                         • Cox proportional hazards.</t>
  </si>
  <si>
    <t>negative binomial regression</t>
  </si>
  <si>
    <t xml:space="preserve">• logit regressions                                               • negative binomial regressions </t>
  </si>
  <si>
    <t>multiple case study approach</t>
  </si>
  <si>
    <t>1- Organic                                      2- hybrid                                             3- mechanistic</t>
  </si>
  <si>
    <t xml:space="preserve">• driving                                      • enabling                                       • emergent                                     • passive  </t>
  </si>
  <si>
    <t>• The Harvester                                                          • The Builder                                              • The Enabler                                                 • The Observer</t>
  </si>
  <si>
    <t>1- moderately risk-adverse                                                                                                                                                                                                                                                                                        2- risk adverse                                                                                                                                                                                                                                                                                                                                                     3- risk-lover                                        4- moderately risk-lover</t>
  </si>
  <si>
    <t xml:space="preserve">ambidexterity </t>
  </si>
  <si>
    <t>1) the accessed knowledge might be nascent, inducing very high coordination costs in learning and leveraging it                                                  2) exploration is also associated with high risks that increase the uncertainty of innovation activities</t>
  </si>
  <si>
    <t>data type</t>
  </si>
  <si>
    <t xml:space="preserve">direct observations </t>
  </si>
  <si>
    <t>follow-on interviews</t>
  </si>
  <si>
    <t>documentary evidence</t>
  </si>
  <si>
    <t xml:space="preserve"> field interviews             </t>
  </si>
  <si>
    <t xml:space="preserve">online survey capturing                           </t>
  </si>
  <si>
    <t>interviews</t>
  </si>
  <si>
    <t>interviews with decision-makers, investment managers, partners, and directors of CVC units</t>
  </si>
  <si>
    <t xml:space="preserve">primary data                                      </t>
  </si>
  <si>
    <t>Written documentary evidence from organizations</t>
  </si>
  <si>
    <t xml:space="preserve">supplementary archival records </t>
  </si>
  <si>
    <t xml:space="preserve">Qualitative interview 
</t>
  </si>
  <si>
    <t>Self-reported survey data</t>
  </si>
  <si>
    <t xml:space="preserve">Discrete/categorical data </t>
  </si>
  <si>
    <t>Archival data</t>
  </si>
  <si>
    <t xml:space="preserve">Qualitative data
</t>
  </si>
  <si>
    <t xml:space="preserve">Event/activity data </t>
  </si>
  <si>
    <t xml:space="preserve">Firm attribute data      </t>
  </si>
  <si>
    <t>Longitudinal/panel data</t>
  </si>
  <si>
    <t xml:space="preserve">Network data                                 </t>
  </si>
  <si>
    <t xml:space="preserve">Methodology </t>
  </si>
  <si>
    <t>discriminating analysis methodology</t>
  </si>
  <si>
    <t>Diagnostic tests pre-matching post-matching</t>
  </si>
  <si>
    <t xml:space="preserve">Propensity score matching                                </t>
  </si>
  <si>
    <t xml:space="preserve"> probit regression model</t>
  </si>
  <si>
    <t xml:space="preserve">OLS regression model                                      </t>
  </si>
  <si>
    <t xml:space="preserve"> multiple case study</t>
  </si>
  <si>
    <t>linear regression analysis</t>
  </si>
  <si>
    <t xml:space="preserve"> panel data techniques                                                                      </t>
  </si>
  <si>
    <t>inferential analyses</t>
  </si>
  <si>
    <t>discriminant analyses</t>
  </si>
  <si>
    <t xml:space="preserve">descriptive analyses                                                                  </t>
  </si>
  <si>
    <t>zero-inflated Poisson regression</t>
  </si>
  <si>
    <t xml:space="preserve">fixed effects panel regression  </t>
  </si>
  <si>
    <t>random effects panel regression</t>
  </si>
  <si>
    <t xml:space="preserve">Poisson regression                                           </t>
  </si>
  <si>
    <t>literature review based methodology</t>
  </si>
  <si>
    <t xml:space="preserve">exploratory secondary data analysis                 </t>
  </si>
  <si>
    <t xml:space="preserve"> random effects model   </t>
  </si>
  <si>
    <t>Cox proportional hazards.</t>
  </si>
  <si>
    <t xml:space="preserve">event history analysis                                         </t>
  </si>
  <si>
    <t xml:space="preserve">binomial estimation technique </t>
  </si>
  <si>
    <t>equal-correlation structure</t>
  </si>
  <si>
    <t>VentureXpert</t>
  </si>
  <si>
    <t xml:space="preserve">the patent database of the US Patent and Trademark Office (USPTO)  </t>
  </si>
  <si>
    <t>SEC filings</t>
  </si>
  <si>
    <t>SDC Global New Issues Database</t>
  </si>
  <si>
    <t>Venture Economics Industry Codes (VEIC)</t>
  </si>
  <si>
    <t>Statistics Norway (SSB)</t>
  </si>
  <si>
    <t>NVCA</t>
  </si>
  <si>
    <t>Thomson ONE's VentureXpert database</t>
  </si>
  <si>
    <t xml:space="preserve"> Maxval’s Litigation Databank </t>
  </si>
  <si>
    <t xml:space="preserve">Lex Machina Databank   </t>
  </si>
  <si>
    <t>Orbis(BVD)</t>
  </si>
  <si>
    <t>KPMG</t>
  </si>
  <si>
    <t>National Bureau of Economic Research (NBER) patent data</t>
  </si>
  <si>
    <t>Lai et al's inventor mobility database</t>
  </si>
  <si>
    <t xml:space="preserve">German Private Equity and Venture Capital Association (BVK) </t>
  </si>
  <si>
    <t>European Private Equity &amp; Venture Capital Association (EVCA)</t>
  </si>
  <si>
    <t>BVCA (British Private Equity &amp; Venture Capital Association)</t>
  </si>
  <si>
    <t xml:space="preserve">Wharton Research Data Services  </t>
  </si>
  <si>
    <t xml:space="preserve">MERITCATI databank </t>
  </si>
  <si>
    <t>LinkSV</t>
  </si>
  <si>
    <t>Directory of Corporate Affiliations, Hoovers Online</t>
  </si>
  <si>
    <t>VentureOne</t>
  </si>
  <si>
    <t>Thomson Financial’s Securities Data Company (SDC) database</t>
  </si>
  <si>
    <t xml:space="preserve">Types of cvc </t>
  </si>
  <si>
    <t>hybrid</t>
  </si>
  <si>
    <t>mechanistic</t>
  </si>
  <si>
    <t xml:space="preserve">Organic                                      </t>
  </si>
  <si>
    <t>Dis-ambidextrous</t>
  </si>
  <si>
    <t xml:space="preserve"> Ambidextrous CVCs                          </t>
  </si>
  <si>
    <t>enabling</t>
  </si>
  <si>
    <t>emergent</t>
  </si>
  <si>
    <t>passive</t>
  </si>
  <si>
    <t xml:space="preserve">driving                                 </t>
  </si>
  <si>
    <t xml:space="preserve">The Builder   </t>
  </si>
  <si>
    <t>The Enabler</t>
  </si>
  <si>
    <t>The Observer</t>
  </si>
  <si>
    <t xml:space="preserve">The Harvester                                                          </t>
  </si>
  <si>
    <t>explorers</t>
  </si>
  <si>
    <t xml:space="preserve">exploiters </t>
  </si>
  <si>
    <t xml:space="preserve">risk adverse </t>
  </si>
  <si>
    <t xml:space="preserve">risk-lover                     </t>
  </si>
  <si>
    <t>moderately risk-lover</t>
  </si>
  <si>
    <t xml:space="preserve">moderately risk-adverse                                                                                                                                                                                                                                                                                        </t>
  </si>
  <si>
    <t>experience in the parent firm</t>
  </si>
  <si>
    <t>entrepreneurial experience</t>
  </si>
  <si>
    <t>IVC experience</t>
  </si>
  <si>
    <t>engineering and science experience</t>
  </si>
  <si>
    <t>sum</t>
  </si>
  <si>
    <t xml:space="preserve">cumulative prior investments  </t>
  </si>
  <si>
    <t>consecutive years investing</t>
  </si>
  <si>
    <t>37</t>
  </si>
  <si>
    <t>39</t>
  </si>
  <si>
    <t>6</t>
  </si>
  <si>
    <t>1</t>
  </si>
  <si>
    <t>15</t>
  </si>
  <si>
    <t>46</t>
  </si>
  <si>
    <t>2</t>
  </si>
  <si>
    <t>24</t>
  </si>
  <si>
    <t>31</t>
  </si>
  <si>
    <t>47</t>
  </si>
  <si>
    <t>20</t>
  </si>
  <si>
    <t>26</t>
  </si>
  <si>
    <t>18</t>
  </si>
  <si>
    <t>53</t>
  </si>
  <si>
    <t>40</t>
  </si>
  <si>
    <t>54</t>
  </si>
  <si>
    <t>61</t>
  </si>
  <si>
    <t>50</t>
  </si>
  <si>
    <t>44</t>
  </si>
  <si>
    <t>49</t>
  </si>
  <si>
    <t>Pressure from the parent for Strategic fit</t>
  </si>
  <si>
    <t>Pressure from the parent for Engagement</t>
  </si>
  <si>
    <t>aligning with the 
norms of the parent</t>
  </si>
  <si>
    <t>aligning with the norms of the VC world</t>
  </si>
  <si>
    <t xml:space="preserve">Reputation for involvement </t>
  </si>
  <si>
    <t>Reputation for misconduct</t>
  </si>
  <si>
    <t xml:space="preserve">Reputation for experience    </t>
  </si>
  <si>
    <t xml:space="preserve">mixed background of employees (VC and corporate)  </t>
  </si>
  <si>
    <t xml:space="preserve">expectations of mother firm (to follow corporate procedures)           </t>
  </si>
  <si>
    <t xml:space="preserve">involvement in collaborations (between mother firm and start-ups)    </t>
  </si>
  <si>
    <t xml:space="preserve"> mostly VC background of employees </t>
  </si>
  <si>
    <t>enivronmental dynamism (of mother firm`s industry</t>
  </si>
  <si>
    <t>environmental munificence</t>
  </si>
  <si>
    <t xml:space="preserve">technological advance            </t>
  </si>
  <si>
    <t xml:space="preserve">manager`s practice-specific experience    </t>
  </si>
  <si>
    <t>manager`s organizational Fit-Specific Experience</t>
  </si>
  <si>
    <t>manager`s technical Fit-Specific Experience</t>
  </si>
  <si>
    <t xml:space="preserve">operational concentration   </t>
  </si>
  <si>
    <t xml:space="preserve">Innovation performance      </t>
  </si>
  <si>
    <t>Aspiration levels</t>
  </si>
  <si>
    <t xml:space="preserve">experience diversity       </t>
  </si>
  <si>
    <t>acquisitive experience</t>
  </si>
  <si>
    <t xml:space="preserve">experience intensity   </t>
  </si>
  <si>
    <t>Firm network position</t>
  </si>
  <si>
    <t xml:space="preserve">CVC Portfolio Diversity  </t>
  </si>
  <si>
    <t xml:space="preserve">Amount of CVC Investments     </t>
  </si>
  <si>
    <t xml:space="preserve">Relationship with Executives  </t>
  </si>
  <si>
    <t xml:space="preserve"> Relationship with Business Units </t>
  </si>
  <si>
    <t>Relationship with the VC community</t>
  </si>
  <si>
    <t>41</t>
  </si>
  <si>
    <t>7</t>
  </si>
  <si>
    <t>58</t>
  </si>
  <si>
    <t>13</t>
  </si>
  <si>
    <t>60</t>
  </si>
  <si>
    <t>48</t>
  </si>
  <si>
    <t>25</t>
  </si>
  <si>
    <t>3</t>
  </si>
  <si>
    <t>32</t>
  </si>
  <si>
    <t>35</t>
  </si>
  <si>
    <t>38</t>
  </si>
  <si>
    <t>8</t>
  </si>
  <si>
    <t>19</t>
  </si>
  <si>
    <t>42</t>
  </si>
  <si>
    <t>11</t>
  </si>
  <si>
    <t>59</t>
  </si>
  <si>
    <t>29</t>
  </si>
  <si>
    <t>52</t>
  </si>
  <si>
    <t>34</t>
  </si>
  <si>
    <t>16</t>
  </si>
  <si>
    <t>56</t>
  </si>
  <si>
    <t>10</t>
  </si>
  <si>
    <t>14</t>
  </si>
  <si>
    <t>51</t>
  </si>
  <si>
    <t>22</t>
  </si>
  <si>
    <t>55</t>
  </si>
  <si>
    <t>5</t>
  </si>
  <si>
    <t>57</t>
  </si>
  <si>
    <t>Corporate venture capital (CVC) investments are a specific form of direct, external corporate venturing. CVC is commonly understood to be equity investments by established corporations in innovative, entrepreneurial ventures</t>
  </si>
  <si>
    <t>Corporate venture capital (CVC) investments serve as interfirm relationships that enable established firms to tap into emerging technology markets.</t>
  </si>
  <si>
    <t>Corporate venture capital (CVC) involves direct equity investment by firms (corporate investors) in external privately held entrepreneurial companies (portfolio companies), thus distinguishing it from corporate internal investment in unique projects.</t>
  </si>
  <si>
    <t>Corporate venture capital (CVC) is defined as minority equity investments by established corporations in privately held entrepreneurial ventures</t>
  </si>
  <si>
    <t>Corporate venture capital (CVC) units are structurally distinct entities that execute external minority equity investments in startups on behalf of their parent firms</t>
  </si>
  <si>
    <t>corporate venture capital (CVC), where established corporations make a minority equity investment in entrepreneurial ventures, as a means of identifying early-stage research</t>
  </si>
  <si>
    <t>Corporate Venture Capital is described as minority-stake equity investment from large corporations in rather new, non-public start-ups for which they provide expertise to gain a specifc strategic advantage and ensure fnancial performance</t>
  </si>
  <si>
    <t>CVC investment refers to incumbent firms making small equity investments in start-ups with good technological potential</t>
  </si>
  <si>
    <t>CVC investments, whereby incumbent firms take minority equity stakes in private startups, is an investment made by large established firms that seek strategic advantages in addition to financial returns</t>
  </si>
  <si>
    <t>equity investments made by established firms in entrepreneurial startups</t>
  </si>
  <si>
    <t>4</t>
  </si>
  <si>
    <t>9</t>
  </si>
  <si>
    <t>12</t>
  </si>
  <si>
    <t>17</t>
  </si>
  <si>
    <t>21</t>
  </si>
  <si>
    <t>23</t>
  </si>
  <si>
    <t>27</t>
  </si>
  <si>
    <t>28</t>
  </si>
  <si>
    <t>30</t>
  </si>
  <si>
    <t>33</t>
  </si>
  <si>
    <t>36</t>
  </si>
  <si>
    <t>43</t>
  </si>
  <si>
    <t>45</t>
  </si>
  <si>
    <t>62</t>
  </si>
  <si>
    <t>63</t>
  </si>
  <si>
    <t>64</t>
  </si>
  <si>
    <t>Panel data analysis</t>
  </si>
  <si>
    <t>Total</t>
  </si>
  <si>
    <t>RandD expense</t>
  </si>
  <si>
    <t>Technological opportunity</t>
  </si>
  <si>
    <t>Absorptive capacity: patent stock</t>
  </si>
  <si>
    <t>Innovation performance</t>
  </si>
  <si>
    <t>Corporate_x0002_venture technological link (captured by patent citation)</t>
  </si>
  <si>
    <t>Corporate’s opportunistic tendency</t>
  </si>
  <si>
    <t>Corporate_x0002_venture social tie</t>
  </si>
  <si>
    <t>R&amp;D intensity</t>
  </si>
  <si>
    <t>internal division of venture capital investment</t>
  </si>
  <si>
    <t>internal investment fund</t>
  </si>
  <si>
    <t>spinoff venture</t>
  </si>
  <si>
    <t>venture co-operation</t>
  </si>
  <si>
    <t>with step-by-step investment</t>
  </si>
  <si>
    <t>prior cvc investment</t>
  </si>
  <si>
    <t>number of relationships in the VC network</t>
  </si>
  <si>
    <t>The prior degree of centrality in the VC network</t>
  </si>
  <si>
    <t xml:space="preserve">1_ Prior CVC investments will be positively associated with future CVC investment                                        2_ The prior number of relationships in the VC network will be positively associated with the amount of future CVC investment.                              3_ The prior degree of centrality in the VC network will be positively associated with the amount of future CVC investment.                               </t>
  </si>
  <si>
    <t>• There is a curvilinear (U-shaped) relationship between CVC portfo_x0002_lio diversification and learning propensity.                         • The level of a CVC portfolio concentration (and associated risk
exposure) is negatively associated with the value of the investing firm's venture assets under management.</t>
  </si>
  <si>
    <t xml:space="preserve"> Outside-in</t>
  </si>
  <si>
    <t xml:space="preserve"> Outside-out</t>
  </si>
  <si>
    <t xml:space="preserve"> Inside-out</t>
  </si>
  <si>
    <t xml:space="preserve">creating complementary demands for their core products/services and building ecosystems    </t>
  </si>
  <si>
    <t xml:space="preserve"> using CVCs as stepping-stones for future alliances and acquisitions</t>
  </si>
  <si>
    <t xml:space="preserve">learning about new technologies, markets, and business models                                                                                       </t>
  </si>
  <si>
    <t>applying non_x0002_strategic know-how</t>
  </si>
  <si>
    <t>improving company value and image</t>
  </si>
  <si>
    <t>access to new markets</t>
  </si>
  <si>
    <t xml:space="preserve"> Window on Technology</t>
  </si>
  <si>
    <t xml:space="preserve">Harness Economic </t>
  </si>
  <si>
    <t>Government Directive</t>
  </si>
  <si>
    <t>facilitate flows of knowledge</t>
  </si>
  <si>
    <t>generate learning effects between cvc and the financially-backed venture</t>
  </si>
  <si>
    <t>supporting existing business</t>
  </si>
  <si>
    <t>agency problems</t>
  </si>
  <si>
    <t xml:space="preserve"> information asymmetries </t>
  </si>
  <si>
    <t>sensemaking and learning restrictions. Sensemaking is particularly relevant in the presence of ambiguity and uncertainty, that is, “the process through which individuals work to understand novel, unexpected, or confusing events”</t>
  </si>
  <si>
    <t>sensemaking and learning restrictions</t>
  </si>
  <si>
    <t xml:space="preserve">the accessed knowledge might be nascent, inducing very high coordination costs in learning and leveraging it               </t>
  </si>
  <si>
    <t>exploration is also associated with high risks that increase the uncertainty of innovation activities</t>
  </si>
  <si>
    <t>different styles of communication</t>
  </si>
  <si>
    <t>expectations regarding timelines</t>
  </si>
  <si>
    <t>hierarchical structures</t>
  </si>
  <si>
    <t>the structural deficiencies inherent in corporate venture capital may inhibit financial gains</t>
  </si>
  <si>
    <t>lack of legitimacy within cvc institutional field</t>
  </si>
  <si>
    <t>developing an ambidextrous orientation</t>
  </si>
  <si>
    <t>balancing fi nancial vs. strategic objectives</t>
  </si>
  <si>
    <t>successful matchmaking between start-ups and business units</t>
  </si>
  <si>
    <t>measure the innovation-enhancing value of CVC programs</t>
  </si>
  <si>
    <t>capturing exploitational value (e.g., access to complementary technologies)</t>
  </si>
  <si>
    <t>capturing explorational value (e.g., market and technology insights)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</si>
</sst>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Times New Roman"/>
      <family val="1"/>
    </font>
    <font>
      <sz val="12"/>
      <color theme="1"/>
      <name val="Times New Roman"/>
      <family val="1"/>
    </font>
    <font>
      <sz val="11"/>
      <color theme="1"/>
      <name val="Times New Roman"/>
      <family val="1"/>
    </font>
    <font>
      <b/>
      <sz val="11"/>
      <color theme="1"/>
      <name val="Times New Roman"/>
      <family val="1"/>
    </font>
    <font>
      <sz val="14"/>
      <color theme="1"/>
      <name val="Times New Roman"/>
      <family val="1"/>
    </font>
    <font>
      <b/>
      <sz val="12"/>
      <color theme="0"/>
      <name val="Times New Roman"/>
      <family val="1"/>
    </font>
    <font>
      <b/>
      <sz val="11"/>
      <color theme="0"/>
      <name val="Calibri"/>
      <family val="2"/>
      <scheme val="minor"/>
    </font>
    <font>
      <sz val="8"/>
      <name val="Calibri"/>
      <family val="2"/>
      <scheme val="minor"/>
    </font>
  </fonts>
  <fills count="11">
    <fill>
      <patternFill patternType="none"/>
    </fill>
    <fill>
      <patternFill patternType="gray125"/>
    </fill>
    <fill>
      <patternFill patternType="solid">
        <fgColor theme="4"/>
        <bgColor theme="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theme="4"/>
      </patternFill>
    </fill>
    <fill>
      <patternFill patternType="solid">
        <fgColor rgb="FFFFFF00"/>
        <bgColor indexed="64"/>
      </patternFill>
    </fill>
    <fill>
      <patternFill patternType="solid">
        <fgColor rgb="FFFFC000"/>
        <bgColor theme="4"/>
      </patternFill>
    </fill>
    <fill>
      <patternFill patternType="solid">
        <fgColor rgb="FFFFC000"/>
        <bgColor indexed="64"/>
      </patternFill>
    </fill>
    <fill>
      <patternFill patternType="solid">
        <fgColor rgb="FFF6C3FF"/>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op>
      <bottom/>
      <diagonal/>
    </border>
    <border>
      <left/>
      <right style="thin">
        <color theme="4"/>
      </right>
      <top style="thin">
        <color theme="4"/>
      </top>
      <bottom/>
      <diagonal/>
    </border>
    <border>
      <left style="thin">
        <color indexed="64"/>
      </left>
      <right/>
      <top/>
      <bottom/>
      <diagonal/>
    </border>
    <border>
      <left style="thin">
        <color theme="4"/>
      </left>
      <right style="thin">
        <color theme="4"/>
      </right>
      <top style="thin">
        <color theme="4"/>
      </top>
      <bottom style="medium">
        <color theme="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1">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xf numFmtId="0" fontId="2" fillId="0" borderId="1" xfId="0" applyFont="1" applyBorder="1" applyAlignment="1">
      <alignment horizontal="left" vertical="top" wrapText="1"/>
    </xf>
    <xf numFmtId="3" fontId="2" fillId="0" borderId="1"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0" fillId="0" borderId="2" xfId="0" applyBorder="1"/>
    <xf numFmtId="0" fontId="2" fillId="0" borderId="2" xfId="0" applyFont="1" applyBorder="1" applyAlignment="1">
      <alignment horizontal="left" vertical="top" wrapText="1"/>
    </xf>
    <xf numFmtId="0" fontId="0" fillId="0" borderId="0" xfId="0" applyAlignment="1">
      <alignment horizontal="center"/>
    </xf>
    <xf numFmtId="0" fontId="2" fillId="0" borderId="3" xfId="0" applyFont="1" applyBorder="1" applyAlignment="1">
      <alignment horizontal="left" wrapText="1"/>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0" fillId="3" borderId="0" xfId="0" applyFill="1"/>
    <xf numFmtId="0" fontId="2" fillId="0" borderId="3" xfId="0" applyFont="1" applyBorder="1" applyAlignment="1">
      <alignment horizontal="center" vertical="center" wrapText="1"/>
    </xf>
    <xf numFmtId="0" fontId="0" fillId="4" borderId="0" xfId="0" applyFill="1"/>
    <xf numFmtId="0" fontId="6" fillId="5"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0" fillId="6" borderId="1" xfId="0" applyFill="1" applyBorder="1"/>
    <xf numFmtId="0" fontId="0" fillId="6" borderId="0" xfId="0" applyFill="1"/>
    <xf numFmtId="0" fontId="6" fillId="5" borderId="1" xfId="0" applyFont="1" applyFill="1" applyBorder="1" applyAlignment="1">
      <alignment horizontal="center" vertical="center" wrapText="1"/>
    </xf>
    <xf numFmtId="0" fontId="2" fillId="6" borderId="1" xfId="0" applyFont="1" applyFill="1" applyBorder="1" applyAlignment="1">
      <alignment horizontal="left" vertical="top" wrapText="1"/>
    </xf>
    <xf numFmtId="0" fontId="2" fillId="6" borderId="1" xfId="0" applyFont="1" applyFill="1" applyBorder="1" applyAlignment="1">
      <alignment horizontal="left" vertical="center" wrapText="1"/>
    </xf>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0" fillId="8" borderId="1" xfId="0" applyFill="1" applyBorder="1"/>
    <xf numFmtId="0" fontId="2" fillId="8" borderId="1" xfId="0" applyFont="1" applyFill="1" applyBorder="1" applyAlignment="1">
      <alignment horizontal="left" vertical="top" wrapText="1"/>
    </xf>
    <xf numFmtId="0" fontId="2" fillId="8"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0" fillId="8" borderId="0" xfId="0" applyFill="1"/>
    <xf numFmtId="0" fontId="0" fillId="0" borderId="6" xfId="0" applyBorder="1"/>
    <xf numFmtId="0" fontId="0" fillId="0" borderId="0" xfId="0" applyAlignment="1">
      <alignment horizontal="center" vertical="center" wrapText="1"/>
    </xf>
    <xf numFmtId="0" fontId="0" fillId="0" borderId="0" xfId="0" applyAlignment="1">
      <alignment wrapText="1"/>
    </xf>
    <xf numFmtId="0" fontId="0" fillId="9" borderId="0" xfId="0" applyFill="1"/>
    <xf numFmtId="0" fontId="1" fillId="0" borderId="7"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0" fillId="6" borderId="0" xfId="0" applyFill="1" applyAlignment="1">
      <alignment horizontal="center" vertical="center"/>
    </xf>
    <xf numFmtId="0" fontId="0" fillId="0" borderId="4" xfId="0" applyBorder="1"/>
    <xf numFmtId="0" fontId="0" fillId="0" borderId="5" xfId="0" applyBorder="1"/>
    <xf numFmtId="0" fontId="0" fillId="0" borderId="8" xfId="0" applyBorder="1"/>
    <xf numFmtId="0" fontId="2" fillId="0" borderId="9" xfId="0" applyFont="1" applyBorder="1" applyAlignment="1">
      <alignment horizontal="left" vertical="center" wrapText="1"/>
    </xf>
    <xf numFmtId="0" fontId="6" fillId="2" borderId="10" xfId="0" applyFont="1" applyFill="1" applyBorder="1" applyAlignment="1">
      <alignment horizontal="center" vertical="center"/>
    </xf>
    <xf numFmtId="0" fontId="2" fillId="0" borderId="10" xfId="0" applyFont="1" applyBorder="1" applyAlignment="1">
      <alignment horizontal="left" vertical="center"/>
    </xf>
    <xf numFmtId="0" fontId="7" fillId="2" borderId="0" xfId="0" applyFont="1" applyFill="1" applyAlignment="1">
      <alignment horizontal="center"/>
    </xf>
    <xf numFmtId="0" fontId="0" fillId="0" borderId="0" xfId="0" applyAlignment="1">
      <alignment vertical="top" wrapText="1"/>
    </xf>
    <xf numFmtId="0" fontId="2" fillId="0" borderId="11" xfId="0" applyFont="1" applyBorder="1" applyAlignment="1">
      <alignment horizontal="left" vertical="center" wrapText="1"/>
    </xf>
    <xf numFmtId="0" fontId="0" fillId="0" borderId="0" xfId="0" applyAlignment="1">
      <alignment vertical="center" wrapText="1"/>
    </xf>
  </cellXfs>
  <cellStyles count="1">
    <cellStyle name="Normal" xfId="0" builtinId="0"/>
  </cellStyles>
  <dxfs count="68">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numFmt numFmtId="0" formatCode="General"/>
    </dxf>
    <dxf>
      <numFmt numFmtId="0" formatCode="General"/>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1"/>
        <color theme="1"/>
        <name val="Calibri"/>
        <family val="2"/>
        <scheme val="minor"/>
      </font>
      <border diagonalUp="0" diagonalDown="0">
        <left/>
        <right style="thin">
          <color theme="4"/>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4"/>
        </top>
        <bottom/>
        <vertical/>
        <horizontal/>
      </border>
    </dxf>
    <dxf>
      <font>
        <b val="0"/>
        <i val="0"/>
        <strike val="0"/>
        <condense val="0"/>
        <extend val="0"/>
        <outline val="0"/>
        <shadow val="0"/>
        <u val="none"/>
        <vertAlign val="baseline"/>
        <sz val="12"/>
        <color theme="1"/>
        <name val="Times New Roman"/>
        <family val="1"/>
        <scheme val="none"/>
      </font>
      <alignment horizontal="left" vertical="center" textRotation="0" wrapText="0" indent="0" justifyLastLine="0" shrinkToFit="0" readingOrder="0"/>
      <border diagonalUp="0" diagonalDown="0">
        <left/>
        <right/>
        <top style="thin">
          <color indexed="64"/>
        </top>
        <bottom/>
        <vertical/>
        <horizontal/>
      </border>
    </dxf>
    <dxf>
      <border outline="0">
        <left style="thin">
          <color indexed="64"/>
        </left>
      </border>
    </dxf>
    <dxf>
      <numFmt numFmtId="0" formatCode="General"/>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0" indent="0" justifyLastLine="0" shrinkToFit="0" readingOrder="0"/>
    </dxf>
    <dxf>
      <numFmt numFmtId="0" formatCode="General"/>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solid">
          <bgColor rgb="FFFFC0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bgColor rgb="FFFFC0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bgColor rgb="FFFFC0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border outline="0">
        <right style="thin">
          <color indexed="64"/>
        </right>
      </border>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2"/>
        <color theme="0"/>
        <name val="Times New Roman"/>
        <family val="1"/>
        <scheme val="none"/>
      </font>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left"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
      <font>
        <b/>
        <i val="0"/>
        <strike val="0"/>
        <condense val="0"/>
        <extend val="0"/>
        <outline val="0"/>
        <shadow val="0"/>
        <u val="none"/>
        <vertAlign val="baseline"/>
        <sz val="12"/>
        <color theme="1"/>
        <name val="Times New Roman"/>
        <family val="1"/>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E9489D-80AF-45E7-A8B8-F13A5E705A96}" name="articles" displayName="articles" ref="A1:AM65" totalsRowShown="0" headerRowDxfId="67">
  <autoFilter ref="A1:AM65" xr:uid="{89E9489D-80AF-45E7-A8B8-F13A5E705A96}"/>
  <tableColumns count="39">
    <tableColumn id="1" xr3:uid="{26E129C4-8241-474C-8736-A55CD2F76E96}" name="Column1" dataDxfId="66"/>
    <tableColumn id="2" xr3:uid="{F1D3EFE1-AF3D-4032-BA8C-02ECB5904208}" name="Title" dataDxfId="65"/>
    <tableColumn id="3" xr3:uid="{FC260F89-9947-40C6-8574-D75A8568E83C}" name=" purpose of the article" dataDxfId="64"/>
    <tableColumn id="4" xr3:uid="{058B511C-6977-45C3-890E-7F0DA641D25B}" name="CVC Definition"/>
    <tableColumn id="5" xr3:uid="{B471002B-0F8B-41AF-967C-E2CE9138A2C1}" name="Questions "/>
    <tableColumn id="6" xr3:uid="{2FB56AC7-1AC7-4511-9F4B-F01AD1672935}" name="Antesedents"/>
    <tableColumn id="7" xr3:uid="{BB87A0B3-5941-4ADC-A9AD-F5EBB1B8A9E4}" name="Consequence"/>
    <tableColumn id="8" xr3:uid="{D17E1126-6089-49E5-B22C-2E7E68B68409}" name="Hypotheses" dataDxfId="63"/>
    <tableColumn id="9" xr3:uid="{25A45996-3554-4D9B-8751-700D3D070900}" name="Types of cvc internal structures"/>
    <tableColumn id="10" xr3:uid="{B02EB30D-A467-4558-A4F1-7116D4E86128}" name="Data Collection" dataDxfId="62"/>
    <tableColumn id="11" xr3:uid="{BD23C6FC-D035-45DC-9026-79752D6D9F95}" name="Research Methode " dataDxfId="61"/>
    <tableColumn id="12" xr3:uid="{61292ABD-5340-4391-99FE-B16739E5CA95}" name="CVC Objectives"/>
    <tableColumn id="13" xr3:uid="{E07AED6A-147F-43ED-AF40-7694EADF2CEF}" name="CSF (critical success factor)"/>
    <tableColumn id="14" xr3:uid="{8E87685F-1BCB-4D83-A299-ED76A3EB1C0A}" name="Research Limitations"/>
    <tableColumn id="15" xr3:uid="{337AFBBF-F3AD-4BC6-8593-05D0AE8C169A}" name="Factors"/>
    <tableColumn id="16" xr3:uid="{D2667BA5-4BC7-4972-8947-B4542AA6EDFD}" name="Barriers"/>
    <tableColumn id="17" xr3:uid="{69D4448F-7F30-4462-9AE0-CE70E07A4848}" name="Challenge"/>
    <tableColumn id="18" xr3:uid="{C3F80581-265F-441C-B1A9-E186A0E7D5D4}" name="Risk"/>
    <tableColumn id="19" xr3:uid="{97AEC548-CB47-44DD-BB93-7E942DDFAF69}" name="Evaluation metrics of CVC"/>
    <tableColumn id="20" xr3:uid="{1B1F2D68-C409-4391-9562-86715E118FFF}" name="Metrics / Performance Indicators"/>
    <tableColumn id="21" xr3:uid="{6384CE27-6787-4C61-B289-7AEBE4B041FD}" name="Criteria"/>
    <tableColumn id="22" xr3:uid="{534FF4E7-92CF-4310-AF81-87963D0312A0}" name=" CVCs key performance indicators"/>
    <tableColumn id="23" xr3:uid="{4D5E3FAD-A0D8-4C8C-B94D-68D2A6ACA051}" name="Mediator"/>
    <tableColumn id="24" xr3:uid="{A77290F8-5093-4D8A-9475-FB0686E29283}" name="Types of CVC investments"/>
    <tableColumn id="25" xr3:uid="{A0B4BBDF-9A5C-4081-ABDE-62F2F8B7C6F9}" name="CVC Tensions"/>
    <tableColumn id="26" xr3:uid="{DBAA822B-A56A-42DD-9199-D4B4B289CD9E}" name="Processes of CVC"/>
    <tableColumn id="27" xr3:uid="{F5DBDF62-CECF-447C-AB01-BAC61541A6BE}" name="Investment Model"/>
    <tableColumn id="28" xr3:uid="{BBEF09D7-260E-4673-ABDF-341FB078498C}" name="Contract model"/>
    <tableColumn id="29" xr3:uid="{CDB3C2F0-1F68-40DB-8A61-7F9E5F3D8B82}" name="Check size"/>
    <tableColumn id="30" xr3:uid="{0028C593-8E10-496E-903A-138663B4C397}" name="LP"/>
    <tableColumn id="31" xr3:uid="{B1876295-8489-471F-AC68-FD0701153362}" name="GP"/>
    <tableColumn id="32" xr3:uid="{55E4669A-45CA-4D2A-9F78-D982860BA695}" name="Types of cvc units"/>
    <tableColumn id="33" xr3:uid="{6EB16F9A-D6D9-460B-8A47-4F5C4395AEE6}" name="CVC Constraint"/>
    <tableColumn id="34" xr3:uid="{02F05479-26BC-40EF-B83D-BF84396FFA1E}" name="CVC ownership structure"/>
    <tableColumn id="35" xr3:uid="{1BB0FF21-6507-46BD-948B-716BF193625B}" name="CVC Financial performance measurement"/>
    <tableColumn id="36" xr3:uid="{B2849368-BB0A-41CC-A7C9-4C63CF2B4037}" name="CVC Strategic performance measurement"/>
    <tableColumn id="37" xr3:uid="{0B952446-F671-4E23-A237-61619E62128C}" name="Nature of cvc operations"/>
    <tableColumn id="38" xr3:uid="{56A4DFE8-63D0-4069-9FE0-0963C81E76B0}" name="Investment rounds"/>
    <tableColumn id="39" xr3:uid="{4479530C-5ED3-4808-9388-CE03FC21F9FC}" name="How to communicate with the parent company"/>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DF1C0CF-A481-4DDA-8286-C5752184E1CE}" name="Table10" displayName="Table10" ref="T1:T54" totalsRowShown="0" headerRowDxfId="4">
  <autoFilter ref="T1:T54" xr:uid="{BDF1C0CF-A481-4DDA-8286-C5752184E1CE}"/>
  <tableColumns count="1">
    <tableColumn id="1" xr3:uid="{FD4EF2BF-7728-4B00-BEC6-BCCB9FD7C277}" name="19"/>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2F99867-C150-4D26-A9A9-7DC8029C30AB}" name="Table11" displayName="Table11" ref="U1:BM54" totalsRowShown="0" headerRowDxfId="3">
  <autoFilter ref="U1:BM54" xr:uid="{E2F99867-C150-4D26-A9A9-7DC8029C30AB}"/>
  <tableColumns count="45">
    <tableColumn id="1" xr3:uid="{F3163A17-1C1A-41D5-B48A-AE2E07DF0C43}" name="20"/>
    <tableColumn id="2" xr3:uid="{0E385EFB-F07F-4785-BA81-7A39AE8AEE79}" name="21"/>
    <tableColumn id="3" xr3:uid="{1DFE5484-9646-46CC-A188-548B998936AE}" name="22"/>
    <tableColumn id="4" xr3:uid="{3E22E130-F53F-4EC8-9EEF-EA512EF695A5}" name="23"/>
    <tableColumn id="5" xr3:uid="{0D3B6928-BFBA-48E2-B13D-6F654768C269}" name="24"/>
    <tableColumn id="6" xr3:uid="{508498F4-D1E8-407C-9BB0-8AB35B1AD641}" name="25"/>
    <tableColumn id="7" xr3:uid="{01DD8872-815A-4F3C-A1EF-6E97A8F13D6B}" name="26"/>
    <tableColumn id="8" xr3:uid="{35083219-21E0-4E35-8606-43AAE0A5016E}" name="27"/>
    <tableColumn id="9" xr3:uid="{EF152CC5-9330-4FDB-A568-91EEFA4E13FE}" name="28"/>
    <tableColumn id="10" xr3:uid="{C8A3A78E-BC24-4C87-B302-622841E406AF}" name="29"/>
    <tableColumn id="11" xr3:uid="{6E5C8942-795C-4ED3-BCE9-BE8B8710A2A1}" name="30"/>
    <tableColumn id="12" xr3:uid="{F6026E7F-92E1-4AFB-9B3F-93186BFDE7E8}" name="31"/>
    <tableColumn id="13" xr3:uid="{62A825EC-E4F0-4252-A4A7-6DB9C00AF6BC}" name="32"/>
    <tableColumn id="14" xr3:uid="{9C195844-C0DF-41D0-963C-BAF3C5C8EC16}" name="33"/>
    <tableColumn id="15" xr3:uid="{67212736-C112-4960-B312-4CF5915D2C69}" name="34"/>
    <tableColumn id="16" xr3:uid="{69AD9A24-0722-4DDA-BC9E-3F47FDF5DE1E}" name="35"/>
    <tableColumn id="17" xr3:uid="{3D5991E8-CD85-4CD7-903B-F3736C62FC99}" name="36"/>
    <tableColumn id="18" xr3:uid="{390BA6ED-7C53-40C7-AE13-9674918AF3B5}" name="37"/>
    <tableColumn id="19" xr3:uid="{BE2F268D-3192-4F8A-BA12-F0D19169C21E}" name="38"/>
    <tableColumn id="20" xr3:uid="{35D5B904-8AB0-44D0-B80E-4773C1417264}" name="39"/>
    <tableColumn id="21" xr3:uid="{3EADBC03-3AE3-456B-A49F-38C89DE80402}" name="40"/>
    <tableColumn id="22" xr3:uid="{5A23B3CC-B3D4-4F65-AFF7-DCD5AD2E4411}" name="41"/>
    <tableColumn id="23" xr3:uid="{A0C9CDC6-F454-4018-9465-5229B20FD912}" name="42"/>
    <tableColumn id="24" xr3:uid="{317B72E0-A60C-4AA5-A229-844B1B48ED36}" name="43"/>
    <tableColumn id="25" xr3:uid="{7CFBC2D3-3081-4471-B211-8097D552BAE2}" name="44"/>
    <tableColumn id="26" xr3:uid="{51FDB02C-DFC4-4E19-9E17-FE3D301B6790}" name="45"/>
    <tableColumn id="27" xr3:uid="{0414CB32-D877-4BB3-9FF6-F14D9F0BCDB0}" name="46"/>
    <tableColumn id="28" xr3:uid="{DE4FDCF2-C382-4230-BBF8-867496F8D6E6}" name="47"/>
    <tableColumn id="29" xr3:uid="{A779EF83-4D69-44FF-8B70-92DD93B8FF29}" name="48"/>
    <tableColumn id="30" xr3:uid="{37402D40-E179-48B1-BF29-D83FF7D97283}" name="49"/>
    <tableColumn id="31" xr3:uid="{E1394F6E-CC95-4E9D-A69D-31E7C83B996E}" name="50"/>
    <tableColumn id="32" xr3:uid="{2AB2CC80-9A92-4B90-87EA-2D5EF3DCA59E}" name="51"/>
    <tableColumn id="33" xr3:uid="{FEEAAE32-B9E7-42F4-9CF8-CD236C3D0286}" name="52"/>
    <tableColumn id="34" xr3:uid="{3A297094-673A-4DAA-BA6D-24A1E4CEE065}" name="53"/>
    <tableColumn id="35" xr3:uid="{7604A5C3-0B88-479F-B276-56F76A375443}" name="54"/>
    <tableColumn id="36" xr3:uid="{2DB76FDB-181A-408C-B097-B2B6DA49E762}" name="55"/>
    <tableColumn id="37" xr3:uid="{42DE0C7E-EBF2-4F2B-A9A4-6CBC9A25F384}" name="56"/>
    <tableColumn id="38" xr3:uid="{4A674563-D76E-4984-AF16-03FA5EB0DE82}" name="57"/>
    <tableColumn id="39" xr3:uid="{6360E506-9242-4A5C-86B7-34523C0F669A}" name="58"/>
    <tableColumn id="40" xr3:uid="{EB04A693-467D-4DF2-9AD3-6C0822E8BB38}" name="59"/>
    <tableColumn id="41" xr3:uid="{106E85FE-8445-4A05-9299-10AF365CC519}" name="60"/>
    <tableColumn id="42" xr3:uid="{8F8DACF1-BFDA-4F59-B5BA-B40031B48874}" name="61"/>
    <tableColumn id="43" xr3:uid="{F475B4EB-41B0-4A47-9EF8-25ECDFD31051}" name="62"/>
    <tableColumn id="44" xr3:uid="{89DE6894-DD8C-476F-8C5A-3E1DAF101CF3}" name="63"/>
    <tableColumn id="45" xr3:uid="{FAA6A78C-C86B-4217-882C-CA01CFA04D08}" name="64"/>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DDCDE97-50AE-4E83-8CBE-618D35AFC6CF}" name="Table12" displayName="Table12" ref="BN1:BN53" totalsRowShown="0">
  <autoFilter ref="BN1:BN53" xr:uid="{0DDCDE97-50AE-4E83-8CBE-618D35AFC6CF}"/>
  <tableColumns count="1">
    <tableColumn id="1" xr3:uid="{C416659C-A07B-4F1D-93E7-E66F2530A42A}" name="sum" dataDxfId="2">
      <calculatedColumnFormula>SUM(B2:BM2)</calculatedColumnFormula>
    </tableColumn>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7D323F3-92D7-4E31-9275-8F04FA008B2B}" name="Table14" displayName="Table14" ref="A1:J16" totalsRowShown="0">
  <autoFilter ref="A1:J16" xr:uid="{37D323F3-92D7-4E31-9275-8F04FA008B2B}"/>
  <tableColumns count="10">
    <tableColumn id="1" xr3:uid="{ABED17C9-9930-4889-BAD1-7B5602D72EFE}" name="CVC Objectives"/>
    <tableColumn id="2" xr3:uid="{D1F6B20F-96DC-491B-98E5-B30EBBAFF816}" name="1"/>
    <tableColumn id="3" xr3:uid="{B70FBF91-239C-48E6-904B-F2BA4E1D876E}" name="3"/>
    <tableColumn id="4" xr3:uid="{74B598F4-3764-4472-A040-81C06FF0374C}" name="15"/>
    <tableColumn id="5" xr3:uid="{F25FD0CC-F85D-46D3-91C1-E9D508F01E12}" name="18"/>
    <tableColumn id="6" xr3:uid="{F69724F5-BA6E-45C3-8030-32D7DD84B57C}" name="25"/>
    <tableColumn id="7" xr3:uid="{F27A56A5-33E1-4E34-9E01-6905146B25F2}" name="36"/>
    <tableColumn id="8" xr3:uid="{25EC7B71-E21F-49AE-B188-13FCC544B872}" name="37"/>
    <tableColumn id="9" xr3:uid="{A57A521E-F895-4143-BCE7-ECAF21FAE02E}" name="39"/>
    <tableColumn id="10" xr3:uid="{EA9FD194-51C6-4422-BA58-FE015711FC9D}" name="sum" dataDxfId="1">
      <calculatedColumnFormula>SUM(Table14[[#This Row],[1]:[39]])</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37BDFA-4ECA-44E6-8B8E-18EFE624CA09}" name="Table9" displayName="Table9" ref="C1:AP42" totalsRowShown="0" headerRowDxfId="0">
  <autoFilter ref="C1:AP42" xr:uid="{6B37BDFA-4ECA-44E6-8B8E-18EFE624CA09}"/>
  <tableColumns count="40">
    <tableColumn id="1" xr3:uid="{B17E896E-CDDC-408D-9957-AF4837ED4171}" name="49"/>
    <tableColumn id="2" xr3:uid="{5EC76D0D-A772-48CB-803B-D24EB75CCB87}" name="41"/>
    <tableColumn id="3" xr3:uid="{C88114F4-0B48-49D1-BCD2-F8D3FFBCE7A0}" name="7"/>
    <tableColumn id="4" xr3:uid="{53D685BF-08C1-4DB6-8429-34DE217D1735}" name="58"/>
    <tableColumn id="5" xr3:uid="{3C128469-1FD3-4F4B-8564-A2AED24BFEEB}" name="13"/>
    <tableColumn id="6" xr3:uid="{575DA1D9-979D-4077-9B99-767C38348E9E}" name="60"/>
    <tableColumn id="7" xr3:uid="{27AB6C20-47F5-4CF6-AD99-74A23B4296E4}" name="48"/>
    <tableColumn id="8" xr3:uid="{A105A60A-B694-4803-B316-68938827FFCA}" name="25"/>
    <tableColumn id="9" xr3:uid="{E7B7CBC5-51BC-4C2C-B512-083F6588D3EA}" name="37"/>
    <tableColumn id="10" xr3:uid="{7C0D5909-C106-4F75-9882-98917F4B893C}" name="47"/>
    <tableColumn id="11" xr3:uid="{FEED5895-D924-4EF1-A01A-1EBA335ADFC8}" name="3"/>
    <tableColumn id="12" xr3:uid="{6DBEA1B8-9DB3-4385-9591-7D3CBE02CB4A}" name="32"/>
    <tableColumn id="13" xr3:uid="{A320CA26-DBC3-4157-ADC7-8F20239AFF2F}" name="35"/>
    <tableColumn id="14" xr3:uid="{61C8FBD5-BCEE-4B85-8A7C-6AE3E952C2DA}" name="6"/>
    <tableColumn id="15" xr3:uid="{B799B419-6BB6-4C1F-9633-3435A1DE5E87}" name="38"/>
    <tableColumn id="16" xr3:uid="{D25C5961-9AC5-4683-BAB8-CDF629A641D3}" name="8"/>
    <tableColumn id="17" xr3:uid="{3BA492E6-C2F8-43E5-BAA2-B53573BE68B0}" name="15"/>
    <tableColumn id="18" xr3:uid="{466F1054-28E7-417D-A1FE-5C02CEFF5EA6}" name="1"/>
    <tableColumn id="19" xr3:uid="{FB923D3F-FF79-43A9-A749-EF88CB199549}" name="19"/>
    <tableColumn id="20" xr3:uid="{342443FE-34DA-4268-A93D-CCB94A2368AA}" name="42"/>
    <tableColumn id="21" xr3:uid="{3A5049E5-A1C6-43AB-BE9E-514B1586EE55}" name="11"/>
    <tableColumn id="22" xr3:uid="{1A7CC863-5397-4BA7-ADE0-5FA98DFE7E7C}" name="39"/>
    <tableColumn id="23" xr3:uid="{B21B5071-B851-4AA1-852F-4F737CDDF6FD}" name="59"/>
    <tableColumn id="24" xr3:uid="{CCBECF42-6CA4-4B7E-80E8-9377DB9331E5}" name="29"/>
    <tableColumn id="25" xr3:uid="{32C2E103-268A-46C4-BFCD-24833A366B5B}" name="52"/>
    <tableColumn id="26" xr3:uid="{EC162581-A31F-4E60-930E-295EB05EDA39}" name="44"/>
    <tableColumn id="27" xr3:uid="{5E34F2D2-8B8D-45AA-AD7E-46DE97555B0A}" name="34"/>
    <tableColumn id="28" xr3:uid="{00647C0E-0DD7-4820-BF14-27FD93920820}" name="16"/>
    <tableColumn id="29" xr3:uid="{AA232CF3-1A75-45B9-A492-632F7BE29268}" name="56"/>
    <tableColumn id="30" xr3:uid="{017E0E2B-4B4D-4AE8-9EF0-A6E49FDAF543}" name="2"/>
    <tableColumn id="31" xr3:uid="{29B9A9EE-EA25-4CD0-832B-F42ACF4E3C7E}" name="10"/>
    <tableColumn id="32" xr3:uid="{0B4028BC-56C0-4923-A6E6-E0681D9499B7}" name="61"/>
    <tableColumn id="33" xr3:uid="{84178C53-36A2-44FA-911C-0760AF921BF0}" name="14"/>
    <tableColumn id="34" xr3:uid="{519A1069-D345-42E5-9AAC-C671E6976812}" name="51"/>
    <tableColumn id="35" xr3:uid="{0BDA51E5-2A14-4AC2-B5E1-7F779B87AEC6}" name="22"/>
    <tableColumn id="36" xr3:uid="{C61CFEF0-541F-494B-9F5D-273115F82095}" name="55"/>
    <tableColumn id="37" xr3:uid="{4AAC61ED-53EC-4670-9ECD-38879F33F804}" name="5"/>
    <tableColumn id="38" xr3:uid="{6E49237E-58D2-47CB-B549-C09B0745E90B}" name="57"/>
    <tableColumn id="39" xr3:uid="{37D77CD5-AE41-4B3E-A65C-AC13CD228ECC}" name="50"/>
    <tableColumn id="40" xr3:uid="{E2B8766D-0EFA-4802-9A51-E3C44EABDFE5}" name="54"/>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5123DD-B6FE-4F25-9D55-D54CF43FF816}" name="structured" displayName="structured" ref="B1:V65" totalsRowShown="0" headerRowDxfId="60">
  <autoFilter ref="B1:V65" xr:uid="{DD5123DD-B6FE-4F25-9D55-D54CF43FF816}"/>
  <tableColumns count="21">
    <tableColumn id="1" xr3:uid="{53B438C1-BEC7-45F1-9786-CA2E2D38B959}" name="Title" dataDxfId="59"/>
    <tableColumn id="2" xr3:uid="{52FFCA1D-03F5-41A0-928F-C9E73D52DAF5}" name=" purpose of the article" dataDxfId="58"/>
    <tableColumn id="3" xr3:uid="{BBA91865-CE78-421F-B62E-5E21759CF42C}" name="CVC Definition"/>
    <tableColumn id="4" xr3:uid="{4BA3F5F4-3197-429C-AC99-927F7534DACD}" name="Questions "/>
    <tableColumn id="5" xr3:uid="{52D6DDFF-B7AA-47C7-82CD-D218DF3BCFCC}" name="Antesedents"/>
    <tableColumn id="6" xr3:uid="{3B708EE4-2FD4-4D1F-9F18-3558BEEB5FA9}" name="Consequence"/>
    <tableColumn id="7" xr3:uid="{825D6B95-9560-4453-8BC7-9EFD60A7F065}" name="Hypotheses" dataDxfId="57"/>
    <tableColumn id="8" xr3:uid="{51FBF926-0397-44C8-B446-76C37A09929C}" name="Types of cvc units"/>
    <tableColumn id="9" xr3:uid="{06F69405-E96E-4C99-8FE8-362158F4D373}" name="Number of dataset " dataDxfId="56"/>
    <tableColumn id="10" xr3:uid="{D68EE38C-2B19-4FFA-BF01-658643D475F9}" name="Data source"/>
    <tableColumn id="11" xr3:uid="{59814240-37E1-4A6A-BB5B-4FAF86FA5E1B}" name="Data type"/>
    <tableColumn id="12" xr3:uid="{4F887414-A3D8-471F-97F1-3A8726EA2F66}" name="Methodology" dataDxfId="55"/>
    <tableColumn id="13" xr3:uid="{B14CDC7F-5223-467A-AFA8-FBC3124354E1}" name="CVC Objectives"/>
    <tableColumn id="14" xr3:uid="{4CFB8EB4-D6D3-4B70-8C5A-7FEFD843BFEA}" name="CSF (critical success factor)"/>
    <tableColumn id="15" xr3:uid="{ED73D257-ABD3-4F3A-8620-0F7BE5D6D48A}" name="Research Limitations"/>
    <tableColumn id="16" xr3:uid="{160C78FB-ACED-4AA2-9B15-E91B87560354}" name="Factors"/>
    <tableColumn id="17" xr3:uid="{6D370229-2379-4487-9D53-183B2B7FA9E8}" name="Challenge"/>
    <tableColumn id="18" xr3:uid="{712DD678-D3A3-4345-BEBF-BE701C46F526}" name="Risk"/>
    <tableColumn id="19" xr3:uid="{83D7F491-B782-4E94-9E3E-6DB3740DEB4C}" name="Evaluation metrics of CVC"/>
    <tableColumn id="20" xr3:uid="{92C4377B-FB3A-4425-A440-AE5FB63DC797}" name="Metrics / Performance Indicators"/>
    <tableColumn id="21" xr3:uid="{A8BF6FB0-3FB7-4A83-83BB-97DEEFA3CC6C}" name="How to communicate with the parent company"/>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681041-A67B-418D-954C-859C9C3D2C0E}" name="Table3" displayName="Table3" ref="A1:V65" totalsRowShown="0" headerRowDxfId="54" dataDxfId="53" tableBorderDxfId="52">
  <autoFilter ref="A1:V65" xr:uid="{A5681041-A67B-418D-954C-859C9C3D2C0E}"/>
  <tableColumns count="22">
    <tableColumn id="1" xr3:uid="{E016DAFE-6FDA-43A6-86D6-04A1B354B3C8}" name="Column1" dataDxfId="51"/>
    <tableColumn id="2" xr3:uid="{495CF35C-DCFE-4D98-B580-069D922666BD}" name="Title" dataDxfId="50"/>
    <tableColumn id="3" xr3:uid="{5FF2C48F-C77C-45E4-A55F-E5B582470024}" name=" purpose of the article" dataDxfId="49"/>
    <tableColumn id="4" xr3:uid="{7DD22C72-1282-4329-A8E2-B1C1C0CDA540}" name="CVC Definition" dataDxfId="48"/>
    <tableColumn id="5" xr3:uid="{C690790F-0EF8-4F23-BBEC-1A6207E395FF}" name="year" dataDxfId="47"/>
    <tableColumn id="6" xr3:uid="{A8043B2F-C14D-4E22-A4BB-E4375CB56BF4}" name="Antesedents" dataDxfId="46"/>
    <tableColumn id="7" xr3:uid="{3CA70DE2-8490-4758-AA67-F6CBF499F114}" name="Consequence" dataDxfId="45"/>
    <tableColumn id="8" xr3:uid="{36CA7CA5-557A-4AC1-9E67-EA9EA4778BC6}" name="Hypotheses" dataDxfId="44"/>
    <tableColumn id="9" xr3:uid="{42D07967-DA7F-41B8-B600-96AC328B6A9A}" name="Types of cvc units" dataDxfId="43"/>
    <tableColumn id="10" xr3:uid="{8303D242-658E-40E6-BE7D-78FD6CD99971}" name="Number of dataset " dataDxfId="42"/>
    <tableColumn id="11" xr3:uid="{C973D952-52B9-44AF-8D7D-D4D9DD1E5590}" name="Data source" dataDxfId="41"/>
    <tableColumn id="12" xr3:uid="{7B0BD763-F8F6-4023-A369-5660E0016F98}" name="Data type"/>
    <tableColumn id="13" xr3:uid="{3686E9C9-8E94-4503-9DA0-8E1C7AE1B906}" name="Methodology" dataDxfId="40"/>
    <tableColumn id="14" xr3:uid="{391FB56B-0F81-48AA-825A-80696CA79AD1}" name="CVC Objectives" dataDxfId="39"/>
    <tableColumn id="15" xr3:uid="{25577E2F-3853-446F-9F5C-4903891766FE}" name="CSF (critical success factor)" dataDxfId="38"/>
    <tableColumn id="16" xr3:uid="{F864B566-A097-4D48-A733-141A901EFCA2}" name="Research Limitations" dataDxfId="37"/>
    <tableColumn id="17" xr3:uid="{8D65A926-C264-4AA4-8393-5B5D84ACA95A}" name="Factors" dataDxfId="36"/>
    <tableColumn id="18" xr3:uid="{5C9E2BCB-FE7B-43F1-A0DD-6059CC109E21}" name="Challenge" dataDxfId="35"/>
    <tableColumn id="19" xr3:uid="{922C4AA4-AB34-4903-A7AB-877980253CA6}" name="Risk" dataDxfId="34"/>
    <tableColumn id="20" xr3:uid="{0601C107-7933-4484-BEEB-FB862B7EE67D}" name="Evaluation metrics of CVC" dataDxfId="33"/>
    <tableColumn id="21" xr3:uid="{490DF69D-7823-4A00-8184-BE08CCE92CFA}" name="Metrics / Performance Indicators" dataDxfId="32"/>
    <tableColumn id="22" xr3:uid="{5483901E-4DA9-4585-A8FE-60B1BE38DCE3}" name="How to communicate with the parent company" dataDxfId="31"/>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8A322E7-438A-4E37-B964-4AFFAB6EEC4C}" name="Table8" displayName="Table8" ref="A1:W52" totalsRowShown="0" headerRowDxfId="30">
  <autoFilter ref="A1:W52" xr:uid="{58A322E7-438A-4E37-B964-4AFFAB6EEC4C}"/>
  <tableColumns count="23">
    <tableColumn id="1" xr3:uid="{0EAFE7C5-3DA5-4A05-ACE7-5977E90013F2}" name="Column1"/>
    <tableColumn id="2" xr3:uid="{F12CE0B6-36FB-4DE1-B187-7B3F8FF4F7E6}" name="37"/>
    <tableColumn id="3" xr3:uid="{D391350D-302B-49EC-98D7-7BC2D2D62D81}" name="39"/>
    <tableColumn id="4" xr3:uid="{69F2AFB9-51F6-4676-8AD7-BFBC060AC37B}" name="6"/>
    <tableColumn id="5" xr3:uid="{282C9EAC-08C6-446A-B660-76C83A89BFC6}" name="1"/>
    <tableColumn id="6" xr3:uid="{27842A41-007E-4AF7-A9D1-680061F009B5}" name="15"/>
    <tableColumn id="7" xr3:uid="{49B75BB6-DD19-42F8-923B-AF2E8942B645}" name="46"/>
    <tableColumn id="8" xr3:uid="{068D01D9-7269-4383-B9A3-952AA8E61442}" name="2"/>
    <tableColumn id="24" xr3:uid="{326AAD11-6D38-4E26-B711-C70DF3C0F22B}" name="25"/>
    <tableColumn id="9" xr3:uid="{DC7BA793-3438-4810-81E0-E9A1739C9726}" name="24"/>
    <tableColumn id="10" xr3:uid="{0F8422C9-D18F-4E91-8E90-DF6F8E10ED48}" name="31"/>
    <tableColumn id="11" xr3:uid="{0A800373-96BD-4BCE-A27D-95E27E503BB3}" name="47"/>
    <tableColumn id="12" xr3:uid="{1DCBBAA6-3189-4612-8ACB-639703B66CFA}" name="20"/>
    <tableColumn id="13" xr3:uid="{BFDB9C79-F29C-41B5-BF80-F14EFF70E26B}" name="26"/>
    <tableColumn id="14" xr3:uid="{2F9E4F6F-95A7-4AF3-A88D-8140C7B48AF6}" name="18"/>
    <tableColumn id="16" xr3:uid="{F06FDAAF-F25D-4922-8EA5-9ED1F2678A04}" name="53"/>
    <tableColumn id="17" xr3:uid="{00E57845-ECF7-4DD5-BC7E-9AE8BDE99E5B}" name="40"/>
    <tableColumn id="18" xr3:uid="{3B8F165D-7835-4D33-BA43-93DF2A538A95}" name="54"/>
    <tableColumn id="19" xr3:uid="{9C6DE9AA-C067-4A52-959D-896413A1AA5E}" name="61"/>
    <tableColumn id="20" xr3:uid="{A748CAB9-6225-44AB-BBEC-A6F83AFF0873}" name="50"/>
    <tableColumn id="21" xr3:uid="{0558B22B-1E9F-4A1F-AC64-6B3BC9B5851F}" name="44"/>
    <tableColumn id="22" xr3:uid="{34B401EC-5AB7-4BDA-9ECC-A32532D23D09}" name="49"/>
    <tableColumn id="23" xr3:uid="{22FEF1AB-DB92-43D6-9498-BB606F5D605C}" name="sum"/>
  </tableColumns>
  <tableStyleInfo name="TableStyleLight2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B3CFBB9-8C0E-4850-A54F-2FF23E31650A}" name="Table16" displayName="Table16" ref="A1:J17" totalsRowShown="0">
  <autoFilter ref="A1:J17" xr:uid="{EB3CFBB9-8C0E-4850-A54F-2FF23E31650A}"/>
  <tableColumns count="10">
    <tableColumn id="1" xr3:uid="{BCAF7331-A502-4972-A741-B25A8EAAB97A}" name="Challenge"/>
    <tableColumn id="2" xr3:uid="{7F24AC8C-5C61-4CE7-89B2-97DAC6D6EF56}" name="7"/>
    <tableColumn id="3" xr3:uid="{616DFD02-70C9-47A0-A359-42C571F8C92E}" name="8"/>
    <tableColumn id="4" xr3:uid="{E89E7670-8B22-43F6-8251-58C7F12568F2}" name="10"/>
    <tableColumn id="5" xr3:uid="{00FAF255-5D0C-4BFE-A3F1-CE073FB39373}" name="26"/>
    <tableColumn id="6" xr3:uid="{53B5843C-A2FE-4879-83A7-DF6D44D4A283}" name="37"/>
    <tableColumn id="7" xr3:uid="{485CB57D-C80F-40D0-861D-FC07C9BA3D4F}" name="42"/>
    <tableColumn id="8" xr3:uid="{1C72081F-B050-47A7-BAFA-DD3FDDF22233}" name="49"/>
    <tableColumn id="9" xr3:uid="{B8D9452E-A749-46D3-8570-8ED85EB1449B}" name="58"/>
    <tableColumn id="10" xr3:uid="{66C9BF4A-B646-415B-BCA7-21D31829CB8F}" name="sum" dataDxfId="29">
      <calculatedColumnFormula>SUM(Table16[[#This Row],[7]:[58]])</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0FF96C-42B3-49DD-BBB3-810302748DE9}" name="Table7" displayName="Table7" ref="A1:I26" totalsRowShown="0" headerRowDxfId="28" tableBorderDxfId="27">
  <autoFilter ref="A1:I26" xr:uid="{490FF96C-42B3-49DD-BBB3-810302748DE9}"/>
  <tableColumns count="9">
    <tableColumn id="1" xr3:uid="{62E863CF-BE9B-4DD4-A1B1-81D8B1E40712}" name="Types of cvc " dataDxfId="26"/>
    <tableColumn id="2" xr3:uid="{9E7D1DB1-E3BE-4897-8E07-CEE53B8E7648}" name="1"/>
    <tableColumn id="3" xr3:uid="{7C18F649-3FA5-4417-873E-AA4D8FCBE059}" name="2"/>
    <tableColumn id="4" xr3:uid="{A077F830-62EB-4984-AC3C-0E9E4286DA48}" name="32"/>
    <tableColumn id="5" xr3:uid="{9FBBA241-8CB2-4C4C-9834-6493D4AEB610}" name="33"/>
    <tableColumn id="6" xr3:uid="{1F86EAAA-B665-4C13-BD81-3CF5E45B4DA0}" name="37"/>
    <tableColumn id="9" xr3:uid="{9B00CF74-A711-4BFF-8052-B88D76E9C48D}" name="24"/>
    <tableColumn id="7" xr3:uid="{C842DBE8-0F2D-4CC3-B1E7-7FB8174717EC}" name="45"/>
    <tableColumn id="8" xr3:uid="{523513E0-2ABF-4D2C-ABFD-8637E8B6E8D8}" name="sum" dataDxfId="25">
      <calculatedColumnFormula>SUM(Table7[[#This Row],[1]:[45]])</calculatedColumnFormula>
    </tableColumn>
  </tableColumns>
  <tableStyleInfo name="TableStyleLight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2580FFE-CE65-4C34-9E1C-3A043E221198}" name="Table4" displayName="Table4" ref="A1:N21" totalsRowShown="0" headerRowDxfId="24" tableBorderDxfId="23">
  <autoFilter ref="A1:N21" xr:uid="{82580FFE-CE65-4C34-9E1C-3A043E221198}"/>
  <tableColumns count="14">
    <tableColumn id="1" xr3:uid="{D93A154F-A5D1-4A38-8162-F64537B26760}" name="data type" dataDxfId="22"/>
    <tableColumn id="2" xr3:uid="{4BE91E9B-B991-4877-9379-B7A6D33E1CD6}" name="5"/>
    <tableColumn id="3" xr3:uid="{AA16B9C1-ED8E-4219-8EB3-A7BFA271C7A6}" name="9"/>
    <tableColumn id="4" xr3:uid="{050BAA80-50B3-4DA7-9030-8F432CD4748E}" name="24"/>
    <tableColumn id="5" xr3:uid="{470C466C-FED7-49B5-B054-893DBA2812A8}" name="33"/>
    <tableColumn id="6" xr3:uid="{32E038E7-85F0-4E2C-988D-733ED6F96958}" name="42"/>
    <tableColumn id="7" xr3:uid="{801D2AF8-82F6-4AF6-A338-ED8A166BA03B}" name="47"/>
    <tableColumn id="8" xr3:uid="{AECA2D62-0D22-453E-AD7B-0DFF910CEB10}" name="49"/>
    <tableColumn id="9" xr3:uid="{4CEBE24D-A0E3-4B39-A258-F445F8040EF7}" name="50"/>
    <tableColumn id="10" xr3:uid="{36F82738-41DC-46B4-AFB3-15E2127FDACD}" name="54"/>
    <tableColumn id="11" xr3:uid="{F6E1A308-6853-46B3-9E1F-208D244952E6}" name="59"/>
    <tableColumn id="12" xr3:uid="{E8D8BC2A-3F5C-458F-A3D4-32260A4C1294}" name="60"/>
    <tableColumn id="13" xr3:uid="{AAF12EE3-A9D3-490C-B79B-B44FD957A93E}" name="64"/>
    <tableColumn id="14" xr3:uid="{61E4B0FB-18CB-4356-8A06-A8E4B2C87287}" name="sum" dataDxfId="21">
      <calculatedColumnFormula>SUM(Table4[[#This Row],[5]:[64]])</calculatedColumnFormula>
    </tableColumn>
  </tableColumns>
  <tableStyleInfo name="TableStyleLight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F8EC2F-7AB4-48CE-9DBA-404150059EE3}" name="Table6" displayName="Table6" ref="A1:AS27" totalsRowShown="0" tableBorderDxfId="20">
  <autoFilter ref="A1:AS27" xr:uid="{45F8EC2F-7AB4-48CE-9DBA-404150059EE3}"/>
  <tableColumns count="45">
    <tableColumn id="1" xr3:uid="{E2536B29-E8A8-4F0B-B595-F8CAF73E7C59}" name="Data source" dataDxfId="19"/>
    <tableColumn id="5" xr3:uid="{5A6DF3FE-B536-468F-9F1B-5D66F0BE7555}" name="4" dataDxfId="18"/>
    <tableColumn id="6" xr3:uid="{200FCA94-39B2-45C2-B2BC-61D037C624CA}" name="6" dataDxfId="17"/>
    <tableColumn id="7" xr3:uid="{C941EB3C-EFB8-4331-A983-EA7E26532A50}" name="7" dataDxfId="16"/>
    <tableColumn id="8" xr3:uid="{F9C01108-E581-4F6C-9ADD-A91C4E68F6CC}" name="8" dataDxfId="15"/>
    <tableColumn id="11" xr3:uid="{882CFC64-1650-415D-8569-E9528A08B444}" name="11" dataDxfId="14"/>
    <tableColumn id="12" xr3:uid="{E487846D-BCFE-4BD4-9378-4E1B4598BFDC}" name="12" dataDxfId="13"/>
    <tableColumn id="13" xr3:uid="{411ECD50-CA6D-4C0E-981E-EC1D827461DD}" name="13" dataDxfId="12"/>
    <tableColumn id="15" xr3:uid="{75A669CC-1FEC-4195-985D-A0A5579B874E}" name="16" dataDxfId="11"/>
    <tableColumn id="16" xr3:uid="{4EBB82FC-557C-40BA-A878-00689117BD2E}" name="17" dataDxfId="10"/>
    <tableColumn id="19" xr3:uid="{8B212FA1-97DD-46C5-B445-AAAFF67D8D10}" name="20" dataDxfId="9"/>
    <tableColumn id="20" xr3:uid="{65AF8665-C6FB-44D3-8621-FFBFB736BA80}" name="21"/>
    <tableColumn id="22" xr3:uid="{CF7DBB84-3F5B-42B3-9F7D-4CD324FA44AE}" name="23"/>
    <tableColumn id="23" xr3:uid="{553A1A5E-1EC3-4888-9335-E9A977796906}" name="25"/>
    <tableColumn id="26" xr3:uid="{AC551DD4-9D68-4F4E-A597-0EE098B899B5}" name="28"/>
    <tableColumn id="27" xr3:uid="{2C715DC3-37F1-4BAF-ACF2-3E6DE0B159FC}" name="29"/>
    <tableColumn id="28" xr3:uid="{0B5B76A1-E6A0-4332-AF2D-6443B264F1F6}" name="30"/>
    <tableColumn id="29" xr3:uid="{CA8C1A96-C853-4038-A157-361573C20430}" name="31"/>
    <tableColumn id="32" xr3:uid="{4F7CDC6F-700C-4E5B-A9C7-9704BC17797B}" name="34"/>
    <tableColumn id="33" xr3:uid="{676F64A9-4DDD-483A-848B-2D24B6EB01EE}" name="35"/>
    <tableColumn id="34" xr3:uid="{17E9FE2B-A5C2-4670-A84B-A38ABB258385}" name="36"/>
    <tableColumn id="35" xr3:uid="{33F735E6-7208-4B29-896C-E867213A87F3}" name="37"/>
    <tableColumn id="36" xr3:uid="{C0CE8DBE-283C-4569-81AD-289D97C37713}" name="38"/>
    <tableColumn id="37" xr3:uid="{C2D1CC9A-B0E0-4E4A-B940-1B6553EB42BA}" name="39"/>
    <tableColumn id="38" xr3:uid="{7030C700-1307-4A5F-90CA-A0574105E3B7}" name="40"/>
    <tableColumn id="39" xr3:uid="{99024567-A241-4CBF-892F-F806C4B8CD7B}" name="41"/>
    <tableColumn id="40" xr3:uid="{0D435387-C566-44F3-8CF6-DF4B636223DB}" name="42"/>
    <tableColumn id="41" xr3:uid="{07F5B32D-A32F-47B4-9F0D-69CF1AE1FA17}" name="43"/>
    <tableColumn id="42" xr3:uid="{5FB2B022-6BEE-4CC5-A92B-EC267D7B6F6F}" name="44"/>
    <tableColumn id="44" xr3:uid="{0C6B2246-178A-483D-A556-E425F2627926}" name="46"/>
    <tableColumn id="46" xr3:uid="{E017AC4E-98FC-4ADF-9B2B-6793FD67D7D4}" name="48"/>
    <tableColumn id="47" xr3:uid="{DDCE537A-307C-402C-9B03-328BD9D19D7A}" name="49"/>
    <tableColumn id="48" xr3:uid="{7333AA3A-34D4-4935-9410-88433E75632A}" name="50"/>
    <tableColumn id="49" xr3:uid="{EA1FC013-5DC2-43B1-B79B-3FE0901D9B3C}" name="51"/>
    <tableColumn id="50" xr3:uid="{5DD3E673-CF0F-4204-9DF7-469420F8860B}" name="52"/>
    <tableColumn id="51" xr3:uid="{C250FFD2-0F29-4D97-914A-9E5FE07D90B7}" name="53"/>
    <tableColumn id="52" xr3:uid="{572C2936-6A39-4C73-800F-4A86B8F43AA7}" name="54"/>
    <tableColumn id="53" xr3:uid="{41F526EC-26FE-4A4F-8C18-CBCB086FB9A4}" name="55"/>
    <tableColumn id="54" xr3:uid="{061748E8-B603-44C5-9882-3C5D71C2761B}" name="56"/>
    <tableColumn id="55" xr3:uid="{712D04F5-E489-4A5A-8174-619317890185}" name="57"/>
    <tableColumn id="57" xr3:uid="{C7125A5F-9E55-4D6A-822D-D225945ACD77}" name="60"/>
    <tableColumn id="58" xr3:uid="{11C5888F-1AEB-4D4B-B401-3C48B5822D95}" name="61"/>
    <tableColumn id="59" xr3:uid="{37D92D4D-DC07-4B40-9352-A898FD6FA737}" name="62"/>
    <tableColumn id="60" xr3:uid="{40EF5C7B-5DE9-417A-AF14-D3C2072B8569}" name="63"/>
    <tableColumn id="62" xr3:uid="{B3277D09-6B3B-482A-931B-EA40F06FD175}" name="sum" dataDxfId="8">
      <calculatedColumnFormula>SUM(Table6[[#This Row],[4]:[63]])</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1B4514-E907-4359-B557-77D613884373}" name="Table5" displayName="Table5" ref="A1:S53" totalsRowCount="1" headerRowDxfId="7">
  <autoFilter ref="A1:S52" xr:uid="{0B1B4514-E907-4359-B557-77D613884373}"/>
  <tableColumns count="19">
    <tableColumn id="1" xr3:uid="{FAB56F12-6C40-4D3D-B996-6DA16CAD39D0}" name="Methodology " totalsRowLabel="Total" dataDxfId="6" totalsRowDxfId="5"/>
    <tableColumn id="2" xr3:uid="{2425CC7B-BDB6-4BB1-B2A5-31A04D4942DC}" name="1"/>
    <tableColumn id="3" xr3:uid="{FB7AE014-3D36-4010-8E57-682945C231AC}" name="2"/>
    <tableColumn id="4" xr3:uid="{AE62766B-A9FA-4F1E-9A09-DDEF536B56E8}" name="3"/>
    <tableColumn id="5" xr3:uid="{59BEE8E3-CA9F-44C3-A397-80A0D4056B8A}" name="4"/>
    <tableColumn id="6" xr3:uid="{0A8BC423-0017-4F52-8966-2A480A642F31}" name="5"/>
    <tableColumn id="7" xr3:uid="{0795C6C2-A613-4907-B4C6-B315424439F3}" name="6"/>
    <tableColumn id="8" xr3:uid="{5D1B9FD8-35AD-43E4-A406-DD181D5C9C62}" name="7"/>
    <tableColumn id="9" xr3:uid="{2B684C6A-02FD-4AB2-8CDC-E51A48E307E5}" name="8"/>
    <tableColumn id="10" xr3:uid="{78FC9D07-D56A-4947-AA65-992C7E376E63}" name="9"/>
    <tableColumn id="11" xr3:uid="{C21B0CF7-37E9-476E-A1CC-C1D496258655}" name="10"/>
    <tableColumn id="12" xr3:uid="{5988952B-CDBB-49B8-8B5A-B093D4C467E2}" name="11"/>
    <tableColumn id="13" xr3:uid="{3959D0F9-FD80-4633-8ACD-F850C981AF51}" name="12"/>
    <tableColumn id="14" xr3:uid="{977833D3-E6F7-4891-B2EE-7BAF3EC135F1}" name="13"/>
    <tableColumn id="15" xr3:uid="{03C68635-CAE3-42B3-8104-8C39D9405610}" name="14"/>
    <tableColumn id="16" xr3:uid="{6AC94E04-BDA9-4EE8-9D42-2369CAFB35B6}" name="15"/>
    <tableColumn id="17" xr3:uid="{3B7F0FBA-B1D7-473A-8E2C-3EEE953C5CCE}" name="16"/>
    <tableColumn id="18" xr3:uid="{618DFFA0-5782-4C84-9C6E-5272B7018971}" name="17"/>
    <tableColumn id="19" xr3:uid="{892C07E0-DA88-4F47-BBE5-563BF1D0AD98}" name="18" totalsRowFunction="count"/>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table" Target="../tables/table9.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5"/>
  <sheetViews>
    <sheetView topLeftCell="F1" zoomScale="89" zoomScaleNormal="41" workbookViewId="0">
      <selection activeCell="G1" sqref="G1"/>
    </sheetView>
  </sheetViews>
  <sheetFormatPr defaultRowHeight="14.4" x14ac:dyDescent="0.3"/>
  <cols>
    <col min="1" max="1" width="13.5546875" customWidth="1"/>
    <col min="2" max="2" width="30.6640625" customWidth="1"/>
    <col min="3" max="3" width="54" customWidth="1"/>
    <col min="4" max="4" width="37.33203125" customWidth="1"/>
    <col min="5" max="5" width="45.6640625" customWidth="1"/>
    <col min="6" max="6" width="51.33203125" bestFit="1" customWidth="1"/>
    <col min="7" max="7" width="53.88671875" customWidth="1"/>
    <col min="8" max="8" width="69.6640625" customWidth="1"/>
    <col min="9" max="9" width="42.5546875" customWidth="1"/>
    <col min="10" max="10" width="68.109375" customWidth="1"/>
    <col min="11" max="11" width="35.6640625" bestFit="1" customWidth="1"/>
    <col min="12" max="12" width="58.5546875" customWidth="1"/>
    <col min="13" max="13" width="39" customWidth="1"/>
    <col min="14" max="14" width="61.33203125" customWidth="1"/>
    <col min="15" max="15" width="44" customWidth="1"/>
    <col min="16" max="16" width="33" customWidth="1"/>
    <col min="17" max="17" width="39.6640625" customWidth="1"/>
    <col min="18" max="18" width="41" customWidth="1"/>
    <col min="19" max="19" width="67.44140625" customWidth="1"/>
    <col min="20" max="20" width="55" customWidth="1"/>
    <col min="21" max="21" width="43.6640625" customWidth="1"/>
    <col min="22" max="22" width="45.5546875" customWidth="1"/>
    <col min="23" max="23" width="23" customWidth="1"/>
    <col min="24" max="24" width="64.109375" customWidth="1"/>
    <col min="25" max="25" width="35.6640625" customWidth="1"/>
    <col min="26" max="26" width="33.88671875" customWidth="1"/>
    <col min="27" max="27" width="25.33203125" customWidth="1"/>
    <col min="28" max="28" width="22.44140625" customWidth="1"/>
    <col min="29" max="29" width="16.5546875" customWidth="1"/>
    <col min="31" max="31" width="36.6640625" customWidth="1"/>
    <col min="32" max="32" width="61.33203125" customWidth="1"/>
    <col min="33" max="33" width="23" customWidth="1"/>
    <col min="34" max="34" width="34.44140625" customWidth="1"/>
    <col min="35" max="35" width="53.109375" customWidth="1"/>
    <col min="36" max="36" width="53.6640625" customWidth="1"/>
    <col min="37" max="37" width="46.44140625" customWidth="1"/>
    <col min="38" max="38" width="25.6640625" customWidth="1"/>
    <col min="39" max="39" width="59.109375" customWidth="1"/>
  </cols>
  <sheetData>
    <row r="1" spans="1:39" ht="57.6" customHeight="1" x14ac:dyDescent="0.3">
      <c r="A1" t="s">
        <v>485</v>
      </c>
      <c r="B1" s="1" t="s">
        <v>0</v>
      </c>
      <c r="C1" s="1" t="s">
        <v>1</v>
      </c>
      <c r="D1" s="1" t="s">
        <v>2</v>
      </c>
      <c r="E1" s="1" t="s">
        <v>3</v>
      </c>
      <c r="F1" s="1" t="s">
        <v>4</v>
      </c>
      <c r="G1" s="2" t="s">
        <v>15</v>
      </c>
      <c r="H1" s="2" t="s">
        <v>337</v>
      </c>
      <c r="I1" s="2" t="s">
        <v>5</v>
      </c>
      <c r="J1" s="2" t="s">
        <v>6</v>
      </c>
      <c r="K1" s="2" t="s">
        <v>7</v>
      </c>
      <c r="L1" s="2" t="s">
        <v>8</v>
      </c>
      <c r="M1" s="2" t="s">
        <v>315</v>
      </c>
      <c r="N1" s="2" t="s">
        <v>9</v>
      </c>
      <c r="O1" s="2" t="s">
        <v>181</v>
      </c>
      <c r="P1" s="2" t="s">
        <v>10</v>
      </c>
      <c r="Q1" s="2" t="s">
        <v>11</v>
      </c>
      <c r="R1" s="2" t="s">
        <v>12</v>
      </c>
      <c r="S1" s="2" t="s">
        <v>47</v>
      </c>
      <c r="T1" s="2" t="s">
        <v>416</v>
      </c>
      <c r="U1" s="2" t="s">
        <v>13</v>
      </c>
      <c r="V1" s="2" t="s">
        <v>14</v>
      </c>
      <c r="W1" s="2" t="s">
        <v>16</v>
      </c>
      <c r="X1" s="2" t="s">
        <v>229</v>
      </c>
      <c r="Y1" s="2" t="s">
        <v>38</v>
      </c>
      <c r="Z1" s="2" t="s">
        <v>56</v>
      </c>
      <c r="AA1" s="2" t="s">
        <v>48</v>
      </c>
      <c r="AB1" s="2" t="s">
        <v>49</v>
      </c>
      <c r="AC1" s="2" t="s">
        <v>50</v>
      </c>
      <c r="AD1" s="2" t="s">
        <v>51</v>
      </c>
      <c r="AE1" s="2" t="s">
        <v>52</v>
      </c>
      <c r="AF1" s="2" t="s">
        <v>59</v>
      </c>
      <c r="AG1" s="2" t="s">
        <v>92</v>
      </c>
      <c r="AH1" s="2" t="s">
        <v>103</v>
      </c>
      <c r="AI1" s="2" t="s">
        <v>129</v>
      </c>
      <c r="AJ1" s="2" t="s">
        <v>130</v>
      </c>
      <c r="AK1" s="2" t="s">
        <v>183</v>
      </c>
      <c r="AL1" s="2" t="s">
        <v>207</v>
      </c>
      <c r="AM1" s="2" t="s">
        <v>279</v>
      </c>
    </row>
    <row r="2" spans="1:39" ht="259.95" customHeight="1" x14ac:dyDescent="0.3">
      <c r="A2" s="3">
        <v>1</v>
      </c>
      <c r="B2" s="3" t="s">
        <v>17</v>
      </c>
      <c r="C2" s="3" t="s">
        <v>18</v>
      </c>
      <c r="D2" s="3" t="s">
        <v>19</v>
      </c>
      <c r="E2" s="3" t="s">
        <v>20</v>
      </c>
      <c r="F2" s="3" t="s">
        <v>8</v>
      </c>
      <c r="G2" s="3" t="s">
        <v>140</v>
      </c>
      <c r="H2" s="3"/>
      <c r="I2" s="3" t="s">
        <v>21</v>
      </c>
      <c r="J2" s="3" t="s">
        <v>41</v>
      </c>
      <c r="K2" s="3" t="s">
        <v>150</v>
      </c>
      <c r="L2" s="3" t="s">
        <v>22</v>
      </c>
      <c r="M2" s="3"/>
      <c r="N2" s="3"/>
      <c r="T2" s="2"/>
      <c r="U2" s="3" t="s">
        <v>23</v>
      </c>
    </row>
    <row r="3" spans="1:39" ht="345.6" customHeight="1" x14ac:dyDescent="0.3">
      <c r="A3" s="3">
        <v>2</v>
      </c>
      <c r="B3" s="3" t="s">
        <v>24</v>
      </c>
      <c r="C3" s="3" t="s">
        <v>25</v>
      </c>
      <c r="D3" s="3" t="s">
        <v>26</v>
      </c>
      <c r="E3" s="3" t="s">
        <v>27</v>
      </c>
      <c r="F3" s="3" t="s">
        <v>36</v>
      </c>
      <c r="G3" s="3" t="s">
        <v>141</v>
      </c>
      <c r="H3" s="3"/>
      <c r="I3" s="3" t="s">
        <v>46</v>
      </c>
      <c r="J3" s="3" t="s">
        <v>28</v>
      </c>
      <c r="K3" s="3" t="s">
        <v>29</v>
      </c>
      <c r="N3" s="3" t="s">
        <v>30</v>
      </c>
      <c r="R3" s="3" t="s">
        <v>31</v>
      </c>
      <c r="S3" s="3"/>
    </row>
    <row r="4" spans="1:39" ht="294" customHeight="1" x14ac:dyDescent="0.3">
      <c r="A4" s="3">
        <v>3</v>
      </c>
      <c r="B4" s="3" t="s">
        <v>32</v>
      </c>
      <c r="C4" s="3" t="s">
        <v>33</v>
      </c>
      <c r="D4" s="3" t="s">
        <v>34</v>
      </c>
      <c r="J4" s="4" t="s">
        <v>37</v>
      </c>
      <c r="K4" s="3" t="s">
        <v>35</v>
      </c>
      <c r="L4" s="3" t="s">
        <v>40</v>
      </c>
      <c r="M4" s="3"/>
      <c r="W4" s="3" t="s">
        <v>39</v>
      </c>
      <c r="X4" s="3"/>
    </row>
    <row r="5" spans="1:39" ht="158.4" customHeight="1" x14ac:dyDescent="0.3">
      <c r="A5" s="3">
        <v>4</v>
      </c>
      <c r="B5" s="3" t="s">
        <v>42</v>
      </c>
      <c r="C5" s="3" t="s">
        <v>43</v>
      </c>
      <c r="H5" s="5" t="s">
        <v>456</v>
      </c>
      <c r="J5" s="4" t="s">
        <v>44</v>
      </c>
      <c r="K5" s="3" t="s">
        <v>45</v>
      </c>
    </row>
    <row r="6" spans="1:39" ht="160.94999999999999" customHeight="1" x14ac:dyDescent="0.3">
      <c r="A6" s="3">
        <v>5</v>
      </c>
      <c r="B6" s="3" t="s">
        <v>53</v>
      </c>
      <c r="C6" s="3" t="s">
        <v>64</v>
      </c>
      <c r="D6" s="3" t="s">
        <v>54</v>
      </c>
      <c r="E6" s="3" t="s">
        <v>55</v>
      </c>
      <c r="J6" s="3" t="s">
        <v>58</v>
      </c>
      <c r="K6" s="3" t="s">
        <v>57</v>
      </c>
      <c r="N6" s="3" t="s">
        <v>62</v>
      </c>
      <c r="Y6" s="4" t="s">
        <v>61</v>
      </c>
      <c r="Z6" s="3"/>
      <c r="AE6" s="4" t="s">
        <v>60</v>
      </c>
    </row>
    <row r="7" spans="1:39" ht="201.6" customHeight="1" x14ac:dyDescent="0.3">
      <c r="A7" s="3">
        <v>6</v>
      </c>
      <c r="B7" s="3" t="s">
        <v>63</v>
      </c>
      <c r="C7" s="3" t="s">
        <v>66</v>
      </c>
      <c r="D7" s="3" t="s">
        <v>65</v>
      </c>
      <c r="F7" s="3" t="s">
        <v>68</v>
      </c>
      <c r="G7" s="3"/>
      <c r="H7" s="5" t="s">
        <v>457</v>
      </c>
      <c r="J7" s="3" t="s">
        <v>67</v>
      </c>
      <c r="K7" s="3" t="s">
        <v>69</v>
      </c>
      <c r="N7" s="3" t="s">
        <v>70</v>
      </c>
    </row>
    <row r="8" spans="1:39" ht="284.39999999999998" customHeight="1" x14ac:dyDescent="0.3">
      <c r="A8" s="3">
        <v>7</v>
      </c>
      <c r="B8" s="3" t="s">
        <v>71</v>
      </c>
      <c r="C8" s="3" t="s">
        <v>72</v>
      </c>
      <c r="D8" s="3" t="s">
        <v>73</v>
      </c>
      <c r="H8" s="5" t="s">
        <v>458</v>
      </c>
      <c r="J8" s="3" t="s">
        <v>75</v>
      </c>
      <c r="K8" s="3" t="s">
        <v>74</v>
      </c>
      <c r="Q8" s="3" t="s">
        <v>76</v>
      </c>
    </row>
    <row r="9" spans="1:39" ht="409.6" x14ac:dyDescent="0.3">
      <c r="A9" s="3">
        <v>8</v>
      </c>
      <c r="B9" s="3" t="s">
        <v>77</v>
      </c>
      <c r="C9" s="3" t="s">
        <v>78</v>
      </c>
      <c r="D9" s="3" t="s">
        <v>91</v>
      </c>
      <c r="H9" s="5" t="s">
        <v>459</v>
      </c>
      <c r="J9" s="3" t="s">
        <v>79</v>
      </c>
      <c r="N9" s="3" t="s">
        <v>80</v>
      </c>
      <c r="O9" s="3"/>
      <c r="P9" s="3" t="s">
        <v>81</v>
      </c>
    </row>
    <row r="10" spans="1:39" ht="172.95" customHeight="1" x14ac:dyDescent="0.3">
      <c r="A10" s="3">
        <v>9</v>
      </c>
      <c r="B10" s="3" t="s">
        <v>82</v>
      </c>
      <c r="C10" s="3" t="s">
        <v>84</v>
      </c>
      <c r="E10" s="3" t="s">
        <v>85</v>
      </c>
      <c r="H10" s="5" t="s">
        <v>460</v>
      </c>
      <c r="J10" s="3" t="s">
        <v>86</v>
      </c>
      <c r="K10" s="3" t="s">
        <v>83</v>
      </c>
      <c r="N10" s="3" t="s">
        <v>87</v>
      </c>
    </row>
    <row r="11" spans="1:39" ht="317.39999999999998" customHeight="1" x14ac:dyDescent="0.3">
      <c r="A11" s="3">
        <v>10</v>
      </c>
      <c r="B11" s="3" t="s">
        <v>88</v>
      </c>
      <c r="D11" s="3" t="s">
        <v>90</v>
      </c>
      <c r="E11" s="3" t="s">
        <v>89</v>
      </c>
      <c r="H11" s="5" t="s">
        <v>461</v>
      </c>
      <c r="J11" s="3" t="s">
        <v>95</v>
      </c>
      <c r="K11" s="3" t="s">
        <v>94</v>
      </c>
      <c r="N11" s="3" t="s">
        <v>97</v>
      </c>
      <c r="P11" s="3" t="s">
        <v>96</v>
      </c>
      <c r="AF11" s="4" t="s">
        <v>93</v>
      </c>
    </row>
    <row r="12" spans="1:39" ht="409.6" x14ac:dyDescent="0.3">
      <c r="A12" s="3">
        <v>11</v>
      </c>
      <c r="B12" s="3" t="s">
        <v>98</v>
      </c>
      <c r="C12" s="3" t="s">
        <v>100</v>
      </c>
      <c r="D12" s="3" t="s">
        <v>99</v>
      </c>
      <c r="H12" s="6" t="s">
        <v>462</v>
      </c>
      <c r="J12" s="3" t="s">
        <v>102</v>
      </c>
      <c r="K12" s="3" t="s">
        <v>101</v>
      </c>
      <c r="N12" s="3" t="s">
        <v>105</v>
      </c>
      <c r="AG12" s="3" t="s">
        <v>104</v>
      </c>
    </row>
    <row r="13" spans="1:39" ht="126" customHeight="1" x14ac:dyDescent="0.3">
      <c r="A13" s="3">
        <v>12</v>
      </c>
      <c r="B13" s="3" t="s">
        <v>106</v>
      </c>
      <c r="C13" s="3" t="s">
        <v>107</v>
      </c>
      <c r="H13" s="6" t="s">
        <v>463</v>
      </c>
      <c r="J13" s="3" t="s">
        <v>108</v>
      </c>
      <c r="K13" s="3" t="s">
        <v>109</v>
      </c>
    </row>
    <row r="14" spans="1:39" ht="126" customHeight="1" x14ac:dyDescent="0.3">
      <c r="A14" s="3">
        <v>13</v>
      </c>
      <c r="B14" s="3" t="s">
        <v>110</v>
      </c>
      <c r="C14" s="3" t="s">
        <v>112</v>
      </c>
      <c r="D14" s="3" t="s">
        <v>111</v>
      </c>
      <c r="H14" s="6" t="s">
        <v>464</v>
      </c>
      <c r="J14" s="3" t="s">
        <v>113</v>
      </c>
      <c r="K14" s="3" t="s">
        <v>115</v>
      </c>
      <c r="N14" s="3" t="s">
        <v>114</v>
      </c>
    </row>
    <row r="15" spans="1:39" ht="87" customHeight="1" x14ac:dyDescent="0.3">
      <c r="A15" s="3">
        <v>14</v>
      </c>
      <c r="B15" s="3" t="s">
        <v>116</v>
      </c>
      <c r="C15" s="3" t="s">
        <v>118</v>
      </c>
      <c r="D15" s="3" t="s">
        <v>117</v>
      </c>
      <c r="J15" s="3" t="s">
        <v>120</v>
      </c>
      <c r="K15" s="3" t="s">
        <v>119</v>
      </c>
      <c r="N15" s="3" t="s">
        <v>121</v>
      </c>
    </row>
    <row r="16" spans="1:39" ht="135.6" customHeight="1" x14ac:dyDescent="0.3">
      <c r="A16" s="3">
        <v>15</v>
      </c>
      <c r="B16" s="3" t="s">
        <v>122</v>
      </c>
      <c r="C16" s="3" t="s">
        <v>123</v>
      </c>
      <c r="D16" s="3" t="s">
        <v>124</v>
      </c>
      <c r="F16" s="3" t="s">
        <v>133</v>
      </c>
      <c r="G16" s="3" t="s">
        <v>134</v>
      </c>
      <c r="H16" s="6" t="s">
        <v>465</v>
      </c>
      <c r="J16" s="3" t="s">
        <v>126</v>
      </c>
      <c r="K16" s="3" t="s">
        <v>125</v>
      </c>
      <c r="L16" s="3" t="s">
        <v>132</v>
      </c>
      <c r="N16" s="3" t="s">
        <v>127</v>
      </c>
      <c r="AH16" s="4" t="s">
        <v>128</v>
      </c>
      <c r="AI16" s="4" t="s">
        <v>131</v>
      </c>
    </row>
    <row r="17" spans="1:38" ht="156" x14ac:dyDescent="0.3">
      <c r="A17" s="3">
        <v>16</v>
      </c>
      <c r="B17" s="3" t="s">
        <v>135</v>
      </c>
      <c r="C17" s="3" t="s">
        <v>137</v>
      </c>
      <c r="D17" s="3" t="s">
        <v>136</v>
      </c>
      <c r="H17" s="6" t="s">
        <v>466</v>
      </c>
      <c r="J17" s="3" t="s">
        <v>138</v>
      </c>
      <c r="K17" s="3" t="s">
        <v>139</v>
      </c>
    </row>
    <row r="18" spans="1:38" ht="218.4" x14ac:dyDescent="0.3">
      <c r="A18" s="3">
        <v>17</v>
      </c>
      <c r="B18" s="3" t="s">
        <v>143</v>
      </c>
      <c r="C18" s="3" t="s">
        <v>142</v>
      </c>
      <c r="J18" s="3" t="s">
        <v>145</v>
      </c>
      <c r="K18" s="3" t="s">
        <v>144</v>
      </c>
    </row>
    <row r="19" spans="1:38" ht="165" customHeight="1" x14ac:dyDescent="0.3">
      <c r="A19" s="3">
        <v>18</v>
      </c>
      <c r="B19" s="3" t="s">
        <v>146</v>
      </c>
      <c r="C19" s="3" t="s">
        <v>147</v>
      </c>
      <c r="F19" s="5" t="s">
        <v>175</v>
      </c>
      <c r="G19" s="5" t="s">
        <v>174</v>
      </c>
      <c r="H19" s="5"/>
      <c r="J19" s="3" t="s">
        <v>148</v>
      </c>
      <c r="K19" s="3" t="s">
        <v>149</v>
      </c>
      <c r="L19" s="6" t="s">
        <v>176</v>
      </c>
    </row>
    <row r="20" spans="1:38" ht="124.8" x14ac:dyDescent="0.3">
      <c r="A20" s="3">
        <v>19</v>
      </c>
      <c r="B20" s="3" t="s">
        <v>151</v>
      </c>
      <c r="C20" s="3" t="s">
        <v>152</v>
      </c>
      <c r="D20" s="3" t="s">
        <v>153</v>
      </c>
      <c r="G20" s="3" t="s">
        <v>177</v>
      </c>
      <c r="H20" s="6" t="s">
        <v>467</v>
      </c>
      <c r="J20" s="3" t="s">
        <v>154</v>
      </c>
      <c r="K20" s="3" t="s">
        <v>155</v>
      </c>
    </row>
    <row r="21" spans="1:38" ht="265.2" x14ac:dyDescent="0.3">
      <c r="A21" s="3">
        <v>20</v>
      </c>
      <c r="B21" s="3" t="s">
        <v>157</v>
      </c>
      <c r="C21" s="3" t="s">
        <v>156</v>
      </c>
      <c r="F21" s="3" t="s">
        <v>178</v>
      </c>
      <c r="G21" s="3" t="s">
        <v>159</v>
      </c>
      <c r="H21" s="6" t="s">
        <v>468</v>
      </c>
      <c r="J21" s="3" t="s">
        <v>158</v>
      </c>
      <c r="K21" s="3" t="s">
        <v>161</v>
      </c>
      <c r="N21" s="3" t="s">
        <v>160</v>
      </c>
    </row>
    <row r="22" spans="1:38" ht="234" x14ac:dyDescent="0.3">
      <c r="A22" s="3">
        <v>21</v>
      </c>
      <c r="B22" s="3" t="s">
        <v>162</v>
      </c>
      <c r="C22" s="3" t="s">
        <v>163</v>
      </c>
      <c r="H22" s="6" t="s">
        <v>469</v>
      </c>
      <c r="J22" s="3" t="s">
        <v>164</v>
      </c>
    </row>
    <row r="23" spans="1:38" ht="296.39999999999998" x14ac:dyDescent="0.3">
      <c r="A23" s="3">
        <v>22</v>
      </c>
      <c r="B23" s="3" t="s">
        <v>165</v>
      </c>
      <c r="C23" s="3" t="s">
        <v>166</v>
      </c>
      <c r="D23" s="3" t="s">
        <v>167</v>
      </c>
      <c r="J23" s="3" t="s">
        <v>168</v>
      </c>
    </row>
    <row r="24" spans="1:38" ht="265.2" x14ac:dyDescent="0.3">
      <c r="A24" s="3">
        <v>23</v>
      </c>
      <c r="B24" s="3" t="s">
        <v>170</v>
      </c>
      <c r="C24" s="3" t="s">
        <v>169</v>
      </c>
      <c r="H24" s="6" t="s">
        <v>470</v>
      </c>
      <c r="J24" s="3" t="s">
        <v>171</v>
      </c>
    </row>
    <row r="25" spans="1:38" ht="409.6" x14ac:dyDescent="0.3">
      <c r="A25" s="3">
        <v>24</v>
      </c>
      <c r="B25" s="3" t="s">
        <v>173</v>
      </c>
      <c r="C25" s="3" t="s">
        <v>172</v>
      </c>
      <c r="F25" s="3" t="s">
        <v>36</v>
      </c>
      <c r="G25" s="3" t="s">
        <v>179</v>
      </c>
      <c r="H25" s="3"/>
      <c r="J25" s="3" t="s">
        <v>180</v>
      </c>
      <c r="K25" s="3" t="s">
        <v>190</v>
      </c>
      <c r="M25" s="3"/>
      <c r="N25" s="3" t="s">
        <v>185</v>
      </c>
      <c r="O25" s="3" t="s">
        <v>182</v>
      </c>
      <c r="AK25" s="6" t="s">
        <v>184</v>
      </c>
    </row>
    <row r="26" spans="1:38" ht="327.60000000000002" x14ac:dyDescent="0.3">
      <c r="A26" s="3">
        <v>25</v>
      </c>
      <c r="B26" s="3" t="s">
        <v>186</v>
      </c>
      <c r="C26" s="3" t="s">
        <v>187</v>
      </c>
      <c r="D26" s="3" t="s">
        <v>189</v>
      </c>
      <c r="G26" s="6" t="s">
        <v>192</v>
      </c>
      <c r="H26" s="6" t="s">
        <v>471</v>
      </c>
      <c r="J26" s="3" t="s">
        <v>188</v>
      </c>
      <c r="K26" s="3" t="s">
        <v>193</v>
      </c>
      <c r="L26" s="6" t="s">
        <v>191</v>
      </c>
    </row>
    <row r="27" spans="1:38" ht="121.2" customHeight="1" x14ac:dyDescent="0.3">
      <c r="A27" s="3">
        <v>26</v>
      </c>
      <c r="B27" s="3" t="s">
        <v>194</v>
      </c>
      <c r="C27" s="3" t="s">
        <v>195</v>
      </c>
      <c r="E27" s="6" t="s">
        <v>196</v>
      </c>
      <c r="F27" s="6" t="s">
        <v>200</v>
      </c>
      <c r="J27" s="3" t="s">
        <v>198</v>
      </c>
      <c r="K27" s="3" t="s">
        <v>197</v>
      </c>
      <c r="O27" s="3" t="s">
        <v>201</v>
      </c>
      <c r="Q27" s="3" t="s">
        <v>199</v>
      </c>
      <c r="S27" s="5" t="s">
        <v>484</v>
      </c>
    </row>
    <row r="28" spans="1:38" ht="140.4" x14ac:dyDescent="0.3">
      <c r="A28" s="3">
        <v>27</v>
      </c>
      <c r="B28" s="3" t="s">
        <v>203</v>
      </c>
      <c r="C28" s="3" t="s">
        <v>202</v>
      </c>
      <c r="E28" s="6" t="s">
        <v>282</v>
      </c>
      <c r="J28" s="3" t="s">
        <v>206</v>
      </c>
      <c r="K28" s="3" t="s">
        <v>204</v>
      </c>
      <c r="O28" s="3" t="s">
        <v>205</v>
      </c>
      <c r="AL28" s="4" t="s">
        <v>208</v>
      </c>
    </row>
    <row r="29" spans="1:38" ht="265.2" x14ac:dyDescent="0.3">
      <c r="A29" s="3">
        <v>28</v>
      </c>
      <c r="B29" s="3" t="s">
        <v>209</v>
      </c>
      <c r="C29" s="3" t="s">
        <v>210</v>
      </c>
      <c r="H29" s="5" t="s">
        <v>472</v>
      </c>
      <c r="J29" s="3" t="s">
        <v>211</v>
      </c>
    </row>
    <row r="30" spans="1:38" ht="171.6" x14ac:dyDescent="0.3">
      <c r="A30" s="3">
        <v>29</v>
      </c>
      <c r="B30" s="3" t="s">
        <v>213</v>
      </c>
      <c r="C30" s="3" t="s">
        <v>212</v>
      </c>
      <c r="D30" s="3" t="s">
        <v>214</v>
      </c>
      <c r="E30" s="6" t="s">
        <v>283</v>
      </c>
      <c r="J30" s="3" t="s">
        <v>215</v>
      </c>
      <c r="K30" s="3" t="s">
        <v>216</v>
      </c>
      <c r="N30" s="3" t="s">
        <v>217</v>
      </c>
    </row>
    <row r="31" spans="1:38" ht="327.60000000000002" x14ac:dyDescent="0.3">
      <c r="A31" s="3">
        <v>30</v>
      </c>
      <c r="B31" s="3" t="s">
        <v>218</v>
      </c>
      <c r="C31" s="3" t="s">
        <v>219</v>
      </c>
      <c r="H31" s="5" t="s">
        <v>473</v>
      </c>
      <c r="J31" s="3" t="s">
        <v>220</v>
      </c>
    </row>
    <row r="32" spans="1:38" ht="124.8" x14ac:dyDescent="0.3">
      <c r="A32" s="3">
        <v>31</v>
      </c>
      <c r="B32" s="3" t="s">
        <v>221</v>
      </c>
      <c r="C32" s="3" t="s">
        <v>222</v>
      </c>
      <c r="F32" s="6" t="s">
        <v>225</v>
      </c>
      <c r="G32" s="3" t="s">
        <v>224</v>
      </c>
      <c r="H32" s="5" t="s">
        <v>474</v>
      </c>
      <c r="J32" s="3" t="s">
        <v>223</v>
      </c>
      <c r="K32" s="3" t="s">
        <v>83</v>
      </c>
    </row>
    <row r="33" spans="1:39" ht="249.6" x14ac:dyDescent="0.3">
      <c r="A33" s="3">
        <v>32</v>
      </c>
      <c r="B33" s="3" t="s">
        <v>226</v>
      </c>
      <c r="C33" s="3" t="s">
        <v>227</v>
      </c>
      <c r="D33" s="3" t="s">
        <v>228</v>
      </c>
      <c r="H33" s="5" t="s">
        <v>475</v>
      </c>
      <c r="J33" s="3" t="s">
        <v>231</v>
      </c>
      <c r="K33" s="3" t="s">
        <v>233</v>
      </c>
      <c r="N33" s="3" t="s">
        <v>237</v>
      </c>
      <c r="X33" s="3" t="s">
        <v>230</v>
      </c>
    </row>
    <row r="34" spans="1:39" ht="184.2" customHeight="1" x14ac:dyDescent="0.3">
      <c r="A34" s="3">
        <v>33</v>
      </c>
      <c r="B34" s="3" t="s">
        <v>232</v>
      </c>
      <c r="C34" s="3" t="s">
        <v>234</v>
      </c>
      <c r="J34" s="3" t="s">
        <v>235</v>
      </c>
      <c r="K34" s="3" t="s">
        <v>150</v>
      </c>
      <c r="AF34" s="5" t="s">
        <v>236</v>
      </c>
    </row>
    <row r="35" spans="1:39" ht="134.4" customHeight="1" x14ac:dyDescent="0.3">
      <c r="A35" s="3">
        <v>34</v>
      </c>
      <c r="B35" s="3" t="s">
        <v>238</v>
      </c>
      <c r="C35" s="3" t="s">
        <v>240</v>
      </c>
      <c r="D35" s="3" t="s">
        <v>239</v>
      </c>
      <c r="H35" s="5" t="s">
        <v>476</v>
      </c>
      <c r="J35" s="3" t="s">
        <v>241</v>
      </c>
      <c r="N35" s="3" t="s">
        <v>242</v>
      </c>
    </row>
    <row r="36" spans="1:39" ht="93.6" x14ac:dyDescent="0.3">
      <c r="A36" s="3">
        <v>35</v>
      </c>
      <c r="B36" s="3" t="s">
        <v>245</v>
      </c>
      <c r="C36" s="3" t="s">
        <v>244</v>
      </c>
      <c r="D36" s="3" t="s">
        <v>243</v>
      </c>
      <c r="H36" s="5" t="s">
        <v>477</v>
      </c>
    </row>
    <row r="37" spans="1:39" ht="99.6" customHeight="1" x14ac:dyDescent="0.3">
      <c r="A37" s="3">
        <v>36</v>
      </c>
      <c r="B37" s="3" t="s">
        <v>246</v>
      </c>
      <c r="C37" s="3" t="s">
        <v>247</v>
      </c>
      <c r="E37" s="3" t="s">
        <v>248</v>
      </c>
      <c r="J37" s="3" t="s">
        <v>249</v>
      </c>
      <c r="L37" s="3" t="s">
        <v>250</v>
      </c>
    </row>
    <row r="38" spans="1:39" ht="110.4" customHeight="1" x14ac:dyDescent="0.3">
      <c r="A38" s="3">
        <v>37</v>
      </c>
      <c r="B38" s="3" t="s">
        <v>251</v>
      </c>
      <c r="C38" s="3" t="s">
        <v>252</v>
      </c>
      <c r="D38" s="3" t="s">
        <v>253</v>
      </c>
      <c r="F38" s="3" t="s">
        <v>254</v>
      </c>
      <c r="G38" s="5" t="s">
        <v>257</v>
      </c>
      <c r="H38" s="5" t="s">
        <v>478</v>
      </c>
      <c r="I38" s="3" t="s">
        <v>262</v>
      </c>
      <c r="J38" s="3" t="s">
        <v>258</v>
      </c>
      <c r="K38" s="3" t="s">
        <v>259</v>
      </c>
      <c r="L38" s="3" t="s">
        <v>261</v>
      </c>
      <c r="M38" s="3" t="s">
        <v>260</v>
      </c>
      <c r="N38" s="3" t="s">
        <v>263</v>
      </c>
      <c r="Q38" s="3" t="s">
        <v>255</v>
      </c>
      <c r="R38" s="3" t="s">
        <v>256</v>
      </c>
      <c r="S38" s="3"/>
    </row>
    <row r="39" spans="1:39" ht="160.94999999999999" customHeight="1" x14ac:dyDescent="0.3">
      <c r="A39" s="3">
        <v>38</v>
      </c>
      <c r="B39" s="3" t="s">
        <v>264</v>
      </c>
      <c r="C39" s="3" t="s">
        <v>265</v>
      </c>
      <c r="D39" s="3" t="s">
        <v>266</v>
      </c>
      <c r="H39" s="5" t="s">
        <v>479</v>
      </c>
      <c r="J39" s="3" t="s">
        <v>267</v>
      </c>
      <c r="K39" s="3" t="s">
        <v>268</v>
      </c>
      <c r="N39" s="3" t="s">
        <v>269</v>
      </c>
    </row>
    <row r="40" spans="1:39" ht="344.4" customHeight="1" x14ac:dyDescent="0.3">
      <c r="A40" s="3">
        <v>39</v>
      </c>
      <c r="B40" s="3" t="s">
        <v>271</v>
      </c>
      <c r="C40" s="3" t="s">
        <v>270</v>
      </c>
      <c r="D40" s="3" t="s">
        <v>272</v>
      </c>
      <c r="F40" s="3" t="s">
        <v>274</v>
      </c>
      <c r="G40" s="3" t="s">
        <v>277</v>
      </c>
      <c r="H40" s="5" t="s">
        <v>480</v>
      </c>
      <c r="J40" s="3" t="s">
        <v>275</v>
      </c>
      <c r="K40" s="3" t="s">
        <v>276</v>
      </c>
      <c r="L40" s="3" t="s">
        <v>273</v>
      </c>
      <c r="N40" s="3" t="s">
        <v>278</v>
      </c>
      <c r="AF40" s="5"/>
      <c r="AM40" s="5" t="s">
        <v>280</v>
      </c>
    </row>
    <row r="41" spans="1:39" ht="287.39999999999998" customHeight="1" x14ac:dyDescent="0.3">
      <c r="A41" s="3">
        <v>40</v>
      </c>
      <c r="B41" s="3" t="s">
        <v>281</v>
      </c>
      <c r="C41" s="3" t="s">
        <v>285</v>
      </c>
      <c r="E41" s="3" t="s">
        <v>284</v>
      </c>
      <c r="F41" s="3" t="s">
        <v>290</v>
      </c>
      <c r="G41" s="3" t="s">
        <v>291</v>
      </c>
      <c r="H41" s="5"/>
      <c r="J41" s="3" t="s">
        <v>286</v>
      </c>
      <c r="N41" s="3" t="s">
        <v>287</v>
      </c>
    </row>
    <row r="42" spans="1:39" ht="409.6" x14ac:dyDescent="0.3">
      <c r="A42" s="3">
        <v>41</v>
      </c>
      <c r="B42" s="3" t="s">
        <v>288</v>
      </c>
      <c r="C42" s="3" t="s">
        <v>289</v>
      </c>
      <c r="D42" s="3" t="s">
        <v>292</v>
      </c>
      <c r="H42" s="6" t="s">
        <v>481</v>
      </c>
      <c r="J42" s="3" t="s">
        <v>293</v>
      </c>
      <c r="K42" s="3" t="s">
        <v>294</v>
      </c>
      <c r="N42" s="3" t="s">
        <v>295</v>
      </c>
    </row>
    <row r="43" spans="1:39" ht="111.6" customHeight="1" x14ac:dyDescent="0.3">
      <c r="A43" s="3">
        <v>42</v>
      </c>
      <c r="B43" s="3" t="s">
        <v>296</v>
      </c>
      <c r="C43" s="3" t="s">
        <v>299</v>
      </c>
      <c r="D43" s="3" t="s">
        <v>297</v>
      </c>
      <c r="J43" s="3" t="s">
        <v>300</v>
      </c>
      <c r="M43" s="3" t="s">
        <v>302</v>
      </c>
      <c r="N43" s="3" t="s">
        <v>303</v>
      </c>
      <c r="Q43" s="6" t="s">
        <v>301</v>
      </c>
      <c r="X43" s="6" t="s">
        <v>298</v>
      </c>
    </row>
    <row r="44" spans="1:39" ht="171.6" x14ac:dyDescent="0.3">
      <c r="A44" s="3">
        <v>43</v>
      </c>
      <c r="B44" s="3" t="s">
        <v>304</v>
      </c>
      <c r="C44" s="3" t="s">
        <v>305</v>
      </c>
      <c r="J44" s="3" t="s">
        <v>307</v>
      </c>
      <c r="K44" s="3" t="s">
        <v>306</v>
      </c>
    </row>
    <row r="45" spans="1:39" ht="142.19999999999999" customHeight="1" x14ac:dyDescent="0.3">
      <c r="A45" s="3">
        <v>44</v>
      </c>
      <c r="B45" s="3" t="s">
        <v>309</v>
      </c>
      <c r="C45" s="3" t="s">
        <v>308</v>
      </c>
      <c r="D45" s="3" t="s">
        <v>310</v>
      </c>
      <c r="F45" s="3" t="s">
        <v>311</v>
      </c>
      <c r="G45" s="3" t="s">
        <v>313</v>
      </c>
      <c r="H45" s="5" t="s">
        <v>482</v>
      </c>
      <c r="I45" s="3"/>
      <c r="J45" s="3" t="s">
        <v>312</v>
      </c>
      <c r="K45" s="3" t="s">
        <v>321</v>
      </c>
      <c r="AB45" s="6" t="s">
        <v>314</v>
      </c>
    </row>
    <row r="46" spans="1:39" ht="291" customHeight="1" x14ac:dyDescent="0.3">
      <c r="A46" s="3">
        <v>45</v>
      </c>
      <c r="B46" s="3" t="s">
        <v>316</v>
      </c>
      <c r="C46" s="3" t="s">
        <v>317</v>
      </c>
      <c r="E46" s="3" t="s">
        <v>319</v>
      </c>
      <c r="G46" s="3" t="s">
        <v>323</v>
      </c>
      <c r="H46" s="3"/>
      <c r="J46" s="3" t="s">
        <v>318</v>
      </c>
      <c r="K46" s="3" t="s">
        <v>320</v>
      </c>
      <c r="AF46" s="5" t="s">
        <v>322</v>
      </c>
    </row>
    <row r="47" spans="1:39" ht="151.19999999999999" customHeight="1" x14ac:dyDescent="0.3">
      <c r="A47" s="3">
        <v>46</v>
      </c>
      <c r="B47" s="3" t="s">
        <v>324</v>
      </c>
      <c r="C47" s="3" t="s">
        <v>329</v>
      </c>
      <c r="F47" s="3" t="s">
        <v>327</v>
      </c>
      <c r="G47" s="6" t="s">
        <v>336</v>
      </c>
      <c r="H47" s="6" t="s">
        <v>483</v>
      </c>
      <c r="J47" s="3" t="s">
        <v>326</v>
      </c>
      <c r="K47" s="3" t="s">
        <v>328</v>
      </c>
      <c r="R47" s="5" t="s">
        <v>330</v>
      </c>
      <c r="S47" s="5"/>
      <c r="X47" s="5" t="s">
        <v>325</v>
      </c>
    </row>
    <row r="48" spans="1:39" ht="301.2" customHeight="1" x14ac:dyDescent="0.3">
      <c r="A48" s="3">
        <v>47</v>
      </c>
      <c r="B48" s="3" t="s">
        <v>331</v>
      </c>
      <c r="C48" s="3" t="s">
        <v>333</v>
      </c>
      <c r="D48" s="3" t="s">
        <v>332</v>
      </c>
      <c r="F48" s="6" t="s">
        <v>338</v>
      </c>
      <c r="G48" s="7" t="s">
        <v>339</v>
      </c>
      <c r="H48" s="6" t="s">
        <v>340</v>
      </c>
      <c r="J48" s="3" t="s">
        <v>334</v>
      </c>
      <c r="K48" s="3" t="s">
        <v>335</v>
      </c>
      <c r="M48" s="3" t="s">
        <v>341</v>
      </c>
      <c r="U48" s="3" t="s">
        <v>342</v>
      </c>
      <c r="Z48" s="3" t="s">
        <v>343</v>
      </c>
    </row>
    <row r="49" spans="1:20" ht="109.2" x14ac:dyDescent="0.3">
      <c r="A49" s="3">
        <v>48</v>
      </c>
      <c r="B49" s="3" t="s">
        <v>344</v>
      </c>
      <c r="C49" s="3" t="s">
        <v>346</v>
      </c>
      <c r="D49" s="3" t="s">
        <v>345</v>
      </c>
      <c r="H49" s="6" t="s">
        <v>347</v>
      </c>
      <c r="J49" s="3" t="s">
        <v>348</v>
      </c>
      <c r="K49" s="3" t="s">
        <v>349</v>
      </c>
    </row>
    <row r="50" spans="1:20" ht="126.6" customHeight="1" x14ac:dyDescent="0.3">
      <c r="A50" s="3">
        <v>49</v>
      </c>
      <c r="B50" s="3" t="s">
        <v>350</v>
      </c>
      <c r="C50" s="3" t="s">
        <v>351</v>
      </c>
      <c r="D50" s="3" t="s">
        <v>352</v>
      </c>
      <c r="E50" s="3" t="s">
        <v>353</v>
      </c>
      <c r="F50" s="3" t="s">
        <v>357</v>
      </c>
      <c r="G50" s="3" t="s">
        <v>358</v>
      </c>
      <c r="H50" s="6" t="s">
        <v>354</v>
      </c>
      <c r="J50" s="3" t="s">
        <v>355</v>
      </c>
      <c r="K50" s="3" t="s">
        <v>356</v>
      </c>
      <c r="M50" s="3" t="s">
        <v>359</v>
      </c>
      <c r="Q50" s="3" t="s">
        <v>360</v>
      </c>
    </row>
    <row r="51" spans="1:20" ht="124.8" x14ac:dyDescent="0.3">
      <c r="A51" s="3">
        <v>50</v>
      </c>
      <c r="B51" s="3" t="s">
        <v>361</v>
      </c>
      <c r="C51" s="3" t="s">
        <v>362</v>
      </c>
      <c r="D51" s="3" t="s">
        <v>363</v>
      </c>
      <c r="E51" s="3" t="s">
        <v>364</v>
      </c>
      <c r="F51" s="3" t="s">
        <v>367</v>
      </c>
      <c r="H51" s="6" t="s">
        <v>365</v>
      </c>
      <c r="J51" s="3" t="s">
        <v>366</v>
      </c>
      <c r="K51" s="3" t="s">
        <v>368</v>
      </c>
    </row>
    <row r="52" spans="1:20" ht="173.4" customHeight="1" x14ac:dyDescent="0.3">
      <c r="A52" s="3">
        <v>51</v>
      </c>
      <c r="B52" s="3" t="s">
        <v>369</v>
      </c>
      <c r="D52" s="3" t="s">
        <v>370</v>
      </c>
      <c r="H52" s="6" t="s">
        <v>371</v>
      </c>
      <c r="J52" s="3" t="s">
        <v>372</v>
      </c>
      <c r="K52" s="3" t="s">
        <v>139</v>
      </c>
      <c r="N52" s="3" t="s">
        <v>373</v>
      </c>
    </row>
    <row r="53" spans="1:20" ht="130.19999999999999" customHeight="1" x14ac:dyDescent="0.3">
      <c r="A53" s="3">
        <v>52</v>
      </c>
      <c r="B53" s="3" t="s">
        <v>374</v>
      </c>
      <c r="C53" s="3" t="s">
        <v>375</v>
      </c>
      <c r="D53" s="3" t="s">
        <v>376</v>
      </c>
      <c r="H53" s="6" t="s">
        <v>381</v>
      </c>
      <c r="J53" s="3" t="s">
        <v>377</v>
      </c>
      <c r="K53" s="3" t="s">
        <v>378</v>
      </c>
    </row>
    <row r="54" spans="1:20" ht="112.95" customHeight="1" x14ac:dyDescent="0.3">
      <c r="A54" s="3">
        <v>53</v>
      </c>
      <c r="B54" s="3" t="s">
        <v>380</v>
      </c>
      <c r="C54" s="3" t="s">
        <v>379</v>
      </c>
      <c r="F54" s="3" t="s">
        <v>382</v>
      </c>
      <c r="H54" s="6" t="s">
        <v>383</v>
      </c>
      <c r="J54" s="3" t="s">
        <v>384</v>
      </c>
      <c r="K54" s="3" t="s">
        <v>385</v>
      </c>
    </row>
    <row r="55" spans="1:20" ht="105" customHeight="1" x14ac:dyDescent="0.3">
      <c r="A55" s="3">
        <v>54</v>
      </c>
      <c r="B55" s="3" t="s">
        <v>386</v>
      </c>
      <c r="C55" s="3" t="s">
        <v>387</v>
      </c>
      <c r="D55" s="3" t="s">
        <v>388</v>
      </c>
      <c r="F55" s="3" t="s">
        <v>392</v>
      </c>
      <c r="H55" s="6" t="s">
        <v>390</v>
      </c>
      <c r="J55" s="3" t="s">
        <v>391</v>
      </c>
      <c r="K55" s="3" t="s">
        <v>393</v>
      </c>
      <c r="R55" s="5" t="s">
        <v>389</v>
      </c>
      <c r="S55" s="5"/>
    </row>
    <row r="56" spans="1:20" ht="93.6" x14ac:dyDescent="0.3">
      <c r="A56" s="3">
        <v>55</v>
      </c>
      <c r="B56" s="3" t="s">
        <v>394</v>
      </c>
      <c r="C56" s="3" t="s">
        <v>395</v>
      </c>
      <c r="D56" s="3" t="s">
        <v>396</v>
      </c>
      <c r="H56" s="6" t="s">
        <v>397</v>
      </c>
      <c r="J56" s="3" t="s">
        <v>398</v>
      </c>
      <c r="K56" s="3" t="s">
        <v>399</v>
      </c>
    </row>
    <row r="57" spans="1:20" ht="124.8" x14ac:dyDescent="0.3">
      <c r="A57" s="3">
        <v>56</v>
      </c>
      <c r="B57" s="3" t="s">
        <v>400</v>
      </c>
      <c r="C57" s="3" t="s">
        <v>401</v>
      </c>
      <c r="D57" s="3" t="s">
        <v>402</v>
      </c>
      <c r="H57" s="6" t="s">
        <v>403</v>
      </c>
      <c r="J57" s="3" t="s">
        <v>404</v>
      </c>
      <c r="K57" s="3" t="s">
        <v>405</v>
      </c>
    </row>
    <row r="58" spans="1:20" ht="86.4" customHeight="1" x14ac:dyDescent="0.3">
      <c r="A58" s="3">
        <v>57</v>
      </c>
      <c r="B58" s="3" t="s">
        <v>406</v>
      </c>
      <c r="C58" s="3" t="s">
        <v>407</v>
      </c>
      <c r="D58" s="3" t="s">
        <v>408</v>
      </c>
      <c r="H58" s="6" t="s">
        <v>409</v>
      </c>
      <c r="J58" s="3" t="s">
        <v>410</v>
      </c>
    </row>
    <row r="59" spans="1:20" ht="320.39999999999998" customHeight="1" x14ac:dyDescent="0.3">
      <c r="A59" s="3">
        <v>58</v>
      </c>
      <c r="B59" s="3" t="s">
        <v>411</v>
      </c>
      <c r="C59" s="3" t="s">
        <v>412</v>
      </c>
      <c r="D59" s="3" t="s">
        <v>414</v>
      </c>
      <c r="J59" s="3" t="s">
        <v>420</v>
      </c>
      <c r="K59" s="3" t="s">
        <v>419</v>
      </c>
      <c r="O59" s="5" t="s">
        <v>413</v>
      </c>
      <c r="Q59" s="5" t="s">
        <v>418</v>
      </c>
      <c r="S59" s="5" t="s">
        <v>417</v>
      </c>
      <c r="T59" s="5" t="s">
        <v>415</v>
      </c>
    </row>
    <row r="60" spans="1:20" ht="199.2" customHeight="1" x14ac:dyDescent="0.3">
      <c r="A60" s="3">
        <v>59</v>
      </c>
      <c r="B60" s="3" t="s">
        <v>421</v>
      </c>
      <c r="C60" s="3" t="s">
        <v>422</v>
      </c>
      <c r="D60" s="3" t="s">
        <v>426</v>
      </c>
      <c r="H60" s="6" t="s">
        <v>424</v>
      </c>
      <c r="J60" s="3" t="s">
        <v>423</v>
      </c>
      <c r="K60" s="3" t="s">
        <v>425</v>
      </c>
      <c r="R60" s="3" t="s">
        <v>427</v>
      </c>
    </row>
    <row r="61" spans="1:20" ht="234" x14ac:dyDescent="0.3">
      <c r="A61" s="3">
        <v>60</v>
      </c>
      <c r="B61" s="3" t="s">
        <v>428</v>
      </c>
      <c r="C61" s="3" t="s">
        <v>430</v>
      </c>
      <c r="D61" s="3" t="s">
        <v>429</v>
      </c>
      <c r="H61" s="6" t="s">
        <v>431</v>
      </c>
      <c r="J61" s="3" t="s">
        <v>433</v>
      </c>
      <c r="K61" s="3" t="s">
        <v>432</v>
      </c>
    </row>
    <row r="62" spans="1:20" ht="202.95" customHeight="1" x14ac:dyDescent="0.3">
      <c r="A62" s="3">
        <v>61</v>
      </c>
      <c r="B62" s="3" t="s">
        <v>434</v>
      </c>
      <c r="C62" s="3" t="s">
        <v>435</v>
      </c>
      <c r="D62" s="3" t="s">
        <v>437</v>
      </c>
      <c r="F62" s="3" t="s">
        <v>436</v>
      </c>
      <c r="G62" s="3"/>
      <c r="H62" s="6" t="s">
        <v>438</v>
      </c>
      <c r="J62" s="3" t="s">
        <v>439</v>
      </c>
      <c r="K62" s="3" t="s">
        <v>445</v>
      </c>
    </row>
    <row r="63" spans="1:20" ht="138.6" customHeight="1" x14ac:dyDescent="0.3">
      <c r="A63" s="3">
        <v>62</v>
      </c>
      <c r="B63" s="3" t="s">
        <v>440</v>
      </c>
      <c r="C63" s="3" t="s">
        <v>441</v>
      </c>
      <c r="H63" s="6" t="s">
        <v>442</v>
      </c>
      <c r="J63" s="3" t="s">
        <v>443</v>
      </c>
      <c r="K63" s="3" t="s">
        <v>447</v>
      </c>
    </row>
    <row r="64" spans="1:20" ht="93.6" x14ac:dyDescent="0.3">
      <c r="A64" s="3">
        <v>63</v>
      </c>
      <c r="B64" s="3" t="s">
        <v>444</v>
      </c>
      <c r="C64" s="3" t="s">
        <v>446</v>
      </c>
      <c r="H64" s="6" t="s">
        <v>450</v>
      </c>
      <c r="J64" s="3" t="s">
        <v>448</v>
      </c>
    </row>
    <row r="65" spans="1:11" ht="280.8" x14ac:dyDescent="0.3">
      <c r="A65" s="3">
        <v>64</v>
      </c>
      <c r="B65" s="3" t="s">
        <v>449</v>
      </c>
      <c r="C65" s="3" t="s">
        <v>454</v>
      </c>
      <c r="F65" s="3" t="s">
        <v>453</v>
      </c>
      <c r="H65" s="6" t="s">
        <v>455</v>
      </c>
      <c r="J65" s="3" t="s">
        <v>452</v>
      </c>
      <c r="K65" s="3" t="s">
        <v>451</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11F6E-69EB-41D6-9D20-75FA6AF089E1}">
  <dimension ref="A1:J16"/>
  <sheetViews>
    <sheetView workbookViewId="0">
      <selection activeCell="K22" sqref="K22"/>
    </sheetView>
  </sheetViews>
  <sheetFormatPr defaultRowHeight="14.4" x14ac:dyDescent="0.3"/>
  <cols>
    <col min="1" max="1" width="32.109375" customWidth="1"/>
    <col min="2" max="9" width="10.44140625" customWidth="1"/>
    <col min="10" max="12" width="11.44140625" customWidth="1"/>
  </cols>
  <sheetData>
    <row r="1" spans="1:10" x14ac:dyDescent="0.3">
      <c r="A1" t="s">
        <v>8</v>
      </c>
      <c r="B1" t="s">
        <v>776</v>
      </c>
      <c r="C1" t="s">
        <v>829</v>
      </c>
      <c r="D1" t="s">
        <v>777</v>
      </c>
      <c r="E1" t="s">
        <v>785</v>
      </c>
      <c r="F1" t="s">
        <v>828</v>
      </c>
      <c r="G1" t="s">
        <v>870</v>
      </c>
      <c r="H1" t="s">
        <v>773</v>
      </c>
      <c r="I1" t="s">
        <v>774</v>
      </c>
      <c r="J1" t="s">
        <v>770</v>
      </c>
    </row>
    <row r="2" spans="1:10" x14ac:dyDescent="0.3">
      <c r="A2" t="s">
        <v>896</v>
      </c>
      <c r="B2">
        <v>1</v>
      </c>
      <c r="J2">
        <f>SUM(Table14[[#This Row],[1]:[39]])</f>
        <v>1</v>
      </c>
    </row>
    <row r="3" spans="1:10" x14ac:dyDescent="0.3">
      <c r="A3" t="s">
        <v>897</v>
      </c>
      <c r="B3">
        <v>1</v>
      </c>
      <c r="J3">
        <f>SUM(Table14[[#This Row],[1]:[39]])</f>
        <v>1</v>
      </c>
    </row>
    <row r="4" spans="1:10" x14ac:dyDescent="0.3">
      <c r="A4" t="s">
        <v>898</v>
      </c>
      <c r="B4">
        <v>1</v>
      </c>
      <c r="J4">
        <f>SUM(Table14[[#This Row],[1]:[39]])</f>
        <v>1</v>
      </c>
    </row>
    <row r="5" spans="1:10" ht="28.8" x14ac:dyDescent="0.3">
      <c r="A5" s="58" t="s">
        <v>901</v>
      </c>
      <c r="C5">
        <v>1</v>
      </c>
      <c r="J5">
        <f>SUM(Table14[[#This Row],[1]:[39]])</f>
        <v>1</v>
      </c>
    </row>
    <row r="6" spans="1:10" ht="43.2" x14ac:dyDescent="0.3">
      <c r="A6" s="58" t="s">
        <v>899</v>
      </c>
      <c r="C6">
        <v>1</v>
      </c>
      <c r="F6">
        <v>1</v>
      </c>
      <c r="H6">
        <v>1</v>
      </c>
      <c r="J6">
        <f>SUM(Table14[[#This Row],[1]:[39]])</f>
        <v>3</v>
      </c>
    </row>
    <row r="7" spans="1:10" ht="28.8" x14ac:dyDescent="0.3">
      <c r="A7" s="58" t="s">
        <v>900</v>
      </c>
      <c r="C7">
        <v>1</v>
      </c>
      <c r="F7">
        <v>1</v>
      </c>
      <c r="H7">
        <v>1</v>
      </c>
      <c r="J7">
        <f>SUM(Table14[[#This Row],[1]:[39]])</f>
        <v>3</v>
      </c>
    </row>
    <row r="8" spans="1:10" x14ac:dyDescent="0.3">
      <c r="A8" t="s">
        <v>904</v>
      </c>
      <c r="D8">
        <v>1</v>
      </c>
      <c r="J8">
        <f>SUM(Table14[[#This Row],[1]:[39]])</f>
        <v>1</v>
      </c>
    </row>
    <row r="9" spans="1:10" x14ac:dyDescent="0.3">
      <c r="A9" t="s">
        <v>902</v>
      </c>
      <c r="D9">
        <v>1</v>
      </c>
      <c r="J9">
        <f>SUM(Table14[[#This Row],[1]:[39]])</f>
        <v>1</v>
      </c>
    </row>
    <row r="10" spans="1:10" x14ac:dyDescent="0.3">
      <c r="A10" t="s">
        <v>903</v>
      </c>
      <c r="D10">
        <v>1</v>
      </c>
      <c r="J10">
        <f>SUM(Table14[[#This Row],[1]:[39]])</f>
        <v>1</v>
      </c>
    </row>
    <row r="11" spans="1:10" x14ac:dyDescent="0.3">
      <c r="A11" t="s">
        <v>905</v>
      </c>
      <c r="E11">
        <v>1</v>
      </c>
      <c r="F11">
        <v>1</v>
      </c>
      <c r="H11">
        <v>1</v>
      </c>
      <c r="I11">
        <v>1</v>
      </c>
      <c r="J11">
        <f>SUM(Table14[[#This Row],[1]:[39]])</f>
        <v>4</v>
      </c>
    </row>
    <row r="12" spans="1:10" x14ac:dyDescent="0.3">
      <c r="A12" t="s">
        <v>906</v>
      </c>
      <c r="E12">
        <v>1</v>
      </c>
      <c r="J12">
        <f>SUM(Table14[[#This Row],[1]:[39]])</f>
        <v>1</v>
      </c>
    </row>
    <row r="13" spans="1:10" x14ac:dyDescent="0.3">
      <c r="A13" t="s">
        <v>907</v>
      </c>
      <c r="E13">
        <v>1</v>
      </c>
      <c r="J13">
        <f>SUM(Table14[[#This Row],[1]:[39]])</f>
        <v>1</v>
      </c>
    </row>
    <row r="14" spans="1:10" x14ac:dyDescent="0.3">
      <c r="A14" t="s">
        <v>908</v>
      </c>
      <c r="G14">
        <v>1</v>
      </c>
      <c r="H14">
        <v>1</v>
      </c>
      <c r="J14">
        <f>SUM(Table14[[#This Row],[1]:[39]])</f>
        <v>2</v>
      </c>
    </row>
    <row r="15" spans="1:10" ht="43.2" x14ac:dyDescent="0.3">
      <c r="A15" s="60" t="s">
        <v>909</v>
      </c>
      <c r="G15">
        <v>1</v>
      </c>
      <c r="J15">
        <f>SUM(Table14[[#This Row],[1]:[39]])</f>
        <v>1</v>
      </c>
    </row>
    <row r="16" spans="1:10" x14ac:dyDescent="0.3">
      <c r="A16" t="s">
        <v>910</v>
      </c>
      <c r="I16">
        <v>1</v>
      </c>
      <c r="J16">
        <f>SUM(Table14[[#This Row],[1]:[39]])</f>
        <v>1</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82A27-BB7B-485E-A41E-F7EB193EF719}">
  <dimension ref="A1:AP41"/>
  <sheetViews>
    <sheetView tabSelected="1" topLeftCell="A25" zoomScale="45" zoomScaleNormal="160" workbookViewId="0">
      <selection activeCell="I62" sqref="I62"/>
    </sheetView>
  </sheetViews>
  <sheetFormatPr defaultRowHeight="14.4" x14ac:dyDescent="0.3"/>
  <cols>
    <col min="2" max="2" width="73.6640625" customWidth="1"/>
    <col min="3" max="11" width="12" customWidth="1"/>
    <col min="12" max="42" width="13.109375" customWidth="1"/>
  </cols>
  <sheetData>
    <row r="1" spans="1:42" ht="15.6" x14ac:dyDescent="0.3">
      <c r="B1" s="9" t="s">
        <v>2</v>
      </c>
      <c r="C1" s="3" t="s">
        <v>792</v>
      </c>
      <c r="D1" s="3" t="s">
        <v>822</v>
      </c>
      <c r="E1" s="3" t="s">
        <v>823</v>
      </c>
      <c r="F1" s="3" t="s">
        <v>824</v>
      </c>
      <c r="G1" s="3" t="s">
        <v>825</v>
      </c>
      <c r="H1" s="3" t="s">
        <v>826</v>
      </c>
      <c r="I1" s="3" t="s">
        <v>827</v>
      </c>
      <c r="J1" s="3" t="s">
        <v>828</v>
      </c>
      <c r="K1" s="3" t="s">
        <v>773</v>
      </c>
      <c r="L1" s="3" t="s">
        <v>782</v>
      </c>
      <c r="M1" s="3" t="s">
        <v>829</v>
      </c>
      <c r="N1" s="3" t="s">
        <v>830</v>
      </c>
      <c r="O1" s="3" t="s">
        <v>831</v>
      </c>
      <c r="P1" s="3" t="s">
        <v>775</v>
      </c>
      <c r="Q1" s="3" t="s">
        <v>832</v>
      </c>
      <c r="R1" s="3" t="s">
        <v>833</v>
      </c>
      <c r="S1" s="3" t="s">
        <v>777</v>
      </c>
      <c r="T1" s="3" t="s">
        <v>776</v>
      </c>
      <c r="U1" s="3" t="s">
        <v>834</v>
      </c>
      <c r="V1" s="3" t="s">
        <v>835</v>
      </c>
      <c r="W1" s="3" t="s">
        <v>836</v>
      </c>
      <c r="X1" s="3" t="s">
        <v>774</v>
      </c>
      <c r="Y1" s="3" t="s">
        <v>837</v>
      </c>
      <c r="Z1" s="3" t="s">
        <v>838</v>
      </c>
      <c r="AA1" s="3" t="s">
        <v>839</v>
      </c>
      <c r="AB1" s="3" t="s">
        <v>791</v>
      </c>
      <c r="AC1" s="3" t="s">
        <v>840</v>
      </c>
      <c r="AD1" s="3" t="s">
        <v>841</v>
      </c>
      <c r="AE1" s="3" t="s">
        <v>842</v>
      </c>
      <c r="AF1" s="3" t="s">
        <v>779</v>
      </c>
      <c r="AG1" s="3" t="s">
        <v>843</v>
      </c>
      <c r="AH1" s="3" t="s">
        <v>789</v>
      </c>
      <c r="AI1" s="3" t="s">
        <v>844</v>
      </c>
      <c r="AJ1" s="3" t="s">
        <v>845</v>
      </c>
      <c r="AK1" s="3" t="s">
        <v>846</v>
      </c>
      <c r="AL1" s="3" t="s">
        <v>847</v>
      </c>
      <c r="AM1" s="3" t="s">
        <v>848</v>
      </c>
      <c r="AN1" s="3" t="s">
        <v>849</v>
      </c>
      <c r="AO1" s="3" t="s">
        <v>790</v>
      </c>
      <c r="AP1" s="3" t="s">
        <v>788</v>
      </c>
    </row>
    <row r="2" spans="1:42" ht="31.8" thickBot="1" x14ac:dyDescent="0.35">
      <c r="A2" s="47" t="s">
        <v>792</v>
      </c>
      <c r="B2" s="11" t="s">
        <v>352</v>
      </c>
      <c r="C2">
        <v>1</v>
      </c>
    </row>
    <row r="3" spans="1:42" ht="31.8" thickBot="1" x14ac:dyDescent="0.35">
      <c r="A3" s="47" t="s">
        <v>822</v>
      </c>
      <c r="B3" s="49" t="s">
        <v>292</v>
      </c>
      <c r="D3">
        <v>1</v>
      </c>
      <c r="E3" s="3"/>
      <c r="K3">
        <v>1</v>
      </c>
    </row>
    <row r="4" spans="1:42" ht="47.4" thickBot="1" x14ac:dyDescent="0.35">
      <c r="A4" s="47" t="s">
        <v>823</v>
      </c>
      <c r="B4" s="11" t="s">
        <v>73</v>
      </c>
      <c r="E4">
        <v>1</v>
      </c>
    </row>
    <row r="5" spans="1:42" ht="47.4" thickBot="1" x14ac:dyDescent="0.35">
      <c r="A5" s="47" t="s">
        <v>824</v>
      </c>
      <c r="B5" s="11" t="s">
        <v>850</v>
      </c>
      <c r="F5">
        <v>1</v>
      </c>
    </row>
    <row r="6" spans="1:42" ht="47.4" thickBot="1" x14ac:dyDescent="0.35">
      <c r="A6" s="47" t="s">
        <v>825</v>
      </c>
      <c r="B6" s="49" t="s">
        <v>111</v>
      </c>
      <c r="G6">
        <v>1</v>
      </c>
    </row>
    <row r="7" spans="1:42" ht="31.8" thickBot="1" x14ac:dyDescent="0.35">
      <c r="A7" s="47" t="s">
        <v>826</v>
      </c>
      <c r="B7" s="11" t="s">
        <v>851</v>
      </c>
      <c r="H7">
        <v>1</v>
      </c>
    </row>
    <row r="8" spans="1:42" ht="63" thickBot="1" x14ac:dyDescent="0.35">
      <c r="A8" s="47" t="s">
        <v>827</v>
      </c>
      <c r="B8" s="11" t="s">
        <v>852</v>
      </c>
      <c r="I8">
        <v>1</v>
      </c>
    </row>
    <row r="9" spans="1:42" ht="47.4" thickBot="1" x14ac:dyDescent="0.35">
      <c r="A9" s="47" t="s">
        <v>828</v>
      </c>
      <c r="B9" s="49" t="s">
        <v>189</v>
      </c>
      <c r="J9">
        <v>1</v>
      </c>
    </row>
    <row r="10" spans="1:42" ht="31.8" thickBot="1" x14ac:dyDescent="0.35">
      <c r="A10" s="47" t="s">
        <v>773</v>
      </c>
      <c r="B10" s="48" t="s">
        <v>253</v>
      </c>
    </row>
    <row r="11" spans="1:42" ht="31.8" thickBot="1" x14ac:dyDescent="0.35">
      <c r="A11" s="47" t="s">
        <v>782</v>
      </c>
      <c r="B11" s="49" t="s">
        <v>853</v>
      </c>
      <c r="L11">
        <v>1</v>
      </c>
    </row>
    <row r="12" spans="1:42" ht="16.2" thickBot="1" x14ac:dyDescent="0.35">
      <c r="A12" s="47" t="s">
        <v>829</v>
      </c>
      <c r="B12" s="49" t="s">
        <v>859</v>
      </c>
      <c r="M12">
        <v>1</v>
      </c>
    </row>
    <row r="13" spans="1:42" ht="31.8" thickBot="1" x14ac:dyDescent="0.35">
      <c r="A13" s="47" t="s">
        <v>830</v>
      </c>
      <c r="B13" s="11" t="s">
        <v>228</v>
      </c>
      <c r="N13">
        <v>1</v>
      </c>
    </row>
    <row r="14" spans="1:42" ht="31.8" thickBot="1" x14ac:dyDescent="0.35">
      <c r="A14" s="47" t="s">
        <v>831</v>
      </c>
      <c r="B14" s="11" t="s">
        <v>243</v>
      </c>
      <c r="O14">
        <v>1</v>
      </c>
    </row>
    <row r="15" spans="1:42" ht="47.4" thickBot="1" x14ac:dyDescent="0.35">
      <c r="A15" s="47" t="s">
        <v>775</v>
      </c>
      <c r="B15" s="49" t="s">
        <v>854</v>
      </c>
      <c r="P15">
        <v>1</v>
      </c>
    </row>
    <row r="16" spans="1:42" ht="47.4" thickBot="1" x14ac:dyDescent="0.35">
      <c r="A16" s="47" t="s">
        <v>832</v>
      </c>
      <c r="B16" s="49" t="s">
        <v>855</v>
      </c>
      <c r="Q16">
        <v>1</v>
      </c>
    </row>
    <row r="17" spans="1:31" ht="31.8" thickBot="1" x14ac:dyDescent="0.35">
      <c r="A17" s="47" t="s">
        <v>833</v>
      </c>
      <c r="B17" s="11" t="s">
        <v>91</v>
      </c>
      <c r="R17">
        <v>1</v>
      </c>
    </row>
    <row r="18" spans="1:31" ht="47.4" thickBot="1" x14ac:dyDescent="0.35">
      <c r="A18" s="47" t="s">
        <v>777</v>
      </c>
      <c r="B18" s="49" t="s">
        <v>856</v>
      </c>
      <c r="S18">
        <v>1</v>
      </c>
    </row>
    <row r="19" spans="1:31" ht="47.4" thickBot="1" x14ac:dyDescent="0.35">
      <c r="A19" s="47" t="s">
        <v>776</v>
      </c>
      <c r="B19" s="49" t="s">
        <v>19</v>
      </c>
      <c r="T19">
        <v>1</v>
      </c>
    </row>
    <row r="20" spans="1:31" ht="47.4" thickBot="1" x14ac:dyDescent="0.35">
      <c r="A20" s="47" t="s">
        <v>834</v>
      </c>
      <c r="B20" s="11" t="s">
        <v>153</v>
      </c>
      <c r="U20">
        <v>1</v>
      </c>
    </row>
    <row r="21" spans="1:31" ht="31.8" thickBot="1" x14ac:dyDescent="0.35">
      <c r="A21" s="47" t="s">
        <v>835</v>
      </c>
      <c r="B21" s="11" t="s">
        <v>297</v>
      </c>
      <c r="V21">
        <v>1</v>
      </c>
    </row>
    <row r="22" spans="1:31" ht="47.4" thickBot="1" x14ac:dyDescent="0.35">
      <c r="A22" s="47" t="s">
        <v>836</v>
      </c>
      <c r="B22" s="11" t="s">
        <v>99</v>
      </c>
      <c r="W22">
        <v>1</v>
      </c>
    </row>
    <row r="23" spans="1:31" ht="31.8" thickBot="1" x14ac:dyDescent="0.35">
      <c r="A23" s="47" t="s">
        <v>774</v>
      </c>
      <c r="B23" s="49" t="s">
        <v>857</v>
      </c>
      <c r="X23">
        <v>1</v>
      </c>
    </row>
    <row r="24" spans="1:31" ht="63" thickBot="1" x14ac:dyDescent="0.35">
      <c r="A24" s="47" t="s">
        <v>837</v>
      </c>
      <c r="B24" s="11" t="s">
        <v>426</v>
      </c>
      <c r="Y24">
        <v>1</v>
      </c>
    </row>
    <row r="25" spans="1:31" ht="31.8" thickBot="1" x14ac:dyDescent="0.35">
      <c r="A25" s="47" t="s">
        <v>838</v>
      </c>
      <c r="B25" s="49" t="s">
        <v>214</v>
      </c>
      <c r="Z25">
        <v>1</v>
      </c>
    </row>
    <row r="26" spans="1:31" ht="47.4" thickBot="1" x14ac:dyDescent="0.35">
      <c r="A26" s="47" t="s">
        <v>839</v>
      </c>
      <c r="B26" s="11" t="s">
        <v>376</v>
      </c>
      <c r="AA26">
        <v>1</v>
      </c>
    </row>
    <row r="27" spans="1:31" ht="31.8" thickBot="1" x14ac:dyDescent="0.35">
      <c r="A27" s="47" t="s">
        <v>791</v>
      </c>
      <c r="B27" s="49" t="s">
        <v>310</v>
      </c>
      <c r="AB27">
        <v>1</v>
      </c>
    </row>
    <row r="28" spans="1:31" ht="31.8" thickBot="1" x14ac:dyDescent="0.35">
      <c r="A28" s="47" t="s">
        <v>840</v>
      </c>
      <c r="B28" s="49" t="s">
        <v>239</v>
      </c>
      <c r="AC28">
        <v>1</v>
      </c>
    </row>
    <row r="29" spans="1:31" ht="47.4" thickBot="1" x14ac:dyDescent="0.35">
      <c r="A29" s="47" t="s">
        <v>841</v>
      </c>
      <c r="B29" s="11" t="s">
        <v>858</v>
      </c>
      <c r="AD29">
        <v>1</v>
      </c>
    </row>
    <row r="30" spans="1:31" ht="31.8" thickBot="1" x14ac:dyDescent="0.35">
      <c r="A30" s="47" t="s">
        <v>842</v>
      </c>
      <c r="B30" s="11" t="s">
        <v>402</v>
      </c>
      <c r="AE30">
        <v>1</v>
      </c>
    </row>
    <row r="31" spans="1:31" ht="78.599999999999994" thickBot="1" x14ac:dyDescent="0.35">
      <c r="A31" s="47" t="s">
        <v>779</v>
      </c>
      <c r="B31" s="11" t="s">
        <v>26</v>
      </c>
    </row>
    <row r="32" spans="1:31" ht="31.8" thickBot="1" x14ac:dyDescent="0.35">
      <c r="A32" s="47" t="s">
        <v>843</v>
      </c>
      <c r="B32" s="11" t="s">
        <v>90</v>
      </c>
    </row>
    <row r="33" spans="1:2" ht="31.8" thickBot="1" x14ac:dyDescent="0.35">
      <c r="A33" s="47" t="s">
        <v>789</v>
      </c>
      <c r="B33" s="11" t="s">
        <v>437</v>
      </c>
    </row>
    <row r="34" spans="1:2" ht="94.2" thickBot="1" x14ac:dyDescent="0.35">
      <c r="A34" s="47" t="s">
        <v>844</v>
      </c>
      <c r="B34" s="11" t="s">
        <v>117</v>
      </c>
    </row>
    <row r="35" spans="1:2" ht="31.8" thickBot="1" x14ac:dyDescent="0.35">
      <c r="A35" s="47" t="s">
        <v>845</v>
      </c>
      <c r="B35" s="11" t="s">
        <v>370</v>
      </c>
    </row>
    <row r="36" spans="1:2" ht="31.8" thickBot="1" x14ac:dyDescent="0.35">
      <c r="A36" s="47" t="s">
        <v>846</v>
      </c>
      <c r="B36" s="11" t="s">
        <v>167</v>
      </c>
    </row>
    <row r="37" spans="1:2" ht="31.8" thickBot="1" x14ac:dyDescent="0.35">
      <c r="A37" s="47" t="s">
        <v>847</v>
      </c>
      <c r="B37" s="11" t="s">
        <v>396</v>
      </c>
    </row>
    <row r="38" spans="1:2" ht="31.8" thickBot="1" x14ac:dyDescent="0.35">
      <c r="A38" s="47" t="s">
        <v>848</v>
      </c>
      <c r="B38" s="11" t="s">
        <v>54</v>
      </c>
    </row>
    <row r="39" spans="1:2" ht="31.8" thickBot="1" x14ac:dyDescent="0.35">
      <c r="A39" s="47" t="s">
        <v>849</v>
      </c>
      <c r="B39" s="11" t="s">
        <v>408</v>
      </c>
    </row>
    <row r="40" spans="1:2" ht="31.8" thickBot="1" x14ac:dyDescent="0.35">
      <c r="A40" s="47" t="s">
        <v>790</v>
      </c>
      <c r="B40" s="11" t="s">
        <v>363</v>
      </c>
    </row>
    <row r="41" spans="1:2" ht="31.8" thickBot="1" x14ac:dyDescent="0.35">
      <c r="A41" s="47" t="s">
        <v>788</v>
      </c>
      <c r="B41" s="11" t="s">
        <v>388</v>
      </c>
    </row>
  </sheetData>
  <autoFilter ref="B1:B41" xr:uid="{74E82A27-BB7B-485E-A41E-F7EB193EF719}">
    <sortState xmlns:xlrd2="http://schemas.microsoft.com/office/spreadsheetml/2017/richdata2" ref="B2:B41">
      <sortCondition ref="B1:B41"/>
    </sortState>
  </autoFilter>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2D83-5579-4896-94FA-B9FD8A8C3FBC}">
  <dimension ref="A1:V65"/>
  <sheetViews>
    <sheetView topLeftCell="A19" zoomScale="70" zoomScaleNormal="102" workbookViewId="0">
      <selection activeCell="F19" sqref="F19"/>
    </sheetView>
  </sheetViews>
  <sheetFormatPr defaultRowHeight="14.4" x14ac:dyDescent="0.3"/>
  <cols>
    <col min="2" max="2" width="22.44140625" customWidth="1"/>
    <col min="3" max="3" width="48.33203125" customWidth="1"/>
    <col min="4" max="4" width="37" bestFit="1" customWidth="1"/>
    <col min="5" max="5" width="38.44140625" bestFit="1" customWidth="1"/>
    <col min="6" max="6" width="44.88671875" customWidth="1"/>
    <col min="7" max="7" width="42.33203125" customWidth="1"/>
    <col min="8" max="8" width="71" bestFit="1" customWidth="1"/>
    <col min="9" max="9" width="42.44140625" customWidth="1"/>
    <col min="10" max="10" width="63.33203125" customWidth="1"/>
    <col min="11" max="11" width="56.6640625" customWidth="1"/>
    <col min="12" max="12" width="26" customWidth="1"/>
    <col min="13" max="13" width="34.88671875" customWidth="1"/>
    <col min="14" max="14" width="39.44140625" bestFit="1" customWidth="1"/>
    <col min="15" max="15" width="31" customWidth="1"/>
    <col min="16" max="16" width="62.44140625" customWidth="1"/>
    <col min="17" max="17" width="53.6640625" customWidth="1"/>
    <col min="18" max="18" width="50.109375" customWidth="1"/>
    <col min="19" max="19" width="36.109375" bestFit="1" customWidth="1"/>
    <col min="20" max="20" width="53.6640625" customWidth="1"/>
    <col min="21" max="21" width="71.33203125" bestFit="1" customWidth="1"/>
    <col min="22" max="22" width="82.44140625" customWidth="1"/>
  </cols>
  <sheetData>
    <row r="1" spans="1:22" ht="15.6" x14ac:dyDescent="0.3">
      <c r="B1" s="1" t="s">
        <v>0</v>
      </c>
      <c r="C1" s="1" t="s">
        <v>1</v>
      </c>
      <c r="D1" s="1" t="s">
        <v>2</v>
      </c>
      <c r="E1" s="1" t="s">
        <v>3</v>
      </c>
      <c r="F1" s="1" t="s">
        <v>4</v>
      </c>
      <c r="G1" s="2" t="s">
        <v>15</v>
      </c>
      <c r="H1" s="2" t="s">
        <v>337</v>
      </c>
      <c r="I1" s="2" t="s">
        <v>59</v>
      </c>
      <c r="J1" s="2" t="s">
        <v>503</v>
      </c>
      <c r="K1" s="2" t="s">
        <v>502</v>
      </c>
      <c r="L1" s="2" t="s">
        <v>504</v>
      </c>
      <c r="M1" s="2" t="s">
        <v>505</v>
      </c>
      <c r="N1" s="2" t="s">
        <v>8</v>
      </c>
      <c r="O1" s="2" t="s">
        <v>315</v>
      </c>
      <c r="P1" s="2" t="s">
        <v>9</v>
      </c>
      <c r="Q1" s="2" t="s">
        <v>181</v>
      </c>
      <c r="R1" s="2" t="s">
        <v>11</v>
      </c>
      <c r="S1" s="2" t="s">
        <v>12</v>
      </c>
      <c r="T1" s="2" t="s">
        <v>47</v>
      </c>
      <c r="U1" s="2" t="s">
        <v>416</v>
      </c>
      <c r="V1" s="2" t="s">
        <v>279</v>
      </c>
    </row>
    <row r="2" spans="1:22" ht="101.4" customHeight="1" x14ac:dyDescent="0.3">
      <c r="A2" s="3">
        <v>1</v>
      </c>
      <c r="B2" s="3" t="s">
        <v>17</v>
      </c>
      <c r="C2" s="3" t="s">
        <v>18</v>
      </c>
      <c r="D2" s="3" t="s">
        <v>19</v>
      </c>
      <c r="E2" s="3" t="s">
        <v>20</v>
      </c>
      <c r="F2" s="3" t="s">
        <v>8</v>
      </c>
      <c r="G2" s="3"/>
      <c r="H2" s="3"/>
      <c r="I2" s="3" t="s">
        <v>21</v>
      </c>
      <c r="J2" s="6" t="s">
        <v>506</v>
      </c>
      <c r="K2" s="3" t="s">
        <v>507</v>
      </c>
      <c r="M2" s="3" t="s">
        <v>150</v>
      </c>
      <c r="N2" s="3" t="s">
        <v>22</v>
      </c>
      <c r="O2" s="3"/>
      <c r="P2" s="3"/>
    </row>
    <row r="3" spans="1:22" ht="157.94999999999999" customHeight="1" x14ac:dyDescent="0.3">
      <c r="A3" s="3">
        <v>2</v>
      </c>
      <c r="B3" s="3" t="s">
        <v>24</v>
      </c>
      <c r="C3" s="3" t="s">
        <v>25</v>
      </c>
      <c r="D3" s="3" t="s">
        <v>26</v>
      </c>
      <c r="E3" s="3" t="s">
        <v>27</v>
      </c>
      <c r="F3" s="3" t="s">
        <v>36</v>
      </c>
      <c r="G3" s="3"/>
      <c r="H3" s="3"/>
      <c r="I3" s="3" t="s">
        <v>46</v>
      </c>
      <c r="J3" s="6" t="s">
        <v>509</v>
      </c>
      <c r="K3" s="3" t="s">
        <v>508</v>
      </c>
      <c r="M3" s="3" t="s">
        <v>29</v>
      </c>
      <c r="P3" s="3" t="s">
        <v>30</v>
      </c>
      <c r="R3" s="3"/>
      <c r="S3" s="3" t="s">
        <v>31</v>
      </c>
      <c r="T3" s="3"/>
    </row>
    <row r="4" spans="1:22" ht="211.95" customHeight="1" x14ac:dyDescent="0.3">
      <c r="A4" s="3">
        <v>3</v>
      </c>
      <c r="B4" s="3" t="s">
        <v>32</v>
      </c>
      <c r="C4" s="3" t="s">
        <v>33</v>
      </c>
      <c r="D4" s="3" t="s">
        <v>34</v>
      </c>
      <c r="J4" s="5" t="s">
        <v>510</v>
      </c>
      <c r="K4" s="5" t="s">
        <v>511</v>
      </c>
      <c r="M4" s="3" t="s">
        <v>35</v>
      </c>
      <c r="N4" s="3" t="s">
        <v>40</v>
      </c>
      <c r="O4" s="3"/>
    </row>
    <row r="5" spans="1:22" ht="178.95" customHeight="1" x14ac:dyDescent="0.3">
      <c r="A5" s="3">
        <v>4</v>
      </c>
      <c r="B5" s="3" t="s">
        <v>42</v>
      </c>
      <c r="C5" s="3" t="s">
        <v>43</v>
      </c>
      <c r="H5" s="5" t="s">
        <v>456</v>
      </c>
      <c r="J5" s="5" t="s">
        <v>513</v>
      </c>
      <c r="K5" s="5" t="s">
        <v>512</v>
      </c>
      <c r="M5" s="3" t="s">
        <v>514</v>
      </c>
    </row>
    <row r="6" spans="1:22" ht="409.6" x14ac:dyDescent="0.3">
      <c r="A6" s="3">
        <v>5</v>
      </c>
      <c r="B6" s="3" t="s">
        <v>53</v>
      </c>
      <c r="C6" s="3" t="s">
        <v>64</v>
      </c>
      <c r="D6" s="3" t="s">
        <v>54</v>
      </c>
      <c r="E6" s="3" t="s">
        <v>55</v>
      </c>
      <c r="J6" s="6" t="s">
        <v>516</v>
      </c>
      <c r="K6" s="6"/>
      <c r="L6" s="6" t="s">
        <v>515</v>
      </c>
      <c r="M6" s="5" t="s">
        <v>57</v>
      </c>
      <c r="P6" s="3" t="s">
        <v>62</v>
      </c>
      <c r="R6" s="4" t="s">
        <v>61</v>
      </c>
    </row>
    <row r="7" spans="1:22" ht="374.4" x14ac:dyDescent="0.3">
      <c r="A7" s="3">
        <v>6</v>
      </c>
      <c r="B7" s="3" t="s">
        <v>63</v>
      </c>
      <c r="C7" s="3" t="s">
        <v>66</v>
      </c>
      <c r="D7" s="3" t="s">
        <v>65</v>
      </c>
      <c r="F7" s="3" t="s">
        <v>486</v>
      </c>
      <c r="G7" s="3"/>
      <c r="H7" s="5" t="s">
        <v>457</v>
      </c>
      <c r="J7" s="6" t="s">
        <v>518</v>
      </c>
      <c r="K7" s="6" t="s">
        <v>517</v>
      </c>
      <c r="M7" s="3" t="s">
        <v>69</v>
      </c>
      <c r="P7" s="3" t="s">
        <v>70</v>
      </c>
    </row>
    <row r="8" spans="1:22" ht="294" customHeight="1" x14ac:dyDescent="0.3">
      <c r="A8" s="3">
        <v>7</v>
      </c>
      <c r="B8" s="3" t="s">
        <v>71</v>
      </c>
      <c r="C8" s="3" t="s">
        <v>72</v>
      </c>
      <c r="D8" s="3" t="s">
        <v>73</v>
      </c>
      <c r="H8" s="5" t="s">
        <v>458</v>
      </c>
      <c r="J8" s="6" t="s">
        <v>537</v>
      </c>
      <c r="K8" s="6" t="s">
        <v>519</v>
      </c>
      <c r="M8" s="3" t="s">
        <v>74</v>
      </c>
      <c r="R8" s="3" t="s">
        <v>76</v>
      </c>
    </row>
    <row r="9" spans="1:22" ht="409.6" x14ac:dyDescent="0.3">
      <c r="A9" s="3">
        <v>8</v>
      </c>
      <c r="B9" s="3" t="s">
        <v>77</v>
      </c>
      <c r="C9" s="3" t="s">
        <v>78</v>
      </c>
      <c r="D9" s="3" t="s">
        <v>91</v>
      </c>
      <c r="H9" s="5" t="s">
        <v>459</v>
      </c>
      <c r="J9" s="6" t="s">
        <v>521</v>
      </c>
      <c r="K9" s="3" t="s">
        <v>520</v>
      </c>
      <c r="P9" s="3" t="s">
        <v>80</v>
      </c>
      <c r="Q9" s="3"/>
      <c r="R9" s="3" t="s">
        <v>81</v>
      </c>
    </row>
    <row r="10" spans="1:22" ht="218.4" x14ac:dyDescent="0.3">
      <c r="A10" s="3">
        <v>9</v>
      </c>
      <c r="B10" s="3" t="s">
        <v>82</v>
      </c>
      <c r="C10" s="3" t="s">
        <v>84</v>
      </c>
      <c r="E10" s="3" t="s">
        <v>85</v>
      </c>
      <c r="H10" s="5" t="s">
        <v>460</v>
      </c>
      <c r="J10" s="6" t="s">
        <v>522</v>
      </c>
      <c r="K10" s="6" t="s">
        <v>524</v>
      </c>
      <c r="L10" s="3" t="s">
        <v>523</v>
      </c>
      <c r="M10" s="3" t="s">
        <v>83</v>
      </c>
      <c r="P10" s="3" t="s">
        <v>87</v>
      </c>
    </row>
    <row r="11" spans="1:22" ht="390" x14ac:dyDescent="0.3">
      <c r="A11" s="3">
        <v>10</v>
      </c>
      <c r="B11" s="3" t="s">
        <v>88</v>
      </c>
      <c r="D11" s="3" t="s">
        <v>90</v>
      </c>
      <c r="E11" s="3" t="s">
        <v>89</v>
      </c>
      <c r="H11" s="5" t="s">
        <v>461</v>
      </c>
      <c r="I11" s="4"/>
      <c r="J11" s="6" t="s">
        <v>526</v>
      </c>
      <c r="K11" s="6" t="s">
        <v>525</v>
      </c>
      <c r="M11" s="3" t="s">
        <v>94</v>
      </c>
      <c r="P11" s="3" t="s">
        <v>97</v>
      </c>
      <c r="R11" s="3" t="s">
        <v>637</v>
      </c>
    </row>
    <row r="12" spans="1:22" ht="202.95" customHeight="1" x14ac:dyDescent="0.3">
      <c r="A12" s="3">
        <v>11</v>
      </c>
      <c r="B12" s="3" t="s">
        <v>98</v>
      </c>
      <c r="C12" s="3" t="s">
        <v>100</v>
      </c>
      <c r="D12" s="3" t="s">
        <v>99</v>
      </c>
      <c r="H12" s="6" t="s">
        <v>462</v>
      </c>
      <c r="J12" s="6" t="s">
        <v>538</v>
      </c>
      <c r="K12" s="6" t="s">
        <v>527</v>
      </c>
      <c r="M12" s="3" t="s">
        <v>101</v>
      </c>
      <c r="P12" s="3" t="s">
        <v>105</v>
      </c>
    </row>
    <row r="13" spans="1:22" ht="93.6" x14ac:dyDescent="0.3">
      <c r="A13" s="3">
        <v>12</v>
      </c>
      <c r="B13" s="3" t="s">
        <v>106</v>
      </c>
      <c r="C13" s="3" t="s">
        <v>107</v>
      </c>
      <c r="H13" s="6" t="s">
        <v>463</v>
      </c>
      <c r="J13" s="6" t="s">
        <v>529</v>
      </c>
      <c r="K13" s="6" t="s">
        <v>528</v>
      </c>
      <c r="M13" s="3" t="s">
        <v>109</v>
      </c>
    </row>
    <row r="14" spans="1:22" ht="409.6" x14ac:dyDescent="0.3">
      <c r="A14" s="3">
        <v>13</v>
      </c>
      <c r="B14" s="3" t="s">
        <v>110</v>
      </c>
      <c r="C14" s="3" t="s">
        <v>112</v>
      </c>
      <c r="D14" s="3" t="s">
        <v>111</v>
      </c>
      <c r="H14" s="6" t="s">
        <v>464</v>
      </c>
      <c r="J14" s="6" t="s">
        <v>532</v>
      </c>
      <c r="K14" s="6" t="s">
        <v>530</v>
      </c>
      <c r="M14" s="3" t="s">
        <v>531</v>
      </c>
      <c r="P14" s="3" t="s">
        <v>114</v>
      </c>
    </row>
    <row r="15" spans="1:22" ht="175.2" customHeight="1" x14ac:dyDescent="0.3">
      <c r="A15" s="3">
        <v>14</v>
      </c>
      <c r="B15" s="3" t="s">
        <v>116</v>
      </c>
      <c r="C15" s="3" t="s">
        <v>118</v>
      </c>
      <c r="D15" s="3" t="s">
        <v>117</v>
      </c>
      <c r="J15" s="6" t="s">
        <v>534</v>
      </c>
      <c r="K15" s="6" t="s">
        <v>533</v>
      </c>
      <c r="M15" s="3" t="s">
        <v>540</v>
      </c>
      <c r="P15" s="3" t="s">
        <v>121</v>
      </c>
    </row>
    <row r="16" spans="1:22" ht="223.2" customHeight="1" x14ac:dyDescent="0.3">
      <c r="A16" s="3">
        <v>15</v>
      </c>
      <c r="B16" s="3" t="s">
        <v>122</v>
      </c>
      <c r="C16" s="3" t="s">
        <v>123</v>
      </c>
      <c r="D16" s="3" t="s">
        <v>124</v>
      </c>
      <c r="F16" s="3" t="s">
        <v>133</v>
      </c>
      <c r="G16" s="3"/>
      <c r="H16" s="6" t="s">
        <v>465</v>
      </c>
      <c r="J16" s="6" t="s">
        <v>536</v>
      </c>
      <c r="K16" s="6" t="s">
        <v>535</v>
      </c>
      <c r="M16" s="3" t="s">
        <v>539</v>
      </c>
      <c r="N16" s="3" t="s">
        <v>132</v>
      </c>
      <c r="P16" s="3" t="s">
        <v>127</v>
      </c>
    </row>
    <row r="17" spans="1:20" ht="156" x14ac:dyDescent="0.3">
      <c r="A17" s="3">
        <v>16</v>
      </c>
      <c r="B17" s="3" t="s">
        <v>135</v>
      </c>
      <c r="C17" s="3" t="s">
        <v>137</v>
      </c>
      <c r="D17" s="3" t="s">
        <v>136</v>
      </c>
      <c r="H17" s="6" t="s">
        <v>466</v>
      </c>
      <c r="J17" s="6" t="s">
        <v>541</v>
      </c>
      <c r="K17" s="6" t="s">
        <v>542</v>
      </c>
      <c r="M17" s="3" t="s">
        <v>139</v>
      </c>
    </row>
    <row r="18" spans="1:20" ht="234" x14ac:dyDescent="0.3">
      <c r="A18" s="3">
        <v>17</v>
      </c>
      <c r="B18" s="3" t="s">
        <v>143</v>
      </c>
      <c r="C18" s="3" t="s">
        <v>142</v>
      </c>
      <c r="E18" s="6" t="s">
        <v>543</v>
      </c>
      <c r="J18" s="6" t="s">
        <v>647</v>
      </c>
      <c r="K18" s="6" t="s">
        <v>544</v>
      </c>
      <c r="M18" s="6" t="s">
        <v>545</v>
      </c>
    </row>
    <row r="19" spans="1:20" ht="409.6" x14ac:dyDescent="0.3">
      <c r="A19" s="3">
        <v>18</v>
      </c>
      <c r="B19" s="3" t="s">
        <v>146</v>
      </c>
      <c r="C19" s="3" t="s">
        <v>147</v>
      </c>
      <c r="F19" s="5" t="s">
        <v>487</v>
      </c>
      <c r="G19" s="5" t="s">
        <v>174</v>
      </c>
      <c r="H19" s="5"/>
      <c r="J19" s="3" t="s">
        <v>547</v>
      </c>
      <c r="K19" s="6" t="s">
        <v>546</v>
      </c>
      <c r="M19" s="3" t="s">
        <v>149</v>
      </c>
      <c r="N19" s="6" t="s">
        <v>176</v>
      </c>
    </row>
    <row r="20" spans="1:20" ht="93.6" x14ac:dyDescent="0.3">
      <c r="A20" s="3">
        <v>19</v>
      </c>
      <c r="B20" s="3" t="s">
        <v>151</v>
      </c>
      <c r="C20" s="3" t="s">
        <v>152</v>
      </c>
      <c r="D20" s="3" t="s">
        <v>153</v>
      </c>
      <c r="G20" s="3" t="s">
        <v>493</v>
      </c>
      <c r="H20" s="6" t="s">
        <v>467</v>
      </c>
      <c r="J20" s="6" t="s">
        <v>549</v>
      </c>
      <c r="K20" s="6" t="s">
        <v>548</v>
      </c>
      <c r="M20" s="3" t="s">
        <v>155</v>
      </c>
    </row>
    <row r="21" spans="1:20" ht="265.2" x14ac:dyDescent="0.3">
      <c r="A21" s="3">
        <v>20</v>
      </c>
      <c r="B21" s="3" t="s">
        <v>157</v>
      </c>
      <c r="C21" s="3" t="s">
        <v>156</v>
      </c>
      <c r="F21" s="3" t="s">
        <v>488</v>
      </c>
      <c r="G21" s="3"/>
      <c r="H21" s="6" t="s">
        <v>468</v>
      </c>
      <c r="J21" s="3" t="s">
        <v>550</v>
      </c>
      <c r="K21" s="6" t="s">
        <v>551</v>
      </c>
      <c r="M21" s="6" t="s">
        <v>161</v>
      </c>
      <c r="P21" s="3" t="s">
        <v>160</v>
      </c>
    </row>
    <row r="22" spans="1:20" ht="156" x14ac:dyDescent="0.3">
      <c r="A22" s="3">
        <v>21</v>
      </c>
      <c r="B22" s="3" t="s">
        <v>162</v>
      </c>
      <c r="C22" s="3" t="s">
        <v>163</v>
      </c>
      <c r="H22" s="6" t="s">
        <v>469</v>
      </c>
      <c r="J22" s="3" t="s">
        <v>553</v>
      </c>
      <c r="K22" s="6" t="s">
        <v>552</v>
      </c>
      <c r="L22" s="6"/>
      <c r="M22" s="6" t="s">
        <v>556</v>
      </c>
    </row>
    <row r="23" spans="1:20" ht="78" x14ac:dyDescent="0.3">
      <c r="A23" s="3">
        <v>22</v>
      </c>
      <c r="B23" s="3" t="s">
        <v>165</v>
      </c>
      <c r="C23" s="3" t="s">
        <v>166</v>
      </c>
      <c r="D23" s="3" t="s">
        <v>167</v>
      </c>
      <c r="J23" s="6" t="s">
        <v>555</v>
      </c>
      <c r="K23" s="6" t="s">
        <v>554</v>
      </c>
      <c r="L23" s="6"/>
      <c r="M23" s="6" t="s">
        <v>557</v>
      </c>
    </row>
    <row r="24" spans="1:20" ht="265.2" x14ac:dyDescent="0.3">
      <c r="A24" s="3">
        <v>23</v>
      </c>
      <c r="B24" s="3" t="s">
        <v>170</v>
      </c>
      <c r="C24" s="3" t="s">
        <v>169</v>
      </c>
      <c r="H24" s="6" t="s">
        <v>470</v>
      </c>
      <c r="J24" s="3" t="s">
        <v>171</v>
      </c>
      <c r="K24" s="6" t="s">
        <v>561</v>
      </c>
      <c r="L24" s="6"/>
      <c r="M24" s="6" t="s">
        <v>560</v>
      </c>
    </row>
    <row r="25" spans="1:20" ht="327.60000000000002" x14ac:dyDescent="0.3">
      <c r="A25" s="3">
        <v>24</v>
      </c>
      <c r="B25" s="3" t="s">
        <v>173</v>
      </c>
      <c r="C25" s="3" t="s">
        <v>172</v>
      </c>
      <c r="F25" s="3" t="s">
        <v>489</v>
      </c>
      <c r="G25" s="3" t="s">
        <v>494</v>
      </c>
      <c r="H25" s="3"/>
      <c r="J25" s="3" t="s">
        <v>180</v>
      </c>
      <c r="L25" s="6" t="s">
        <v>642</v>
      </c>
      <c r="M25" s="6" t="s">
        <v>562</v>
      </c>
      <c r="O25" s="3"/>
      <c r="P25" s="3" t="s">
        <v>185</v>
      </c>
      <c r="Q25" s="3" t="s">
        <v>182</v>
      </c>
    </row>
    <row r="26" spans="1:20" ht="312" x14ac:dyDescent="0.3">
      <c r="A26" s="3">
        <v>25</v>
      </c>
      <c r="B26" s="3" t="s">
        <v>186</v>
      </c>
      <c r="C26" s="3" t="s">
        <v>187</v>
      </c>
      <c r="D26" s="3" t="s">
        <v>189</v>
      </c>
      <c r="G26" s="6" t="s">
        <v>192</v>
      </c>
      <c r="H26" s="6" t="s">
        <v>471</v>
      </c>
      <c r="J26" s="6" t="s">
        <v>558</v>
      </c>
      <c r="K26" s="6" t="s">
        <v>559</v>
      </c>
      <c r="M26" s="3" t="s">
        <v>193</v>
      </c>
      <c r="N26" s="6" t="s">
        <v>191</v>
      </c>
    </row>
    <row r="27" spans="1:20" ht="296.39999999999998" x14ac:dyDescent="0.3">
      <c r="A27" s="3">
        <v>26</v>
      </c>
      <c r="B27" s="3" t="s">
        <v>194</v>
      </c>
      <c r="C27" s="3" t="s">
        <v>195</v>
      </c>
      <c r="E27" s="6" t="s">
        <v>196</v>
      </c>
      <c r="F27" s="6" t="s">
        <v>495</v>
      </c>
      <c r="J27" s="6" t="s">
        <v>563</v>
      </c>
      <c r="K27" s="6" t="s">
        <v>566</v>
      </c>
      <c r="L27" s="6"/>
      <c r="M27" s="3" t="s">
        <v>197</v>
      </c>
      <c r="Q27" s="3" t="s">
        <v>201</v>
      </c>
      <c r="R27" s="3" t="s">
        <v>199</v>
      </c>
      <c r="T27" s="5" t="s">
        <v>484</v>
      </c>
    </row>
    <row r="28" spans="1:20" ht="156" x14ac:dyDescent="0.3">
      <c r="A28" s="3">
        <v>27</v>
      </c>
      <c r="B28" s="3" t="s">
        <v>203</v>
      </c>
      <c r="C28" s="3" t="s">
        <v>202</v>
      </c>
      <c r="E28" s="6" t="s">
        <v>282</v>
      </c>
      <c r="J28" s="3" t="s">
        <v>564</v>
      </c>
      <c r="K28" s="6" t="s">
        <v>569</v>
      </c>
      <c r="M28" s="3" t="s">
        <v>204</v>
      </c>
      <c r="Q28" s="3" t="s">
        <v>205</v>
      </c>
    </row>
    <row r="29" spans="1:20" ht="265.2" x14ac:dyDescent="0.3">
      <c r="A29" s="3">
        <v>28</v>
      </c>
      <c r="B29" s="3" t="s">
        <v>209</v>
      </c>
      <c r="C29" s="3" t="s">
        <v>210</v>
      </c>
      <c r="H29" s="5" t="s">
        <v>472</v>
      </c>
      <c r="J29" s="6" t="s">
        <v>565</v>
      </c>
      <c r="K29" s="6" t="s">
        <v>567</v>
      </c>
      <c r="M29" s="3" t="s">
        <v>570</v>
      </c>
    </row>
    <row r="30" spans="1:20" ht="171.6" x14ac:dyDescent="0.3">
      <c r="A30" s="3">
        <v>29</v>
      </c>
      <c r="B30" s="3" t="s">
        <v>213</v>
      </c>
      <c r="C30" s="3" t="s">
        <v>212</v>
      </c>
      <c r="D30" s="3" t="s">
        <v>214</v>
      </c>
      <c r="E30" s="6" t="s">
        <v>283</v>
      </c>
      <c r="J30" s="3" t="s">
        <v>648</v>
      </c>
      <c r="K30" s="6" t="s">
        <v>568</v>
      </c>
      <c r="M30" s="3" t="s">
        <v>216</v>
      </c>
      <c r="P30" s="3" t="s">
        <v>217</v>
      </c>
    </row>
    <row r="31" spans="1:20" ht="312" x14ac:dyDescent="0.3">
      <c r="A31" s="3">
        <v>30</v>
      </c>
      <c r="B31" s="3" t="s">
        <v>218</v>
      </c>
      <c r="C31" s="3" t="s">
        <v>219</v>
      </c>
      <c r="H31" s="5" t="s">
        <v>473</v>
      </c>
      <c r="J31" s="6" t="s">
        <v>644</v>
      </c>
      <c r="K31" s="6" t="s">
        <v>643</v>
      </c>
      <c r="M31" s="6" t="s">
        <v>645</v>
      </c>
    </row>
    <row r="32" spans="1:20" ht="109.2" x14ac:dyDescent="0.3">
      <c r="A32" s="3">
        <v>31</v>
      </c>
      <c r="B32" s="3" t="s">
        <v>221</v>
      </c>
      <c r="C32" s="3" t="s">
        <v>222</v>
      </c>
      <c r="F32" s="6" t="s">
        <v>496</v>
      </c>
      <c r="G32" s="3" t="s">
        <v>224</v>
      </c>
      <c r="H32" s="5" t="s">
        <v>474</v>
      </c>
      <c r="J32" s="3" t="s">
        <v>572</v>
      </c>
      <c r="K32" s="6" t="s">
        <v>571</v>
      </c>
      <c r="M32" s="3" t="s">
        <v>83</v>
      </c>
    </row>
    <row r="33" spans="1:22" ht="249.6" x14ac:dyDescent="0.3">
      <c r="A33" s="3">
        <v>32</v>
      </c>
      <c r="B33" s="3" t="s">
        <v>226</v>
      </c>
      <c r="C33" s="3" t="s">
        <v>227</v>
      </c>
      <c r="D33" s="3" t="s">
        <v>228</v>
      </c>
      <c r="H33" s="5" t="s">
        <v>475</v>
      </c>
      <c r="I33" s="3" t="s">
        <v>230</v>
      </c>
      <c r="J33" s="6" t="s">
        <v>649</v>
      </c>
      <c r="K33" s="6" t="s">
        <v>573</v>
      </c>
      <c r="M33" s="3" t="s">
        <v>233</v>
      </c>
      <c r="P33" s="3" t="s">
        <v>237</v>
      </c>
    </row>
    <row r="34" spans="1:22" ht="409.6" x14ac:dyDescent="0.3">
      <c r="A34" s="3">
        <v>33</v>
      </c>
      <c r="B34" s="3" t="s">
        <v>232</v>
      </c>
      <c r="C34" s="3" t="s">
        <v>234</v>
      </c>
      <c r="I34" s="5" t="s">
        <v>236</v>
      </c>
      <c r="J34" s="6" t="s">
        <v>576</v>
      </c>
      <c r="K34" s="6" t="s">
        <v>574</v>
      </c>
      <c r="L34" s="6" t="s">
        <v>575</v>
      </c>
      <c r="M34" s="3" t="s">
        <v>150</v>
      </c>
    </row>
    <row r="35" spans="1:22" ht="409.6" x14ac:dyDescent="0.3">
      <c r="A35" s="3">
        <v>34</v>
      </c>
      <c r="B35" s="3" t="s">
        <v>238</v>
      </c>
      <c r="C35" s="3" t="s">
        <v>240</v>
      </c>
      <c r="D35" s="3" t="s">
        <v>239</v>
      </c>
      <c r="H35" s="5" t="s">
        <v>476</v>
      </c>
      <c r="J35" s="6" t="s">
        <v>577</v>
      </c>
      <c r="K35" s="6" t="s">
        <v>578</v>
      </c>
      <c r="M35" s="6" t="s">
        <v>579</v>
      </c>
      <c r="P35" s="3" t="s">
        <v>242</v>
      </c>
    </row>
    <row r="36" spans="1:22" ht="93.6" x14ac:dyDescent="0.3">
      <c r="A36" s="3">
        <v>35</v>
      </c>
      <c r="B36" s="3" t="s">
        <v>245</v>
      </c>
      <c r="C36" s="3" t="s">
        <v>244</v>
      </c>
      <c r="D36" s="3" t="s">
        <v>243</v>
      </c>
      <c r="H36" s="5" t="s">
        <v>477</v>
      </c>
      <c r="J36" s="6" t="s">
        <v>581</v>
      </c>
      <c r="K36" s="6" t="s">
        <v>580</v>
      </c>
      <c r="M36" s="6" t="s">
        <v>582</v>
      </c>
    </row>
    <row r="37" spans="1:22" ht="109.2" x14ac:dyDescent="0.3">
      <c r="A37" s="3">
        <v>36</v>
      </c>
      <c r="B37" s="3" t="s">
        <v>246</v>
      </c>
      <c r="C37" s="3" t="s">
        <v>247</v>
      </c>
      <c r="E37" s="3" t="s">
        <v>248</v>
      </c>
      <c r="J37" s="6" t="s">
        <v>586</v>
      </c>
      <c r="K37" s="6" t="s">
        <v>584</v>
      </c>
      <c r="M37" s="6" t="s">
        <v>585</v>
      </c>
      <c r="N37" s="3" t="s">
        <v>250</v>
      </c>
    </row>
    <row r="38" spans="1:22" ht="409.6" x14ac:dyDescent="0.3">
      <c r="A38" s="3">
        <v>37</v>
      </c>
      <c r="B38" s="3" t="s">
        <v>251</v>
      </c>
      <c r="C38" s="3" t="s">
        <v>252</v>
      </c>
      <c r="D38" s="3" t="s">
        <v>253</v>
      </c>
      <c r="F38" s="3" t="s">
        <v>254</v>
      </c>
      <c r="G38" s="5" t="s">
        <v>498</v>
      </c>
      <c r="H38" s="5" t="s">
        <v>497</v>
      </c>
      <c r="I38" s="3" t="s">
        <v>262</v>
      </c>
      <c r="J38" s="6" t="s">
        <v>587</v>
      </c>
      <c r="K38" s="6" t="s">
        <v>583</v>
      </c>
      <c r="M38" s="3" t="s">
        <v>259</v>
      </c>
      <c r="N38" s="3" t="s">
        <v>261</v>
      </c>
      <c r="O38" s="3" t="s">
        <v>260</v>
      </c>
      <c r="P38" s="3" t="s">
        <v>263</v>
      </c>
      <c r="R38" s="3" t="s">
        <v>255</v>
      </c>
      <c r="S38" s="3" t="s">
        <v>256</v>
      </c>
      <c r="T38" s="3"/>
    </row>
    <row r="39" spans="1:22" ht="187.2" x14ac:dyDescent="0.3">
      <c r="A39" s="3">
        <v>38</v>
      </c>
      <c r="B39" s="3" t="s">
        <v>264</v>
      </c>
      <c r="C39" s="3" t="s">
        <v>265</v>
      </c>
      <c r="D39" s="3" t="s">
        <v>266</v>
      </c>
      <c r="H39" s="5" t="s">
        <v>479</v>
      </c>
      <c r="J39" s="6" t="s">
        <v>596</v>
      </c>
      <c r="K39" s="6" t="s">
        <v>588</v>
      </c>
      <c r="M39" s="3" t="s">
        <v>268</v>
      </c>
      <c r="P39" s="3" t="s">
        <v>269</v>
      </c>
    </row>
    <row r="40" spans="1:22" ht="409.6" x14ac:dyDescent="0.3">
      <c r="A40" s="3">
        <v>39</v>
      </c>
      <c r="B40" s="3" t="s">
        <v>271</v>
      </c>
      <c r="C40" s="3" t="s">
        <v>270</v>
      </c>
      <c r="D40" s="3" t="s">
        <v>272</v>
      </c>
      <c r="F40" s="3" t="s">
        <v>274</v>
      </c>
      <c r="G40" s="3" t="s">
        <v>277</v>
      </c>
      <c r="H40" s="5" t="s">
        <v>480</v>
      </c>
      <c r="J40" s="6" t="s">
        <v>590</v>
      </c>
      <c r="K40" s="6" t="s">
        <v>589</v>
      </c>
      <c r="M40" s="3" t="s">
        <v>591</v>
      </c>
      <c r="N40" s="3" t="s">
        <v>273</v>
      </c>
      <c r="P40" s="3" t="s">
        <v>278</v>
      </c>
      <c r="V40" s="5" t="s">
        <v>280</v>
      </c>
    </row>
    <row r="41" spans="1:22" ht="409.6" x14ac:dyDescent="0.3">
      <c r="A41" s="3">
        <v>40</v>
      </c>
      <c r="B41" s="3" t="s">
        <v>281</v>
      </c>
      <c r="C41" s="3" t="s">
        <v>285</v>
      </c>
      <c r="E41" s="3" t="s">
        <v>284</v>
      </c>
      <c r="F41" s="3" t="s">
        <v>490</v>
      </c>
      <c r="G41" s="3" t="s">
        <v>499</v>
      </c>
      <c r="H41" s="5"/>
      <c r="J41" s="6" t="s">
        <v>593</v>
      </c>
      <c r="K41" s="6" t="s">
        <v>592</v>
      </c>
      <c r="P41" s="3" t="s">
        <v>287</v>
      </c>
    </row>
    <row r="42" spans="1:22" ht="409.6" x14ac:dyDescent="0.3">
      <c r="A42" s="3">
        <v>41</v>
      </c>
      <c r="B42" s="3" t="s">
        <v>288</v>
      </c>
      <c r="C42" s="3" t="s">
        <v>289</v>
      </c>
      <c r="D42" s="3" t="s">
        <v>292</v>
      </c>
      <c r="H42" s="6" t="s">
        <v>481</v>
      </c>
      <c r="J42" s="3" t="s">
        <v>293</v>
      </c>
      <c r="K42" s="6" t="s">
        <v>594</v>
      </c>
      <c r="M42" s="3" t="s">
        <v>294</v>
      </c>
      <c r="P42" s="3" t="s">
        <v>295</v>
      </c>
    </row>
    <row r="43" spans="1:22" ht="140.4" x14ac:dyDescent="0.3">
      <c r="A43" s="3">
        <v>42</v>
      </c>
      <c r="B43" s="3" t="s">
        <v>296</v>
      </c>
      <c r="C43" s="3" t="s">
        <v>299</v>
      </c>
      <c r="D43" s="3" t="s">
        <v>297</v>
      </c>
      <c r="J43" s="3" t="s">
        <v>300</v>
      </c>
      <c r="K43" s="6" t="s">
        <v>597</v>
      </c>
      <c r="L43" s="6" t="s">
        <v>595</v>
      </c>
      <c r="M43" s="6" t="s">
        <v>598</v>
      </c>
      <c r="O43" s="3" t="s">
        <v>302</v>
      </c>
      <c r="P43" s="3" t="s">
        <v>303</v>
      </c>
      <c r="R43" s="6" t="s">
        <v>301</v>
      </c>
    </row>
    <row r="44" spans="1:22" ht="93.6" x14ac:dyDescent="0.3">
      <c r="A44" s="3">
        <v>43</v>
      </c>
      <c r="B44" s="3" t="s">
        <v>304</v>
      </c>
      <c r="C44" s="3" t="s">
        <v>305</v>
      </c>
      <c r="J44" s="6" t="s">
        <v>600</v>
      </c>
      <c r="K44" s="6" t="s">
        <v>599</v>
      </c>
      <c r="M44" s="3" t="s">
        <v>306</v>
      </c>
    </row>
    <row r="45" spans="1:22" ht="265.2" x14ac:dyDescent="0.3">
      <c r="A45" s="3">
        <v>44</v>
      </c>
      <c r="B45" s="3" t="s">
        <v>309</v>
      </c>
      <c r="C45" s="3" t="s">
        <v>308</v>
      </c>
      <c r="D45" s="3" t="s">
        <v>310</v>
      </c>
      <c r="F45" s="3" t="s">
        <v>500</v>
      </c>
      <c r="G45" s="3" t="s">
        <v>313</v>
      </c>
      <c r="H45" s="5" t="s">
        <v>482</v>
      </c>
      <c r="I45" s="3"/>
      <c r="J45" s="6" t="s">
        <v>601</v>
      </c>
      <c r="K45" s="6" t="s">
        <v>602</v>
      </c>
      <c r="M45" s="3" t="s">
        <v>321</v>
      </c>
    </row>
    <row r="46" spans="1:22" ht="409.6" x14ac:dyDescent="0.3">
      <c r="A46" s="3">
        <v>45</v>
      </c>
      <c r="B46" s="3" t="s">
        <v>316</v>
      </c>
      <c r="C46" s="3" t="s">
        <v>317</v>
      </c>
      <c r="E46" s="3" t="s">
        <v>319</v>
      </c>
      <c r="G46" s="3" t="s">
        <v>323</v>
      </c>
      <c r="H46" s="3"/>
      <c r="I46" s="5" t="s">
        <v>322</v>
      </c>
      <c r="J46" s="6" t="s">
        <v>604</v>
      </c>
      <c r="K46" s="6" t="s">
        <v>603</v>
      </c>
      <c r="M46" s="3" t="s">
        <v>320</v>
      </c>
    </row>
    <row r="47" spans="1:22" ht="405.6" x14ac:dyDescent="0.3">
      <c r="A47" s="3">
        <v>46</v>
      </c>
      <c r="B47" s="3" t="s">
        <v>324</v>
      </c>
      <c r="C47" s="3" t="s">
        <v>329</v>
      </c>
      <c r="F47" s="3" t="s">
        <v>327</v>
      </c>
      <c r="G47" s="6" t="s">
        <v>336</v>
      </c>
      <c r="H47" s="6" t="s">
        <v>483</v>
      </c>
      <c r="J47" s="3" t="s">
        <v>326</v>
      </c>
      <c r="K47" s="6" t="s">
        <v>605</v>
      </c>
      <c r="M47" s="3" t="s">
        <v>328</v>
      </c>
      <c r="S47" s="5" t="s">
        <v>330</v>
      </c>
      <c r="T47" s="5"/>
    </row>
    <row r="48" spans="1:22" ht="140.4" x14ac:dyDescent="0.3">
      <c r="A48" s="3">
        <v>47</v>
      </c>
      <c r="B48" s="3" t="s">
        <v>331</v>
      </c>
      <c r="C48" s="3" t="s">
        <v>333</v>
      </c>
      <c r="D48" s="3" t="s">
        <v>332</v>
      </c>
      <c r="F48" s="6" t="s">
        <v>338</v>
      </c>
      <c r="G48" s="7" t="s">
        <v>339</v>
      </c>
      <c r="H48" s="6"/>
      <c r="J48" s="6" t="s">
        <v>606</v>
      </c>
      <c r="K48" s="6" t="s">
        <v>607</v>
      </c>
      <c r="L48" s="6" t="s">
        <v>608</v>
      </c>
      <c r="M48" s="3" t="s">
        <v>335</v>
      </c>
      <c r="O48" s="3" t="s">
        <v>341</v>
      </c>
    </row>
    <row r="49" spans="1:21" ht="140.4" x14ac:dyDescent="0.3">
      <c r="A49" s="3">
        <v>48</v>
      </c>
      <c r="B49" s="3" t="s">
        <v>344</v>
      </c>
      <c r="C49" s="3" t="s">
        <v>346</v>
      </c>
      <c r="D49" s="3" t="s">
        <v>345</v>
      </c>
      <c r="H49" s="6" t="s">
        <v>347</v>
      </c>
      <c r="J49" s="6" t="s">
        <v>610</v>
      </c>
      <c r="K49" s="6" t="s">
        <v>609</v>
      </c>
      <c r="M49" s="3" t="s">
        <v>349</v>
      </c>
    </row>
    <row r="50" spans="1:21" ht="249.6" x14ac:dyDescent="0.3">
      <c r="A50" s="3">
        <v>49</v>
      </c>
      <c r="B50" s="3" t="s">
        <v>350</v>
      </c>
      <c r="C50" s="3" t="s">
        <v>351</v>
      </c>
      <c r="D50" s="3" t="s">
        <v>352</v>
      </c>
      <c r="E50" s="3" t="s">
        <v>353</v>
      </c>
      <c r="F50" s="3" t="s">
        <v>491</v>
      </c>
      <c r="G50" s="3"/>
      <c r="H50" s="6" t="s">
        <v>501</v>
      </c>
      <c r="J50" s="6" t="s">
        <v>614</v>
      </c>
      <c r="K50" s="6" t="s">
        <v>613</v>
      </c>
      <c r="L50" s="6" t="s">
        <v>612</v>
      </c>
      <c r="M50" s="3" t="s">
        <v>356</v>
      </c>
      <c r="O50" s="3" t="s">
        <v>359</v>
      </c>
      <c r="R50" s="3" t="s">
        <v>360</v>
      </c>
    </row>
    <row r="51" spans="1:21" ht="124.8" x14ac:dyDescent="0.3">
      <c r="A51" s="3">
        <v>50</v>
      </c>
      <c r="B51" s="3" t="s">
        <v>361</v>
      </c>
      <c r="C51" s="3" t="s">
        <v>362</v>
      </c>
      <c r="D51" s="3" t="s">
        <v>363</v>
      </c>
      <c r="E51" s="3" t="s">
        <v>364</v>
      </c>
      <c r="F51" s="3" t="s">
        <v>492</v>
      </c>
      <c r="H51" s="6" t="s">
        <v>365</v>
      </c>
      <c r="J51" s="6" t="s">
        <v>616</v>
      </c>
      <c r="K51" s="6" t="s">
        <v>615</v>
      </c>
      <c r="L51" s="6" t="s">
        <v>617</v>
      </c>
      <c r="M51" s="3" t="s">
        <v>368</v>
      </c>
    </row>
    <row r="52" spans="1:21" ht="409.6" x14ac:dyDescent="0.3">
      <c r="A52" s="3">
        <v>51</v>
      </c>
      <c r="B52" s="3" t="s">
        <v>369</v>
      </c>
      <c r="D52" s="3" t="s">
        <v>370</v>
      </c>
      <c r="H52" s="6" t="s">
        <v>371</v>
      </c>
      <c r="J52" s="3" t="s">
        <v>619</v>
      </c>
      <c r="K52" s="6" t="s">
        <v>618</v>
      </c>
      <c r="M52" s="3" t="s">
        <v>139</v>
      </c>
      <c r="P52" s="3" t="s">
        <v>373</v>
      </c>
    </row>
    <row r="53" spans="1:21" ht="187.2" x14ac:dyDescent="0.3">
      <c r="A53" s="3">
        <v>52</v>
      </c>
      <c r="B53" s="3" t="s">
        <v>374</v>
      </c>
      <c r="C53" s="3" t="s">
        <v>375</v>
      </c>
      <c r="D53" s="3" t="s">
        <v>376</v>
      </c>
      <c r="H53" s="6" t="s">
        <v>381</v>
      </c>
      <c r="J53" s="3" t="s">
        <v>621</v>
      </c>
      <c r="K53" s="6" t="s">
        <v>620</v>
      </c>
      <c r="M53" s="3" t="s">
        <v>378</v>
      </c>
    </row>
    <row r="54" spans="1:21" ht="327.60000000000002" x14ac:dyDescent="0.3">
      <c r="A54" s="3">
        <v>53</v>
      </c>
      <c r="B54" s="3" t="s">
        <v>380</v>
      </c>
      <c r="C54" s="3" t="s">
        <v>379</v>
      </c>
      <c r="F54" s="3" t="s">
        <v>382</v>
      </c>
      <c r="H54" s="6" t="s">
        <v>383</v>
      </c>
      <c r="J54" s="6" t="s">
        <v>622</v>
      </c>
      <c r="K54" s="6" t="s">
        <v>611</v>
      </c>
      <c r="M54" s="3" t="s">
        <v>385</v>
      </c>
    </row>
    <row r="55" spans="1:21" ht="202.8" x14ac:dyDescent="0.3">
      <c r="A55" s="3">
        <v>54</v>
      </c>
      <c r="B55" s="3" t="s">
        <v>386</v>
      </c>
      <c r="C55" s="3" t="s">
        <v>387</v>
      </c>
      <c r="D55" s="3" t="s">
        <v>388</v>
      </c>
      <c r="F55" s="3" t="s">
        <v>392</v>
      </c>
      <c r="H55" s="6" t="s">
        <v>390</v>
      </c>
      <c r="J55" s="3" t="s">
        <v>625</v>
      </c>
      <c r="K55" s="6" t="s">
        <v>624</v>
      </c>
      <c r="L55" s="3" t="s">
        <v>623</v>
      </c>
      <c r="M55" s="3" t="s">
        <v>393</v>
      </c>
      <c r="S55" s="5" t="s">
        <v>389</v>
      </c>
      <c r="T55" s="5"/>
    </row>
    <row r="56" spans="1:21" ht="124.8" x14ac:dyDescent="0.3">
      <c r="A56" s="3">
        <v>55</v>
      </c>
      <c r="B56" s="3" t="s">
        <v>394</v>
      </c>
      <c r="C56" s="3" t="s">
        <v>395</v>
      </c>
      <c r="D56" s="3" t="s">
        <v>396</v>
      </c>
      <c r="H56" s="6" t="s">
        <v>397</v>
      </c>
      <c r="J56" s="3" t="s">
        <v>626</v>
      </c>
      <c r="K56" s="6" t="s">
        <v>627</v>
      </c>
      <c r="M56" s="3" t="s">
        <v>399</v>
      </c>
    </row>
    <row r="57" spans="1:21" ht="140.4" x14ac:dyDescent="0.3">
      <c r="A57" s="3">
        <v>56</v>
      </c>
      <c r="B57" s="3" t="s">
        <v>400</v>
      </c>
      <c r="C57" s="3" t="s">
        <v>401</v>
      </c>
      <c r="D57" s="3" t="s">
        <v>402</v>
      </c>
      <c r="H57" s="6" t="s">
        <v>403</v>
      </c>
      <c r="J57" s="3" t="s">
        <v>404</v>
      </c>
      <c r="K57" s="6" t="s">
        <v>628</v>
      </c>
      <c r="M57" s="3" t="s">
        <v>405</v>
      </c>
    </row>
    <row r="58" spans="1:21" ht="124.8" x14ac:dyDescent="0.3">
      <c r="A58" s="3">
        <v>57</v>
      </c>
      <c r="B58" s="3" t="s">
        <v>406</v>
      </c>
      <c r="C58" s="3" t="s">
        <v>407</v>
      </c>
      <c r="D58" s="3" t="s">
        <v>408</v>
      </c>
      <c r="H58" s="6" t="s">
        <v>409</v>
      </c>
      <c r="J58" s="3" t="s">
        <v>630</v>
      </c>
      <c r="K58" s="6" t="s">
        <v>629</v>
      </c>
    </row>
    <row r="59" spans="1:21" ht="409.6" x14ac:dyDescent="0.3">
      <c r="A59" s="3">
        <v>58</v>
      </c>
      <c r="B59" s="3" t="s">
        <v>411</v>
      </c>
      <c r="C59" s="3" t="s">
        <v>412</v>
      </c>
      <c r="D59" s="3" t="s">
        <v>414</v>
      </c>
      <c r="J59" s="3" t="s">
        <v>420</v>
      </c>
      <c r="M59" s="3" t="s">
        <v>419</v>
      </c>
      <c r="Q59" s="5" t="s">
        <v>413</v>
      </c>
      <c r="R59" s="5" t="s">
        <v>418</v>
      </c>
      <c r="T59" s="5" t="s">
        <v>417</v>
      </c>
      <c r="U59" s="5" t="s">
        <v>415</v>
      </c>
    </row>
    <row r="60" spans="1:21" ht="312" x14ac:dyDescent="0.3">
      <c r="A60" s="3">
        <v>59</v>
      </c>
      <c r="B60" s="3" t="s">
        <v>421</v>
      </c>
      <c r="C60" s="3" t="s">
        <v>422</v>
      </c>
      <c r="D60" s="3" t="s">
        <v>426</v>
      </c>
      <c r="H60" s="6" t="s">
        <v>424</v>
      </c>
      <c r="J60" s="3" t="s">
        <v>423</v>
      </c>
      <c r="K60" s="6" t="s">
        <v>632</v>
      </c>
      <c r="L60" s="3" t="s">
        <v>631</v>
      </c>
      <c r="M60" s="3" t="s">
        <v>425</v>
      </c>
      <c r="S60" s="3" t="s">
        <v>427</v>
      </c>
    </row>
    <row r="61" spans="1:21" ht="218.4" x14ac:dyDescent="0.3">
      <c r="A61" s="3">
        <v>60</v>
      </c>
      <c r="B61" s="3" t="s">
        <v>428</v>
      </c>
      <c r="C61" s="3" t="s">
        <v>430</v>
      </c>
      <c r="D61" s="3" t="s">
        <v>429</v>
      </c>
      <c r="H61" s="6" t="s">
        <v>431</v>
      </c>
      <c r="J61" s="3" t="s">
        <v>433</v>
      </c>
      <c r="K61" s="6" t="s">
        <v>634</v>
      </c>
      <c r="L61" s="3" t="s">
        <v>633</v>
      </c>
      <c r="M61" s="3" t="s">
        <v>432</v>
      </c>
    </row>
    <row r="62" spans="1:21" ht="280.8" x14ac:dyDescent="0.3">
      <c r="A62" s="3">
        <v>61</v>
      </c>
      <c r="B62" s="3" t="s">
        <v>434</v>
      </c>
      <c r="C62" s="3" t="s">
        <v>435</v>
      </c>
      <c r="D62" s="3" t="s">
        <v>437</v>
      </c>
      <c r="F62" s="3" t="s">
        <v>436</v>
      </c>
      <c r="G62" s="3"/>
      <c r="H62" s="6" t="s">
        <v>438</v>
      </c>
      <c r="J62" s="3" t="s">
        <v>439</v>
      </c>
      <c r="K62" s="6" t="s">
        <v>635</v>
      </c>
      <c r="M62" s="3" t="s">
        <v>445</v>
      </c>
    </row>
    <row r="63" spans="1:21" ht="312" x14ac:dyDescent="0.3">
      <c r="A63" s="3">
        <v>62</v>
      </c>
      <c r="B63" s="3" t="s">
        <v>440</v>
      </c>
      <c r="C63" s="3" t="s">
        <v>441</v>
      </c>
      <c r="H63" s="6" t="s">
        <v>442</v>
      </c>
      <c r="J63" s="3" t="s">
        <v>443</v>
      </c>
      <c r="K63" s="3" t="s">
        <v>636</v>
      </c>
      <c r="M63" s="3" t="s">
        <v>447</v>
      </c>
    </row>
    <row r="64" spans="1:21" ht="124.8" x14ac:dyDescent="0.3">
      <c r="A64" s="3">
        <v>63</v>
      </c>
      <c r="B64" s="3" t="s">
        <v>444</v>
      </c>
      <c r="C64" s="3" t="s">
        <v>446</v>
      </c>
      <c r="H64" s="6" t="s">
        <v>450</v>
      </c>
      <c r="J64" s="6" t="s">
        <v>448</v>
      </c>
      <c r="K64" s="6" t="s">
        <v>638</v>
      </c>
      <c r="L64" s="6"/>
      <c r="M64" s="6" t="s">
        <v>639</v>
      </c>
    </row>
    <row r="65" spans="1:13" ht="280.8" x14ac:dyDescent="0.3">
      <c r="A65" s="3">
        <v>64</v>
      </c>
      <c r="B65" s="3" t="s">
        <v>449</v>
      </c>
      <c r="C65" s="3" t="s">
        <v>454</v>
      </c>
      <c r="F65" s="3" t="s">
        <v>453</v>
      </c>
      <c r="H65" s="6" t="s">
        <v>455</v>
      </c>
      <c r="J65" s="3" t="s">
        <v>641</v>
      </c>
      <c r="L65" s="3" t="s">
        <v>640</v>
      </c>
      <c r="M65" s="3" t="s">
        <v>451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FBAC-86FA-416F-9E20-FBE479B329EB}">
  <dimension ref="A1:V65"/>
  <sheetViews>
    <sheetView topLeftCell="Q59" zoomScale="83" zoomScaleNormal="88" workbookViewId="0">
      <selection activeCell="R59" sqref="R59"/>
    </sheetView>
  </sheetViews>
  <sheetFormatPr defaultRowHeight="14.4" x14ac:dyDescent="0.3"/>
  <cols>
    <col min="1" max="1" width="10.44140625" customWidth="1"/>
    <col min="2" max="2" width="32.6640625" customWidth="1"/>
    <col min="3" max="3" width="45.6640625" customWidth="1"/>
    <col min="4" max="4" width="43.6640625" style="31" customWidth="1"/>
    <col min="6" max="6" width="35.6640625" style="42" customWidth="1"/>
    <col min="7" max="7" width="30.88671875" style="42" bestFit="1" customWidth="1"/>
    <col min="8" max="8" width="58.6640625" style="42" customWidth="1"/>
    <col min="9" max="9" width="29.44140625" style="31" customWidth="1"/>
    <col min="10" max="10" width="20.33203125" customWidth="1"/>
    <col min="11" max="11" width="43.109375" customWidth="1"/>
    <col min="12" max="12" width="20.88671875" customWidth="1"/>
    <col min="13" max="13" width="42.109375" style="31" bestFit="1" customWidth="1"/>
    <col min="14" max="14" width="64.88671875" style="31" customWidth="1"/>
    <col min="15" max="15" width="29.6640625" style="31" customWidth="1"/>
    <col min="16" max="16" width="65.33203125" customWidth="1"/>
    <col min="17" max="17" width="50.109375" customWidth="1"/>
    <col min="18" max="18" width="54.6640625" style="31" customWidth="1"/>
    <col min="19" max="19" width="36.44140625" bestFit="1" customWidth="1"/>
    <col min="20" max="20" width="48.44140625" customWidth="1"/>
    <col min="21" max="21" width="49.6640625" customWidth="1"/>
    <col min="22" max="22" width="66.33203125" customWidth="1"/>
  </cols>
  <sheetData>
    <row r="1" spans="1:22" ht="35.4" customHeight="1" x14ac:dyDescent="0.3">
      <c r="A1" t="s">
        <v>485</v>
      </c>
      <c r="B1" s="8" t="s">
        <v>0</v>
      </c>
      <c r="C1" s="9" t="s">
        <v>1</v>
      </c>
      <c r="D1" s="28" t="s">
        <v>2</v>
      </c>
      <c r="E1" s="9" t="s">
        <v>646</v>
      </c>
      <c r="F1" s="35" t="s">
        <v>4</v>
      </c>
      <c r="G1" s="36" t="s">
        <v>15</v>
      </c>
      <c r="H1" s="36" t="s">
        <v>337</v>
      </c>
      <c r="I1" s="32" t="s">
        <v>59</v>
      </c>
      <c r="J1" s="10" t="s">
        <v>503</v>
      </c>
      <c r="K1" s="10" t="s">
        <v>502</v>
      </c>
      <c r="L1" s="10" t="s">
        <v>504</v>
      </c>
      <c r="M1" s="32" t="s">
        <v>505</v>
      </c>
      <c r="N1" s="32" t="s">
        <v>8</v>
      </c>
      <c r="O1" s="32" t="s">
        <v>315</v>
      </c>
      <c r="P1" s="10" t="s">
        <v>9</v>
      </c>
      <c r="Q1" s="10" t="s">
        <v>181</v>
      </c>
      <c r="R1" s="32" t="s">
        <v>11</v>
      </c>
      <c r="S1" s="10" t="s">
        <v>12</v>
      </c>
      <c r="T1" s="10" t="s">
        <v>47</v>
      </c>
      <c r="U1" s="10" t="s">
        <v>416</v>
      </c>
      <c r="V1" s="16" t="s">
        <v>279</v>
      </c>
    </row>
    <row r="2" spans="1:22" ht="116.4" customHeight="1" x14ac:dyDescent="0.3">
      <c r="A2" s="3">
        <v>1</v>
      </c>
      <c r="B2" s="11" t="s">
        <v>17</v>
      </c>
      <c r="C2" s="11" t="s">
        <v>18</v>
      </c>
      <c r="D2" s="29" t="s">
        <v>19</v>
      </c>
      <c r="E2" s="11">
        <v>2021</v>
      </c>
      <c r="F2" s="37" t="s">
        <v>8</v>
      </c>
      <c r="G2" s="37"/>
      <c r="H2" s="37"/>
      <c r="I2" s="34" t="s">
        <v>674</v>
      </c>
      <c r="J2" s="11">
        <v>20</v>
      </c>
      <c r="K2" s="11" t="s">
        <v>507</v>
      </c>
      <c r="L2" s="13"/>
      <c r="M2" s="34" t="s">
        <v>150</v>
      </c>
      <c r="N2" s="34" t="s">
        <v>22</v>
      </c>
      <c r="O2" s="29"/>
      <c r="P2" s="11"/>
      <c r="Q2" s="13"/>
      <c r="R2" s="30"/>
      <c r="S2" s="13"/>
      <c r="T2" s="13"/>
      <c r="U2" s="13"/>
      <c r="V2" s="17"/>
    </row>
    <row r="3" spans="1:22" ht="124.8" x14ac:dyDescent="0.3">
      <c r="A3" s="3">
        <v>2</v>
      </c>
      <c r="B3" s="11" t="s">
        <v>24</v>
      </c>
      <c r="C3" s="11" t="s">
        <v>25</v>
      </c>
      <c r="D3" s="29" t="s">
        <v>26</v>
      </c>
      <c r="E3" s="11">
        <v>2020</v>
      </c>
      <c r="F3" s="37" t="s">
        <v>36</v>
      </c>
      <c r="G3" s="37"/>
      <c r="H3" s="37"/>
      <c r="I3" s="34" t="s">
        <v>46</v>
      </c>
      <c r="J3" s="11">
        <v>18</v>
      </c>
      <c r="K3" s="11" t="s">
        <v>508</v>
      </c>
      <c r="L3" s="13"/>
      <c r="M3" s="34" t="s">
        <v>654</v>
      </c>
      <c r="N3" s="34"/>
      <c r="O3" s="30"/>
      <c r="P3" s="11" t="s">
        <v>30</v>
      </c>
      <c r="Q3" s="13"/>
      <c r="R3" s="29"/>
      <c r="S3" s="11" t="s">
        <v>678</v>
      </c>
      <c r="T3" s="11"/>
      <c r="U3" s="13"/>
      <c r="V3" s="17"/>
    </row>
    <row r="4" spans="1:22" ht="409.6" x14ac:dyDescent="0.3">
      <c r="A4" s="3">
        <v>3</v>
      </c>
      <c r="B4" s="11" t="s">
        <v>32</v>
      </c>
      <c r="C4" s="11" t="s">
        <v>33</v>
      </c>
      <c r="D4" s="29" t="s">
        <v>34</v>
      </c>
      <c r="E4" s="11">
        <v>2022</v>
      </c>
      <c r="F4" s="38"/>
      <c r="G4" s="38"/>
      <c r="H4" s="38"/>
      <c r="I4" s="30"/>
      <c r="J4" s="11">
        <v>111</v>
      </c>
      <c r="K4" s="14" t="s">
        <v>650</v>
      </c>
      <c r="L4" s="13"/>
      <c r="M4" s="34" t="s">
        <v>35</v>
      </c>
      <c r="N4" s="34" t="s">
        <v>40</v>
      </c>
      <c r="O4" s="29"/>
      <c r="P4" s="13"/>
      <c r="Q4" s="13"/>
      <c r="R4" s="30"/>
      <c r="S4" s="13"/>
      <c r="T4" s="13"/>
      <c r="U4" s="13"/>
      <c r="V4" s="17"/>
    </row>
    <row r="5" spans="1:22" ht="327.60000000000002" x14ac:dyDescent="0.3">
      <c r="A5" s="3">
        <v>4</v>
      </c>
      <c r="B5" s="11" t="s">
        <v>42</v>
      </c>
      <c r="C5" s="11" t="s">
        <v>43</v>
      </c>
      <c r="D5" s="30"/>
      <c r="E5" s="11">
        <v>2024</v>
      </c>
      <c r="F5" s="38"/>
      <c r="G5" s="38"/>
      <c r="H5" s="39" t="s">
        <v>456</v>
      </c>
      <c r="I5" s="30"/>
      <c r="J5" s="11">
        <v>51</v>
      </c>
      <c r="K5" s="14" t="s">
        <v>512</v>
      </c>
      <c r="L5" s="13"/>
      <c r="M5" s="34" t="s">
        <v>514</v>
      </c>
      <c r="N5" s="34"/>
      <c r="O5" s="30"/>
      <c r="P5" s="13"/>
      <c r="Q5" s="13"/>
      <c r="R5" s="30"/>
      <c r="S5" s="13"/>
      <c r="T5" s="13"/>
      <c r="U5" s="13"/>
      <c r="V5" s="17"/>
    </row>
    <row r="6" spans="1:22" ht="409.6" x14ac:dyDescent="0.3">
      <c r="A6" s="3">
        <v>5</v>
      </c>
      <c r="B6" s="11" t="s">
        <v>53</v>
      </c>
      <c r="C6" s="11" t="s">
        <v>64</v>
      </c>
      <c r="D6" s="29" t="s">
        <v>54</v>
      </c>
      <c r="E6" s="11">
        <v>2024</v>
      </c>
      <c r="F6" s="38"/>
      <c r="G6" s="38"/>
      <c r="H6" s="38"/>
      <c r="I6" s="30"/>
      <c r="J6" s="11">
        <v>5</v>
      </c>
      <c r="K6" s="12"/>
      <c r="L6" s="12" t="s">
        <v>651</v>
      </c>
      <c r="M6" s="34" t="s">
        <v>673</v>
      </c>
      <c r="N6" s="34"/>
      <c r="O6" s="30"/>
      <c r="P6" s="11" t="s">
        <v>62</v>
      </c>
      <c r="Q6" s="13"/>
      <c r="R6" s="33" t="s">
        <v>61</v>
      </c>
      <c r="S6" s="13"/>
      <c r="T6" s="13"/>
      <c r="U6" s="13"/>
      <c r="V6" s="17"/>
    </row>
    <row r="7" spans="1:22" ht="142.19999999999999" customHeight="1" x14ac:dyDescent="0.3">
      <c r="A7" s="3">
        <v>6</v>
      </c>
      <c r="B7" s="11" t="s">
        <v>63</v>
      </c>
      <c r="C7" s="11" t="s">
        <v>66</v>
      </c>
      <c r="D7" s="29" t="s">
        <v>65</v>
      </c>
      <c r="E7" s="11">
        <v>2024</v>
      </c>
      <c r="F7" s="37" t="s">
        <v>486</v>
      </c>
      <c r="G7" s="37"/>
      <c r="H7" s="39" t="s">
        <v>457</v>
      </c>
      <c r="I7" s="30"/>
      <c r="J7" s="11">
        <v>133</v>
      </c>
      <c r="K7" s="12" t="s">
        <v>517</v>
      </c>
      <c r="L7" s="13"/>
      <c r="M7" s="34" t="s">
        <v>69</v>
      </c>
      <c r="N7" s="34"/>
      <c r="O7" s="30"/>
      <c r="P7" s="11" t="s">
        <v>70</v>
      </c>
      <c r="Q7" s="13"/>
      <c r="R7" s="30"/>
      <c r="S7" s="13"/>
      <c r="T7" s="13"/>
      <c r="U7" s="13"/>
      <c r="V7" s="17"/>
    </row>
    <row r="8" spans="1:22" ht="296.39999999999998" x14ac:dyDescent="0.3">
      <c r="A8" s="3">
        <v>7</v>
      </c>
      <c r="B8" s="11" t="s">
        <v>71</v>
      </c>
      <c r="C8" s="11" t="s">
        <v>72</v>
      </c>
      <c r="D8" s="29" t="s">
        <v>73</v>
      </c>
      <c r="E8" s="11">
        <v>2024</v>
      </c>
      <c r="F8" s="38"/>
      <c r="G8" s="38"/>
      <c r="H8" s="39" t="s">
        <v>458</v>
      </c>
      <c r="I8" s="30"/>
      <c r="J8" s="11">
        <v>183</v>
      </c>
      <c r="K8" s="12" t="s">
        <v>519</v>
      </c>
      <c r="L8" s="13"/>
      <c r="M8" s="34" t="s">
        <v>74</v>
      </c>
      <c r="N8" s="34"/>
      <c r="O8" s="30"/>
      <c r="P8" s="13"/>
      <c r="Q8" s="13"/>
      <c r="R8" s="29" t="s">
        <v>76</v>
      </c>
      <c r="S8" s="13"/>
      <c r="T8" s="13"/>
      <c r="U8" s="13"/>
      <c r="V8" s="17"/>
    </row>
    <row r="9" spans="1:22" ht="374.4" x14ac:dyDescent="0.3">
      <c r="A9" s="3">
        <v>8</v>
      </c>
      <c r="B9" s="11" t="s">
        <v>77</v>
      </c>
      <c r="C9" s="11" t="s">
        <v>78</v>
      </c>
      <c r="D9" s="29" t="s">
        <v>91</v>
      </c>
      <c r="E9" s="11">
        <v>2024</v>
      </c>
      <c r="F9" s="38"/>
      <c r="G9" s="38"/>
      <c r="H9" s="39" t="s">
        <v>459</v>
      </c>
      <c r="I9" s="30"/>
      <c r="J9" s="11">
        <v>163</v>
      </c>
      <c r="K9" s="11" t="s">
        <v>520</v>
      </c>
      <c r="L9" s="13"/>
      <c r="M9" s="34"/>
      <c r="N9" s="34"/>
      <c r="O9" s="30"/>
      <c r="P9" s="11" t="s">
        <v>80</v>
      </c>
      <c r="Q9" s="11"/>
      <c r="R9" s="29" t="s">
        <v>913</v>
      </c>
      <c r="S9" s="13"/>
      <c r="T9" s="13"/>
      <c r="U9" s="13"/>
      <c r="V9" s="17"/>
    </row>
    <row r="10" spans="1:22" ht="116.4" customHeight="1" x14ac:dyDescent="0.3">
      <c r="A10" s="3">
        <v>9</v>
      </c>
      <c r="B10" s="11" t="s">
        <v>82</v>
      </c>
      <c r="C10" s="11" t="s">
        <v>84</v>
      </c>
      <c r="D10" s="30"/>
      <c r="E10" s="11">
        <v>2023</v>
      </c>
      <c r="F10" s="38"/>
      <c r="G10" s="38"/>
      <c r="H10" s="39" t="s">
        <v>460</v>
      </c>
      <c r="I10" s="30"/>
      <c r="J10" s="11">
        <v>105</v>
      </c>
      <c r="K10" s="12" t="s">
        <v>524</v>
      </c>
      <c r="L10" s="12" t="s">
        <v>652</v>
      </c>
      <c r="M10" s="34" t="s">
        <v>83</v>
      </c>
      <c r="N10" s="34"/>
      <c r="O10" s="30"/>
      <c r="P10" s="11" t="s">
        <v>87</v>
      </c>
      <c r="Q10" s="13"/>
      <c r="R10" s="30"/>
      <c r="S10" s="13"/>
      <c r="T10" s="13"/>
      <c r="U10" s="13"/>
      <c r="V10" s="17"/>
    </row>
    <row r="11" spans="1:22" ht="109.2" customHeight="1" x14ac:dyDescent="0.3">
      <c r="A11" s="3">
        <v>10</v>
      </c>
      <c r="B11" s="11" t="s">
        <v>88</v>
      </c>
      <c r="C11" s="13"/>
      <c r="D11" s="29" t="s">
        <v>90</v>
      </c>
      <c r="E11" s="11">
        <v>2023</v>
      </c>
      <c r="F11" s="38"/>
      <c r="G11" s="38"/>
      <c r="H11" s="39" t="s">
        <v>461</v>
      </c>
      <c r="I11" s="33"/>
      <c r="J11" s="11"/>
      <c r="K11" s="12" t="s">
        <v>525</v>
      </c>
      <c r="L11" s="13"/>
      <c r="M11" s="34" t="s">
        <v>655</v>
      </c>
      <c r="N11" s="34"/>
      <c r="O11" s="30"/>
      <c r="P11" s="11" t="s">
        <v>97</v>
      </c>
      <c r="Q11" s="13"/>
      <c r="R11" s="34" t="s">
        <v>679</v>
      </c>
      <c r="S11" s="13"/>
      <c r="T11" s="13"/>
      <c r="U11" s="13"/>
      <c r="V11" s="17"/>
    </row>
    <row r="12" spans="1:22" ht="409.6" x14ac:dyDescent="0.3">
      <c r="A12" s="3">
        <v>11</v>
      </c>
      <c r="B12" s="11" t="s">
        <v>98</v>
      </c>
      <c r="C12" s="11" t="s">
        <v>100</v>
      </c>
      <c r="D12" s="29" t="s">
        <v>99</v>
      </c>
      <c r="E12" s="11">
        <v>2023</v>
      </c>
      <c r="F12" s="38"/>
      <c r="G12" s="38"/>
      <c r="H12" s="40" t="s">
        <v>462</v>
      </c>
      <c r="I12" s="30"/>
      <c r="J12" s="11">
        <v>918</v>
      </c>
      <c r="K12" s="12" t="s">
        <v>527</v>
      </c>
      <c r="L12" s="13"/>
      <c r="M12" s="34" t="s">
        <v>656</v>
      </c>
      <c r="N12" s="34"/>
      <c r="O12" s="30"/>
      <c r="P12" s="11" t="s">
        <v>105</v>
      </c>
      <c r="Q12" s="13"/>
      <c r="R12" s="30"/>
      <c r="S12" s="13"/>
      <c r="T12" s="13"/>
      <c r="U12" s="13"/>
      <c r="V12" s="17"/>
    </row>
    <row r="13" spans="1:22" ht="106.2" customHeight="1" x14ac:dyDescent="0.3">
      <c r="A13" s="3">
        <v>12</v>
      </c>
      <c r="B13" s="11" t="s">
        <v>106</v>
      </c>
      <c r="C13" s="11" t="s">
        <v>107</v>
      </c>
      <c r="D13" s="30"/>
      <c r="E13" s="11">
        <v>2023</v>
      </c>
      <c r="F13" s="38"/>
      <c r="G13" s="38"/>
      <c r="H13" s="40" t="s">
        <v>463</v>
      </c>
      <c r="I13" s="30"/>
      <c r="J13" s="11">
        <v>3719</v>
      </c>
      <c r="K13" s="12" t="s">
        <v>528</v>
      </c>
      <c r="L13" s="13"/>
      <c r="M13" s="34" t="s">
        <v>109</v>
      </c>
      <c r="N13" s="34"/>
      <c r="O13" s="30"/>
      <c r="P13" s="13"/>
      <c r="Q13" s="13"/>
      <c r="R13" s="30"/>
      <c r="S13" s="13"/>
      <c r="T13" s="13"/>
      <c r="U13" s="13"/>
      <c r="V13" s="17"/>
    </row>
    <row r="14" spans="1:22" ht="148.19999999999999" customHeight="1" x14ac:dyDescent="0.3">
      <c r="A14" s="3">
        <v>13</v>
      </c>
      <c r="B14" s="11" t="s">
        <v>110</v>
      </c>
      <c r="C14" s="11" t="s">
        <v>112</v>
      </c>
      <c r="D14" s="29" t="s">
        <v>111</v>
      </c>
      <c r="E14" s="11">
        <v>2024</v>
      </c>
      <c r="F14" s="38"/>
      <c r="G14" s="38"/>
      <c r="H14" s="40" t="s">
        <v>464</v>
      </c>
      <c r="I14" s="30"/>
      <c r="J14" s="11">
        <v>292</v>
      </c>
      <c r="K14" s="12" t="s">
        <v>530</v>
      </c>
      <c r="L14" s="13"/>
      <c r="M14" s="34" t="s">
        <v>531</v>
      </c>
      <c r="N14" s="34"/>
      <c r="O14" s="30"/>
      <c r="P14" s="11" t="s">
        <v>114</v>
      </c>
      <c r="Q14" s="13"/>
      <c r="R14" s="30"/>
      <c r="S14" s="13"/>
      <c r="T14" s="13"/>
      <c r="U14" s="13"/>
      <c r="V14" s="17"/>
    </row>
    <row r="15" spans="1:22" ht="187.2" x14ac:dyDescent="0.3">
      <c r="A15" s="3">
        <v>14</v>
      </c>
      <c r="B15" s="11" t="s">
        <v>116</v>
      </c>
      <c r="C15" s="11" t="s">
        <v>118</v>
      </c>
      <c r="D15" s="29" t="s">
        <v>117</v>
      </c>
      <c r="E15" s="11">
        <v>2024</v>
      </c>
      <c r="F15" s="38"/>
      <c r="G15" s="38"/>
      <c r="H15" s="38"/>
      <c r="I15" s="30"/>
      <c r="J15" s="11">
        <v>2</v>
      </c>
      <c r="K15" s="12" t="s">
        <v>533</v>
      </c>
      <c r="L15" s="13"/>
      <c r="M15" s="34" t="s">
        <v>657</v>
      </c>
      <c r="N15" s="34"/>
      <c r="O15" s="30"/>
      <c r="P15" s="11" t="s">
        <v>121</v>
      </c>
      <c r="Q15" s="13"/>
      <c r="R15" s="30"/>
      <c r="S15" s="13"/>
      <c r="T15" s="13"/>
      <c r="U15" s="13"/>
      <c r="V15" s="17"/>
    </row>
    <row r="16" spans="1:22" ht="187.2" x14ac:dyDescent="0.3">
      <c r="A16" s="3">
        <v>15</v>
      </c>
      <c r="B16" s="11" t="s">
        <v>122</v>
      </c>
      <c r="C16" s="11" t="s">
        <v>123</v>
      </c>
      <c r="D16" s="29" t="s">
        <v>124</v>
      </c>
      <c r="E16" s="11">
        <v>2023</v>
      </c>
      <c r="F16" s="37" t="s">
        <v>133</v>
      </c>
      <c r="G16" s="37"/>
      <c r="H16" s="40" t="s">
        <v>465</v>
      </c>
      <c r="I16" s="30"/>
      <c r="J16" s="11">
        <v>109</v>
      </c>
      <c r="K16" s="12" t="s">
        <v>535</v>
      </c>
      <c r="L16" s="13"/>
      <c r="M16" s="34" t="s">
        <v>539</v>
      </c>
      <c r="N16" s="34" t="s">
        <v>132</v>
      </c>
      <c r="O16" s="30"/>
      <c r="P16" s="11" t="s">
        <v>127</v>
      </c>
      <c r="Q16" s="13"/>
      <c r="R16" s="30"/>
      <c r="S16" s="13"/>
      <c r="T16" s="13"/>
      <c r="U16" s="13"/>
      <c r="V16" s="17"/>
    </row>
    <row r="17" spans="1:22" ht="150.6" customHeight="1" x14ac:dyDescent="0.3">
      <c r="A17" s="3">
        <v>16</v>
      </c>
      <c r="B17" s="11" t="s">
        <v>135</v>
      </c>
      <c r="C17" s="11" t="s">
        <v>137</v>
      </c>
      <c r="D17" s="29" t="s">
        <v>136</v>
      </c>
      <c r="E17" s="11">
        <v>2022</v>
      </c>
      <c r="F17" s="38"/>
      <c r="G17" s="38"/>
      <c r="H17" s="40" t="s">
        <v>466</v>
      </c>
      <c r="I17" s="30"/>
      <c r="J17" s="11">
        <v>1547</v>
      </c>
      <c r="K17" s="12" t="s">
        <v>542</v>
      </c>
      <c r="L17" s="13"/>
      <c r="M17" s="34" t="s">
        <v>139</v>
      </c>
      <c r="N17" s="34"/>
      <c r="O17" s="30"/>
      <c r="P17" s="13"/>
      <c r="Q17" s="13"/>
      <c r="R17" s="30"/>
      <c r="S17" s="13"/>
      <c r="T17" s="13"/>
      <c r="U17" s="13"/>
      <c r="V17" s="17"/>
    </row>
    <row r="18" spans="1:22" ht="135.6" customHeight="1" x14ac:dyDescent="0.3">
      <c r="A18" s="3">
        <v>17</v>
      </c>
      <c r="B18" s="11" t="s">
        <v>143</v>
      </c>
      <c r="C18" s="11" t="s">
        <v>142</v>
      </c>
      <c r="D18" s="30"/>
      <c r="E18" s="11">
        <v>2022</v>
      </c>
      <c r="F18" s="38"/>
      <c r="G18" s="38"/>
      <c r="H18" s="38"/>
      <c r="I18" s="30"/>
      <c r="J18" s="11">
        <v>10</v>
      </c>
      <c r="K18" s="12" t="s">
        <v>544</v>
      </c>
      <c r="L18" s="13"/>
      <c r="M18" s="34" t="s">
        <v>658</v>
      </c>
      <c r="N18" s="34"/>
      <c r="O18" s="30"/>
      <c r="P18" s="13"/>
      <c r="Q18" s="13"/>
      <c r="R18" s="30"/>
      <c r="S18" s="13"/>
      <c r="T18" s="13"/>
      <c r="U18" s="13"/>
      <c r="V18" s="17"/>
    </row>
    <row r="19" spans="1:22" ht="138" customHeight="1" x14ac:dyDescent="0.3">
      <c r="A19" s="3">
        <v>18</v>
      </c>
      <c r="B19" s="11" t="s">
        <v>146</v>
      </c>
      <c r="C19" s="11" t="s">
        <v>147</v>
      </c>
      <c r="D19" s="30"/>
      <c r="E19" s="11">
        <v>2022</v>
      </c>
      <c r="F19" s="39" t="s">
        <v>487</v>
      </c>
      <c r="G19" s="39" t="s">
        <v>174</v>
      </c>
      <c r="H19" s="39"/>
      <c r="I19" s="30"/>
      <c r="J19" s="11"/>
      <c r="K19" s="12" t="s">
        <v>546</v>
      </c>
      <c r="L19" s="13"/>
      <c r="M19" s="34" t="s">
        <v>659</v>
      </c>
      <c r="N19" s="34" t="s">
        <v>176</v>
      </c>
      <c r="O19" s="30"/>
      <c r="P19" s="13"/>
      <c r="Q19" s="13"/>
      <c r="R19" s="30"/>
      <c r="S19" s="13"/>
      <c r="T19" s="13"/>
      <c r="U19" s="13"/>
      <c r="V19" s="17"/>
    </row>
    <row r="20" spans="1:22" ht="141.6" customHeight="1" x14ac:dyDescent="0.3">
      <c r="A20" s="3">
        <v>19</v>
      </c>
      <c r="B20" s="11" t="s">
        <v>151</v>
      </c>
      <c r="C20" s="11" t="s">
        <v>152</v>
      </c>
      <c r="D20" s="29" t="s">
        <v>153</v>
      </c>
      <c r="E20" s="11">
        <v>2022</v>
      </c>
      <c r="F20" s="38"/>
      <c r="G20" s="37" t="s">
        <v>493</v>
      </c>
      <c r="H20" s="40" t="s">
        <v>467</v>
      </c>
      <c r="I20" s="30"/>
      <c r="J20" s="11">
        <v>100</v>
      </c>
      <c r="K20" s="12" t="s">
        <v>548</v>
      </c>
      <c r="L20" s="13"/>
      <c r="M20" s="34" t="s">
        <v>155</v>
      </c>
      <c r="N20" s="34"/>
      <c r="O20" s="30"/>
      <c r="P20" s="13"/>
      <c r="Q20" s="13"/>
      <c r="R20" s="30"/>
      <c r="S20" s="13"/>
      <c r="T20" s="13"/>
      <c r="U20" s="13"/>
      <c r="V20" s="17"/>
    </row>
    <row r="21" spans="1:22" ht="136.94999999999999" customHeight="1" x14ac:dyDescent="0.3">
      <c r="A21" s="3">
        <v>20</v>
      </c>
      <c r="B21" s="11" t="s">
        <v>157</v>
      </c>
      <c r="C21" s="11" t="s">
        <v>156</v>
      </c>
      <c r="D21" s="30"/>
      <c r="E21" s="11">
        <v>2022</v>
      </c>
      <c r="F21" s="37" t="s">
        <v>488</v>
      </c>
      <c r="G21" s="37"/>
      <c r="H21" s="40" t="s">
        <v>468</v>
      </c>
      <c r="I21" s="30"/>
      <c r="J21" s="11">
        <v>156</v>
      </c>
      <c r="K21" s="12" t="s">
        <v>551</v>
      </c>
      <c r="L21" s="13"/>
      <c r="M21" s="34" t="s">
        <v>660</v>
      </c>
      <c r="N21" s="34"/>
      <c r="O21" s="30"/>
      <c r="P21" s="11" t="s">
        <v>160</v>
      </c>
      <c r="Q21" s="13"/>
      <c r="R21" s="30"/>
      <c r="S21" s="13"/>
      <c r="T21" s="13"/>
      <c r="U21" s="13"/>
      <c r="V21" s="17"/>
    </row>
    <row r="22" spans="1:22" ht="168.6" customHeight="1" x14ac:dyDescent="0.3">
      <c r="A22" s="3">
        <v>21</v>
      </c>
      <c r="B22" s="11" t="s">
        <v>162</v>
      </c>
      <c r="C22" s="11" t="s">
        <v>163</v>
      </c>
      <c r="D22" s="30"/>
      <c r="E22" s="11">
        <v>2021</v>
      </c>
      <c r="F22" s="38"/>
      <c r="G22" s="38"/>
      <c r="H22" s="40" t="s">
        <v>469</v>
      </c>
      <c r="I22" s="30"/>
      <c r="J22" s="11"/>
      <c r="K22" s="12" t="s">
        <v>552</v>
      </c>
      <c r="L22" s="12"/>
      <c r="M22" s="34" t="s">
        <v>556</v>
      </c>
      <c r="N22" s="34"/>
      <c r="O22" s="30"/>
      <c r="P22" s="13"/>
      <c r="Q22" s="13"/>
      <c r="R22" s="30"/>
      <c r="S22" s="13"/>
      <c r="T22" s="13"/>
      <c r="U22" s="13"/>
      <c r="V22" s="17"/>
    </row>
    <row r="23" spans="1:22" ht="46.8" x14ac:dyDescent="0.3">
      <c r="A23" s="3">
        <v>22</v>
      </c>
      <c r="B23" s="11" t="s">
        <v>165</v>
      </c>
      <c r="C23" s="11" t="s">
        <v>166</v>
      </c>
      <c r="D23" s="29" t="s">
        <v>167</v>
      </c>
      <c r="E23" s="11">
        <v>2021</v>
      </c>
      <c r="F23" s="38"/>
      <c r="G23" s="38"/>
      <c r="H23" s="38"/>
      <c r="I23" s="30"/>
      <c r="J23" s="11">
        <v>133</v>
      </c>
      <c r="K23" s="12" t="s">
        <v>554</v>
      </c>
      <c r="L23" s="12"/>
      <c r="M23" s="34" t="s">
        <v>661</v>
      </c>
      <c r="N23" s="34"/>
      <c r="O23" s="30"/>
      <c r="P23" s="13"/>
      <c r="Q23" s="13"/>
      <c r="R23" s="30"/>
      <c r="S23" s="13"/>
      <c r="T23" s="13"/>
      <c r="U23" s="13"/>
      <c r="V23" s="17"/>
    </row>
    <row r="24" spans="1:22" ht="280.8" x14ac:dyDescent="0.3">
      <c r="A24" s="3">
        <v>23</v>
      </c>
      <c r="B24" s="11" t="s">
        <v>170</v>
      </c>
      <c r="C24" s="11" t="s">
        <v>169</v>
      </c>
      <c r="D24" s="30"/>
      <c r="E24" s="11">
        <v>2021</v>
      </c>
      <c r="F24" s="38"/>
      <c r="G24" s="38"/>
      <c r="H24" s="40" t="s">
        <v>470</v>
      </c>
      <c r="I24" s="30"/>
      <c r="J24" s="11"/>
      <c r="K24" s="12" t="s">
        <v>561</v>
      </c>
      <c r="L24" s="12"/>
      <c r="M24" s="34" t="s">
        <v>560</v>
      </c>
      <c r="N24" s="34"/>
      <c r="O24" s="30"/>
      <c r="P24" s="13"/>
      <c r="Q24" s="13"/>
      <c r="R24" s="30"/>
      <c r="S24" s="13"/>
      <c r="T24" s="13"/>
      <c r="U24" s="13"/>
      <c r="V24" s="17"/>
    </row>
    <row r="25" spans="1:22" ht="358.8" x14ac:dyDescent="0.3">
      <c r="A25" s="3">
        <v>24</v>
      </c>
      <c r="B25" s="11" t="s">
        <v>173</v>
      </c>
      <c r="C25" s="11" t="s">
        <v>172</v>
      </c>
      <c r="D25" s="30"/>
      <c r="E25" s="11">
        <v>2021</v>
      </c>
      <c r="F25" s="37" t="s">
        <v>489</v>
      </c>
      <c r="G25" s="37" t="s">
        <v>494</v>
      </c>
      <c r="H25" s="37"/>
      <c r="I25" s="30"/>
      <c r="J25" s="11"/>
      <c r="K25" s="13"/>
      <c r="L25" s="12" t="s">
        <v>642</v>
      </c>
      <c r="M25" s="34" t="s">
        <v>662</v>
      </c>
      <c r="N25" s="34"/>
      <c r="O25" s="29"/>
      <c r="P25" s="11" t="s">
        <v>185</v>
      </c>
      <c r="Q25" s="11" t="s">
        <v>182</v>
      </c>
      <c r="R25" s="30"/>
      <c r="S25" s="13"/>
      <c r="T25" s="13"/>
      <c r="U25" s="13"/>
      <c r="V25" s="17"/>
    </row>
    <row r="26" spans="1:22" ht="327.60000000000002" x14ac:dyDescent="0.3">
      <c r="A26" s="3">
        <v>25</v>
      </c>
      <c r="B26" s="11" t="s">
        <v>186</v>
      </c>
      <c r="C26" s="11" t="s">
        <v>187</v>
      </c>
      <c r="D26" s="29" t="s">
        <v>189</v>
      </c>
      <c r="E26" s="11">
        <v>2021</v>
      </c>
      <c r="F26" s="38"/>
      <c r="G26" s="40" t="s">
        <v>894</v>
      </c>
      <c r="H26" s="40" t="s">
        <v>471</v>
      </c>
      <c r="I26" s="30"/>
      <c r="J26" s="11">
        <v>184</v>
      </c>
      <c r="K26" s="12" t="s">
        <v>559</v>
      </c>
      <c r="L26" s="13"/>
      <c r="M26" s="34" t="s">
        <v>663</v>
      </c>
      <c r="N26" s="34" t="s">
        <v>191</v>
      </c>
      <c r="O26" s="30"/>
      <c r="P26" s="13"/>
      <c r="Q26" s="13"/>
      <c r="R26" s="30"/>
      <c r="S26" s="13"/>
      <c r="T26" s="13"/>
      <c r="U26" s="13"/>
      <c r="V26" s="17"/>
    </row>
    <row r="27" spans="1:22" ht="177.6" customHeight="1" x14ac:dyDescent="0.3">
      <c r="A27" s="3">
        <v>26</v>
      </c>
      <c r="B27" s="11" t="s">
        <v>194</v>
      </c>
      <c r="C27" s="11" t="s">
        <v>195</v>
      </c>
      <c r="D27" s="30"/>
      <c r="E27" s="11">
        <v>2020</v>
      </c>
      <c r="F27" s="40" t="s">
        <v>495</v>
      </c>
      <c r="G27" s="38"/>
      <c r="H27" s="38"/>
      <c r="I27" s="30"/>
      <c r="J27" s="11">
        <v>20</v>
      </c>
      <c r="K27" s="12" t="s">
        <v>566</v>
      </c>
      <c r="L27" s="12"/>
      <c r="M27" s="34" t="s">
        <v>197</v>
      </c>
      <c r="N27" s="34"/>
      <c r="O27" s="30"/>
      <c r="P27" s="13"/>
      <c r="Q27" s="11" t="s">
        <v>201</v>
      </c>
      <c r="R27" s="29" t="s">
        <v>199</v>
      </c>
      <c r="S27" s="13"/>
      <c r="T27" s="14" t="s">
        <v>484</v>
      </c>
      <c r="U27" s="13"/>
      <c r="V27" s="17"/>
    </row>
    <row r="28" spans="1:22" ht="124.2" customHeight="1" x14ac:dyDescent="0.3">
      <c r="A28" s="3">
        <v>27</v>
      </c>
      <c r="B28" s="11" t="s">
        <v>203</v>
      </c>
      <c r="C28" s="11" t="s">
        <v>202</v>
      </c>
      <c r="D28" s="30"/>
      <c r="E28" s="11">
        <v>2020</v>
      </c>
      <c r="F28" s="38"/>
      <c r="G28" s="38"/>
      <c r="H28" s="38"/>
      <c r="I28" s="30"/>
      <c r="J28" s="11"/>
      <c r="K28" s="12" t="s">
        <v>569</v>
      </c>
      <c r="L28" s="13"/>
      <c r="M28" s="34" t="s">
        <v>664</v>
      </c>
      <c r="N28" s="34"/>
      <c r="O28" s="30"/>
      <c r="P28" s="13"/>
      <c r="Q28" s="11" t="s">
        <v>205</v>
      </c>
      <c r="R28" s="30"/>
      <c r="S28" s="13"/>
      <c r="T28" s="13"/>
      <c r="U28" s="13"/>
      <c r="V28" s="17"/>
    </row>
    <row r="29" spans="1:22" ht="156.6" customHeight="1" x14ac:dyDescent="0.3">
      <c r="A29" s="3">
        <v>28</v>
      </c>
      <c r="B29" s="11" t="s">
        <v>209</v>
      </c>
      <c r="C29" s="11" t="s">
        <v>210</v>
      </c>
      <c r="D29" s="30"/>
      <c r="E29" s="11">
        <v>2021</v>
      </c>
      <c r="F29" s="38"/>
      <c r="G29" s="38"/>
      <c r="H29" s="39" t="s">
        <v>472</v>
      </c>
      <c r="I29" s="30"/>
      <c r="J29" s="11">
        <v>261</v>
      </c>
      <c r="K29" s="12" t="s">
        <v>567</v>
      </c>
      <c r="L29" s="13"/>
      <c r="M29" s="34" t="s">
        <v>570</v>
      </c>
      <c r="N29" s="34"/>
      <c r="O29" s="30"/>
      <c r="P29" s="13"/>
      <c r="Q29" s="13"/>
      <c r="R29" s="30"/>
      <c r="S29" s="13"/>
      <c r="T29" s="13"/>
      <c r="U29" s="13"/>
      <c r="V29" s="17"/>
    </row>
    <row r="30" spans="1:22" ht="171.6" x14ac:dyDescent="0.3">
      <c r="A30" s="3">
        <v>29</v>
      </c>
      <c r="B30" s="11" t="s">
        <v>213</v>
      </c>
      <c r="C30" s="11" t="s">
        <v>212</v>
      </c>
      <c r="D30" s="29" t="s">
        <v>214</v>
      </c>
      <c r="E30" s="11">
        <v>2020</v>
      </c>
      <c r="F30" s="38"/>
      <c r="G30" s="38"/>
      <c r="H30" s="38"/>
      <c r="I30" s="30"/>
      <c r="J30" s="11">
        <v>5</v>
      </c>
      <c r="K30" s="12" t="s">
        <v>568</v>
      </c>
      <c r="L30" s="13"/>
      <c r="M30" s="34" t="s">
        <v>665</v>
      </c>
      <c r="N30" s="34"/>
      <c r="O30" s="30"/>
      <c r="P30" s="11" t="s">
        <v>217</v>
      </c>
      <c r="Q30" s="13"/>
      <c r="R30" s="30"/>
      <c r="S30" s="13"/>
      <c r="T30" s="13"/>
      <c r="U30" s="13"/>
      <c r="V30" s="17"/>
    </row>
    <row r="31" spans="1:22" ht="358.8" x14ac:dyDescent="0.3">
      <c r="A31" s="3">
        <v>30</v>
      </c>
      <c r="B31" s="11" t="s">
        <v>218</v>
      </c>
      <c r="C31" s="11" t="s">
        <v>219</v>
      </c>
      <c r="D31" s="30"/>
      <c r="E31" s="11">
        <v>2020</v>
      </c>
      <c r="F31" s="38"/>
      <c r="G31" s="38"/>
      <c r="H31" s="39" t="s">
        <v>473</v>
      </c>
      <c r="I31" s="30"/>
      <c r="J31" s="11">
        <v>855</v>
      </c>
      <c r="K31" s="12" t="s">
        <v>643</v>
      </c>
      <c r="L31" s="13"/>
      <c r="M31" s="34" t="s">
        <v>666</v>
      </c>
      <c r="N31" s="34"/>
      <c r="O31" s="30"/>
      <c r="P31" s="13"/>
      <c r="Q31" s="13"/>
      <c r="R31" s="30"/>
      <c r="S31" s="13"/>
      <c r="T31" s="13"/>
      <c r="U31" s="13"/>
      <c r="V31" s="17"/>
    </row>
    <row r="32" spans="1:22" ht="124.8" x14ac:dyDescent="0.3">
      <c r="A32" s="3">
        <v>31</v>
      </c>
      <c r="B32" s="11" t="s">
        <v>221</v>
      </c>
      <c r="C32" s="11" t="s">
        <v>222</v>
      </c>
      <c r="D32" s="30"/>
      <c r="E32" s="11">
        <v>2022</v>
      </c>
      <c r="F32" s="40" t="s">
        <v>496</v>
      </c>
      <c r="G32" s="37" t="s">
        <v>224</v>
      </c>
      <c r="H32" s="39" t="s">
        <v>474</v>
      </c>
      <c r="I32" s="30"/>
      <c r="J32" s="15">
        <v>11436</v>
      </c>
      <c r="K32" s="12" t="s">
        <v>571</v>
      </c>
      <c r="L32" s="13"/>
      <c r="M32" s="34" t="s">
        <v>83</v>
      </c>
      <c r="N32" s="34"/>
      <c r="O32" s="30"/>
      <c r="P32" s="13"/>
      <c r="Q32" s="13"/>
      <c r="R32" s="30"/>
      <c r="S32" s="13"/>
      <c r="T32" s="13"/>
      <c r="U32" s="13"/>
      <c r="V32" s="17"/>
    </row>
    <row r="33" spans="1:22" ht="312" x14ac:dyDescent="0.3">
      <c r="A33" s="3">
        <v>32</v>
      </c>
      <c r="B33" s="11" t="s">
        <v>226</v>
      </c>
      <c r="C33" s="11" t="s">
        <v>227</v>
      </c>
      <c r="D33" s="29" t="s">
        <v>228</v>
      </c>
      <c r="E33" s="11">
        <v>2019</v>
      </c>
      <c r="F33" s="38"/>
      <c r="G33" s="38"/>
      <c r="H33" s="39" t="s">
        <v>475</v>
      </c>
      <c r="I33" s="34" t="s">
        <v>675</v>
      </c>
      <c r="J33" s="11">
        <v>213</v>
      </c>
      <c r="K33" s="12" t="s">
        <v>573</v>
      </c>
      <c r="L33" s="13"/>
      <c r="M33" s="34" t="s">
        <v>233</v>
      </c>
      <c r="N33" s="34"/>
      <c r="O33" s="30"/>
      <c r="P33" s="11" t="s">
        <v>237</v>
      </c>
      <c r="Q33" s="13"/>
      <c r="R33" s="30"/>
      <c r="S33" s="13"/>
      <c r="T33" s="13"/>
      <c r="U33" s="13"/>
      <c r="V33" s="17"/>
    </row>
    <row r="34" spans="1:22" ht="124.8" x14ac:dyDescent="0.3">
      <c r="A34" s="3">
        <v>33</v>
      </c>
      <c r="B34" s="11" t="s">
        <v>232</v>
      </c>
      <c r="C34" s="11" t="s">
        <v>234</v>
      </c>
      <c r="D34" s="30"/>
      <c r="E34" s="11">
        <v>2019</v>
      </c>
      <c r="F34" s="38"/>
      <c r="G34" s="38"/>
      <c r="H34" s="38"/>
      <c r="I34" s="33" t="s">
        <v>676</v>
      </c>
      <c r="J34" s="11">
        <v>26</v>
      </c>
      <c r="K34" s="12" t="s">
        <v>574</v>
      </c>
      <c r="L34" s="12" t="s">
        <v>575</v>
      </c>
      <c r="M34" s="34" t="s">
        <v>150</v>
      </c>
      <c r="N34" s="34"/>
      <c r="O34" s="30"/>
      <c r="P34" s="13"/>
      <c r="Q34" s="13"/>
      <c r="R34" s="30"/>
      <c r="S34" s="13"/>
      <c r="T34" s="13"/>
      <c r="U34" s="13"/>
      <c r="V34" s="17"/>
    </row>
    <row r="35" spans="1:22" ht="409.6" x14ac:dyDescent="0.3">
      <c r="A35" s="3">
        <v>34</v>
      </c>
      <c r="B35" s="11" t="s">
        <v>238</v>
      </c>
      <c r="C35" s="11" t="s">
        <v>240</v>
      </c>
      <c r="D35" s="29" t="s">
        <v>239</v>
      </c>
      <c r="E35" s="11">
        <v>2019</v>
      </c>
      <c r="F35" s="38"/>
      <c r="G35" s="38"/>
      <c r="H35" s="39" t="s">
        <v>476</v>
      </c>
      <c r="I35" s="30"/>
      <c r="J35" s="11">
        <v>431</v>
      </c>
      <c r="K35" s="12" t="s">
        <v>578</v>
      </c>
      <c r="L35" s="13"/>
      <c r="M35" s="34" t="s">
        <v>579</v>
      </c>
      <c r="N35" s="34"/>
      <c r="O35" s="30"/>
      <c r="P35" s="11" t="s">
        <v>242</v>
      </c>
      <c r="Q35" s="13"/>
      <c r="R35" s="30"/>
      <c r="S35" s="13"/>
      <c r="T35" s="13"/>
      <c r="U35" s="13"/>
      <c r="V35" s="17"/>
    </row>
    <row r="36" spans="1:22" ht="109.2" x14ac:dyDescent="0.3">
      <c r="A36" s="3">
        <v>35</v>
      </c>
      <c r="B36" s="11" t="s">
        <v>245</v>
      </c>
      <c r="C36" s="11" t="s">
        <v>244</v>
      </c>
      <c r="D36" s="29" t="s">
        <v>243</v>
      </c>
      <c r="E36" s="11">
        <v>2019</v>
      </c>
      <c r="F36" s="38"/>
      <c r="G36" s="38"/>
      <c r="H36" s="39" t="s">
        <v>477</v>
      </c>
      <c r="I36" s="30"/>
      <c r="J36" s="11">
        <v>354</v>
      </c>
      <c r="K36" s="12" t="s">
        <v>580</v>
      </c>
      <c r="L36" s="13"/>
      <c r="M36" s="34" t="s">
        <v>582</v>
      </c>
      <c r="N36" s="34"/>
      <c r="O36" s="30"/>
      <c r="P36" s="13"/>
      <c r="Q36" s="13"/>
      <c r="R36" s="30"/>
      <c r="S36" s="13"/>
      <c r="T36" s="13"/>
      <c r="U36" s="13"/>
      <c r="V36" s="17"/>
    </row>
    <row r="37" spans="1:22" ht="78" x14ac:dyDescent="0.3">
      <c r="A37" s="3">
        <v>36</v>
      </c>
      <c r="B37" s="11" t="s">
        <v>246</v>
      </c>
      <c r="C37" s="11" t="s">
        <v>247</v>
      </c>
      <c r="D37" s="30"/>
      <c r="E37" s="11">
        <v>2019</v>
      </c>
      <c r="F37" s="38"/>
      <c r="G37" s="38"/>
      <c r="H37" s="38"/>
      <c r="I37" s="30"/>
      <c r="J37" s="11">
        <v>16</v>
      </c>
      <c r="K37" s="12" t="s">
        <v>584</v>
      </c>
      <c r="L37" s="13"/>
      <c r="M37" s="34" t="s">
        <v>585</v>
      </c>
      <c r="N37" s="34" t="s">
        <v>250</v>
      </c>
      <c r="O37" s="30"/>
      <c r="P37" s="13"/>
      <c r="Q37" s="13"/>
      <c r="R37" s="30"/>
      <c r="S37" s="13"/>
      <c r="T37" s="13"/>
      <c r="U37" s="13"/>
      <c r="V37" s="17"/>
    </row>
    <row r="38" spans="1:22" ht="409.6" x14ac:dyDescent="0.3">
      <c r="A38" s="3">
        <v>37</v>
      </c>
      <c r="B38" s="11" t="s">
        <v>251</v>
      </c>
      <c r="C38" s="11" t="s">
        <v>252</v>
      </c>
      <c r="D38" s="29" t="s">
        <v>253</v>
      </c>
      <c r="E38" s="11">
        <v>2019</v>
      </c>
      <c r="F38" s="37" t="s">
        <v>254</v>
      </c>
      <c r="G38" s="39" t="s">
        <v>498</v>
      </c>
      <c r="H38" s="39" t="s">
        <v>497</v>
      </c>
      <c r="I38" s="29" t="s">
        <v>262</v>
      </c>
      <c r="J38" s="11">
        <v>64</v>
      </c>
      <c r="K38" s="12" t="s">
        <v>583</v>
      </c>
      <c r="L38" s="13"/>
      <c r="M38" s="34" t="s">
        <v>667</v>
      </c>
      <c r="N38" s="34" t="s">
        <v>261</v>
      </c>
      <c r="O38" s="29" t="s">
        <v>260</v>
      </c>
      <c r="P38" s="11" t="s">
        <v>263</v>
      </c>
      <c r="Q38" s="13"/>
      <c r="R38" s="29" t="s">
        <v>255</v>
      </c>
      <c r="S38" s="11" t="s">
        <v>256</v>
      </c>
      <c r="T38" s="11"/>
      <c r="U38" s="13"/>
      <c r="V38" s="17"/>
    </row>
    <row r="39" spans="1:22" ht="234" x14ac:dyDescent="0.3">
      <c r="A39" s="3">
        <v>38</v>
      </c>
      <c r="B39" s="11" t="s">
        <v>264</v>
      </c>
      <c r="C39" s="11" t="s">
        <v>265</v>
      </c>
      <c r="D39" s="29" t="s">
        <v>266</v>
      </c>
      <c r="E39" s="11">
        <v>2018</v>
      </c>
      <c r="F39" s="38"/>
      <c r="G39" s="38"/>
      <c r="H39" s="39" t="s">
        <v>479</v>
      </c>
      <c r="I39" s="30"/>
      <c r="J39" s="11">
        <v>443</v>
      </c>
      <c r="K39" s="12" t="s">
        <v>588</v>
      </c>
      <c r="L39" s="13"/>
      <c r="M39" s="34" t="s">
        <v>268</v>
      </c>
      <c r="N39" s="34"/>
      <c r="O39" s="30"/>
      <c r="P39" s="11" t="s">
        <v>269</v>
      </c>
      <c r="Q39" s="13"/>
      <c r="R39" s="30"/>
      <c r="S39" s="13"/>
      <c r="T39" s="13"/>
      <c r="U39" s="13"/>
      <c r="V39" s="17"/>
    </row>
    <row r="40" spans="1:22" ht="409.6" x14ac:dyDescent="0.3">
      <c r="A40" s="3">
        <v>39</v>
      </c>
      <c r="B40" s="11" t="s">
        <v>271</v>
      </c>
      <c r="C40" s="11" t="s">
        <v>270</v>
      </c>
      <c r="D40" s="29" t="s">
        <v>272</v>
      </c>
      <c r="E40" s="11">
        <v>2018</v>
      </c>
      <c r="F40" s="37" t="s">
        <v>274</v>
      </c>
      <c r="G40" s="37" t="s">
        <v>277</v>
      </c>
      <c r="H40" s="39" t="s">
        <v>480</v>
      </c>
      <c r="I40" s="30"/>
      <c r="J40" s="11">
        <v>77</v>
      </c>
      <c r="K40" s="12" t="s">
        <v>589</v>
      </c>
      <c r="L40" s="13"/>
      <c r="M40" s="34" t="s">
        <v>591</v>
      </c>
      <c r="N40" s="34" t="s">
        <v>273</v>
      </c>
      <c r="O40" s="30"/>
      <c r="P40" s="11" t="s">
        <v>278</v>
      </c>
      <c r="Q40" s="13"/>
      <c r="R40" s="30"/>
      <c r="S40" s="13"/>
      <c r="T40" s="13"/>
      <c r="U40" s="13"/>
      <c r="V40" s="18" t="s">
        <v>280</v>
      </c>
    </row>
    <row r="41" spans="1:22" ht="390" x14ac:dyDescent="0.3">
      <c r="A41" s="3">
        <v>40</v>
      </c>
      <c r="B41" s="11" t="s">
        <v>281</v>
      </c>
      <c r="C41" s="11" t="s">
        <v>285</v>
      </c>
      <c r="D41" s="30"/>
      <c r="E41" s="11">
        <v>2018</v>
      </c>
      <c r="F41" s="37" t="s">
        <v>490</v>
      </c>
      <c r="G41" s="37" t="s">
        <v>499</v>
      </c>
      <c r="H41" s="39"/>
      <c r="I41" s="30"/>
      <c r="J41" s="11">
        <v>95</v>
      </c>
      <c r="K41" s="12" t="s">
        <v>592</v>
      </c>
      <c r="L41" s="13"/>
      <c r="M41" s="50" t="s">
        <v>876</v>
      </c>
      <c r="N41" s="34"/>
      <c r="O41" s="30"/>
      <c r="P41" s="11" t="s">
        <v>287</v>
      </c>
      <c r="Q41" s="13"/>
      <c r="R41" s="30"/>
      <c r="S41" s="13"/>
      <c r="T41" s="13"/>
      <c r="U41" s="13"/>
      <c r="V41" s="17"/>
    </row>
    <row r="42" spans="1:22" ht="405.6" x14ac:dyDescent="0.3">
      <c r="A42" s="3">
        <v>41</v>
      </c>
      <c r="B42" s="11" t="s">
        <v>288</v>
      </c>
      <c r="C42" s="11" t="s">
        <v>289</v>
      </c>
      <c r="D42" s="29" t="s">
        <v>292</v>
      </c>
      <c r="E42" s="11">
        <v>2018</v>
      </c>
      <c r="F42" s="38"/>
      <c r="G42" s="38"/>
      <c r="H42" s="40" t="s">
        <v>481</v>
      </c>
      <c r="I42" s="30"/>
      <c r="J42" s="11">
        <v>762</v>
      </c>
      <c r="K42" s="12" t="s">
        <v>594</v>
      </c>
      <c r="L42" s="13"/>
      <c r="M42" s="34" t="s">
        <v>294</v>
      </c>
      <c r="N42" s="34"/>
      <c r="O42" s="30"/>
      <c r="P42" s="11" t="s">
        <v>295</v>
      </c>
      <c r="Q42" s="13"/>
      <c r="R42" s="30"/>
      <c r="S42" s="13"/>
      <c r="T42" s="13"/>
      <c r="U42" s="13"/>
      <c r="V42" s="17"/>
    </row>
    <row r="43" spans="1:22" ht="124.8" x14ac:dyDescent="0.3">
      <c r="A43" s="3">
        <v>42</v>
      </c>
      <c r="B43" s="11" t="s">
        <v>296</v>
      </c>
      <c r="C43" s="11" t="s">
        <v>299</v>
      </c>
      <c r="D43" s="29" t="s">
        <v>297</v>
      </c>
      <c r="E43" s="11">
        <v>2017</v>
      </c>
      <c r="F43" s="38"/>
      <c r="G43" s="38"/>
      <c r="H43" s="38"/>
      <c r="I43" s="30"/>
      <c r="J43" s="11"/>
      <c r="K43" s="12" t="s">
        <v>597</v>
      </c>
      <c r="L43" s="12" t="s">
        <v>595</v>
      </c>
      <c r="M43" s="34" t="s">
        <v>668</v>
      </c>
      <c r="N43" s="34"/>
      <c r="O43" s="29" t="s">
        <v>302</v>
      </c>
      <c r="P43" s="11" t="s">
        <v>303</v>
      </c>
      <c r="Q43" s="13"/>
      <c r="R43" s="34" t="s">
        <v>301</v>
      </c>
      <c r="S43" s="13"/>
      <c r="T43" s="13"/>
      <c r="U43" s="13"/>
      <c r="V43" s="17"/>
    </row>
    <row r="44" spans="1:22" ht="78" x14ac:dyDescent="0.3">
      <c r="A44" s="3">
        <v>43</v>
      </c>
      <c r="B44" s="11" t="s">
        <v>304</v>
      </c>
      <c r="C44" s="11" t="s">
        <v>305</v>
      </c>
      <c r="D44" s="30"/>
      <c r="E44" s="11">
        <v>2017</v>
      </c>
      <c r="F44" s="38"/>
      <c r="G44" s="38"/>
      <c r="H44" s="38"/>
      <c r="I44" s="30"/>
      <c r="J44" s="11">
        <v>8370</v>
      </c>
      <c r="K44" s="12" t="s">
        <v>599</v>
      </c>
      <c r="L44" s="13"/>
      <c r="M44" s="34" t="s">
        <v>306</v>
      </c>
      <c r="N44" s="34"/>
      <c r="O44" s="30"/>
      <c r="P44" s="13"/>
      <c r="Q44" s="13"/>
      <c r="R44" s="30"/>
      <c r="S44" s="13"/>
      <c r="T44" s="13"/>
      <c r="U44" s="13"/>
      <c r="V44" s="17"/>
    </row>
    <row r="45" spans="1:22" ht="374.4" x14ac:dyDescent="0.3">
      <c r="A45" s="3">
        <v>44</v>
      </c>
      <c r="B45" s="11" t="s">
        <v>309</v>
      </c>
      <c r="C45" s="11" t="s">
        <v>308</v>
      </c>
      <c r="D45" s="29" t="s">
        <v>310</v>
      </c>
      <c r="E45" s="11">
        <v>2015</v>
      </c>
      <c r="F45" s="37" t="s">
        <v>500</v>
      </c>
      <c r="G45" s="37" t="s">
        <v>313</v>
      </c>
      <c r="H45" s="39" t="s">
        <v>482</v>
      </c>
      <c r="I45" s="29"/>
      <c r="J45" s="11">
        <v>97</v>
      </c>
      <c r="K45" s="12" t="s">
        <v>602</v>
      </c>
      <c r="L45" s="13"/>
      <c r="M45" s="34" t="s">
        <v>669</v>
      </c>
      <c r="N45" s="34"/>
      <c r="O45" s="30"/>
      <c r="P45" s="13"/>
      <c r="Q45" s="13"/>
      <c r="R45" s="30"/>
      <c r="S45" s="13"/>
      <c r="T45" s="13"/>
      <c r="U45" s="13"/>
      <c r="V45" s="17"/>
    </row>
    <row r="46" spans="1:22" ht="93.6" x14ac:dyDescent="0.3">
      <c r="A46" s="3">
        <v>45</v>
      </c>
      <c r="B46" s="11" t="s">
        <v>316</v>
      </c>
      <c r="C46" s="11" t="s">
        <v>317</v>
      </c>
      <c r="D46" s="30"/>
      <c r="E46" s="11">
        <v>2015</v>
      </c>
      <c r="F46" s="38"/>
      <c r="G46" s="37"/>
      <c r="H46" s="39" t="s">
        <v>895</v>
      </c>
      <c r="I46" s="33" t="s">
        <v>677</v>
      </c>
      <c r="J46" s="11">
        <v>260</v>
      </c>
      <c r="K46" s="12" t="s">
        <v>603</v>
      </c>
      <c r="L46" s="13"/>
      <c r="M46" s="34" t="s">
        <v>320</v>
      </c>
      <c r="N46" s="34"/>
      <c r="O46" s="30"/>
      <c r="P46" s="13"/>
      <c r="Q46" s="13"/>
      <c r="R46" s="30"/>
      <c r="S46" s="13"/>
      <c r="T46" s="13"/>
      <c r="U46" s="13"/>
      <c r="V46" s="17"/>
    </row>
    <row r="47" spans="1:22" ht="390" x14ac:dyDescent="0.3">
      <c r="A47" s="3">
        <v>46</v>
      </c>
      <c r="B47" s="11" t="s">
        <v>324</v>
      </c>
      <c r="C47" s="11" t="s">
        <v>329</v>
      </c>
      <c r="D47" s="30"/>
      <c r="E47" s="11">
        <v>2015</v>
      </c>
      <c r="F47" s="37" t="s">
        <v>327</v>
      </c>
      <c r="G47" s="40"/>
      <c r="H47" s="40" t="s">
        <v>483</v>
      </c>
      <c r="I47" s="30"/>
      <c r="J47" s="11">
        <v>29</v>
      </c>
      <c r="K47" s="12" t="s">
        <v>605</v>
      </c>
      <c r="L47" s="13"/>
      <c r="M47" s="34" t="s">
        <v>328</v>
      </c>
      <c r="N47" s="34"/>
      <c r="O47" s="30"/>
      <c r="P47" s="13"/>
      <c r="Q47" s="13"/>
      <c r="R47" s="30"/>
      <c r="S47" s="14" t="s">
        <v>330</v>
      </c>
      <c r="T47" s="14"/>
      <c r="U47" s="13"/>
      <c r="V47" s="17"/>
    </row>
    <row r="48" spans="1:22" ht="156" x14ac:dyDescent="0.3">
      <c r="A48" s="3">
        <v>47</v>
      </c>
      <c r="B48" s="11" t="s">
        <v>331</v>
      </c>
      <c r="C48" s="11" t="s">
        <v>333</v>
      </c>
      <c r="D48" s="29" t="s">
        <v>332</v>
      </c>
      <c r="E48" s="11">
        <v>2014</v>
      </c>
      <c r="F48" s="40" t="s">
        <v>338</v>
      </c>
      <c r="G48" s="41" t="s">
        <v>339</v>
      </c>
      <c r="H48" s="40"/>
      <c r="I48" s="30"/>
      <c r="J48" s="11">
        <v>13</v>
      </c>
      <c r="K48" s="12" t="s">
        <v>607</v>
      </c>
      <c r="L48" s="12" t="s">
        <v>608</v>
      </c>
      <c r="M48" s="34" t="s">
        <v>335</v>
      </c>
      <c r="N48" s="34"/>
      <c r="O48" s="29" t="s">
        <v>341</v>
      </c>
      <c r="P48" s="13"/>
      <c r="Q48" s="13"/>
      <c r="R48" s="30"/>
      <c r="S48" s="13"/>
      <c r="T48" s="13"/>
      <c r="U48" s="13"/>
      <c r="V48" s="17"/>
    </row>
    <row r="49" spans="1:22" ht="124.8" x14ac:dyDescent="0.3">
      <c r="A49" s="3">
        <v>48</v>
      </c>
      <c r="B49" s="11" t="s">
        <v>344</v>
      </c>
      <c r="C49" s="11" t="s">
        <v>346</v>
      </c>
      <c r="D49" s="29" t="s">
        <v>345</v>
      </c>
      <c r="E49" s="11">
        <v>2014</v>
      </c>
      <c r="F49" s="38"/>
      <c r="G49" s="38"/>
      <c r="H49" s="40" t="s">
        <v>347</v>
      </c>
      <c r="I49" s="30"/>
      <c r="J49" s="11">
        <v>119</v>
      </c>
      <c r="K49" s="12" t="s">
        <v>609</v>
      </c>
      <c r="L49" s="13"/>
      <c r="M49" s="34" t="s">
        <v>349</v>
      </c>
      <c r="N49" s="34"/>
      <c r="O49" s="30"/>
      <c r="P49" s="13"/>
      <c r="Q49" s="13"/>
      <c r="R49" s="30"/>
      <c r="S49" s="13"/>
      <c r="T49" s="13"/>
      <c r="U49" s="13"/>
      <c r="V49" s="17"/>
    </row>
    <row r="50" spans="1:22" ht="249.6" x14ac:dyDescent="0.3">
      <c r="A50" s="3">
        <v>49</v>
      </c>
      <c r="B50" s="11" t="s">
        <v>350</v>
      </c>
      <c r="C50" s="11" t="s">
        <v>351</v>
      </c>
      <c r="D50" s="29" t="s">
        <v>352</v>
      </c>
      <c r="E50" s="11">
        <v>2014</v>
      </c>
      <c r="F50" s="37" t="s">
        <v>491</v>
      </c>
      <c r="G50" s="37"/>
      <c r="H50" s="40" t="s">
        <v>501</v>
      </c>
      <c r="I50" s="30"/>
      <c r="J50" s="11">
        <v>95</v>
      </c>
      <c r="K50" s="12" t="s">
        <v>613</v>
      </c>
      <c r="L50" s="12" t="s">
        <v>612</v>
      </c>
      <c r="M50" s="34" t="s">
        <v>356</v>
      </c>
      <c r="N50" s="34"/>
      <c r="O50" s="29" t="s">
        <v>359</v>
      </c>
      <c r="P50" s="13"/>
      <c r="Q50" s="13"/>
      <c r="R50" s="29" t="s">
        <v>360</v>
      </c>
      <c r="S50" s="13"/>
      <c r="T50" s="13"/>
      <c r="U50" s="13"/>
      <c r="V50" s="17"/>
    </row>
    <row r="51" spans="1:22" ht="156" x14ac:dyDescent="0.3">
      <c r="A51" s="3">
        <v>50</v>
      </c>
      <c r="B51" s="11" t="s">
        <v>361</v>
      </c>
      <c r="C51" s="11" t="s">
        <v>362</v>
      </c>
      <c r="D51" s="29" t="s">
        <v>363</v>
      </c>
      <c r="E51" s="11">
        <v>2014</v>
      </c>
      <c r="F51" s="37" t="s">
        <v>492</v>
      </c>
      <c r="G51" s="38"/>
      <c r="H51" s="40" t="s">
        <v>365</v>
      </c>
      <c r="I51" s="30"/>
      <c r="J51" s="11">
        <v>679</v>
      </c>
      <c r="K51" s="12" t="s">
        <v>615</v>
      </c>
      <c r="L51" s="12" t="s">
        <v>617</v>
      </c>
      <c r="M51" s="34" t="s">
        <v>368</v>
      </c>
      <c r="N51" s="34"/>
      <c r="O51" s="30"/>
      <c r="P51" s="13"/>
      <c r="Q51" s="13"/>
      <c r="R51" s="30"/>
      <c r="S51" s="13"/>
      <c r="T51" s="13"/>
      <c r="U51" s="13"/>
      <c r="V51" s="17"/>
    </row>
    <row r="52" spans="1:22" ht="409.6" x14ac:dyDescent="0.3">
      <c r="A52" s="3">
        <v>51</v>
      </c>
      <c r="B52" s="11" t="s">
        <v>369</v>
      </c>
      <c r="C52" s="13"/>
      <c r="D52" s="29" t="s">
        <v>370</v>
      </c>
      <c r="E52" s="11">
        <v>2013</v>
      </c>
      <c r="F52" s="38"/>
      <c r="G52" s="38"/>
      <c r="H52" s="40" t="s">
        <v>371</v>
      </c>
      <c r="I52" s="30"/>
      <c r="J52" s="11">
        <v>508</v>
      </c>
      <c r="K52" s="12" t="s">
        <v>618</v>
      </c>
      <c r="L52" s="13"/>
      <c r="M52" s="34" t="s">
        <v>139</v>
      </c>
      <c r="N52" s="34"/>
      <c r="O52" s="30"/>
      <c r="P52" s="11" t="s">
        <v>373</v>
      </c>
      <c r="Q52" s="13"/>
      <c r="R52" s="30"/>
      <c r="S52" s="13"/>
      <c r="T52" s="13"/>
      <c r="U52" s="13"/>
      <c r="V52" s="17"/>
    </row>
    <row r="53" spans="1:22" ht="234" x14ac:dyDescent="0.3">
      <c r="A53" s="3">
        <v>52</v>
      </c>
      <c r="B53" s="11" t="s">
        <v>374</v>
      </c>
      <c r="C53" s="11" t="s">
        <v>375</v>
      </c>
      <c r="D53" s="29" t="s">
        <v>376</v>
      </c>
      <c r="E53" s="11">
        <v>2013</v>
      </c>
      <c r="F53" s="38"/>
      <c r="G53" s="38"/>
      <c r="H53" s="40" t="s">
        <v>381</v>
      </c>
      <c r="I53" s="30"/>
      <c r="J53" s="11">
        <v>78</v>
      </c>
      <c r="K53" s="12" t="s">
        <v>620</v>
      </c>
      <c r="L53" s="13"/>
      <c r="M53" s="34" t="s">
        <v>670</v>
      </c>
      <c r="N53" s="34"/>
      <c r="O53" s="30"/>
      <c r="P53" s="13"/>
      <c r="Q53" s="13"/>
      <c r="R53" s="30"/>
      <c r="S53" s="13"/>
      <c r="T53" s="13"/>
      <c r="U53" s="13"/>
      <c r="V53" s="17"/>
    </row>
    <row r="54" spans="1:22" ht="374.4" x14ac:dyDescent="0.3">
      <c r="A54" s="3">
        <v>53</v>
      </c>
      <c r="B54" s="11" t="s">
        <v>380</v>
      </c>
      <c r="C54" s="11" t="s">
        <v>379</v>
      </c>
      <c r="D54" s="30"/>
      <c r="E54" s="11">
        <v>2012</v>
      </c>
      <c r="F54" s="37" t="s">
        <v>382</v>
      </c>
      <c r="G54" s="38"/>
      <c r="H54" s="40" t="s">
        <v>383</v>
      </c>
      <c r="I54" s="30"/>
      <c r="J54" s="11">
        <v>70</v>
      </c>
      <c r="K54" s="12" t="s">
        <v>611</v>
      </c>
      <c r="L54" s="13"/>
      <c r="M54" s="34" t="s">
        <v>385</v>
      </c>
      <c r="N54" s="34"/>
      <c r="O54" s="30"/>
      <c r="P54" s="13"/>
      <c r="Q54" s="13"/>
      <c r="R54" s="30"/>
      <c r="S54" s="13"/>
      <c r="T54" s="13"/>
      <c r="U54" s="13"/>
      <c r="V54" s="17"/>
    </row>
    <row r="55" spans="1:22" ht="202.8" x14ac:dyDescent="0.3">
      <c r="A55" s="3">
        <v>54</v>
      </c>
      <c r="B55" s="11" t="s">
        <v>386</v>
      </c>
      <c r="C55" s="11" t="s">
        <v>387</v>
      </c>
      <c r="D55" s="29" t="s">
        <v>388</v>
      </c>
      <c r="E55" s="11">
        <v>2012</v>
      </c>
      <c r="F55" s="37" t="s">
        <v>392</v>
      </c>
      <c r="G55" s="38"/>
      <c r="H55" s="40" t="s">
        <v>390</v>
      </c>
      <c r="I55" s="30"/>
      <c r="J55" s="11">
        <v>204</v>
      </c>
      <c r="K55" s="12" t="s">
        <v>624</v>
      </c>
      <c r="L55" s="11" t="s">
        <v>623</v>
      </c>
      <c r="M55" s="34" t="s">
        <v>393</v>
      </c>
      <c r="N55" s="34"/>
      <c r="O55" s="30"/>
      <c r="P55" s="13"/>
      <c r="Q55" s="13"/>
      <c r="R55" s="30"/>
      <c r="S55" s="14" t="s">
        <v>389</v>
      </c>
      <c r="T55" s="14"/>
      <c r="U55" s="13"/>
      <c r="V55" s="17"/>
    </row>
    <row r="56" spans="1:22" ht="140.4" x14ac:dyDescent="0.3">
      <c r="A56" s="3">
        <v>55</v>
      </c>
      <c r="B56" s="11" t="s">
        <v>394</v>
      </c>
      <c r="C56" s="11" t="s">
        <v>395</v>
      </c>
      <c r="D56" s="29" t="s">
        <v>396</v>
      </c>
      <c r="E56" s="11">
        <v>2012</v>
      </c>
      <c r="F56" s="38"/>
      <c r="G56" s="38"/>
      <c r="H56" s="40" t="s">
        <v>397</v>
      </c>
      <c r="I56" s="30"/>
      <c r="J56" s="11">
        <v>508</v>
      </c>
      <c r="K56" s="12" t="s">
        <v>627</v>
      </c>
      <c r="L56" s="13"/>
      <c r="M56" s="34" t="s">
        <v>399</v>
      </c>
      <c r="N56" s="34"/>
      <c r="O56" s="30"/>
      <c r="P56" s="13"/>
      <c r="Q56" s="13"/>
      <c r="R56" s="30"/>
      <c r="S56" s="13"/>
      <c r="T56" s="13"/>
      <c r="U56" s="13"/>
      <c r="V56" s="17"/>
    </row>
    <row r="57" spans="1:22" ht="140.4" x14ac:dyDescent="0.3">
      <c r="A57" s="3">
        <v>56</v>
      </c>
      <c r="B57" s="11" t="s">
        <v>400</v>
      </c>
      <c r="C57" s="11" t="s">
        <v>401</v>
      </c>
      <c r="D57" s="29" t="s">
        <v>402</v>
      </c>
      <c r="E57" s="11">
        <v>2011</v>
      </c>
      <c r="F57" s="38"/>
      <c r="G57" s="38"/>
      <c r="H57" s="40" t="s">
        <v>403</v>
      </c>
      <c r="I57" s="30"/>
      <c r="J57" s="11">
        <v>2775</v>
      </c>
      <c r="K57" s="12" t="s">
        <v>628</v>
      </c>
      <c r="L57" s="13"/>
      <c r="M57" s="34" t="s">
        <v>405</v>
      </c>
      <c r="N57" s="34"/>
      <c r="O57" s="30"/>
      <c r="P57" s="13"/>
      <c r="Q57" s="13"/>
      <c r="R57" s="30"/>
      <c r="S57" s="13"/>
      <c r="T57" s="13"/>
      <c r="U57" s="13"/>
      <c r="V57" s="17"/>
    </row>
    <row r="58" spans="1:22" ht="156" x14ac:dyDescent="0.3">
      <c r="A58" s="3">
        <v>57</v>
      </c>
      <c r="B58" s="11" t="s">
        <v>406</v>
      </c>
      <c r="C58" s="11" t="s">
        <v>407</v>
      </c>
      <c r="D58" s="29" t="s">
        <v>408</v>
      </c>
      <c r="E58" s="11">
        <v>2011</v>
      </c>
      <c r="F58" s="38"/>
      <c r="G58" s="38"/>
      <c r="H58" s="40" t="s">
        <v>409</v>
      </c>
      <c r="I58" s="30"/>
      <c r="J58" s="11">
        <v>163</v>
      </c>
      <c r="K58" s="12" t="s">
        <v>629</v>
      </c>
      <c r="L58" s="13"/>
      <c r="M58" s="34"/>
      <c r="N58" s="34"/>
      <c r="O58" s="30"/>
      <c r="P58" s="13"/>
      <c r="Q58" s="13"/>
      <c r="R58" s="30"/>
      <c r="S58" s="13"/>
      <c r="T58" s="13"/>
      <c r="U58" s="13"/>
      <c r="V58" s="17"/>
    </row>
    <row r="59" spans="1:22" ht="409.6" x14ac:dyDescent="0.3">
      <c r="A59" s="3">
        <v>58</v>
      </c>
      <c r="B59" s="11" t="s">
        <v>411</v>
      </c>
      <c r="C59" s="11" t="s">
        <v>412</v>
      </c>
      <c r="D59" s="29" t="s">
        <v>414</v>
      </c>
      <c r="E59" s="11">
        <v>2011</v>
      </c>
      <c r="F59" s="38"/>
      <c r="G59" s="38"/>
      <c r="H59" s="38"/>
      <c r="I59" s="30"/>
      <c r="J59" s="11">
        <v>9</v>
      </c>
      <c r="K59" s="13"/>
      <c r="L59" s="13"/>
      <c r="M59" s="34" t="s">
        <v>419</v>
      </c>
      <c r="N59" s="34"/>
      <c r="O59" s="30"/>
      <c r="P59" s="13"/>
      <c r="Q59" s="14" t="s">
        <v>413</v>
      </c>
      <c r="R59" s="33" t="s">
        <v>418</v>
      </c>
      <c r="S59" s="13"/>
      <c r="T59" s="14" t="s">
        <v>417</v>
      </c>
      <c r="U59" s="14" t="s">
        <v>415</v>
      </c>
      <c r="V59" s="17"/>
    </row>
    <row r="60" spans="1:22" ht="358.8" x14ac:dyDescent="0.3">
      <c r="A60" s="3">
        <v>59</v>
      </c>
      <c r="B60" s="11" t="s">
        <v>421</v>
      </c>
      <c r="C60" s="11" t="s">
        <v>422</v>
      </c>
      <c r="D60" s="29" t="s">
        <v>426</v>
      </c>
      <c r="E60" s="11">
        <v>2011</v>
      </c>
      <c r="F60" s="38"/>
      <c r="G60" s="38"/>
      <c r="H60" s="40" t="s">
        <v>424</v>
      </c>
      <c r="I60" s="30"/>
      <c r="J60" s="11">
        <v>477</v>
      </c>
      <c r="K60" s="12" t="s">
        <v>632</v>
      </c>
      <c r="L60" s="11" t="s">
        <v>631</v>
      </c>
      <c r="M60" s="34" t="s">
        <v>671</v>
      </c>
      <c r="N60" s="34"/>
      <c r="O60" s="30"/>
      <c r="P60" s="13"/>
      <c r="Q60" s="13"/>
      <c r="R60" s="30"/>
      <c r="S60" s="11" t="s">
        <v>427</v>
      </c>
      <c r="T60" s="13"/>
      <c r="U60" s="13"/>
      <c r="V60" s="17"/>
    </row>
    <row r="61" spans="1:22" ht="265.2" x14ac:dyDescent="0.3">
      <c r="A61" s="3">
        <v>60</v>
      </c>
      <c r="B61" s="11" t="s">
        <v>428</v>
      </c>
      <c r="C61" s="11" t="s">
        <v>430</v>
      </c>
      <c r="D61" s="29" t="s">
        <v>429</v>
      </c>
      <c r="E61" s="11">
        <v>2010</v>
      </c>
      <c r="F61" s="38"/>
      <c r="G61" s="38"/>
      <c r="H61" s="40" t="s">
        <v>431</v>
      </c>
      <c r="I61" s="30"/>
      <c r="J61" s="11">
        <v>372</v>
      </c>
      <c r="K61" s="12" t="s">
        <v>634</v>
      </c>
      <c r="L61" s="11" t="s">
        <v>633</v>
      </c>
      <c r="M61" s="34" t="s">
        <v>432</v>
      </c>
      <c r="N61" s="34"/>
      <c r="O61" s="30"/>
      <c r="P61" s="13"/>
      <c r="Q61" s="13"/>
      <c r="R61" s="30"/>
      <c r="S61" s="13"/>
      <c r="T61" s="13"/>
      <c r="U61" s="13"/>
      <c r="V61" s="17"/>
    </row>
    <row r="62" spans="1:22" ht="296.39999999999998" x14ac:dyDescent="0.3">
      <c r="A62" s="3">
        <v>61</v>
      </c>
      <c r="B62" s="11" t="s">
        <v>434</v>
      </c>
      <c r="C62" s="11" t="s">
        <v>435</v>
      </c>
      <c r="D62" s="29" t="s">
        <v>437</v>
      </c>
      <c r="E62" s="11">
        <v>2009</v>
      </c>
      <c r="F62" s="37" t="s">
        <v>436</v>
      </c>
      <c r="G62" s="37"/>
      <c r="H62" s="40" t="s">
        <v>438</v>
      </c>
      <c r="I62" s="30"/>
      <c r="J62" s="11">
        <v>2110</v>
      </c>
      <c r="K62" s="12" t="s">
        <v>635</v>
      </c>
      <c r="L62" s="13"/>
      <c r="M62" s="34" t="s">
        <v>672</v>
      </c>
      <c r="N62" s="34"/>
      <c r="O62" s="30"/>
      <c r="P62" s="13"/>
      <c r="Q62" s="13"/>
      <c r="R62" s="30"/>
      <c r="S62" s="13"/>
      <c r="T62" s="13"/>
      <c r="U62" s="13"/>
      <c r="V62" s="17"/>
    </row>
    <row r="63" spans="1:22" ht="234" x14ac:dyDescent="0.3">
      <c r="A63" s="3">
        <v>62</v>
      </c>
      <c r="B63" s="11" t="s">
        <v>440</v>
      </c>
      <c r="C63" s="11" t="s">
        <v>441</v>
      </c>
      <c r="D63" s="30"/>
      <c r="E63" s="11">
        <v>2009</v>
      </c>
      <c r="F63" s="38"/>
      <c r="G63" s="38"/>
      <c r="H63" s="40" t="s">
        <v>442</v>
      </c>
      <c r="I63" s="30"/>
      <c r="J63" s="11">
        <v>810</v>
      </c>
      <c r="K63" s="11" t="s">
        <v>636</v>
      </c>
      <c r="L63" s="13"/>
      <c r="M63" s="34" t="s">
        <v>447</v>
      </c>
      <c r="N63" s="34"/>
      <c r="O63" s="30"/>
      <c r="P63" s="13"/>
      <c r="Q63" s="13"/>
      <c r="R63" s="30"/>
      <c r="S63" s="13"/>
      <c r="T63" s="13"/>
      <c r="U63" s="13"/>
      <c r="V63" s="17"/>
    </row>
    <row r="64" spans="1:22" ht="124.8" x14ac:dyDescent="0.3">
      <c r="A64" s="3">
        <v>63</v>
      </c>
      <c r="B64" s="11" t="s">
        <v>444</v>
      </c>
      <c r="C64" s="11" t="s">
        <v>446</v>
      </c>
      <c r="D64" s="30"/>
      <c r="E64" s="11">
        <v>2009</v>
      </c>
      <c r="F64" s="38"/>
      <c r="G64" s="38"/>
      <c r="H64" s="40" t="s">
        <v>450</v>
      </c>
      <c r="I64" s="30"/>
      <c r="J64" s="11">
        <v>34</v>
      </c>
      <c r="K64" s="12" t="s">
        <v>638</v>
      </c>
      <c r="L64" s="12"/>
      <c r="M64" s="34" t="s">
        <v>639</v>
      </c>
      <c r="N64" s="34"/>
      <c r="O64" s="30"/>
      <c r="P64" s="13"/>
      <c r="Q64" s="13"/>
      <c r="R64" s="30"/>
      <c r="S64" s="13"/>
      <c r="T64" s="13"/>
      <c r="U64" s="13"/>
      <c r="V64" s="17"/>
    </row>
    <row r="65" spans="1:22" ht="198" customHeight="1" x14ac:dyDescent="0.3">
      <c r="A65" s="3">
        <v>64</v>
      </c>
      <c r="B65" s="11" t="s">
        <v>449</v>
      </c>
      <c r="C65" s="11" t="s">
        <v>454</v>
      </c>
      <c r="D65" s="30"/>
      <c r="E65" s="11">
        <v>2007</v>
      </c>
      <c r="F65" s="37"/>
      <c r="G65" s="38"/>
      <c r="H65" s="40" t="s">
        <v>455</v>
      </c>
      <c r="I65" s="30"/>
      <c r="J65" s="11">
        <v>32</v>
      </c>
      <c r="K65" s="12" t="s">
        <v>653</v>
      </c>
      <c r="L65" s="11" t="s">
        <v>640</v>
      </c>
      <c r="M65" s="34" t="s">
        <v>451</v>
      </c>
      <c r="N65" s="34"/>
      <c r="O65" s="30"/>
      <c r="P65" s="13"/>
      <c r="Q65" s="13"/>
      <c r="R65" s="30"/>
      <c r="S65" s="13"/>
      <c r="T65" s="13"/>
      <c r="U65" s="13"/>
      <c r="V65" s="17"/>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30D-F3EA-43FD-B14F-E1E11025819C}">
  <dimension ref="A1:W52"/>
  <sheetViews>
    <sheetView zoomScale="115" workbookViewId="0">
      <selection activeCell="F9" sqref="F9"/>
    </sheetView>
  </sheetViews>
  <sheetFormatPr defaultRowHeight="14.4" x14ac:dyDescent="0.3"/>
  <cols>
    <col min="1" max="1" width="35" bestFit="1" customWidth="1"/>
    <col min="2" max="2" width="8.21875" customWidth="1"/>
    <col min="3" max="3" width="7.88671875" customWidth="1"/>
    <col min="4" max="4" width="6.5546875" bestFit="1" customWidth="1"/>
    <col min="5" max="5" width="7" bestFit="1" customWidth="1"/>
    <col min="6" max="6" width="8.109375" bestFit="1" customWidth="1"/>
    <col min="7" max="7" width="7.6640625" customWidth="1"/>
    <col min="8" max="8" width="7" bestFit="1" customWidth="1"/>
    <col min="9" max="21" width="7.6640625" bestFit="1" customWidth="1"/>
  </cols>
  <sheetData>
    <row r="1" spans="1:23" ht="15.6" x14ac:dyDescent="0.3">
      <c r="A1" t="s">
        <v>485</v>
      </c>
      <c r="B1" s="3" t="s">
        <v>773</v>
      </c>
      <c r="C1" s="3" t="s">
        <v>774</v>
      </c>
      <c r="D1" s="3" t="s">
        <v>775</v>
      </c>
      <c r="E1" s="3" t="s">
        <v>776</v>
      </c>
      <c r="F1" s="3" t="s">
        <v>777</v>
      </c>
      <c r="G1" s="3" t="s">
        <v>778</v>
      </c>
      <c r="H1" s="3" t="s">
        <v>779</v>
      </c>
      <c r="I1" s="3" t="s">
        <v>828</v>
      </c>
      <c r="J1" s="3" t="s">
        <v>780</v>
      </c>
      <c r="K1" s="3" t="s">
        <v>781</v>
      </c>
      <c r="L1" s="3" t="s">
        <v>782</v>
      </c>
      <c r="M1" s="3" t="s">
        <v>783</v>
      </c>
      <c r="N1" s="3" t="s">
        <v>784</v>
      </c>
      <c r="O1" s="3" t="s">
        <v>785</v>
      </c>
      <c r="P1" s="3" t="s">
        <v>786</v>
      </c>
      <c r="Q1" s="3" t="s">
        <v>787</v>
      </c>
      <c r="R1" s="3" t="s">
        <v>788</v>
      </c>
      <c r="S1" s="3" t="s">
        <v>789</v>
      </c>
      <c r="T1" s="3" t="s">
        <v>790</v>
      </c>
      <c r="U1" s="3" t="s">
        <v>791</v>
      </c>
      <c r="V1" s="3" t="s">
        <v>792</v>
      </c>
      <c r="W1" t="s">
        <v>770</v>
      </c>
    </row>
    <row r="2" spans="1:23" x14ac:dyDescent="0.3">
      <c r="A2" t="s">
        <v>254</v>
      </c>
      <c r="B2">
        <v>1</v>
      </c>
      <c r="W2">
        <f t="shared" ref="W2:W10" si="0">SUM(B2:V2)</f>
        <v>1</v>
      </c>
    </row>
    <row r="3" spans="1:23" x14ac:dyDescent="0.3">
      <c r="A3" t="s">
        <v>274</v>
      </c>
      <c r="C3">
        <v>1</v>
      </c>
      <c r="W3">
        <f t="shared" si="0"/>
        <v>1</v>
      </c>
    </row>
    <row r="4" spans="1:23" x14ac:dyDescent="0.3">
      <c r="A4" t="s">
        <v>766</v>
      </c>
      <c r="D4">
        <v>1</v>
      </c>
      <c r="W4">
        <f t="shared" si="0"/>
        <v>1</v>
      </c>
    </row>
    <row r="5" spans="1:23" x14ac:dyDescent="0.3">
      <c r="A5" t="s">
        <v>767</v>
      </c>
      <c r="D5">
        <v>1</v>
      </c>
      <c r="W5">
        <f t="shared" si="0"/>
        <v>1</v>
      </c>
    </row>
    <row r="6" spans="1:23" x14ac:dyDescent="0.3">
      <c r="A6" t="s">
        <v>768</v>
      </c>
      <c r="D6">
        <v>1</v>
      </c>
      <c r="W6">
        <f t="shared" si="0"/>
        <v>1</v>
      </c>
    </row>
    <row r="7" spans="1:23" x14ac:dyDescent="0.3">
      <c r="A7" t="s">
        <v>769</v>
      </c>
      <c r="D7">
        <v>1</v>
      </c>
      <c r="W7">
        <f t="shared" si="0"/>
        <v>1</v>
      </c>
    </row>
    <row r="8" spans="1:23" x14ac:dyDescent="0.3">
      <c r="A8" t="s">
        <v>8</v>
      </c>
      <c r="E8">
        <v>1</v>
      </c>
      <c r="W8">
        <f t="shared" si="0"/>
        <v>1</v>
      </c>
    </row>
    <row r="9" spans="1:23" x14ac:dyDescent="0.3">
      <c r="A9" t="s">
        <v>327</v>
      </c>
      <c r="F9">
        <v>1</v>
      </c>
      <c r="G9">
        <v>1</v>
      </c>
      <c r="W9" s="27">
        <f t="shared" si="0"/>
        <v>2</v>
      </c>
    </row>
    <row r="10" spans="1:23" x14ac:dyDescent="0.3">
      <c r="A10" t="s">
        <v>36</v>
      </c>
      <c r="H10">
        <v>1</v>
      </c>
      <c r="J10">
        <v>1</v>
      </c>
      <c r="V10">
        <v>1</v>
      </c>
      <c r="W10" s="46">
        <f t="shared" si="0"/>
        <v>3</v>
      </c>
    </row>
    <row r="11" spans="1:23" x14ac:dyDescent="0.3">
      <c r="A11" t="s">
        <v>771</v>
      </c>
      <c r="K11">
        <v>1</v>
      </c>
      <c r="W11">
        <f>SUM(Table8[[#This Row],[37]:[49]])</f>
        <v>1</v>
      </c>
    </row>
    <row r="12" spans="1:23" x14ac:dyDescent="0.3">
      <c r="A12" t="s">
        <v>772</v>
      </c>
      <c r="K12">
        <v>1</v>
      </c>
      <c r="W12">
        <f>SUM(Table8[[#This Row],[37]:[49]])</f>
        <v>1</v>
      </c>
    </row>
    <row r="13" spans="1:23" x14ac:dyDescent="0.3">
      <c r="A13" s="44" t="s">
        <v>793</v>
      </c>
      <c r="L13">
        <v>1</v>
      </c>
      <c r="W13">
        <f>SUM(Table8[[#This Row],[37]:[49]])</f>
        <v>1</v>
      </c>
    </row>
    <row r="14" spans="1:23" ht="28.8" x14ac:dyDescent="0.3">
      <c r="A14" s="44" t="s">
        <v>794</v>
      </c>
      <c r="L14">
        <v>1</v>
      </c>
      <c r="W14">
        <f>SUM(Table8[[#This Row],[37]:[49]])</f>
        <v>1</v>
      </c>
    </row>
    <row r="15" spans="1:23" ht="28.8" x14ac:dyDescent="0.3">
      <c r="A15" s="44" t="s">
        <v>795</v>
      </c>
      <c r="L15">
        <v>1</v>
      </c>
      <c r="W15">
        <f>SUM(Table8[[#This Row],[37]:[49]])</f>
        <v>1</v>
      </c>
    </row>
    <row r="16" spans="1:23" x14ac:dyDescent="0.3">
      <c r="A16" s="44" t="s">
        <v>796</v>
      </c>
      <c r="L16">
        <v>1</v>
      </c>
      <c r="W16">
        <f>SUM(Table8[[#This Row],[37]:[49]])</f>
        <v>1</v>
      </c>
    </row>
    <row r="17" spans="1:23" x14ac:dyDescent="0.3">
      <c r="A17" t="s">
        <v>799</v>
      </c>
      <c r="B17" s="43"/>
      <c r="M17">
        <v>1</v>
      </c>
      <c r="W17">
        <f>SUM(Table8[[#This Row],[37]:[49]])</f>
        <v>1</v>
      </c>
    </row>
    <row r="18" spans="1:23" x14ac:dyDescent="0.3">
      <c r="A18" t="s">
        <v>797</v>
      </c>
      <c r="M18">
        <v>1</v>
      </c>
      <c r="W18">
        <f>SUM(Table8[[#This Row],[37]:[49]])</f>
        <v>1</v>
      </c>
    </row>
    <row r="19" spans="1:23" x14ac:dyDescent="0.3">
      <c r="A19" t="s">
        <v>798</v>
      </c>
      <c r="M19">
        <v>1</v>
      </c>
      <c r="W19">
        <f>SUM(Table8[[#This Row],[37]:[49]])</f>
        <v>1</v>
      </c>
    </row>
    <row r="20" spans="1:23" ht="28.8" x14ac:dyDescent="0.3">
      <c r="A20" s="44" t="s">
        <v>804</v>
      </c>
      <c r="N20">
        <v>1</v>
      </c>
      <c r="W20">
        <f>SUM(Table8[[#This Row],[37]:[49]])</f>
        <v>1</v>
      </c>
    </row>
    <row r="21" spans="1:23" ht="28.8" x14ac:dyDescent="0.3">
      <c r="A21" s="44" t="s">
        <v>800</v>
      </c>
      <c r="N21">
        <v>1</v>
      </c>
      <c r="W21">
        <f>SUM(Table8[[#This Row],[37]:[49]])</f>
        <v>1</v>
      </c>
    </row>
    <row r="22" spans="1:23" ht="28.8" x14ac:dyDescent="0.3">
      <c r="A22" s="44" t="s">
        <v>801</v>
      </c>
      <c r="N22">
        <v>1</v>
      </c>
      <c r="W22">
        <f>SUM(Table8[[#This Row],[37]:[49]])</f>
        <v>1</v>
      </c>
    </row>
    <row r="23" spans="1:23" ht="41.4" customHeight="1" x14ac:dyDescent="0.3">
      <c r="A23" s="44" t="s">
        <v>802</v>
      </c>
      <c r="N23">
        <v>1</v>
      </c>
      <c r="W23">
        <f>SUM(Table8[[#This Row],[37]:[49]])</f>
        <v>1</v>
      </c>
    </row>
    <row r="24" spans="1:23" x14ac:dyDescent="0.3">
      <c r="A24" s="44" t="s">
        <v>803</v>
      </c>
      <c r="N24">
        <v>1</v>
      </c>
      <c r="W24">
        <f>SUM(Table8[[#This Row],[37]:[49]])</f>
        <v>1</v>
      </c>
    </row>
    <row r="25" spans="1:23" x14ac:dyDescent="0.3">
      <c r="A25" t="s">
        <v>878</v>
      </c>
      <c r="O25">
        <v>1</v>
      </c>
      <c r="W25">
        <f>SUM(Table8[[#This Row],[37]:[49]])</f>
        <v>1</v>
      </c>
    </row>
    <row r="26" spans="1:23" x14ac:dyDescent="0.3">
      <c r="A26" t="s">
        <v>880</v>
      </c>
      <c r="O26">
        <v>1</v>
      </c>
    </row>
    <row r="27" spans="1:23" x14ac:dyDescent="0.3">
      <c r="A27" t="s">
        <v>879</v>
      </c>
      <c r="O27">
        <v>1</v>
      </c>
      <c r="W27">
        <f>SUM(Table8[[#This Row],[37]:[49]])</f>
        <v>1</v>
      </c>
    </row>
    <row r="28" spans="1:23" x14ac:dyDescent="0.3">
      <c r="A28" t="s">
        <v>881</v>
      </c>
      <c r="O28">
        <v>1</v>
      </c>
      <c r="W28">
        <f>SUM(Table8[[#This Row],[37]:[49]])</f>
        <v>1</v>
      </c>
    </row>
    <row r="29" spans="1:23" ht="28.8" x14ac:dyDescent="0.3">
      <c r="A29" s="45" t="s">
        <v>882</v>
      </c>
      <c r="O29">
        <v>1</v>
      </c>
    </row>
    <row r="30" spans="1:23" x14ac:dyDescent="0.3">
      <c r="A30" t="s">
        <v>883</v>
      </c>
      <c r="O30">
        <v>1</v>
      </c>
    </row>
    <row r="31" spans="1:23" x14ac:dyDescent="0.3">
      <c r="A31" t="s">
        <v>884</v>
      </c>
      <c r="O31">
        <v>1</v>
      </c>
    </row>
    <row r="32" spans="1:23" x14ac:dyDescent="0.3">
      <c r="A32" t="s">
        <v>885</v>
      </c>
      <c r="O32">
        <v>1</v>
      </c>
      <c r="W32">
        <f>SUM(Table8[[#This Row],[37]:[49]])</f>
        <v>1</v>
      </c>
    </row>
    <row r="33" spans="1:23" x14ac:dyDescent="0.3">
      <c r="A33" t="s">
        <v>806</v>
      </c>
      <c r="O33">
        <v>1</v>
      </c>
      <c r="W33">
        <f>SUM(Table8[[#This Row],[37]:[49]])</f>
        <v>1</v>
      </c>
    </row>
    <row r="34" spans="1:23" x14ac:dyDescent="0.3">
      <c r="A34" t="s">
        <v>805</v>
      </c>
      <c r="O34">
        <v>1</v>
      </c>
      <c r="Q34">
        <v>1</v>
      </c>
      <c r="W34" s="25">
        <f>SUM(Table8[[#This Row],[37]:[49]])</f>
        <v>2</v>
      </c>
    </row>
    <row r="35" spans="1:23" x14ac:dyDescent="0.3">
      <c r="A35" t="s">
        <v>807</v>
      </c>
      <c r="P35">
        <v>1</v>
      </c>
      <c r="W35">
        <f>SUM(Table8[[#This Row],[37]:[49]])</f>
        <v>1</v>
      </c>
    </row>
    <row r="36" spans="1:23" ht="28.8" x14ac:dyDescent="0.3">
      <c r="A36" s="45" t="s">
        <v>808</v>
      </c>
      <c r="P36">
        <v>1</v>
      </c>
      <c r="W36">
        <f>SUM(Table8[[#This Row],[37]:[49]])</f>
        <v>1</v>
      </c>
    </row>
    <row r="37" spans="1:23" ht="28.8" x14ac:dyDescent="0.3">
      <c r="A37" s="45" t="s">
        <v>809</v>
      </c>
      <c r="P37">
        <v>1</v>
      </c>
      <c r="W37">
        <f>SUM(Table8[[#This Row],[37]:[49]])</f>
        <v>1</v>
      </c>
    </row>
    <row r="38" spans="1:23" x14ac:dyDescent="0.3">
      <c r="A38" t="s">
        <v>810</v>
      </c>
      <c r="Q38">
        <v>1</v>
      </c>
      <c r="W38">
        <f>SUM(Table8[[#This Row],[37]:[49]])</f>
        <v>1</v>
      </c>
    </row>
    <row r="39" spans="1:23" x14ac:dyDescent="0.3">
      <c r="A39" t="s">
        <v>811</v>
      </c>
      <c r="R39">
        <v>1</v>
      </c>
      <c r="W39">
        <f>SUM(Table8[[#This Row],[37]:[49]])</f>
        <v>1</v>
      </c>
    </row>
    <row r="40" spans="1:23" x14ac:dyDescent="0.3">
      <c r="A40" t="s">
        <v>812</v>
      </c>
      <c r="R40">
        <v>1</v>
      </c>
      <c r="W40">
        <f>SUM(Table8[[#This Row],[37]:[49]])</f>
        <v>1</v>
      </c>
    </row>
    <row r="41" spans="1:23" x14ac:dyDescent="0.3">
      <c r="A41" t="s">
        <v>815</v>
      </c>
      <c r="S41">
        <v>1</v>
      </c>
      <c r="W41">
        <f>SUM(Table8[[#This Row],[37]:[49]])</f>
        <v>1</v>
      </c>
    </row>
    <row r="42" spans="1:23" x14ac:dyDescent="0.3">
      <c r="A42" t="s">
        <v>813</v>
      </c>
      <c r="S42">
        <v>1</v>
      </c>
      <c r="W42">
        <f>SUM(Table8[[#This Row],[37]:[49]])</f>
        <v>1</v>
      </c>
    </row>
    <row r="43" spans="1:23" x14ac:dyDescent="0.3">
      <c r="A43" t="s">
        <v>814</v>
      </c>
      <c r="S43">
        <v>1</v>
      </c>
      <c r="W43">
        <f>SUM(Table8[[#This Row],[37]:[49]])</f>
        <v>1</v>
      </c>
    </row>
    <row r="44" spans="1:23" x14ac:dyDescent="0.3">
      <c r="A44" t="s">
        <v>816</v>
      </c>
      <c r="T44">
        <v>1</v>
      </c>
      <c r="W44">
        <f>SUM(Table8[[#This Row],[37]:[49]])</f>
        <v>1</v>
      </c>
    </row>
    <row r="45" spans="1:23" x14ac:dyDescent="0.3">
      <c r="A45" t="s">
        <v>818</v>
      </c>
      <c r="U45">
        <v>1</v>
      </c>
      <c r="W45">
        <f>SUM(Table8[[#This Row],[37]:[49]])</f>
        <v>1</v>
      </c>
    </row>
    <row r="46" spans="1:23" x14ac:dyDescent="0.3">
      <c r="A46" t="s">
        <v>817</v>
      </c>
      <c r="U46">
        <v>1</v>
      </c>
      <c r="W46">
        <f>SUM(Table8[[#This Row],[37]:[49]])</f>
        <v>1</v>
      </c>
    </row>
    <row r="47" spans="1:23" x14ac:dyDescent="0.3">
      <c r="A47" t="s">
        <v>819</v>
      </c>
      <c r="V47">
        <v>1</v>
      </c>
      <c r="W47">
        <f>SUM(Table8[[#This Row],[37]:[49]])</f>
        <v>1</v>
      </c>
    </row>
    <row r="48" spans="1:23" x14ac:dyDescent="0.3">
      <c r="A48" t="s">
        <v>820</v>
      </c>
      <c r="V48">
        <v>1</v>
      </c>
      <c r="W48">
        <f>SUM(Table8[[#This Row],[37]:[49]])</f>
        <v>1</v>
      </c>
    </row>
    <row r="49" spans="1:23" x14ac:dyDescent="0.3">
      <c r="A49" t="s">
        <v>821</v>
      </c>
      <c r="V49">
        <v>1</v>
      </c>
      <c r="W49">
        <f>SUM(Table8[[#This Row],[37]:[49]])</f>
        <v>1</v>
      </c>
    </row>
    <row r="50" spans="1:23" x14ac:dyDescent="0.3">
      <c r="A50" t="s">
        <v>891</v>
      </c>
      <c r="I50">
        <v>1</v>
      </c>
    </row>
    <row r="51" spans="1:23" ht="28.8" x14ac:dyDescent="0.3">
      <c r="A51" s="45" t="s">
        <v>892</v>
      </c>
      <c r="I51">
        <v>1</v>
      </c>
    </row>
    <row r="52" spans="1:23" ht="28.8" x14ac:dyDescent="0.3">
      <c r="A52" s="45" t="s">
        <v>893</v>
      </c>
      <c r="I52">
        <v>1</v>
      </c>
    </row>
  </sheetData>
  <phoneticPr fontId="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2871-6786-4844-BBFF-88FFC87CD335}">
  <dimension ref="A1:J17"/>
  <sheetViews>
    <sheetView zoomScale="72" workbookViewId="0">
      <selection activeCell="Q17" sqref="Q17"/>
    </sheetView>
  </sheetViews>
  <sheetFormatPr defaultRowHeight="14.4" x14ac:dyDescent="0.3"/>
  <cols>
    <col min="1" max="1" width="24.21875" bestFit="1" customWidth="1"/>
    <col min="2" max="9" width="10.44140625" customWidth="1"/>
    <col min="10" max="10" width="11.44140625" customWidth="1"/>
  </cols>
  <sheetData>
    <row r="1" spans="1:10" x14ac:dyDescent="0.3">
      <c r="A1" t="s">
        <v>11</v>
      </c>
      <c r="B1" t="s">
        <v>823</v>
      </c>
      <c r="C1" t="s">
        <v>833</v>
      </c>
      <c r="D1" t="s">
        <v>843</v>
      </c>
      <c r="E1" t="s">
        <v>784</v>
      </c>
      <c r="F1" t="s">
        <v>773</v>
      </c>
      <c r="G1" t="s">
        <v>835</v>
      </c>
      <c r="H1" t="s">
        <v>792</v>
      </c>
      <c r="I1" t="s">
        <v>824</v>
      </c>
      <c r="J1" t="s">
        <v>770</v>
      </c>
    </row>
    <row r="2" spans="1:10" x14ac:dyDescent="0.3">
      <c r="A2" t="s">
        <v>912</v>
      </c>
      <c r="B2">
        <v>1</v>
      </c>
      <c r="J2">
        <f>SUM(Table16[[#This Row],[7]:[58]])</f>
        <v>1</v>
      </c>
    </row>
    <row r="3" spans="1:10" x14ac:dyDescent="0.3">
      <c r="A3" t="s">
        <v>911</v>
      </c>
      <c r="B3">
        <v>1</v>
      </c>
      <c r="F3">
        <v>1</v>
      </c>
      <c r="J3">
        <f>SUM(Table16[[#This Row],[7]:[58]])</f>
        <v>2</v>
      </c>
    </row>
    <row r="4" spans="1:10" ht="28.8" x14ac:dyDescent="0.3">
      <c r="A4" s="45" t="s">
        <v>914</v>
      </c>
      <c r="C4">
        <v>1</v>
      </c>
      <c r="J4">
        <f>SUM(Table16[[#This Row],[7]:[58]])</f>
        <v>1</v>
      </c>
    </row>
    <row r="5" spans="1:10" ht="57.6" x14ac:dyDescent="0.3">
      <c r="A5" s="45" t="s">
        <v>915</v>
      </c>
      <c r="D5">
        <v>1</v>
      </c>
      <c r="J5">
        <f>SUM(Table16[[#This Row],[7]:[58]])</f>
        <v>1</v>
      </c>
    </row>
    <row r="6" spans="1:10" ht="64.2" customHeight="1" x14ac:dyDescent="0.3">
      <c r="A6" s="58" t="s">
        <v>916</v>
      </c>
      <c r="D6">
        <v>1</v>
      </c>
      <c r="J6">
        <f>SUM(Table16[[#This Row],[7]:[58]])</f>
        <v>1</v>
      </c>
    </row>
    <row r="7" spans="1:10" ht="28.8" x14ac:dyDescent="0.3">
      <c r="A7" s="58" t="s">
        <v>917</v>
      </c>
      <c r="E7">
        <v>1</v>
      </c>
      <c r="J7">
        <f>SUM(Table16[[#This Row],[7]:[58]])</f>
        <v>1</v>
      </c>
    </row>
    <row r="8" spans="1:10" ht="28.8" x14ac:dyDescent="0.3">
      <c r="A8" s="58" t="s">
        <v>918</v>
      </c>
      <c r="E8">
        <v>1</v>
      </c>
      <c r="J8">
        <f>SUM(Table16[[#This Row],[7]:[58]])</f>
        <v>1</v>
      </c>
    </row>
    <row r="9" spans="1:10" x14ac:dyDescent="0.3">
      <c r="A9" t="s">
        <v>919</v>
      </c>
      <c r="E9">
        <v>1</v>
      </c>
      <c r="J9">
        <f>SUM(Table16[[#This Row],[7]:[58]])</f>
        <v>1</v>
      </c>
    </row>
    <row r="10" spans="1:10" ht="57.6" x14ac:dyDescent="0.3">
      <c r="A10" s="58" t="s">
        <v>920</v>
      </c>
      <c r="G10">
        <v>1</v>
      </c>
      <c r="J10">
        <f>SUM(Table16[[#This Row],[7]:[58]])</f>
        <v>1</v>
      </c>
    </row>
    <row r="11" spans="1:10" ht="28.8" x14ac:dyDescent="0.3">
      <c r="A11" s="58" t="s">
        <v>921</v>
      </c>
      <c r="H11">
        <v>1</v>
      </c>
      <c r="J11">
        <f>SUM(Table16[[#This Row],[7]:[58]])</f>
        <v>1</v>
      </c>
    </row>
    <row r="12" spans="1:10" ht="28.8" x14ac:dyDescent="0.3">
      <c r="A12" s="58" t="s">
        <v>922</v>
      </c>
      <c r="H12">
        <v>1</v>
      </c>
      <c r="J12">
        <f>SUM(Table16[[#This Row],[7]:[58]])</f>
        <v>1</v>
      </c>
    </row>
    <row r="13" spans="1:10" ht="28.8" x14ac:dyDescent="0.3">
      <c r="A13" s="58" t="s">
        <v>923</v>
      </c>
      <c r="I13">
        <v>1</v>
      </c>
      <c r="J13">
        <f>SUM(Table16[[#This Row],[7]:[58]])</f>
        <v>1</v>
      </c>
    </row>
    <row r="14" spans="1:10" ht="43.2" x14ac:dyDescent="0.3">
      <c r="A14" s="58" t="s">
        <v>927</v>
      </c>
      <c r="I14">
        <v>1</v>
      </c>
      <c r="J14">
        <f>SUM(Table16[[#This Row],[7]:[58]])</f>
        <v>1</v>
      </c>
    </row>
    <row r="15" spans="1:10" ht="57.6" x14ac:dyDescent="0.3">
      <c r="A15" s="58" t="s">
        <v>926</v>
      </c>
      <c r="I15">
        <v>1</v>
      </c>
      <c r="J15">
        <f>SUM(Table16[[#This Row],[7]:[58]])</f>
        <v>1</v>
      </c>
    </row>
    <row r="16" spans="1:10" ht="43.2" x14ac:dyDescent="0.3">
      <c r="A16" s="58" t="s">
        <v>924</v>
      </c>
      <c r="I16">
        <v>1</v>
      </c>
      <c r="J16">
        <f>SUM(Table16[[#This Row],[7]:[58]])</f>
        <v>1</v>
      </c>
    </row>
    <row r="17" spans="1:10" ht="43.2" x14ac:dyDescent="0.3">
      <c r="A17" s="58" t="s">
        <v>925</v>
      </c>
      <c r="I17">
        <v>1</v>
      </c>
      <c r="J17">
        <f>SUM(Table16[[#This Row],[7]:[58]])</f>
        <v>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E133-433A-40B8-9A5E-129E7DA41C0F}">
  <dimension ref="A1:I26"/>
  <sheetViews>
    <sheetView zoomScale="92" workbookViewId="0">
      <selection activeCell="N19" sqref="N19"/>
    </sheetView>
  </sheetViews>
  <sheetFormatPr defaultRowHeight="14.4" x14ac:dyDescent="0.3"/>
  <cols>
    <col min="1" max="1" width="34.6640625" bestFit="1" customWidth="1"/>
  </cols>
  <sheetData>
    <row r="1" spans="1:9" ht="15.6" x14ac:dyDescent="0.3">
      <c r="A1" s="26" t="s">
        <v>746</v>
      </c>
      <c r="B1" s="23" t="s">
        <v>776</v>
      </c>
      <c r="C1" s="23" t="s">
        <v>779</v>
      </c>
      <c r="D1" s="23" t="s">
        <v>830</v>
      </c>
      <c r="E1" s="23" t="s">
        <v>869</v>
      </c>
      <c r="F1" s="23" t="s">
        <v>773</v>
      </c>
      <c r="G1" s="23" t="s">
        <v>780</v>
      </c>
      <c r="H1" s="23" t="s">
        <v>872</v>
      </c>
      <c r="I1" s="57" t="s">
        <v>770</v>
      </c>
    </row>
    <row r="2" spans="1:9" ht="15.6" x14ac:dyDescent="0.3">
      <c r="A2" s="21" t="s">
        <v>749</v>
      </c>
      <c r="B2">
        <v>1</v>
      </c>
      <c r="I2">
        <f>SUM(Table7[[#This Row],[1]:[45]])</f>
        <v>1</v>
      </c>
    </row>
    <row r="3" spans="1:9" ht="15.6" x14ac:dyDescent="0.3">
      <c r="A3" s="21" t="s">
        <v>747</v>
      </c>
      <c r="B3">
        <v>1</v>
      </c>
      <c r="C3">
        <v>1</v>
      </c>
      <c r="I3">
        <f>SUM(Table7[[#This Row],[1]:[45]])</f>
        <v>2</v>
      </c>
    </row>
    <row r="4" spans="1:9" ht="15.6" x14ac:dyDescent="0.3">
      <c r="A4" s="21" t="s">
        <v>748</v>
      </c>
      <c r="B4">
        <v>1</v>
      </c>
      <c r="I4">
        <f>SUM(Table7[[#This Row],[1]:[45]])</f>
        <v>1</v>
      </c>
    </row>
    <row r="5" spans="1:9" ht="15.6" x14ac:dyDescent="0.3">
      <c r="A5" s="21" t="s">
        <v>751</v>
      </c>
      <c r="C5">
        <v>1</v>
      </c>
      <c r="I5">
        <f>SUM(Table7[[#This Row],[1]:[45]])</f>
        <v>1</v>
      </c>
    </row>
    <row r="6" spans="1:9" ht="15.6" x14ac:dyDescent="0.3">
      <c r="A6" s="21" t="s">
        <v>750</v>
      </c>
      <c r="C6">
        <v>1</v>
      </c>
      <c r="I6">
        <f>SUM(Table7[[#This Row],[1]:[45]])</f>
        <v>1</v>
      </c>
    </row>
    <row r="7" spans="1:9" ht="15.6" x14ac:dyDescent="0.3">
      <c r="A7" s="21" t="s">
        <v>755</v>
      </c>
      <c r="D7">
        <v>1</v>
      </c>
      <c r="I7">
        <f>SUM(Table7[[#This Row],[1]:[45]])</f>
        <v>1</v>
      </c>
    </row>
    <row r="8" spans="1:9" ht="15.6" x14ac:dyDescent="0.3">
      <c r="A8" s="21" t="s">
        <v>752</v>
      </c>
      <c r="D8">
        <v>1</v>
      </c>
      <c r="I8">
        <f>SUM(Table7[[#This Row],[1]:[45]])</f>
        <v>1</v>
      </c>
    </row>
    <row r="9" spans="1:9" ht="15.6" x14ac:dyDescent="0.3">
      <c r="A9" s="21" t="s">
        <v>753</v>
      </c>
      <c r="D9">
        <v>1</v>
      </c>
      <c r="I9">
        <f>SUM(Table7[[#This Row],[1]:[45]])</f>
        <v>1</v>
      </c>
    </row>
    <row r="10" spans="1:9" ht="15.6" x14ac:dyDescent="0.3">
      <c r="A10" s="21" t="s">
        <v>754</v>
      </c>
      <c r="D10">
        <v>1</v>
      </c>
      <c r="I10">
        <f>SUM(Table7[[#This Row],[1]:[45]])</f>
        <v>1</v>
      </c>
    </row>
    <row r="11" spans="1:9" ht="15.6" x14ac:dyDescent="0.3">
      <c r="A11" s="21" t="s">
        <v>759</v>
      </c>
      <c r="E11">
        <v>1</v>
      </c>
      <c r="I11">
        <f>SUM(Table7[[#This Row],[1]:[45]])</f>
        <v>1</v>
      </c>
    </row>
    <row r="12" spans="1:9" ht="15.6" x14ac:dyDescent="0.3">
      <c r="A12" s="21" t="s">
        <v>756</v>
      </c>
      <c r="E12">
        <v>1</v>
      </c>
      <c r="I12">
        <f>SUM(Table7[[#This Row],[1]:[45]])</f>
        <v>1</v>
      </c>
    </row>
    <row r="13" spans="1:9" ht="15.6" x14ac:dyDescent="0.3">
      <c r="A13" s="21" t="s">
        <v>757</v>
      </c>
      <c r="E13">
        <v>1</v>
      </c>
      <c r="I13">
        <f>SUM(Table7[[#This Row],[1]:[45]])</f>
        <v>1</v>
      </c>
    </row>
    <row r="14" spans="1:9" ht="15.6" x14ac:dyDescent="0.3">
      <c r="A14" s="21" t="s">
        <v>758</v>
      </c>
      <c r="E14">
        <v>1</v>
      </c>
      <c r="I14">
        <f>SUM(Table7[[#This Row],[1]:[45]])</f>
        <v>1</v>
      </c>
    </row>
    <row r="15" spans="1:9" ht="15.6" x14ac:dyDescent="0.3">
      <c r="A15" s="21" t="s">
        <v>761</v>
      </c>
      <c r="F15">
        <v>1</v>
      </c>
      <c r="I15">
        <f>SUM(Table7[[#This Row],[1]:[45]])</f>
        <v>1</v>
      </c>
    </row>
    <row r="16" spans="1:9" ht="15.6" x14ac:dyDescent="0.3">
      <c r="A16" s="21" t="s">
        <v>760</v>
      </c>
      <c r="F16">
        <v>1</v>
      </c>
      <c r="I16">
        <f>SUM(Table7[[#This Row],[1]:[45]])</f>
        <v>1</v>
      </c>
    </row>
    <row r="17" spans="1:9" ht="15.6" x14ac:dyDescent="0.3">
      <c r="A17" s="21" t="s">
        <v>765</v>
      </c>
      <c r="H17">
        <v>1</v>
      </c>
      <c r="I17">
        <f>SUM(Table7[[#This Row],[1]:[45]])</f>
        <v>1</v>
      </c>
    </row>
    <row r="18" spans="1:9" ht="15.6" x14ac:dyDescent="0.3">
      <c r="A18" s="21" t="s">
        <v>762</v>
      </c>
      <c r="H18">
        <v>1</v>
      </c>
      <c r="I18">
        <f>SUM(Table7[[#This Row],[1]:[45]])</f>
        <v>1</v>
      </c>
    </row>
    <row r="19" spans="1:9" ht="15.6" x14ac:dyDescent="0.3">
      <c r="A19" s="21" t="s">
        <v>763</v>
      </c>
      <c r="H19">
        <v>1</v>
      </c>
      <c r="I19">
        <f>SUM(Table7[[#This Row],[1]:[45]])</f>
        <v>1</v>
      </c>
    </row>
    <row r="20" spans="1:9" ht="15.6" x14ac:dyDescent="0.3">
      <c r="A20" s="21" t="s">
        <v>764</v>
      </c>
      <c r="H20">
        <v>1</v>
      </c>
      <c r="I20">
        <f>SUM(Table7[[#This Row],[1]:[45]])</f>
        <v>1</v>
      </c>
    </row>
    <row r="21" spans="1:9" ht="31.2" x14ac:dyDescent="0.3">
      <c r="A21" s="59" t="s">
        <v>886</v>
      </c>
      <c r="G21">
        <v>1</v>
      </c>
      <c r="I21">
        <f>SUM(Table7[[#This Row],[1]:[45]])</f>
        <v>1</v>
      </c>
    </row>
    <row r="22" spans="1:9" ht="15.6" x14ac:dyDescent="0.3">
      <c r="A22" s="59" t="s">
        <v>887</v>
      </c>
      <c r="G22">
        <v>1</v>
      </c>
      <c r="I22">
        <f>SUM(Table7[[#This Row],[1]:[45]])</f>
        <v>1</v>
      </c>
    </row>
    <row r="23" spans="1:9" ht="15.6" x14ac:dyDescent="0.3">
      <c r="A23" s="59" t="s">
        <v>888</v>
      </c>
      <c r="G23">
        <v>1</v>
      </c>
      <c r="I23">
        <f>SUM(Table7[[#This Row],[1]:[45]])</f>
        <v>1</v>
      </c>
    </row>
    <row r="24" spans="1:9" ht="15.6" x14ac:dyDescent="0.3">
      <c r="A24" s="59" t="s">
        <v>889</v>
      </c>
      <c r="G24">
        <v>1</v>
      </c>
      <c r="I24">
        <f>SUM(Table7[[#This Row],[1]:[45]])</f>
        <v>1</v>
      </c>
    </row>
    <row r="25" spans="1:9" ht="15.6" x14ac:dyDescent="0.3">
      <c r="A25" s="59" t="s">
        <v>890</v>
      </c>
      <c r="G25">
        <v>1</v>
      </c>
      <c r="I25">
        <f>SUM(Table7[[#This Row],[1]:[45]])</f>
        <v>1</v>
      </c>
    </row>
    <row r="26" spans="1:9" ht="15.6" x14ac:dyDescent="0.3">
      <c r="A26" s="59" t="s">
        <v>887</v>
      </c>
      <c r="G26">
        <v>1</v>
      </c>
      <c r="I26">
        <f>SUM(Table7[[#This Row],[1]:[45]])</f>
        <v>1</v>
      </c>
    </row>
  </sheetData>
  <phoneticPr fontId="8"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24F7E-9D83-435F-8F75-DF24F7642B7D}">
  <dimension ref="A1:N21"/>
  <sheetViews>
    <sheetView topLeftCell="A4" zoomScale="77" workbookViewId="0">
      <selection activeCell="P10" sqref="P10"/>
    </sheetView>
  </sheetViews>
  <sheetFormatPr defaultRowHeight="14.4" x14ac:dyDescent="0.3"/>
  <cols>
    <col min="1" max="1" width="23.6640625" customWidth="1"/>
    <col min="2" max="9" width="10.44140625" customWidth="1"/>
    <col min="10" max="19" width="11.44140625" customWidth="1"/>
  </cols>
  <sheetData>
    <row r="1" spans="1:14" ht="15.6" x14ac:dyDescent="0.3">
      <c r="A1" s="20" t="s">
        <v>680</v>
      </c>
      <c r="B1" s="19" t="s">
        <v>848</v>
      </c>
      <c r="C1" s="19" t="s">
        <v>861</v>
      </c>
      <c r="D1" s="19" t="s">
        <v>780</v>
      </c>
      <c r="E1" s="19" t="s">
        <v>869</v>
      </c>
      <c r="F1" s="19" t="s">
        <v>835</v>
      </c>
      <c r="G1" s="19" t="s">
        <v>782</v>
      </c>
      <c r="H1" s="19" t="s">
        <v>792</v>
      </c>
      <c r="I1" s="19" t="s">
        <v>790</v>
      </c>
      <c r="J1" s="19" t="s">
        <v>788</v>
      </c>
      <c r="K1" s="19" t="s">
        <v>837</v>
      </c>
      <c r="L1" s="19" t="s">
        <v>826</v>
      </c>
      <c r="M1" s="19" t="s">
        <v>875</v>
      </c>
      <c r="N1" s="19" t="s">
        <v>770</v>
      </c>
    </row>
    <row r="2" spans="1:14" ht="15.6" x14ac:dyDescent="0.3">
      <c r="A2" s="20" t="s">
        <v>684</v>
      </c>
      <c r="B2">
        <v>1</v>
      </c>
      <c r="N2">
        <f>SUM(Table4[[#This Row],[5]:[64]])</f>
        <v>1</v>
      </c>
    </row>
    <row r="3" spans="1:14" ht="15.6" x14ac:dyDescent="0.3">
      <c r="A3" s="20" t="s">
        <v>681</v>
      </c>
      <c r="B3">
        <v>1</v>
      </c>
      <c r="N3">
        <f>SUM(Table4[[#This Row],[5]:[64]])</f>
        <v>1</v>
      </c>
    </row>
    <row r="4" spans="1:14" ht="22.2" customHeight="1" x14ac:dyDescent="0.3">
      <c r="A4" s="20" t="s">
        <v>682</v>
      </c>
      <c r="B4">
        <v>1</v>
      </c>
      <c r="N4">
        <f>SUM(Table4[[#This Row],[5]:[64]])</f>
        <v>1</v>
      </c>
    </row>
    <row r="5" spans="1:14" ht="22.2" customHeight="1" x14ac:dyDescent="0.3">
      <c r="A5" s="20" t="s">
        <v>683</v>
      </c>
      <c r="B5">
        <v>1</v>
      </c>
      <c r="N5">
        <f>SUM(Table4[[#This Row],[5]:[64]])</f>
        <v>1</v>
      </c>
    </row>
    <row r="6" spans="1:14" ht="15.6" x14ac:dyDescent="0.3">
      <c r="A6" s="20" t="s">
        <v>685</v>
      </c>
      <c r="C6">
        <v>1</v>
      </c>
      <c r="N6">
        <f>SUM(Table4[[#This Row],[5]:[64]])</f>
        <v>1</v>
      </c>
    </row>
    <row r="7" spans="1:14" ht="15.6" x14ac:dyDescent="0.3">
      <c r="A7" s="20" t="s">
        <v>686</v>
      </c>
      <c r="C7">
        <v>1</v>
      </c>
      <c r="M7">
        <v>1</v>
      </c>
      <c r="N7">
        <f>SUM(Table4[[#This Row],[5]:[64]])</f>
        <v>2</v>
      </c>
    </row>
    <row r="8" spans="1:14" ht="15.6" x14ac:dyDescent="0.3">
      <c r="A8" s="20" t="s">
        <v>642</v>
      </c>
      <c r="D8">
        <v>1</v>
      </c>
      <c r="F8">
        <v>1</v>
      </c>
      <c r="N8">
        <f>SUM(Table4[[#This Row],[5]:[64]])</f>
        <v>2</v>
      </c>
    </row>
    <row r="9" spans="1:14" ht="15.6" x14ac:dyDescent="0.3">
      <c r="A9" s="20" t="s">
        <v>688</v>
      </c>
      <c r="E9">
        <v>1</v>
      </c>
      <c r="N9">
        <f>SUM(Table4[[#This Row],[5]:[64]])</f>
        <v>1</v>
      </c>
    </row>
    <row r="10" spans="1:14" ht="62.4" x14ac:dyDescent="0.3">
      <c r="A10" s="20" t="s">
        <v>687</v>
      </c>
      <c r="E10">
        <v>1</v>
      </c>
      <c r="N10">
        <f>SUM(Table4[[#This Row],[5]:[64]])</f>
        <v>1</v>
      </c>
    </row>
    <row r="11" spans="1:14" ht="31.2" x14ac:dyDescent="0.3">
      <c r="A11" s="20" t="s">
        <v>691</v>
      </c>
      <c r="G11">
        <v>1</v>
      </c>
      <c r="N11">
        <f>SUM(Table4[[#This Row],[5]:[64]])</f>
        <v>1</v>
      </c>
    </row>
    <row r="12" spans="1:14" ht="46.8" x14ac:dyDescent="0.3">
      <c r="A12" s="20" t="s">
        <v>689</v>
      </c>
      <c r="G12">
        <v>1</v>
      </c>
      <c r="N12">
        <f>SUM(Table4[[#This Row],[5]:[64]])</f>
        <v>1</v>
      </c>
    </row>
    <row r="13" spans="1:14" ht="31.2" x14ac:dyDescent="0.3">
      <c r="A13" s="20" t="s">
        <v>690</v>
      </c>
      <c r="G13">
        <v>1</v>
      </c>
      <c r="N13">
        <f>SUM(Table4[[#This Row],[5]:[64]])</f>
        <v>1</v>
      </c>
    </row>
    <row r="14" spans="1:14" ht="31.2" x14ac:dyDescent="0.3">
      <c r="A14" s="20" t="s">
        <v>695</v>
      </c>
      <c r="H14">
        <v>1</v>
      </c>
      <c r="N14">
        <f>SUM(Table4[[#This Row],[5]:[64]])</f>
        <v>1</v>
      </c>
    </row>
    <row r="15" spans="1:14" ht="15.6" x14ac:dyDescent="0.3">
      <c r="A15" s="20" t="s">
        <v>692</v>
      </c>
      <c r="H15">
        <v>1</v>
      </c>
      <c r="N15">
        <f>SUM(Table4[[#This Row],[5]:[64]])</f>
        <v>1</v>
      </c>
    </row>
    <row r="16" spans="1:14" ht="15.6" x14ac:dyDescent="0.3">
      <c r="A16" s="20" t="s">
        <v>693</v>
      </c>
      <c r="H16">
        <v>1</v>
      </c>
      <c r="N16">
        <f>SUM(Table4[[#This Row],[5]:[64]])</f>
        <v>1</v>
      </c>
    </row>
    <row r="17" spans="1:14" ht="15.6" x14ac:dyDescent="0.3">
      <c r="A17" s="20" t="s">
        <v>694</v>
      </c>
      <c r="H17">
        <v>1</v>
      </c>
      <c r="L17">
        <v>1</v>
      </c>
      <c r="N17">
        <f>SUM(Table4[[#This Row],[5]:[64]])</f>
        <v>2</v>
      </c>
    </row>
    <row r="18" spans="1:14" ht="15.6" x14ac:dyDescent="0.3">
      <c r="A18" s="21" t="s">
        <v>699</v>
      </c>
      <c r="I18">
        <v>1</v>
      </c>
      <c r="N18">
        <f>SUM(Table4[[#This Row],[5]:[64]])</f>
        <v>1</v>
      </c>
    </row>
    <row r="19" spans="1:14" ht="15.6" x14ac:dyDescent="0.3">
      <c r="A19" s="21" t="s">
        <v>696</v>
      </c>
      <c r="I19">
        <v>1</v>
      </c>
      <c r="N19">
        <f>SUM(Table4[[#This Row],[5]:[64]])</f>
        <v>1</v>
      </c>
    </row>
    <row r="20" spans="1:14" ht="15.6" x14ac:dyDescent="0.3">
      <c r="A20" s="21" t="s">
        <v>697</v>
      </c>
      <c r="I20">
        <v>1</v>
      </c>
      <c r="N20">
        <f>SUM(Table4[[#This Row],[5]:[64]])</f>
        <v>1</v>
      </c>
    </row>
    <row r="21" spans="1:14" ht="15.6" x14ac:dyDescent="0.3">
      <c r="A21" s="21" t="s">
        <v>698</v>
      </c>
      <c r="I21">
        <v>1</v>
      </c>
      <c r="J21">
        <v>1</v>
      </c>
      <c r="K21">
        <v>1</v>
      </c>
      <c r="N21">
        <f>SUM(Table4[[#This Row],[5]:[64]])</f>
        <v>3</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CDF88-F376-41AB-B403-B088482E69A7}">
  <dimension ref="A1:AS38"/>
  <sheetViews>
    <sheetView zoomScale="56" zoomScaleNormal="98" workbookViewId="0">
      <selection activeCell="N48" sqref="N48"/>
    </sheetView>
  </sheetViews>
  <sheetFormatPr defaultRowHeight="14.4" x14ac:dyDescent="0.3"/>
  <cols>
    <col min="1" max="1" width="63.88671875" bestFit="1" customWidth="1"/>
    <col min="2" max="9" width="10.6640625" customWidth="1"/>
    <col min="10" max="57" width="11.6640625" customWidth="1"/>
  </cols>
  <sheetData>
    <row r="1" spans="1:45" ht="15.6" x14ac:dyDescent="0.3">
      <c r="A1" s="55" t="s">
        <v>502</v>
      </c>
      <c r="B1" s="23" t="s">
        <v>860</v>
      </c>
      <c r="C1" s="23" t="s">
        <v>775</v>
      </c>
      <c r="D1" s="23" t="s">
        <v>823</v>
      </c>
      <c r="E1" s="23" t="s">
        <v>833</v>
      </c>
      <c r="F1" s="23" t="s">
        <v>836</v>
      </c>
      <c r="G1" s="23" t="s">
        <v>862</v>
      </c>
      <c r="H1" s="23" t="s">
        <v>825</v>
      </c>
      <c r="I1" s="23" t="s">
        <v>841</v>
      </c>
      <c r="J1" s="23" t="s">
        <v>863</v>
      </c>
      <c r="K1" s="24" t="s">
        <v>783</v>
      </c>
      <c r="L1" t="s">
        <v>864</v>
      </c>
      <c r="M1" t="s">
        <v>865</v>
      </c>
      <c r="N1" t="s">
        <v>828</v>
      </c>
      <c r="O1" t="s">
        <v>867</v>
      </c>
      <c r="P1" t="s">
        <v>838</v>
      </c>
      <c r="Q1" t="s">
        <v>868</v>
      </c>
      <c r="R1" t="s">
        <v>781</v>
      </c>
      <c r="S1" t="s">
        <v>840</v>
      </c>
      <c r="T1" t="s">
        <v>831</v>
      </c>
      <c r="U1" t="s">
        <v>870</v>
      </c>
      <c r="V1" t="s">
        <v>773</v>
      </c>
      <c r="W1" t="s">
        <v>832</v>
      </c>
      <c r="X1" t="s">
        <v>774</v>
      </c>
      <c r="Y1" t="s">
        <v>787</v>
      </c>
      <c r="Z1" t="s">
        <v>822</v>
      </c>
      <c r="AA1" t="s">
        <v>835</v>
      </c>
      <c r="AB1" t="s">
        <v>871</v>
      </c>
      <c r="AC1" t="s">
        <v>791</v>
      </c>
      <c r="AD1" t="s">
        <v>778</v>
      </c>
      <c r="AE1" t="s">
        <v>827</v>
      </c>
      <c r="AF1" t="s">
        <v>792</v>
      </c>
      <c r="AG1" t="s">
        <v>790</v>
      </c>
      <c r="AH1" t="s">
        <v>845</v>
      </c>
      <c r="AI1" t="s">
        <v>839</v>
      </c>
      <c r="AJ1" t="s">
        <v>786</v>
      </c>
      <c r="AK1" t="s">
        <v>788</v>
      </c>
      <c r="AL1" t="s">
        <v>847</v>
      </c>
      <c r="AM1" t="s">
        <v>842</v>
      </c>
      <c r="AN1" t="s">
        <v>849</v>
      </c>
      <c r="AO1" t="s">
        <v>826</v>
      </c>
      <c r="AP1" t="s">
        <v>789</v>
      </c>
      <c r="AQ1" t="s">
        <v>873</v>
      </c>
      <c r="AR1" t="s">
        <v>874</v>
      </c>
      <c r="AS1" t="s">
        <v>770</v>
      </c>
    </row>
    <row r="2" spans="1:45" ht="15.6" x14ac:dyDescent="0.3">
      <c r="A2" s="56" t="s">
        <v>723</v>
      </c>
      <c r="B2" s="51">
        <v>1</v>
      </c>
      <c r="C2" s="51"/>
      <c r="D2" s="51">
        <v>1</v>
      </c>
      <c r="E2" s="51">
        <v>1</v>
      </c>
      <c r="F2" s="51">
        <v>1</v>
      </c>
      <c r="G2" s="51">
        <v>1</v>
      </c>
      <c r="H2" s="51"/>
      <c r="I2" s="51">
        <v>1</v>
      </c>
      <c r="J2" s="51"/>
      <c r="K2" s="51">
        <v>1</v>
      </c>
      <c r="L2">
        <v>1</v>
      </c>
      <c r="M2">
        <v>1</v>
      </c>
      <c r="O2">
        <v>1</v>
      </c>
      <c r="Q2">
        <v>1</v>
      </c>
      <c r="R2">
        <v>1</v>
      </c>
      <c r="S2">
        <v>1</v>
      </c>
      <c r="T2">
        <v>1</v>
      </c>
      <c r="U2">
        <v>1</v>
      </c>
      <c r="X2">
        <v>1</v>
      </c>
      <c r="Y2">
        <v>1</v>
      </c>
      <c r="AC2">
        <v>1</v>
      </c>
      <c r="AD2">
        <v>1</v>
      </c>
      <c r="AE2">
        <v>1</v>
      </c>
      <c r="AF2">
        <v>1</v>
      </c>
      <c r="AG2">
        <v>1</v>
      </c>
      <c r="AH2">
        <v>1</v>
      </c>
      <c r="AI2">
        <v>1</v>
      </c>
      <c r="AJ2">
        <v>1</v>
      </c>
      <c r="AK2">
        <v>1</v>
      </c>
      <c r="AL2">
        <v>1</v>
      </c>
      <c r="AM2">
        <v>1</v>
      </c>
      <c r="AN2">
        <v>1</v>
      </c>
      <c r="AP2">
        <v>1</v>
      </c>
      <c r="AR2">
        <v>1</v>
      </c>
      <c r="AS2">
        <f>SUM(Table6[[#This Row],[4]:[63]])</f>
        <v>31</v>
      </c>
    </row>
    <row r="3" spans="1:45" ht="15.6" x14ac:dyDescent="0.3">
      <c r="A3" s="56" t="s">
        <v>724</v>
      </c>
      <c r="B3" s="51">
        <v>1</v>
      </c>
      <c r="C3" s="51"/>
      <c r="D3" s="51">
        <v>1</v>
      </c>
      <c r="E3" s="51">
        <v>1</v>
      </c>
      <c r="F3" s="51"/>
      <c r="G3" s="51"/>
      <c r="H3" s="51"/>
      <c r="I3" s="51">
        <v>1</v>
      </c>
      <c r="J3" s="51"/>
      <c r="K3" s="51"/>
      <c r="L3">
        <v>1</v>
      </c>
      <c r="M3">
        <v>1</v>
      </c>
      <c r="Q3">
        <v>1</v>
      </c>
      <c r="S3">
        <v>1</v>
      </c>
      <c r="X3">
        <v>1</v>
      </c>
      <c r="AC3">
        <v>1</v>
      </c>
      <c r="AI3">
        <v>1</v>
      </c>
      <c r="AL3">
        <v>1</v>
      </c>
      <c r="AN3">
        <v>1</v>
      </c>
      <c r="AS3">
        <f>SUM(Table6[[#This Row],[4]:[63]])</f>
        <v>13</v>
      </c>
    </row>
    <row r="4" spans="1:45" ht="15.6" x14ac:dyDescent="0.3">
      <c r="A4" s="56" t="s">
        <v>745</v>
      </c>
      <c r="B4" s="51">
        <v>1</v>
      </c>
      <c r="C4" s="51"/>
      <c r="D4" s="51"/>
      <c r="E4" s="51"/>
      <c r="F4" s="51">
        <v>1</v>
      </c>
      <c r="G4" s="51"/>
      <c r="H4" s="51"/>
      <c r="I4" s="51"/>
      <c r="J4" s="51"/>
      <c r="K4" s="51"/>
      <c r="M4">
        <v>1</v>
      </c>
      <c r="N4">
        <v>1</v>
      </c>
      <c r="T4">
        <v>1</v>
      </c>
      <c r="X4">
        <v>1</v>
      </c>
      <c r="Y4">
        <v>1</v>
      </c>
      <c r="Z4">
        <v>1</v>
      </c>
      <c r="AC4">
        <v>1</v>
      </c>
      <c r="AL4">
        <v>1</v>
      </c>
      <c r="AM4">
        <v>1</v>
      </c>
      <c r="AO4">
        <v>1</v>
      </c>
      <c r="AR4">
        <v>1</v>
      </c>
      <c r="AS4">
        <f>SUM(Table6[[#This Row],[4]:[63]])</f>
        <v>13</v>
      </c>
    </row>
    <row r="5" spans="1:45" ht="15.6" x14ac:dyDescent="0.3">
      <c r="A5" s="56" t="s">
        <v>725</v>
      </c>
      <c r="B5" s="51"/>
      <c r="C5" s="51"/>
      <c r="D5" s="51">
        <v>1</v>
      </c>
      <c r="E5" s="51"/>
      <c r="F5" s="51"/>
      <c r="G5" s="51"/>
      <c r="H5" s="51"/>
      <c r="I5" s="51"/>
      <c r="J5" s="51"/>
      <c r="K5" s="51"/>
      <c r="AS5">
        <f>SUM(Table6[[#This Row],[4]:[63]])</f>
        <v>1</v>
      </c>
    </row>
    <row r="6" spans="1:45" ht="15.6" x14ac:dyDescent="0.3">
      <c r="A6" s="56" t="s">
        <v>726</v>
      </c>
      <c r="B6" s="51"/>
      <c r="C6" s="51"/>
      <c r="D6" s="51"/>
      <c r="E6" s="51"/>
      <c r="F6" s="51">
        <v>1</v>
      </c>
      <c r="G6" s="51"/>
      <c r="H6" s="51"/>
      <c r="I6" s="51"/>
      <c r="J6" s="51"/>
      <c r="K6" s="51"/>
      <c r="AS6">
        <f>SUM(Table6[[#This Row],[4]:[63]])</f>
        <v>1</v>
      </c>
    </row>
    <row r="7" spans="1:45" ht="15.6" x14ac:dyDescent="0.3">
      <c r="A7" s="56" t="s">
        <v>727</v>
      </c>
      <c r="B7" s="51"/>
      <c r="C7" s="51"/>
      <c r="D7" s="51"/>
      <c r="E7" s="51"/>
      <c r="F7" s="51"/>
      <c r="G7" s="51">
        <v>1</v>
      </c>
      <c r="H7" s="51"/>
      <c r="I7" s="51"/>
      <c r="J7" s="51"/>
      <c r="K7" s="51"/>
      <c r="AS7">
        <f>SUM(Table6[[#This Row],[4]:[63]])</f>
        <v>1</v>
      </c>
    </row>
    <row r="8" spans="1:45" ht="15.6" x14ac:dyDescent="0.3">
      <c r="A8" s="56" t="s">
        <v>728</v>
      </c>
      <c r="B8" s="51"/>
      <c r="C8" s="51"/>
      <c r="D8" s="51"/>
      <c r="E8" s="51"/>
      <c r="F8" s="51"/>
      <c r="G8" s="51"/>
      <c r="H8" s="51">
        <v>1</v>
      </c>
      <c r="I8" s="51"/>
      <c r="J8" s="51"/>
      <c r="K8" s="51"/>
      <c r="AS8">
        <f>SUM(Table6[[#This Row],[4]:[63]])</f>
        <v>1</v>
      </c>
    </row>
    <row r="9" spans="1:45" ht="15.6" x14ac:dyDescent="0.3">
      <c r="A9" s="56" t="s">
        <v>729</v>
      </c>
      <c r="B9" s="51"/>
      <c r="C9" s="51"/>
      <c r="D9" s="51"/>
      <c r="E9" s="51"/>
      <c r="F9" s="51"/>
      <c r="G9" s="51"/>
      <c r="H9" s="51"/>
      <c r="I9" s="51"/>
      <c r="J9" s="51">
        <v>1</v>
      </c>
      <c r="K9" s="52"/>
      <c r="AA9">
        <v>1</v>
      </c>
      <c r="AD9">
        <v>1</v>
      </c>
      <c r="AE9">
        <v>1</v>
      </c>
      <c r="AS9">
        <f>SUM(Table6[[#This Row],[4]:[63]])</f>
        <v>4</v>
      </c>
    </row>
    <row r="10" spans="1:45" ht="15.6" x14ac:dyDescent="0.3">
      <c r="A10" s="56" t="s">
        <v>730</v>
      </c>
      <c r="B10" s="51"/>
      <c r="C10" s="51"/>
      <c r="D10" s="51"/>
      <c r="E10" s="51"/>
      <c r="F10" s="51"/>
      <c r="G10" s="51"/>
      <c r="H10" s="51"/>
      <c r="I10" s="51"/>
      <c r="J10" s="51"/>
      <c r="K10" s="52"/>
      <c r="M10">
        <v>1</v>
      </c>
      <c r="AS10">
        <f>SUM(Table6[[#This Row],[4]:[63]])</f>
        <v>1</v>
      </c>
    </row>
    <row r="11" spans="1:45" ht="20.399999999999999" customHeight="1" x14ac:dyDescent="0.3">
      <c r="A11" s="56" t="s">
        <v>732</v>
      </c>
      <c r="B11" s="51"/>
      <c r="C11" s="51"/>
      <c r="D11" s="51"/>
      <c r="E11" s="51"/>
      <c r="F11" s="51"/>
      <c r="G11" s="51"/>
      <c r="H11" s="51"/>
      <c r="I11" s="51"/>
      <c r="J11" s="51"/>
      <c r="K11" s="52"/>
      <c r="M11">
        <v>1</v>
      </c>
      <c r="AS11">
        <f>SUM(Table6[[#This Row],[4]:[63]])</f>
        <v>1</v>
      </c>
    </row>
    <row r="12" spans="1:45" ht="15.6" x14ac:dyDescent="0.3">
      <c r="A12" s="56" t="s">
        <v>731</v>
      </c>
      <c r="B12" s="51"/>
      <c r="C12" s="51"/>
      <c r="D12" s="51"/>
      <c r="E12" s="51"/>
      <c r="F12" s="51"/>
      <c r="G12" s="51"/>
      <c r="H12" s="51"/>
      <c r="I12" s="51"/>
      <c r="J12" s="51"/>
      <c r="K12" s="52"/>
      <c r="M12">
        <v>1</v>
      </c>
      <c r="AS12">
        <f>SUM(Table6[[#This Row],[4]:[63]])</f>
        <v>1</v>
      </c>
    </row>
    <row r="13" spans="1:45" ht="15.6" x14ac:dyDescent="0.3">
      <c r="A13" s="56" t="s">
        <v>733</v>
      </c>
      <c r="B13" s="51"/>
      <c r="C13" s="51"/>
      <c r="D13" s="51"/>
      <c r="E13" s="51"/>
      <c r="F13" s="51"/>
      <c r="G13" s="51"/>
      <c r="H13" s="51"/>
      <c r="I13" s="51"/>
      <c r="J13" s="51"/>
      <c r="K13" s="52"/>
      <c r="N13">
        <v>1</v>
      </c>
      <c r="AS13">
        <f>SUM(Table6[[#This Row],[4]:[63]])</f>
        <v>1</v>
      </c>
    </row>
    <row r="14" spans="1:45" ht="15.6" x14ac:dyDescent="0.3">
      <c r="A14" s="56" t="s">
        <v>734</v>
      </c>
      <c r="B14" s="51"/>
      <c r="C14" s="51"/>
      <c r="D14" s="51"/>
      <c r="E14" s="51"/>
      <c r="F14" s="51"/>
      <c r="G14" s="51"/>
      <c r="H14" s="51"/>
      <c r="I14" s="51"/>
      <c r="J14" s="51"/>
      <c r="K14" s="52"/>
      <c r="P14">
        <v>1</v>
      </c>
      <c r="AS14">
        <f>SUM(Table6[[#This Row],[4]:[63]])</f>
        <v>1</v>
      </c>
    </row>
    <row r="15" spans="1:45" ht="15.6" x14ac:dyDescent="0.3">
      <c r="A15" s="56" t="s">
        <v>735</v>
      </c>
      <c r="B15" s="51"/>
      <c r="C15" s="51"/>
      <c r="D15" s="51"/>
      <c r="E15" s="51"/>
      <c r="F15" s="51"/>
      <c r="G15" s="51"/>
      <c r="H15" s="51"/>
      <c r="I15" s="51"/>
      <c r="J15" s="51"/>
      <c r="K15" s="52"/>
      <c r="S15">
        <v>1</v>
      </c>
      <c r="AS15">
        <f>SUM(Table6[[#This Row],[4]:[63]])</f>
        <v>1</v>
      </c>
    </row>
    <row r="16" spans="1:45" ht="15.6" x14ac:dyDescent="0.3">
      <c r="A16" s="56" t="s">
        <v>736</v>
      </c>
      <c r="B16" s="51"/>
      <c r="C16" s="51"/>
      <c r="D16" s="51"/>
      <c r="E16" s="51"/>
      <c r="F16" s="51"/>
      <c r="G16" s="51"/>
      <c r="H16" s="51"/>
      <c r="I16" s="51"/>
      <c r="J16" s="51"/>
      <c r="K16" s="52"/>
      <c r="U16">
        <v>1</v>
      </c>
      <c r="AS16">
        <f>SUM(Table6[[#This Row],[4]:[63]])</f>
        <v>1</v>
      </c>
    </row>
    <row r="17" spans="1:45" ht="15.6" x14ac:dyDescent="0.3">
      <c r="A17" s="56" t="s">
        <v>737</v>
      </c>
      <c r="B17" s="51"/>
      <c r="C17" s="51"/>
      <c r="D17" s="51"/>
      <c r="E17" s="51"/>
      <c r="F17" s="51"/>
      <c r="G17" s="51"/>
      <c r="H17" s="51"/>
      <c r="I17" s="51"/>
      <c r="J17" s="51"/>
      <c r="K17" s="52"/>
      <c r="V17">
        <v>1</v>
      </c>
      <c r="AS17">
        <f>SUM(Table6[[#This Row],[4]:[63]])</f>
        <v>1</v>
      </c>
    </row>
    <row r="18" spans="1:45" ht="15.6" x14ac:dyDescent="0.3">
      <c r="A18" s="56" t="s">
        <v>738</v>
      </c>
      <c r="B18" s="51"/>
      <c r="C18" s="51"/>
      <c r="D18" s="51"/>
      <c r="E18" s="51"/>
      <c r="F18" s="51"/>
      <c r="G18" s="51"/>
      <c r="H18" s="51"/>
      <c r="I18" s="51"/>
      <c r="J18" s="51"/>
      <c r="K18" s="52"/>
      <c r="V18">
        <v>1</v>
      </c>
      <c r="AS18">
        <f>SUM(Table6[[#This Row],[4]:[63]])</f>
        <v>1</v>
      </c>
    </row>
    <row r="19" spans="1:45" ht="15.6" x14ac:dyDescent="0.3">
      <c r="A19" s="56" t="s">
        <v>588</v>
      </c>
      <c r="B19" s="51"/>
      <c r="C19" s="51"/>
      <c r="D19" s="51"/>
      <c r="E19" s="51"/>
      <c r="F19" s="51"/>
      <c r="G19" s="51"/>
      <c r="H19" s="51"/>
      <c r="I19" s="51"/>
      <c r="J19" s="51"/>
      <c r="K19" s="52"/>
      <c r="W19">
        <v>1</v>
      </c>
      <c r="AS19">
        <f>SUM(Table6[[#This Row],[4]:[63]])</f>
        <v>1</v>
      </c>
    </row>
    <row r="20" spans="1:45" ht="15.6" x14ac:dyDescent="0.3">
      <c r="A20" s="56" t="s">
        <v>739</v>
      </c>
      <c r="B20" s="51"/>
      <c r="C20" s="51"/>
      <c r="D20" s="51"/>
      <c r="E20" s="51"/>
      <c r="F20" s="51"/>
      <c r="G20" s="51"/>
      <c r="H20" s="51"/>
      <c r="I20" s="51"/>
      <c r="J20" s="51"/>
      <c r="K20" s="52"/>
      <c r="AA20">
        <v>1</v>
      </c>
      <c r="AS20">
        <f>SUM(Table6[[#This Row],[4]:[63]])</f>
        <v>1</v>
      </c>
    </row>
    <row r="21" spans="1:45" ht="15.6" x14ac:dyDescent="0.3">
      <c r="A21" s="56" t="s">
        <v>599</v>
      </c>
      <c r="B21" s="51"/>
      <c r="C21" s="51"/>
      <c r="D21" s="51"/>
      <c r="E21" s="51"/>
      <c r="F21" s="51"/>
      <c r="G21" s="51"/>
      <c r="H21" s="51"/>
      <c r="I21" s="51"/>
      <c r="J21" s="51"/>
      <c r="K21" s="52"/>
      <c r="AB21">
        <v>1</v>
      </c>
      <c r="AS21">
        <f>SUM(Table6[[#This Row],[4]:[63]])</f>
        <v>1</v>
      </c>
    </row>
    <row r="22" spans="1:45" ht="15.6" x14ac:dyDescent="0.3">
      <c r="A22" s="56" t="s">
        <v>740</v>
      </c>
      <c r="B22" s="51"/>
      <c r="C22" s="51"/>
      <c r="D22" s="51"/>
      <c r="E22" s="51"/>
      <c r="F22" s="51"/>
      <c r="G22" s="51"/>
      <c r="H22" s="51"/>
      <c r="I22" s="51"/>
      <c r="J22" s="51"/>
      <c r="K22" s="52"/>
      <c r="AG22">
        <v>1</v>
      </c>
      <c r="AS22">
        <f>SUM(Table6[[#This Row],[4]:[63]])</f>
        <v>1</v>
      </c>
    </row>
    <row r="23" spans="1:45" ht="15.6" x14ac:dyDescent="0.3">
      <c r="A23" s="56" t="s">
        <v>741</v>
      </c>
      <c r="B23" s="51"/>
      <c r="C23" s="51"/>
      <c r="D23" s="51"/>
      <c r="E23" s="51"/>
      <c r="F23" s="51"/>
      <c r="G23" s="51"/>
      <c r="H23" s="51"/>
      <c r="I23" s="51"/>
      <c r="J23" s="51"/>
      <c r="K23" s="52"/>
      <c r="AI23">
        <v>1</v>
      </c>
      <c r="AS23">
        <f>SUM(Table6[[#This Row],[4]:[63]])</f>
        <v>1</v>
      </c>
    </row>
    <row r="24" spans="1:45" ht="15.6" x14ac:dyDescent="0.3">
      <c r="A24" s="56" t="s">
        <v>742</v>
      </c>
      <c r="B24" s="51"/>
      <c r="C24" s="51"/>
      <c r="D24" s="51"/>
      <c r="E24" s="51"/>
      <c r="F24" s="51"/>
      <c r="G24" s="51"/>
      <c r="H24" s="51"/>
      <c r="I24" s="51"/>
      <c r="J24" s="51"/>
      <c r="K24" s="52"/>
      <c r="AL24">
        <v>1</v>
      </c>
      <c r="AS24">
        <f>SUM(Table6[[#This Row],[4]:[63]])</f>
        <v>1</v>
      </c>
    </row>
    <row r="25" spans="1:45" ht="15.6" x14ac:dyDescent="0.3">
      <c r="A25" s="56" t="s">
        <v>743</v>
      </c>
      <c r="B25" s="51"/>
      <c r="C25" s="51"/>
      <c r="D25" s="51"/>
      <c r="E25" s="51"/>
      <c r="F25" s="51"/>
      <c r="G25" s="51"/>
      <c r="H25" s="51"/>
      <c r="I25" s="51"/>
      <c r="J25" s="51"/>
      <c r="K25" s="52"/>
      <c r="AM25">
        <v>1</v>
      </c>
      <c r="AS25">
        <f>SUM(Table6[[#This Row],[4]:[63]])</f>
        <v>1</v>
      </c>
    </row>
    <row r="26" spans="1:45" ht="30" customHeight="1" x14ac:dyDescent="0.3">
      <c r="A26" s="56" t="s">
        <v>636</v>
      </c>
      <c r="B26" s="51"/>
      <c r="C26" s="51"/>
      <c r="D26" s="51"/>
      <c r="E26" s="51"/>
      <c r="F26" s="51"/>
      <c r="G26" s="51"/>
      <c r="H26" s="51"/>
      <c r="I26" s="51"/>
      <c r="J26" s="51"/>
      <c r="K26" s="52"/>
      <c r="N26">
        <v>1</v>
      </c>
      <c r="AQ26">
        <v>1</v>
      </c>
      <c r="AS26">
        <f>SUM(Table6[[#This Row],[4]:[63]])</f>
        <v>2</v>
      </c>
    </row>
    <row r="27" spans="1:45" ht="15.6" x14ac:dyDescent="0.3">
      <c r="A27" s="56" t="s">
        <v>744</v>
      </c>
      <c r="B27" s="51"/>
      <c r="C27" s="51"/>
      <c r="D27" s="51"/>
      <c r="E27" s="51"/>
      <c r="F27" s="51"/>
      <c r="G27" s="51"/>
      <c r="H27" s="51"/>
      <c r="I27" s="51"/>
      <c r="J27" s="51"/>
      <c r="K27" s="52"/>
      <c r="AG27">
        <v>1</v>
      </c>
      <c r="AR27">
        <v>1</v>
      </c>
      <c r="AS27">
        <f>SUM(Table6[[#This Row],[4]:[63]])</f>
        <v>2</v>
      </c>
    </row>
    <row r="34" ht="24.6" customHeight="1" x14ac:dyDescent="0.3"/>
    <row r="38" ht="22.2" customHeight="1" x14ac:dyDescent="0.3"/>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E289C-120B-4BEF-9173-F992E195F169}">
  <dimension ref="A1:BN53"/>
  <sheetViews>
    <sheetView zoomScale="67" zoomScaleNormal="70" workbookViewId="0">
      <selection activeCell="W39" sqref="W39"/>
    </sheetView>
  </sheetViews>
  <sheetFormatPr defaultRowHeight="14.4" x14ac:dyDescent="0.3"/>
  <cols>
    <col min="1" max="1" width="35.44140625" bestFit="1" customWidth="1"/>
    <col min="2" max="19" width="10.33203125" bestFit="1" customWidth="1"/>
    <col min="20" max="20" width="10.6640625" customWidth="1"/>
    <col min="21" max="29" width="11.77734375" customWidth="1"/>
    <col min="30" max="65" width="12.88671875" customWidth="1"/>
    <col min="66" max="66" width="10.77734375" customWidth="1"/>
  </cols>
  <sheetData>
    <row r="1" spans="1:66" ht="15.6" x14ac:dyDescent="0.3">
      <c r="A1" t="s">
        <v>700</v>
      </c>
      <c r="B1" s="3" t="s">
        <v>776</v>
      </c>
      <c r="C1" s="3" t="s">
        <v>779</v>
      </c>
      <c r="D1" s="3" t="s">
        <v>829</v>
      </c>
      <c r="E1" s="3" t="s">
        <v>860</v>
      </c>
      <c r="F1" s="3" t="s">
        <v>848</v>
      </c>
      <c r="G1" s="3" t="s">
        <v>775</v>
      </c>
      <c r="H1" s="3" t="s">
        <v>823</v>
      </c>
      <c r="I1" s="3" t="s">
        <v>833</v>
      </c>
      <c r="J1" s="3" t="s">
        <v>861</v>
      </c>
      <c r="K1" s="3" t="s">
        <v>843</v>
      </c>
      <c r="L1" s="3" t="s">
        <v>836</v>
      </c>
      <c r="M1" s="3" t="s">
        <v>862</v>
      </c>
      <c r="N1" s="3" t="s">
        <v>825</v>
      </c>
      <c r="O1" s="3" t="s">
        <v>844</v>
      </c>
      <c r="P1" s="3" t="s">
        <v>777</v>
      </c>
      <c r="Q1" s="3" t="s">
        <v>841</v>
      </c>
      <c r="R1" s="3" t="s">
        <v>863</v>
      </c>
      <c r="S1" s="3" t="s">
        <v>785</v>
      </c>
      <c r="T1" s="3" t="s">
        <v>834</v>
      </c>
      <c r="U1" s="3" t="s">
        <v>783</v>
      </c>
      <c r="V1" s="3" t="s">
        <v>864</v>
      </c>
      <c r="W1" s="3" t="s">
        <v>846</v>
      </c>
      <c r="X1" s="3" t="s">
        <v>865</v>
      </c>
      <c r="Y1" s="3" t="s">
        <v>780</v>
      </c>
      <c r="Z1" s="3" t="s">
        <v>828</v>
      </c>
      <c r="AA1" s="3" t="s">
        <v>784</v>
      </c>
      <c r="AB1" s="3" t="s">
        <v>866</v>
      </c>
      <c r="AC1" s="3" t="s">
        <v>867</v>
      </c>
      <c r="AD1" s="3" t="s">
        <v>838</v>
      </c>
      <c r="AE1" s="3" t="s">
        <v>868</v>
      </c>
      <c r="AF1" s="3" t="s">
        <v>781</v>
      </c>
      <c r="AG1" s="3" t="s">
        <v>830</v>
      </c>
      <c r="AH1" s="3" t="s">
        <v>869</v>
      </c>
      <c r="AI1" s="3" t="s">
        <v>840</v>
      </c>
      <c r="AJ1" s="3" t="s">
        <v>831</v>
      </c>
      <c r="AK1" s="3" t="s">
        <v>870</v>
      </c>
      <c r="AL1" s="3" t="s">
        <v>773</v>
      </c>
      <c r="AM1" s="3" t="s">
        <v>832</v>
      </c>
      <c r="AN1" s="3" t="s">
        <v>774</v>
      </c>
      <c r="AO1" s="3" t="s">
        <v>787</v>
      </c>
      <c r="AP1" s="3" t="s">
        <v>822</v>
      </c>
      <c r="AQ1" s="3" t="s">
        <v>835</v>
      </c>
      <c r="AR1" s="3" t="s">
        <v>871</v>
      </c>
      <c r="AS1" s="3" t="s">
        <v>791</v>
      </c>
      <c r="AT1" s="3" t="s">
        <v>872</v>
      </c>
      <c r="AU1" s="3" t="s">
        <v>778</v>
      </c>
      <c r="AV1" s="3" t="s">
        <v>782</v>
      </c>
      <c r="AW1" s="3" t="s">
        <v>827</v>
      </c>
      <c r="AX1" s="3" t="s">
        <v>792</v>
      </c>
      <c r="AY1" s="3" t="s">
        <v>790</v>
      </c>
      <c r="AZ1" s="3" t="s">
        <v>845</v>
      </c>
      <c r="BA1" s="3" t="s">
        <v>839</v>
      </c>
      <c r="BB1" s="3" t="s">
        <v>786</v>
      </c>
      <c r="BC1" s="3" t="s">
        <v>788</v>
      </c>
      <c r="BD1" s="3" t="s">
        <v>847</v>
      </c>
      <c r="BE1" s="3" t="s">
        <v>842</v>
      </c>
      <c r="BF1" s="3" t="s">
        <v>849</v>
      </c>
      <c r="BG1" s="3" t="s">
        <v>824</v>
      </c>
      <c r="BH1" s="3" t="s">
        <v>837</v>
      </c>
      <c r="BI1" s="3" t="s">
        <v>826</v>
      </c>
      <c r="BJ1" s="3" t="s">
        <v>789</v>
      </c>
      <c r="BK1" s="3" t="s">
        <v>873</v>
      </c>
      <c r="BL1" s="3" t="s">
        <v>874</v>
      </c>
      <c r="BM1" s="3" t="s">
        <v>875</v>
      </c>
      <c r="BN1" t="s">
        <v>770</v>
      </c>
    </row>
    <row r="2" spans="1:66" ht="15.6" x14ac:dyDescent="0.3">
      <c r="A2" s="22" t="s">
        <v>706</v>
      </c>
      <c r="B2">
        <v>1</v>
      </c>
      <c r="F2">
        <v>1</v>
      </c>
      <c r="V2" s="3"/>
      <c r="W2" s="3"/>
      <c r="X2" s="3"/>
      <c r="Y2" s="3"/>
      <c r="Z2" s="3"/>
      <c r="AA2" s="3"/>
      <c r="AB2" s="3"/>
      <c r="AC2" s="3"/>
      <c r="AD2" s="3"/>
      <c r="AE2" s="3"/>
      <c r="AF2" s="3"/>
      <c r="AG2" s="3"/>
      <c r="AH2" s="3">
        <v>1</v>
      </c>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f t="shared" ref="BN2:BN33" si="0">SUM(B2:BM2)</f>
        <v>3</v>
      </c>
    </row>
    <row r="3" spans="1:66" ht="15.6" x14ac:dyDescent="0.3">
      <c r="A3" s="22" t="s">
        <v>701</v>
      </c>
      <c r="C3">
        <v>1</v>
      </c>
      <c r="BN3">
        <f t="shared" si="0"/>
        <v>1</v>
      </c>
    </row>
    <row r="4" spans="1:66" ht="15.6" x14ac:dyDescent="0.3">
      <c r="A4" s="12" t="s">
        <v>35</v>
      </c>
      <c r="D4">
        <v>1</v>
      </c>
      <c r="BN4">
        <f t="shared" si="0"/>
        <v>1</v>
      </c>
    </row>
    <row r="5" spans="1:66" ht="15.6" x14ac:dyDescent="0.3">
      <c r="A5" s="12" t="s">
        <v>83</v>
      </c>
      <c r="E5">
        <v>1</v>
      </c>
      <c r="J5">
        <v>1</v>
      </c>
      <c r="W5">
        <v>1</v>
      </c>
      <c r="AF5">
        <v>1</v>
      </c>
      <c r="BN5">
        <f t="shared" si="0"/>
        <v>4</v>
      </c>
    </row>
    <row r="6" spans="1:66" ht="15.6" x14ac:dyDescent="0.3">
      <c r="A6" s="12" t="s">
        <v>69</v>
      </c>
      <c r="G6">
        <v>1</v>
      </c>
      <c r="BN6">
        <f t="shared" si="0"/>
        <v>1</v>
      </c>
    </row>
    <row r="7" spans="1:66" ht="15.6" x14ac:dyDescent="0.3">
      <c r="A7" s="12" t="s">
        <v>74</v>
      </c>
      <c r="H7">
        <v>1</v>
      </c>
      <c r="BJ7">
        <v>1</v>
      </c>
      <c r="BN7">
        <f t="shared" si="0"/>
        <v>2</v>
      </c>
    </row>
    <row r="8" spans="1:66" ht="31.2" x14ac:dyDescent="0.3">
      <c r="A8" s="12" t="s">
        <v>655</v>
      </c>
      <c r="K8">
        <v>1</v>
      </c>
      <c r="BN8">
        <f t="shared" si="0"/>
        <v>1</v>
      </c>
    </row>
    <row r="9" spans="1:66" ht="15.6" x14ac:dyDescent="0.3">
      <c r="A9" s="12" t="s">
        <v>703</v>
      </c>
      <c r="L9">
        <v>1</v>
      </c>
      <c r="M9">
        <v>1</v>
      </c>
      <c r="AP9">
        <v>1</v>
      </c>
      <c r="BN9">
        <f t="shared" si="0"/>
        <v>3</v>
      </c>
    </row>
    <row r="10" spans="1:66" ht="31.2" x14ac:dyDescent="0.3">
      <c r="A10" s="12" t="s">
        <v>702</v>
      </c>
      <c r="L10">
        <v>1</v>
      </c>
      <c r="R10">
        <v>1</v>
      </c>
      <c r="BN10">
        <f t="shared" si="0"/>
        <v>2</v>
      </c>
    </row>
    <row r="11" spans="1:66" ht="15.6" x14ac:dyDescent="0.3">
      <c r="A11" s="12" t="s">
        <v>705</v>
      </c>
      <c r="N11">
        <v>1</v>
      </c>
      <c r="R11">
        <v>1</v>
      </c>
      <c r="W11">
        <v>1</v>
      </c>
      <c r="Y11">
        <v>1</v>
      </c>
      <c r="AD11">
        <v>1</v>
      </c>
      <c r="BL11">
        <v>1</v>
      </c>
      <c r="BN11">
        <f t="shared" si="0"/>
        <v>6</v>
      </c>
    </row>
    <row r="12" spans="1:66" ht="15.6" x14ac:dyDescent="0.3">
      <c r="A12" s="12" t="s">
        <v>704</v>
      </c>
      <c r="N12">
        <v>1</v>
      </c>
      <c r="X12">
        <v>1</v>
      </c>
      <c r="BN12">
        <f t="shared" si="0"/>
        <v>2</v>
      </c>
    </row>
    <row r="13" spans="1:66" ht="15.6" x14ac:dyDescent="0.3">
      <c r="A13" s="12" t="s">
        <v>657</v>
      </c>
      <c r="O13">
        <v>1</v>
      </c>
      <c r="BG13">
        <v>1</v>
      </c>
      <c r="BN13">
        <f t="shared" si="0"/>
        <v>2</v>
      </c>
    </row>
    <row r="14" spans="1:66" ht="15.6" x14ac:dyDescent="0.3">
      <c r="A14" s="12" t="s">
        <v>539</v>
      </c>
      <c r="P14">
        <v>1</v>
      </c>
      <c r="BN14">
        <f t="shared" si="0"/>
        <v>1</v>
      </c>
    </row>
    <row r="15" spans="1:66" ht="15.6" x14ac:dyDescent="0.3">
      <c r="A15" s="12" t="s">
        <v>139</v>
      </c>
      <c r="Q15">
        <v>1</v>
      </c>
      <c r="U15">
        <v>1</v>
      </c>
      <c r="AK15">
        <v>1</v>
      </c>
      <c r="AN15">
        <v>1</v>
      </c>
      <c r="AS15">
        <v>1</v>
      </c>
      <c r="AZ15">
        <v>1</v>
      </c>
      <c r="BH15">
        <v>1</v>
      </c>
      <c r="BJ15">
        <v>1</v>
      </c>
      <c r="BN15">
        <f t="shared" si="0"/>
        <v>8</v>
      </c>
    </row>
    <row r="16" spans="1:66" ht="15.6" x14ac:dyDescent="0.3">
      <c r="A16" s="12" t="s">
        <v>707</v>
      </c>
      <c r="R16">
        <v>1</v>
      </c>
      <c r="BN16">
        <f t="shared" si="0"/>
        <v>1</v>
      </c>
    </row>
    <row r="17" spans="1:66" ht="15.6" x14ac:dyDescent="0.3">
      <c r="A17" s="12" t="s">
        <v>155</v>
      </c>
      <c r="T17">
        <v>1</v>
      </c>
      <c r="BN17">
        <f t="shared" si="0"/>
        <v>1</v>
      </c>
    </row>
    <row r="18" spans="1:66" ht="15.6" x14ac:dyDescent="0.3">
      <c r="A18" s="12" t="s">
        <v>708</v>
      </c>
      <c r="I18">
        <v>1</v>
      </c>
      <c r="U18">
        <v>1</v>
      </c>
      <c r="AJ18">
        <v>1</v>
      </c>
      <c r="AO18">
        <v>1</v>
      </c>
      <c r="BN18">
        <f t="shared" si="0"/>
        <v>4</v>
      </c>
    </row>
    <row r="19" spans="1:66" ht="15.6" x14ac:dyDescent="0.3">
      <c r="A19" s="12" t="s">
        <v>722</v>
      </c>
      <c r="U19">
        <v>1</v>
      </c>
      <c r="BN19">
        <f t="shared" si="0"/>
        <v>1</v>
      </c>
    </row>
    <row r="20" spans="1:66" ht="15.6" x14ac:dyDescent="0.3">
      <c r="A20" s="12" t="s">
        <v>721</v>
      </c>
      <c r="U20">
        <v>1</v>
      </c>
      <c r="BN20">
        <f t="shared" si="0"/>
        <v>1</v>
      </c>
    </row>
    <row r="21" spans="1:66" ht="31.2" x14ac:dyDescent="0.3">
      <c r="A21" s="12" t="s">
        <v>556</v>
      </c>
      <c r="V21">
        <v>1</v>
      </c>
      <c r="BN21">
        <f t="shared" si="0"/>
        <v>1</v>
      </c>
    </row>
    <row r="22" spans="1:66" ht="31.2" x14ac:dyDescent="0.3">
      <c r="A22" s="12" t="s">
        <v>663</v>
      </c>
      <c r="Z22">
        <v>1</v>
      </c>
      <c r="AR22">
        <v>1</v>
      </c>
      <c r="BN22">
        <f t="shared" si="0"/>
        <v>2</v>
      </c>
    </row>
    <row r="23" spans="1:66" ht="15.6" x14ac:dyDescent="0.3">
      <c r="A23" s="12" t="s">
        <v>197</v>
      </c>
      <c r="AA23">
        <v>1</v>
      </c>
      <c r="BN23">
        <f t="shared" si="0"/>
        <v>1</v>
      </c>
    </row>
    <row r="24" spans="1:66" ht="15.6" x14ac:dyDescent="0.3">
      <c r="A24" s="12" t="s">
        <v>711</v>
      </c>
      <c r="AB24">
        <v>1</v>
      </c>
      <c r="AD24">
        <v>1</v>
      </c>
      <c r="BN24">
        <f t="shared" si="0"/>
        <v>2</v>
      </c>
    </row>
    <row r="25" spans="1:66" ht="15.6" x14ac:dyDescent="0.3">
      <c r="A25" s="12" t="s">
        <v>709</v>
      </c>
      <c r="AB25">
        <v>1</v>
      </c>
      <c r="AD25">
        <v>1</v>
      </c>
      <c r="BN25">
        <f t="shared" si="0"/>
        <v>2</v>
      </c>
    </row>
    <row r="26" spans="1:66" ht="15.6" x14ac:dyDescent="0.3">
      <c r="A26" s="12" t="s">
        <v>710</v>
      </c>
      <c r="AB26">
        <v>1</v>
      </c>
      <c r="BN26">
        <f t="shared" si="0"/>
        <v>1</v>
      </c>
    </row>
    <row r="27" spans="1:66" ht="15.6" x14ac:dyDescent="0.3">
      <c r="A27" s="12" t="s">
        <v>570</v>
      </c>
      <c r="AC27">
        <v>1</v>
      </c>
      <c r="BN27">
        <f t="shared" si="0"/>
        <v>1</v>
      </c>
    </row>
    <row r="28" spans="1:66" ht="15.6" x14ac:dyDescent="0.3">
      <c r="A28" s="12" t="s">
        <v>715</v>
      </c>
      <c r="AE28">
        <v>1</v>
      </c>
      <c r="BN28">
        <f t="shared" si="0"/>
        <v>1</v>
      </c>
    </row>
    <row r="29" spans="1:66" ht="15.6" x14ac:dyDescent="0.3">
      <c r="A29" s="12" t="s">
        <v>712</v>
      </c>
      <c r="AE29">
        <v>1</v>
      </c>
      <c r="BN29">
        <f t="shared" si="0"/>
        <v>1</v>
      </c>
    </row>
    <row r="30" spans="1:66" ht="15.6" x14ac:dyDescent="0.3">
      <c r="A30" s="12" t="s">
        <v>713</v>
      </c>
      <c r="AE30">
        <v>1</v>
      </c>
      <c r="BN30">
        <f t="shared" si="0"/>
        <v>1</v>
      </c>
    </row>
    <row r="31" spans="1:66" ht="15.6" x14ac:dyDescent="0.3">
      <c r="A31" s="12" t="s">
        <v>714</v>
      </c>
      <c r="AE31">
        <v>1</v>
      </c>
      <c r="BN31">
        <f t="shared" si="0"/>
        <v>1</v>
      </c>
    </row>
    <row r="32" spans="1:66" ht="31.2" x14ac:dyDescent="0.3">
      <c r="A32" s="12" t="s">
        <v>233</v>
      </c>
      <c r="AG32">
        <v>1</v>
      </c>
      <c r="BN32">
        <f t="shared" si="0"/>
        <v>1</v>
      </c>
    </row>
    <row r="33" spans="1:66" ht="15.6" x14ac:dyDescent="0.3">
      <c r="A33" s="12" t="s">
        <v>579</v>
      </c>
      <c r="AI33">
        <v>1</v>
      </c>
      <c r="BN33">
        <f t="shared" si="0"/>
        <v>1</v>
      </c>
    </row>
    <row r="34" spans="1:66" ht="15.6" x14ac:dyDescent="0.3">
      <c r="A34" s="12" t="s">
        <v>667</v>
      </c>
      <c r="AL34">
        <v>1</v>
      </c>
      <c r="BN34">
        <f t="shared" ref="BN34:BN53" si="1">SUM(B34:BM34)</f>
        <v>1</v>
      </c>
    </row>
    <row r="35" spans="1:66" ht="15.6" x14ac:dyDescent="0.3">
      <c r="A35" s="12" t="s">
        <v>268</v>
      </c>
      <c r="AM35">
        <v>1</v>
      </c>
      <c r="BN35">
        <f t="shared" si="1"/>
        <v>1</v>
      </c>
    </row>
    <row r="36" spans="1:66" ht="15.6" x14ac:dyDescent="0.3">
      <c r="A36" s="12" t="s">
        <v>717</v>
      </c>
      <c r="AQ36">
        <v>1</v>
      </c>
      <c r="BN36">
        <f t="shared" si="1"/>
        <v>1</v>
      </c>
    </row>
    <row r="37" spans="1:66" ht="15.6" x14ac:dyDescent="0.3">
      <c r="A37" s="12" t="s">
        <v>716</v>
      </c>
      <c r="AQ37">
        <v>1</v>
      </c>
      <c r="BN37">
        <f t="shared" si="1"/>
        <v>1</v>
      </c>
    </row>
    <row r="38" spans="1:66" ht="19.2" customHeight="1" x14ac:dyDescent="0.3">
      <c r="A38" s="12" t="s">
        <v>718</v>
      </c>
      <c r="AS38">
        <v>1</v>
      </c>
      <c r="BN38">
        <f t="shared" si="1"/>
        <v>1</v>
      </c>
    </row>
    <row r="39" spans="1:66" ht="15.6" x14ac:dyDescent="0.3">
      <c r="A39" s="12" t="s">
        <v>320</v>
      </c>
      <c r="AT39">
        <v>1</v>
      </c>
      <c r="BN39">
        <f t="shared" si="1"/>
        <v>1</v>
      </c>
    </row>
    <row r="40" spans="1:66" ht="31.2" x14ac:dyDescent="0.3">
      <c r="A40" s="12" t="s">
        <v>328</v>
      </c>
      <c r="AU40">
        <v>1</v>
      </c>
      <c r="BN40">
        <f t="shared" si="1"/>
        <v>1</v>
      </c>
    </row>
    <row r="41" spans="1:66" ht="15.6" x14ac:dyDescent="0.3">
      <c r="A41" s="12" t="s">
        <v>335</v>
      </c>
      <c r="AV41">
        <v>1</v>
      </c>
      <c r="BN41">
        <f t="shared" si="1"/>
        <v>1</v>
      </c>
    </row>
    <row r="42" spans="1:66" ht="15.6" x14ac:dyDescent="0.3">
      <c r="A42" s="12" t="s">
        <v>349</v>
      </c>
      <c r="AW42">
        <v>1</v>
      </c>
      <c r="BN42">
        <f t="shared" si="1"/>
        <v>1</v>
      </c>
    </row>
    <row r="43" spans="1:66" ht="15.6" x14ac:dyDescent="0.3">
      <c r="A43" s="12" t="s">
        <v>356</v>
      </c>
      <c r="AX43">
        <v>1</v>
      </c>
      <c r="BN43">
        <f t="shared" si="1"/>
        <v>1</v>
      </c>
    </row>
    <row r="44" spans="1:66" ht="15.6" x14ac:dyDescent="0.3">
      <c r="A44" s="12" t="s">
        <v>368</v>
      </c>
      <c r="AY44">
        <v>1</v>
      </c>
      <c r="BN44">
        <f t="shared" si="1"/>
        <v>1</v>
      </c>
    </row>
    <row r="45" spans="1:66" ht="15.6" x14ac:dyDescent="0.3">
      <c r="A45" s="12" t="s">
        <v>720</v>
      </c>
      <c r="BA45">
        <v>1</v>
      </c>
      <c r="BC45">
        <v>1</v>
      </c>
      <c r="BN45">
        <f t="shared" si="1"/>
        <v>2</v>
      </c>
    </row>
    <row r="46" spans="1:66" ht="15.6" x14ac:dyDescent="0.3">
      <c r="A46" s="12" t="s">
        <v>719</v>
      </c>
      <c r="BA46">
        <v>1</v>
      </c>
      <c r="BN46">
        <f t="shared" si="1"/>
        <v>1</v>
      </c>
    </row>
    <row r="47" spans="1:66" ht="15.6" x14ac:dyDescent="0.3">
      <c r="A47" s="12" t="s">
        <v>385</v>
      </c>
      <c r="BB47">
        <v>1</v>
      </c>
      <c r="BN47">
        <f t="shared" si="1"/>
        <v>1</v>
      </c>
    </row>
    <row r="48" spans="1:66" ht="15.6" x14ac:dyDescent="0.3">
      <c r="A48" s="12" t="s">
        <v>399</v>
      </c>
      <c r="BD48">
        <v>1</v>
      </c>
      <c r="BN48">
        <f t="shared" si="1"/>
        <v>1</v>
      </c>
    </row>
    <row r="49" spans="1:66" ht="15.6" x14ac:dyDescent="0.3">
      <c r="A49" s="12" t="s">
        <v>405</v>
      </c>
      <c r="BE49">
        <v>1</v>
      </c>
      <c r="BN49">
        <f t="shared" si="1"/>
        <v>1</v>
      </c>
    </row>
    <row r="50" spans="1:66" ht="15.6" x14ac:dyDescent="0.3">
      <c r="A50" s="12" t="s">
        <v>432</v>
      </c>
      <c r="BI50">
        <v>1</v>
      </c>
      <c r="BN50">
        <f t="shared" si="1"/>
        <v>1</v>
      </c>
    </row>
    <row r="51" spans="1:66" ht="15.6" x14ac:dyDescent="0.3">
      <c r="A51" s="12" t="s">
        <v>447</v>
      </c>
      <c r="BK51">
        <v>1</v>
      </c>
      <c r="BN51">
        <f t="shared" si="1"/>
        <v>1</v>
      </c>
    </row>
    <row r="52" spans="1:66" ht="15.6" x14ac:dyDescent="0.3">
      <c r="A52" s="12" t="s">
        <v>451</v>
      </c>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v>1</v>
      </c>
      <c r="BN52" s="53">
        <f t="shared" si="1"/>
        <v>1</v>
      </c>
    </row>
    <row r="53" spans="1:66" ht="15.6" x14ac:dyDescent="0.3">
      <c r="A53" s="54" t="s">
        <v>877</v>
      </c>
      <c r="S53">
        <f>SUBTOTAL(103,Table5[18])</f>
        <v>0</v>
      </c>
      <c r="BN53">
        <f t="shared" si="1"/>
        <v>0</v>
      </c>
    </row>
  </sheetData>
  <phoneticPr fontId="8" type="noConversion"/>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Q Y R N W U M e c J u l A A A A 9 w A A A B I A H A B D b 2 5 m a W c v U G F j a 2 F n Z S 5 4 b W w g o h g A K K A U A A A A A A A A A A A A A A A A A A A A A A A A A A A A h Y 8 x D o I w G I W v Q r r T l p o Q I T 9 l c J X E h G h c m 1 q h E Y q h x X I 3 B 4 / k F c Q o 6 u b 4 v v c N 7 9 2 v N 8 j H t g k u q r e 6 M x m K M E W B M r I 7 a F N l a H D H c I l y D h s h T 6 J S w S Q b m 4 7 2 k K H a u X N K i P c e + w X u + o o w S i O y L 9 a l r F U r 0 E f W / + V Q G + u E k Q p x 2 L 3 G c I a T G E d J H D N M g c w U C m 2 + B p s G P 9 s f C K u h c U O v u D L h t g Q y R y D v E / w B U E s D B B Q A A g A I A E G E T V 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B h E 1 Z K I p H u A 4 A A A A R A A A A E w A c A E Z v c m 1 1 b G F z L 1 N l Y 3 R p b 2 4 x L m 0 g o h g A K K A U A A A A A A A A A A A A A A A A A A A A A A A A A A A A K 0 5 N L s n M z 1 M I h t C G 1 g B Q S w E C L Q A U A A I A C A B B h E 1 Z Q x 5 w m 6 U A A A D 3 A A A A E g A A A A A A A A A A A A A A A A A A A A A A Q 2 9 u Z m l n L 1 B h Y 2 t h Z 2 U u e G 1 s U E s B A i 0 A F A A C A A g A Q Y R N W Q / K 6 a u k A A A A 6 Q A A A B M A A A A A A A A A A A A A A A A A 8 Q A A A F t D b 2 5 0 Z W 5 0 X 1 R 5 c G V z X S 5 4 b W x Q S w E C L Q A U A A I A C A B B h E 1 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d 0 h 1 y F T D d k m / L 8 5 2 v Q C X 1 A A A A A A C A A A A A A A D Z g A A w A A A A B A A A A B 7 s h V c E 3 f H + h 9 T A 4 8 f L i 9 c A A A A A A S A A A C g A A A A E A A A A B 4 K N z l i S u x P P N 5 j h k A W Q w B Q A A A A f J 6 I o h E b U M Q T m j d 2 6 T C d 8 5 u Y y q m 8 Y l j b R C P D D 7 L w H O y H S c U k S I 2 P F 7 v t W M 3 6 x 6 C b o m / l 9 s P / 3 o E r + B w J Z g G R 1 J T p T p i 1 6 g U + w T h t H p w r N U 0 U A A A A z 7 K H 6 f s z r j f X k i H Z u M u x u M C T X Z c = < / D a t a M a s h u p > 
</file>

<file path=customXml/itemProps1.xml><?xml version="1.0" encoding="utf-8"?>
<ds:datastoreItem xmlns:ds="http://schemas.openxmlformats.org/officeDocument/2006/customXml" ds:itemID="{B2DB06F9-E827-4F60-9DF5-AF8AA8D223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unstructured</vt:lpstr>
      <vt:lpstr>structured</vt:lpstr>
      <vt:lpstr>final data structured</vt:lpstr>
      <vt:lpstr>antese</vt:lpstr>
      <vt:lpstr>Challenge table</vt:lpstr>
      <vt:lpstr>Types of cvc table</vt:lpstr>
      <vt:lpstr>Data type table</vt:lpstr>
      <vt:lpstr>data source table</vt:lpstr>
      <vt:lpstr>method table</vt:lpstr>
      <vt:lpstr>CVC Objectives table</vt:lpstr>
      <vt:lpstr>CVC def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saba</dc:creator>
  <cp:lastModifiedBy>sabatavassoly@gmail.com</cp:lastModifiedBy>
  <dcterms:created xsi:type="dcterms:W3CDTF">2015-06-05T18:17:20Z</dcterms:created>
  <dcterms:modified xsi:type="dcterms:W3CDTF">2025-10-29T19:01:33Z</dcterms:modified>
</cp:coreProperties>
</file>