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drew - Work\Desktop\Quality Control Manuscript\BMC Bioinformatics\Response 2\Update\"/>
    </mc:Choice>
  </mc:AlternateContent>
  <bookViews>
    <workbookView xWindow="0" yWindow="0" windowWidth="19170" windowHeight="78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C6" i="1"/>
  <c r="C7" i="1"/>
  <c r="C8" i="1"/>
  <c r="C9" i="1"/>
  <c r="C10" i="1"/>
  <c r="C11" i="1"/>
  <c r="C12" i="1"/>
  <c r="C13" i="1"/>
  <c r="C5" i="1"/>
  <c r="J34" i="1" l="1"/>
  <c r="K34" i="1"/>
  <c r="K35" i="1"/>
  <c r="K33" i="1"/>
  <c r="H37" i="1"/>
  <c r="J37" i="1" s="1"/>
  <c r="I37" i="1"/>
  <c r="K37" i="1" s="1"/>
  <c r="G37" i="1"/>
  <c r="G34" i="1"/>
  <c r="H34" i="1"/>
  <c r="I34" i="1"/>
  <c r="G35" i="1"/>
  <c r="H35" i="1"/>
  <c r="J35" i="1" s="1"/>
  <c r="I35" i="1"/>
  <c r="G36" i="1"/>
  <c r="H36" i="1"/>
  <c r="J36" i="1" s="1"/>
  <c r="I36" i="1"/>
  <c r="K36" i="1" s="1"/>
  <c r="H33" i="1"/>
  <c r="J33" i="1" s="1"/>
  <c r="I33" i="1"/>
  <c r="G33" i="1"/>
  <c r="F37" i="1"/>
  <c r="F36" i="1"/>
  <c r="F35" i="1"/>
  <c r="F34" i="1"/>
  <c r="F33" i="1"/>
  <c r="F32" i="1"/>
  <c r="F25" i="1"/>
  <c r="F21" i="1"/>
  <c r="F22" i="1"/>
  <c r="F23" i="1"/>
  <c r="F24" i="1"/>
  <c r="F20" i="1"/>
  <c r="J22" i="1"/>
  <c r="K22" i="1"/>
  <c r="K23" i="1"/>
  <c r="K21" i="1"/>
  <c r="H25" i="1"/>
  <c r="J25" i="1" s="1"/>
  <c r="I25" i="1"/>
  <c r="K25" i="1" s="1"/>
  <c r="G25" i="1"/>
  <c r="G22" i="1"/>
  <c r="H22" i="1"/>
  <c r="I22" i="1"/>
  <c r="G23" i="1"/>
  <c r="H23" i="1"/>
  <c r="J23" i="1" s="1"/>
  <c r="I23" i="1"/>
  <c r="G24" i="1"/>
  <c r="H24" i="1"/>
  <c r="J24" i="1" s="1"/>
  <c r="I24" i="1"/>
  <c r="K24" i="1" s="1"/>
  <c r="H21" i="1"/>
  <c r="J21" i="1" s="1"/>
  <c r="I21" i="1"/>
  <c r="G21" i="1"/>
</calcChain>
</file>

<file path=xl/sharedStrings.xml><?xml version="1.0" encoding="utf-8"?>
<sst xmlns="http://schemas.openxmlformats.org/spreadsheetml/2006/main" count="80" uniqueCount="33">
  <si>
    <t>Filters</t>
  </si>
  <si>
    <t># of Genotypes</t>
  </si>
  <si>
    <t>Total # of genotypes removed</t>
  </si>
  <si>
    <t>VQSR</t>
  </si>
  <si>
    <t>Variant</t>
  </si>
  <si>
    <t>None</t>
  </si>
  <si>
    <t>DP</t>
  </si>
  <si>
    <t>GQ</t>
  </si>
  <si>
    <t>DP &amp; GQ</t>
  </si>
  <si>
    <t>Genotype</t>
  </si>
  <si>
    <t>Additional File 1. WES genotype concordance in 10 samples after VQSR and genotype filters</t>
  </si>
  <si>
    <t>Sample</t>
  </si>
  <si>
    <t>Concordance</t>
  </si>
  <si>
    <t>Reference</t>
  </si>
  <si>
    <t>Genotypes in Exome Array with GCScore ≥ 0.3</t>
  </si>
  <si>
    <t>Total Genotypes</t>
  </si>
  <si>
    <t>Intersection of Exome Array and WES Genotypes</t>
  </si>
  <si>
    <t>Comparsion of WES genotypes to homozygous reference genotypes from the Exome Arrays</t>
  </si>
  <si>
    <t># of Concordant Genotypes Removed</t>
  </si>
  <si>
    <t># of Discordant Genotypes Removed</t>
  </si>
  <si>
    <t>% of Concordant Genotypes Removed</t>
  </si>
  <si>
    <t>% of Discordant Genotypes Removed</t>
  </si>
  <si>
    <r>
      <t># of Concordant Genotypes</t>
    </r>
    <r>
      <rPr>
        <vertAlign val="superscript"/>
        <sz val="12"/>
        <color theme="1"/>
        <rFont val="Times New Roman"/>
        <family val="1"/>
      </rPr>
      <t>†</t>
    </r>
  </si>
  <si>
    <r>
      <t># of Discordant Genotypes</t>
    </r>
    <r>
      <rPr>
        <vertAlign val="superscript"/>
        <sz val="12"/>
        <color theme="1"/>
        <rFont val="Times New Roman"/>
        <family val="1"/>
      </rPr>
      <t>‡</t>
    </r>
  </si>
  <si>
    <r>
      <t xml:space="preserve">† </t>
    </r>
    <r>
      <rPr>
        <sz val="12"/>
        <color theme="1"/>
        <rFont val="Times New Roman"/>
        <family val="1"/>
      </rPr>
      <t>Number of WES genotypes that are also homozygous reference</t>
    </r>
  </si>
  <si>
    <r>
      <t xml:space="preserve">‡ </t>
    </r>
    <r>
      <rPr>
        <sz val="12"/>
        <color theme="1"/>
        <rFont val="Times New Roman"/>
        <family val="1"/>
      </rPr>
      <t>Number of WES genotypes that are either heterozygous or homozygous alternate</t>
    </r>
  </si>
  <si>
    <r>
      <t>Comparsion of WES genotypes to non-reference</t>
    </r>
    <r>
      <rPr>
        <b/>
        <vertAlign val="superscript"/>
        <sz val="12"/>
        <color theme="1"/>
        <rFont val="Times New Roman"/>
        <family val="1"/>
      </rPr>
      <t>*</t>
    </r>
    <r>
      <rPr>
        <b/>
        <sz val="12"/>
        <color theme="1"/>
        <rFont val="Times New Roman"/>
        <family val="1"/>
      </rPr>
      <t xml:space="preserve"> genotypes from the Exome Arrays</t>
    </r>
  </si>
  <si>
    <r>
      <rPr>
        <vertAlign val="superscript"/>
        <sz val="12"/>
        <color theme="1"/>
        <rFont val="Times New Roman"/>
        <family val="1"/>
      </rPr>
      <t>*</t>
    </r>
    <r>
      <rPr>
        <sz val="12"/>
        <color theme="1"/>
        <rFont val="Times New Roman"/>
        <family val="1"/>
      </rPr>
      <t xml:space="preserve"> Non-reference includes genotypes that are heterozygous or homozygous alternate in the Exome Array</t>
    </r>
  </si>
  <si>
    <r>
      <t>Non-Reference</t>
    </r>
    <r>
      <rPr>
        <vertAlign val="superscript"/>
        <sz val="12"/>
        <color theme="1"/>
        <rFont val="Times New Roman"/>
        <family val="1"/>
      </rPr>
      <t>*</t>
    </r>
  </si>
  <si>
    <r>
      <t xml:space="preserve">† </t>
    </r>
    <r>
      <rPr>
        <sz val="12"/>
        <color theme="1"/>
        <rFont val="Times New Roman"/>
        <family val="1"/>
      </rPr>
      <t>Number of WES genotypes that exactly match the exome array genotype</t>
    </r>
  </si>
  <si>
    <r>
      <t xml:space="preserve">‡ </t>
    </r>
    <r>
      <rPr>
        <sz val="12"/>
        <color theme="1"/>
        <rFont val="Times New Roman"/>
        <family val="1"/>
      </rPr>
      <t>Number of WES genotypes that do not match the exome array genotype; includes heterozygote to homozygous alternate mismatches</t>
    </r>
  </si>
  <si>
    <t>NA</t>
  </si>
  <si>
    <t>WES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</si>
</sst>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 wrapText="1"/>
    </xf>
    <xf numFmtId="10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0" fillId="0" borderId="3" xfId="0" applyBorder="1"/>
    <xf numFmtId="0" fontId="2" fillId="0" borderId="3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3" fontId="2" fillId="0" borderId="3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3" fontId="0" fillId="0" borderId="0" xfId="0" applyNumberFormat="1"/>
    <xf numFmtId="0" fontId="2" fillId="0" borderId="0" xfId="0" applyFont="1" applyFill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workbookViewId="0">
      <selection activeCell="B2" sqref="B2"/>
    </sheetView>
  </sheetViews>
  <sheetFormatPr defaultRowHeight="15" x14ac:dyDescent="0.25"/>
  <cols>
    <col min="1" max="10" width="15.7109375" customWidth="1"/>
    <col min="11" max="15" width="18.7109375" customWidth="1"/>
    <col min="16" max="16" width="13.7109375" customWidth="1"/>
  </cols>
  <sheetData>
    <row r="1" spans="1:12" ht="15.75" x14ac:dyDescent="0.25">
      <c r="A1" s="1" t="s">
        <v>10</v>
      </c>
    </row>
    <row r="2" spans="1:12" ht="16.5" thickBot="1" x14ac:dyDescent="0.3">
      <c r="A2" s="15"/>
      <c r="B2" s="16"/>
      <c r="C2" s="16"/>
      <c r="D2" s="16"/>
      <c r="E2" s="16"/>
    </row>
    <row r="3" spans="1:12" ht="15.75" customHeight="1" x14ac:dyDescent="0.25">
      <c r="A3" s="14"/>
      <c r="B3" s="30" t="s">
        <v>32</v>
      </c>
      <c r="C3" s="30"/>
      <c r="E3" s="28" t="s">
        <v>14</v>
      </c>
      <c r="F3" s="28"/>
      <c r="G3" s="28"/>
      <c r="H3" s="29" t="s">
        <v>16</v>
      </c>
      <c r="I3" s="29"/>
      <c r="J3" s="29"/>
    </row>
    <row r="4" spans="1:12" ht="19.5" thickBot="1" x14ac:dyDescent="0.3">
      <c r="A4" s="13" t="s">
        <v>11</v>
      </c>
      <c r="B4" s="25" t="s">
        <v>15</v>
      </c>
      <c r="C4" s="25" t="s">
        <v>13</v>
      </c>
      <c r="D4" s="25" t="s">
        <v>28</v>
      </c>
      <c r="E4" s="20" t="s">
        <v>15</v>
      </c>
      <c r="F4" s="20" t="s">
        <v>13</v>
      </c>
      <c r="G4" s="20" t="s">
        <v>28</v>
      </c>
      <c r="H4" s="25" t="s">
        <v>1</v>
      </c>
      <c r="I4" s="25" t="s">
        <v>13</v>
      </c>
      <c r="J4" s="25" t="s">
        <v>28</v>
      </c>
      <c r="K4" s="22"/>
      <c r="L4" s="22"/>
    </row>
    <row r="5" spans="1:12" ht="16.5" thickTop="1" x14ac:dyDescent="0.25">
      <c r="A5" s="12">
        <v>1</v>
      </c>
      <c r="B5" s="18">
        <v>442052</v>
      </c>
      <c r="C5" s="18">
        <f>B5-D5</f>
        <v>396836</v>
      </c>
      <c r="D5" s="18">
        <v>45216</v>
      </c>
      <c r="E5" s="18">
        <v>238598</v>
      </c>
      <c r="F5" s="18">
        <v>222125</v>
      </c>
      <c r="G5" s="18">
        <v>16473</v>
      </c>
      <c r="H5" s="18">
        <v>69650</v>
      </c>
      <c r="I5" s="18">
        <v>62315</v>
      </c>
      <c r="J5" s="18">
        <v>7335</v>
      </c>
      <c r="K5" s="21"/>
    </row>
    <row r="6" spans="1:12" ht="15.75" x14ac:dyDescent="0.25">
      <c r="A6" s="12">
        <v>2</v>
      </c>
      <c r="B6" s="18">
        <v>443077</v>
      </c>
      <c r="C6" s="18">
        <f t="shared" ref="C6:C13" si="0">B6-D6</f>
        <v>397120</v>
      </c>
      <c r="D6" s="18">
        <v>45957</v>
      </c>
      <c r="E6" s="18">
        <v>238605</v>
      </c>
      <c r="F6" s="18">
        <v>221876</v>
      </c>
      <c r="G6" s="18">
        <v>16729</v>
      </c>
      <c r="H6" s="18">
        <v>69687</v>
      </c>
      <c r="I6" s="18">
        <v>62219</v>
      </c>
      <c r="J6" s="18">
        <v>7468</v>
      </c>
      <c r="K6" s="21"/>
    </row>
    <row r="7" spans="1:12" ht="15.75" x14ac:dyDescent="0.25">
      <c r="A7" s="12">
        <v>3</v>
      </c>
      <c r="B7" s="18">
        <v>442426</v>
      </c>
      <c r="C7" s="18">
        <f t="shared" si="0"/>
        <v>397071</v>
      </c>
      <c r="D7" s="18">
        <v>45355</v>
      </c>
      <c r="E7" s="18">
        <v>238557</v>
      </c>
      <c r="F7" s="18">
        <v>221814</v>
      </c>
      <c r="G7" s="18">
        <v>16743</v>
      </c>
      <c r="H7" s="18">
        <v>69650</v>
      </c>
      <c r="I7" s="18">
        <v>62291</v>
      </c>
      <c r="J7" s="18">
        <v>7359</v>
      </c>
      <c r="K7" s="21"/>
    </row>
    <row r="8" spans="1:12" ht="15.75" x14ac:dyDescent="0.25">
      <c r="A8" s="12">
        <v>4</v>
      </c>
      <c r="B8" s="18">
        <v>442175</v>
      </c>
      <c r="C8" s="18">
        <f t="shared" si="0"/>
        <v>396640</v>
      </c>
      <c r="D8" s="18">
        <v>45535</v>
      </c>
      <c r="E8" s="18">
        <v>238642</v>
      </c>
      <c r="F8" s="18">
        <v>222198</v>
      </c>
      <c r="G8" s="18">
        <v>16444</v>
      </c>
      <c r="H8" s="18">
        <v>69677</v>
      </c>
      <c r="I8" s="18">
        <v>62305</v>
      </c>
      <c r="J8" s="18">
        <v>7372</v>
      </c>
      <c r="K8" s="21"/>
    </row>
    <row r="9" spans="1:12" ht="15.75" x14ac:dyDescent="0.25">
      <c r="A9" s="12">
        <v>5</v>
      </c>
      <c r="B9" s="18">
        <v>442703</v>
      </c>
      <c r="C9" s="18">
        <f t="shared" si="0"/>
        <v>396975</v>
      </c>
      <c r="D9" s="18">
        <v>45728</v>
      </c>
      <c r="E9" s="18">
        <v>238563</v>
      </c>
      <c r="F9" s="18">
        <v>222112</v>
      </c>
      <c r="G9" s="18">
        <v>16451</v>
      </c>
      <c r="H9" s="18">
        <v>69684</v>
      </c>
      <c r="I9" s="18">
        <v>62220</v>
      </c>
      <c r="J9" s="18">
        <v>7464</v>
      </c>
      <c r="K9" s="21"/>
    </row>
    <row r="10" spans="1:12" ht="15.75" x14ac:dyDescent="0.25">
      <c r="A10" s="12">
        <v>6</v>
      </c>
      <c r="B10" s="18">
        <v>443103</v>
      </c>
      <c r="C10" s="18">
        <f t="shared" si="0"/>
        <v>397053</v>
      </c>
      <c r="D10" s="18">
        <v>46050</v>
      </c>
      <c r="E10" s="18">
        <v>238702</v>
      </c>
      <c r="F10" s="18">
        <v>222178</v>
      </c>
      <c r="G10" s="18">
        <v>16524</v>
      </c>
      <c r="H10" s="18">
        <v>69704</v>
      </c>
      <c r="I10" s="18">
        <v>62332</v>
      </c>
      <c r="J10" s="18">
        <v>7372</v>
      </c>
      <c r="K10" s="21"/>
    </row>
    <row r="11" spans="1:12" ht="15.75" x14ac:dyDescent="0.25">
      <c r="A11" s="12">
        <v>7</v>
      </c>
      <c r="B11" s="18">
        <v>441909</v>
      </c>
      <c r="C11" s="18">
        <f t="shared" si="0"/>
        <v>395905</v>
      </c>
      <c r="D11" s="18">
        <v>46004</v>
      </c>
      <c r="E11" s="18">
        <v>238536</v>
      </c>
      <c r="F11" s="18">
        <v>221636</v>
      </c>
      <c r="G11" s="18">
        <v>16900</v>
      </c>
      <c r="H11" s="18">
        <v>69642</v>
      </c>
      <c r="I11" s="18">
        <v>62108</v>
      </c>
      <c r="J11" s="18">
        <v>7534</v>
      </c>
      <c r="K11" s="21"/>
    </row>
    <row r="12" spans="1:12" ht="15.75" x14ac:dyDescent="0.25">
      <c r="A12" s="12">
        <v>8</v>
      </c>
      <c r="B12" s="18">
        <v>441903</v>
      </c>
      <c r="C12" s="18">
        <f t="shared" si="0"/>
        <v>395547</v>
      </c>
      <c r="D12" s="18">
        <v>46356</v>
      </c>
      <c r="E12" s="18">
        <v>238672</v>
      </c>
      <c r="F12" s="18">
        <v>222029</v>
      </c>
      <c r="G12" s="18">
        <v>16643</v>
      </c>
      <c r="H12" s="18">
        <v>69664</v>
      </c>
      <c r="I12" s="18">
        <v>62204</v>
      </c>
      <c r="J12" s="18">
        <v>7460</v>
      </c>
      <c r="K12" s="21"/>
    </row>
    <row r="13" spans="1:12" ht="15.75" x14ac:dyDescent="0.25">
      <c r="A13" s="12">
        <v>9</v>
      </c>
      <c r="B13" s="18">
        <v>441419</v>
      </c>
      <c r="C13" s="18">
        <f t="shared" si="0"/>
        <v>395716</v>
      </c>
      <c r="D13" s="18">
        <v>45703</v>
      </c>
      <c r="E13" s="18">
        <v>238703</v>
      </c>
      <c r="F13" s="18">
        <v>222283</v>
      </c>
      <c r="G13" s="18">
        <v>16420</v>
      </c>
      <c r="H13" s="18">
        <v>69671</v>
      </c>
      <c r="I13" s="18">
        <v>62341</v>
      </c>
      <c r="J13" s="18">
        <v>7330</v>
      </c>
      <c r="K13" s="21"/>
    </row>
    <row r="14" spans="1:12" ht="16.5" thickBot="1" x14ac:dyDescent="0.3">
      <c r="A14" s="17">
        <v>10</v>
      </c>
      <c r="B14" s="19">
        <v>441285</v>
      </c>
      <c r="C14" s="19">
        <f>B14-D14</f>
        <v>395853</v>
      </c>
      <c r="D14" s="19">
        <v>45432</v>
      </c>
      <c r="E14" s="19">
        <v>238349</v>
      </c>
      <c r="F14" s="19">
        <v>221801</v>
      </c>
      <c r="G14" s="19">
        <v>16548</v>
      </c>
      <c r="H14" s="19">
        <v>69575</v>
      </c>
      <c r="I14" s="19">
        <v>62181</v>
      </c>
      <c r="J14" s="19">
        <v>7394</v>
      </c>
      <c r="K14" s="21"/>
    </row>
    <row r="15" spans="1:12" ht="18.75" x14ac:dyDescent="0.25">
      <c r="A15" s="24" t="s">
        <v>27</v>
      </c>
      <c r="B15" s="23"/>
      <c r="C15" s="23"/>
      <c r="D15" s="23"/>
      <c r="E15" s="23"/>
      <c r="F15" s="23"/>
      <c r="G15" s="23"/>
      <c r="H15" s="21"/>
      <c r="K15" s="21"/>
    </row>
    <row r="16" spans="1:12" ht="15.75" x14ac:dyDescent="0.25">
      <c r="A16" s="1"/>
      <c r="B16" s="21"/>
      <c r="H16" s="21"/>
      <c r="I16" s="21"/>
      <c r="J16" s="21"/>
    </row>
    <row r="17" spans="1:11" ht="16.5" thickBot="1" x14ac:dyDescent="0.3">
      <c r="A17" s="1" t="s">
        <v>17</v>
      </c>
    </row>
    <row r="18" spans="1:11" ht="30" customHeight="1" x14ac:dyDescent="0.25">
      <c r="A18" s="26" t="s">
        <v>0</v>
      </c>
      <c r="B18" s="26"/>
      <c r="C18" s="26" t="s">
        <v>1</v>
      </c>
      <c r="D18" s="26" t="s">
        <v>22</v>
      </c>
      <c r="E18" s="26" t="s">
        <v>23</v>
      </c>
      <c r="F18" s="26" t="s">
        <v>12</v>
      </c>
      <c r="G18" s="26" t="s">
        <v>2</v>
      </c>
      <c r="H18" s="26" t="s">
        <v>18</v>
      </c>
      <c r="I18" s="26" t="s">
        <v>19</v>
      </c>
      <c r="J18" s="26" t="s">
        <v>20</v>
      </c>
      <c r="K18" s="26" t="s">
        <v>21</v>
      </c>
    </row>
    <row r="19" spans="1:11" ht="30" customHeight="1" thickBot="1" x14ac:dyDescent="0.3">
      <c r="A19" s="2" t="s">
        <v>9</v>
      </c>
      <c r="B19" s="2" t="s">
        <v>4</v>
      </c>
      <c r="C19" s="27"/>
      <c r="D19" s="27"/>
      <c r="E19" s="27"/>
      <c r="F19" s="27"/>
      <c r="G19" s="27"/>
      <c r="H19" s="27"/>
      <c r="I19" s="27"/>
      <c r="J19" s="27"/>
      <c r="K19" s="27"/>
    </row>
    <row r="20" spans="1:11" ht="16.5" thickTop="1" x14ac:dyDescent="0.25">
      <c r="A20" s="8" t="s">
        <v>5</v>
      </c>
      <c r="B20" s="8" t="s">
        <v>5</v>
      </c>
      <c r="C20" s="9">
        <v>622516</v>
      </c>
      <c r="D20" s="9">
        <v>621855</v>
      </c>
      <c r="E20" s="9">
        <v>661</v>
      </c>
      <c r="F20" s="10">
        <f>D20/C20</f>
        <v>0.99893817990220335</v>
      </c>
      <c r="G20" s="8" t="s">
        <v>31</v>
      </c>
      <c r="H20" s="8" t="s">
        <v>31</v>
      </c>
      <c r="I20" s="8" t="s">
        <v>31</v>
      </c>
      <c r="J20" s="10" t="s">
        <v>31</v>
      </c>
      <c r="K20" s="10" t="s">
        <v>31</v>
      </c>
    </row>
    <row r="21" spans="1:11" ht="15.75" x14ac:dyDescent="0.25">
      <c r="A21" s="3" t="s">
        <v>5</v>
      </c>
      <c r="B21" s="3" t="s">
        <v>3</v>
      </c>
      <c r="C21" s="4">
        <v>608173</v>
      </c>
      <c r="D21" s="4">
        <v>608065</v>
      </c>
      <c r="E21" s="3">
        <v>108</v>
      </c>
      <c r="F21" s="10">
        <f t="shared" ref="F21:F24" si="1">D21/C21</f>
        <v>0.99982241894987112</v>
      </c>
      <c r="G21" s="4">
        <f>C$20-C21</f>
        <v>14343</v>
      </c>
      <c r="H21" s="4">
        <f t="shared" ref="H21:I21" si="2">D$20-D21</f>
        <v>13790</v>
      </c>
      <c r="I21" s="4">
        <f t="shared" si="2"/>
        <v>553</v>
      </c>
      <c r="J21" s="10">
        <f>H21/D$20</f>
        <v>2.2175587556584733E-2</v>
      </c>
      <c r="K21" s="10">
        <f>I21/E$20</f>
        <v>0.83661119515885018</v>
      </c>
    </row>
    <row r="22" spans="1:11" ht="15.75" x14ac:dyDescent="0.25">
      <c r="A22" s="3" t="s">
        <v>6</v>
      </c>
      <c r="B22" s="3" t="s">
        <v>5</v>
      </c>
      <c r="C22" s="4">
        <v>612233</v>
      </c>
      <c r="D22" s="4">
        <v>611606</v>
      </c>
      <c r="E22" s="3">
        <v>627</v>
      </c>
      <c r="F22" s="10">
        <f t="shared" si="1"/>
        <v>0.99897588009793659</v>
      </c>
      <c r="G22" s="4">
        <f t="shared" ref="G22:G24" si="3">C$20-C22</f>
        <v>10283</v>
      </c>
      <c r="H22" s="4">
        <f t="shared" ref="H22:H25" si="4">D$20-D22</f>
        <v>10249</v>
      </c>
      <c r="I22" s="4">
        <f t="shared" ref="I22:I25" si="5">E$20-E22</f>
        <v>34</v>
      </c>
      <c r="J22" s="10">
        <f t="shared" ref="J22:J24" si="6">H22/D$20</f>
        <v>1.6481334073055617E-2</v>
      </c>
      <c r="K22" s="10">
        <f t="shared" ref="K22:K24" si="7">I22/E$20</f>
        <v>5.1437216338880487E-2</v>
      </c>
    </row>
    <row r="23" spans="1:11" ht="15.75" x14ac:dyDescent="0.25">
      <c r="A23" s="3" t="s">
        <v>7</v>
      </c>
      <c r="B23" s="3" t="s">
        <v>5</v>
      </c>
      <c r="C23" s="4">
        <v>611142</v>
      </c>
      <c r="D23" s="4">
        <v>610682</v>
      </c>
      <c r="E23" s="3">
        <v>460</v>
      </c>
      <c r="F23" s="10">
        <f t="shared" si="1"/>
        <v>0.9992473107722919</v>
      </c>
      <c r="G23" s="4">
        <f t="shared" si="3"/>
        <v>11374</v>
      </c>
      <c r="H23" s="4">
        <f t="shared" si="4"/>
        <v>11173</v>
      </c>
      <c r="I23" s="4">
        <f t="shared" si="5"/>
        <v>201</v>
      </c>
      <c r="J23" s="10">
        <f t="shared" si="6"/>
        <v>1.7967211005781091E-2</v>
      </c>
      <c r="K23" s="10">
        <f t="shared" si="7"/>
        <v>0.30408472012102872</v>
      </c>
    </row>
    <row r="24" spans="1:11" ht="15.75" x14ac:dyDescent="0.25">
      <c r="A24" s="3" t="s">
        <v>8</v>
      </c>
      <c r="B24" s="3" t="s">
        <v>5</v>
      </c>
      <c r="C24" s="4">
        <v>610554</v>
      </c>
      <c r="D24" s="4">
        <v>610108</v>
      </c>
      <c r="E24" s="3">
        <v>446</v>
      </c>
      <c r="F24" s="10">
        <f t="shared" si="1"/>
        <v>0.99926951588229707</v>
      </c>
      <c r="G24" s="4">
        <f t="shared" si="3"/>
        <v>11962</v>
      </c>
      <c r="H24" s="4">
        <f t="shared" si="4"/>
        <v>11747</v>
      </c>
      <c r="I24" s="4">
        <f t="shared" si="5"/>
        <v>215</v>
      </c>
      <c r="J24" s="10">
        <f t="shared" si="6"/>
        <v>1.8890255767019644E-2</v>
      </c>
      <c r="K24" s="10">
        <f t="shared" si="7"/>
        <v>0.32526475037821484</v>
      </c>
    </row>
    <row r="25" spans="1:11" ht="16.5" thickBot="1" x14ac:dyDescent="0.3">
      <c r="A25" s="5" t="s">
        <v>8</v>
      </c>
      <c r="B25" s="5" t="s">
        <v>3</v>
      </c>
      <c r="C25" s="6">
        <v>597106</v>
      </c>
      <c r="D25" s="6">
        <v>597070</v>
      </c>
      <c r="E25" s="5">
        <v>36</v>
      </c>
      <c r="F25" s="11">
        <f>D25/C25</f>
        <v>0.99993970919736197</v>
      </c>
      <c r="G25" s="6">
        <f>C$20-C25</f>
        <v>25410</v>
      </c>
      <c r="H25" s="6">
        <f t="shared" si="4"/>
        <v>24785</v>
      </c>
      <c r="I25" s="6">
        <f t="shared" si="5"/>
        <v>625</v>
      </c>
      <c r="J25" s="11">
        <f>H25/D$20</f>
        <v>3.9856558200866761E-2</v>
      </c>
      <c r="K25" s="11">
        <f>I25/E$20</f>
        <v>0.9455370650529501</v>
      </c>
    </row>
    <row r="26" spans="1:11" ht="18.75" x14ac:dyDescent="0.25">
      <c r="A26" s="7" t="s">
        <v>24</v>
      </c>
    </row>
    <row r="27" spans="1:11" ht="18.75" x14ac:dyDescent="0.25">
      <c r="A27" s="7" t="s">
        <v>25</v>
      </c>
    </row>
    <row r="28" spans="1:11" ht="18.75" x14ac:dyDescent="0.25">
      <c r="A28" s="7"/>
    </row>
    <row r="29" spans="1:11" ht="19.5" thickBot="1" x14ac:dyDescent="0.3">
      <c r="A29" s="1" t="s">
        <v>26</v>
      </c>
    </row>
    <row r="30" spans="1:11" ht="30" customHeight="1" x14ac:dyDescent="0.25">
      <c r="A30" s="26" t="s">
        <v>0</v>
      </c>
      <c r="B30" s="26"/>
      <c r="C30" s="26" t="s">
        <v>1</v>
      </c>
      <c r="D30" s="26" t="s">
        <v>22</v>
      </c>
      <c r="E30" s="26" t="s">
        <v>23</v>
      </c>
      <c r="F30" s="26" t="s">
        <v>12</v>
      </c>
      <c r="G30" s="26" t="s">
        <v>2</v>
      </c>
      <c r="H30" s="26" t="s">
        <v>18</v>
      </c>
      <c r="I30" s="26" t="s">
        <v>19</v>
      </c>
      <c r="J30" s="26" t="s">
        <v>20</v>
      </c>
      <c r="K30" s="26" t="s">
        <v>21</v>
      </c>
    </row>
    <row r="31" spans="1:11" ht="30" customHeight="1" thickBot="1" x14ac:dyDescent="0.3">
      <c r="A31" s="20" t="s">
        <v>9</v>
      </c>
      <c r="B31" s="20" t="s">
        <v>4</v>
      </c>
      <c r="C31" s="27"/>
      <c r="D31" s="27"/>
      <c r="E31" s="27"/>
      <c r="F31" s="27"/>
      <c r="G31" s="27"/>
      <c r="H31" s="27"/>
      <c r="I31" s="27"/>
      <c r="J31" s="27"/>
      <c r="K31" s="27"/>
    </row>
    <row r="32" spans="1:11" ht="16.5" thickTop="1" x14ac:dyDescent="0.25">
      <c r="A32" s="8" t="s">
        <v>5</v>
      </c>
      <c r="B32" s="8" t="s">
        <v>5</v>
      </c>
      <c r="C32" s="9">
        <v>74088</v>
      </c>
      <c r="D32" s="9">
        <v>73537</v>
      </c>
      <c r="E32" s="9">
        <v>551</v>
      </c>
      <c r="F32" s="10">
        <f>D32/C32</f>
        <v>0.99256289817514309</v>
      </c>
      <c r="G32" s="8" t="s">
        <v>31</v>
      </c>
      <c r="H32" s="8" t="s">
        <v>31</v>
      </c>
      <c r="I32" s="8" t="s">
        <v>31</v>
      </c>
      <c r="J32" s="10" t="s">
        <v>31</v>
      </c>
      <c r="K32" s="10" t="s">
        <v>31</v>
      </c>
    </row>
    <row r="33" spans="1:11" ht="15.75" x14ac:dyDescent="0.25">
      <c r="A33" s="3" t="s">
        <v>5</v>
      </c>
      <c r="B33" s="3" t="s">
        <v>3</v>
      </c>
      <c r="C33" s="4">
        <v>73562</v>
      </c>
      <c r="D33" s="4">
        <v>73069</v>
      </c>
      <c r="E33" s="3">
        <v>493</v>
      </c>
      <c r="F33" s="10">
        <f t="shared" ref="F33:F36" si="8">D33/C33</f>
        <v>0.9932981702509448</v>
      </c>
      <c r="G33" s="4">
        <f>C$32-C33</f>
        <v>526</v>
      </c>
      <c r="H33" s="4">
        <f t="shared" ref="H33:I33" si="9">D$32-D33</f>
        <v>468</v>
      </c>
      <c r="I33" s="4">
        <f t="shared" si="9"/>
        <v>58</v>
      </c>
      <c r="J33" s="10">
        <f>H33/D$32</f>
        <v>6.3641432204196531E-3</v>
      </c>
      <c r="K33" s="10">
        <f>I33/E$32</f>
        <v>0.10526315789473684</v>
      </c>
    </row>
    <row r="34" spans="1:11" ht="15.75" x14ac:dyDescent="0.25">
      <c r="A34" s="3" t="s">
        <v>6</v>
      </c>
      <c r="B34" s="3" t="s">
        <v>5</v>
      </c>
      <c r="C34" s="4">
        <v>72340</v>
      </c>
      <c r="D34" s="4">
        <v>72104</v>
      </c>
      <c r="E34" s="3">
        <v>236</v>
      </c>
      <c r="F34" s="10">
        <f t="shared" si="8"/>
        <v>0.99673762786839926</v>
      </c>
      <c r="G34" s="4">
        <f t="shared" ref="G34:G36" si="10">C$32-C34</f>
        <v>1748</v>
      </c>
      <c r="H34" s="4">
        <f t="shared" ref="H34:H37" si="11">D$32-D34</f>
        <v>1433</v>
      </c>
      <c r="I34" s="4">
        <f t="shared" ref="I34:I37" si="12">E$32-E34</f>
        <v>315</v>
      </c>
      <c r="J34" s="10">
        <f t="shared" ref="J34:J36" si="13">H34/D$32</f>
        <v>1.9486788963378979E-2</v>
      </c>
      <c r="K34" s="10">
        <f t="shared" ref="K34:K36" si="14">I34/E$32</f>
        <v>0.57168784029038111</v>
      </c>
    </row>
    <row r="35" spans="1:11" ht="15.75" x14ac:dyDescent="0.25">
      <c r="A35" s="3" t="s">
        <v>7</v>
      </c>
      <c r="B35" s="3" t="s">
        <v>5</v>
      </c>
      <c r="C35" s="4">
        <v>72914</v>
      </c>
      <c r="D35" s="4">
        <v>72689</v>
      </c>
      <c r="E35" s="3">
        <v>225</v>
      </c>
      <c r="F35" s="10">
        <f t="shared" si="8"/>
        <v>0.99691417286117889</v>
      </c>
      <c r="G35" s="4">
        <f t="shared" si="10"/>
        <v>1174</v>
      </c>
      <c r="H35" s="4">
        <f t="shared" si="11"/>
        <v>848</v>
      </c>
      <c r="I35" s="4">
        <f t="shared" si="12"/>
        <v>326</v>
      </c>
      <c r="J35" s="10">
        <f t="shared" si="13"/>
        <v>1.1531609937854414E-2</v>
      </c>
      <c r="K35" s="10">
        <f t="shared" si="14"/>
        <v>0.59165154264972775</v>
      </c>
    </row>
    <row r="36" spans="1:11" ht="15.75" x14ac:dyDescent="0.25">
      <c r="A36" s="3" t="s">
        <v>8</v>
      </c>
      <c r="B36" s="3" t="s">
        <v>5</v>
      </c>
      <c r="C36" s="4">
        <v>72206</v>
      </c>
      <c r="D36" s="4">
        <v>71986</v>
      </c>
      <c r="E36" s="3">
        <v>220</v>
      </c>
      <c r="F36" s="10">
        <f t="shared" si="8"/>
        <v>0.99695316178710913</v>
      </c>
      <c r="G36" s="4">
        <f t="shared" si="10"/>
        <v>1882</v>
      </c>
      <c r="H36" s="4">
        <f t="shared" si="11"/>
        <v>1551</v>
      </c>
      <c r="I36" s="4">
        <f t="shared" si="12"/>
        <v>331</v>
      </c>
      <c r="J36" s="10">
        <f t="shared" si="13"/>
        <v>2.1091423365108719E-2</v>
      </c>
      <c r="K36" s="10">
        <f t="shared" si="14"/>
        <v>0.60072595281306718</v>
      </c>
    </row>
    <row r="37" spans="1:11" ht="16.5" thickBot="1" x14ac:dyDescent="0.3">
      <c r="A37" s="5" t="s">
        <v>8</v>
      </c>
      <c r="B37" s="5" t="s">
        <v>3</v>
      </c>
      <c r="C37" s="6">
        <v>71720</v>
      </c>
      <c r="D37" s="6">
        <v>71552</v>
      </c>
      <c r="E37" s="5">
        <v>168</v>
      </c>
      <c r="F37" s="11">
        <f>D37/C37</f>
        <v>0.99765755716675963</v>
      </c>
      <c r="G37" s="6">
        <f>C$32-C37</f>
        <v>2368</v>
      </c>
      <c r="H37" s="6">
        <f t="shared" si="11"/>
        <v>1985</v>
      </c>
      <c r="I37" s="6">
        <f t="shared" si="12"/>
        <v>383</v>
      </c>
      <c r="J37" s="11">
        <f>H37/D$32</f>
        <v>2.6993214300284212E-2</v>
      </c>
      <c r="K37" s="11">
        <f>I37/E$32</f>
        <v>0.6950998185117967</v>
      </c>
    </row>
    <row r="38" spans="1:11" ht="18.75" x14ac:dyDescent="0.25">
      <c r="A38" s="24" t="s">
        <v>27</v>
      </c>
    </row>
    <row r="39" spans="1:11" ht="18.75" x14ac:dyDescent="0.25">
      <c r="A39" s="7" t="s">
        <v>29</v>
      </c>
    </row>
    <row r="40" spans="1:11" ht="18.75" x14ac:dyDescent="0.25">
      <c r="A40" s="7" t="s">
        <v>30</v>
      </c>
    </row>
  </sheetData>
  <mergeCells count="23">
    <mergeCell ref="H3:J3"/>
    <mergeCell ref="B3:C3"/>
    <mergeCell ref="C18:C19"/>
    <mergeCell ref="G18:G19"/>
    <mergeCell ref="E3:G3"/>
    <mergeCell ref="D18:D19"/>
    <mergeCell ref="F18:F19"/>
    <mergeCell ref="K30:K31"/>
    <mergeCell ref="K18:K19"/>
    <mergeCell ref="A30:B30"/>
    <mergeCell ref="C30:C31"/>
    <mergeCell ref="D30:D31"/>
    <mergeCell ref="E30:E31"/>
    <mergeCell ref="F30:F31"/>
    <mergeCell ref="G30:G31"/>
    <mergeCell ref="H30:H31"/>
    <mergeCell ref="I30:I31"/>
    <mergeCell ref="J30:J31"/>
    <mergeCell ref="E18:E19"/>
    <mergeCell ref="I18:I19"/>
    <mergeCell ref="J18:J19"/>
    <mergeCell ref="H18:H19"/>
    <mergeCell ref="A18:B18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Carson</dc:creator>
  <cp:lastModifiedBy>Andrew Carson</cp:lastModifiedBy>
  <dcterms:created xsi:type="dcterms:W3CDTF">2014-01-12T03:12:20Z</dcterms:created>
  <dcterms:modified xsi:type="dcterms:W3CDTF">2014-03-25T03:41:48Z</dcterms:modified>
</cp:coreProperties>
</file>