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autoCompressPictures="0"/>
  <bookViews>
    <workbookView xWindow="480" yWindow="480" windowWidth="25120" windowHeight="14100" activeTab="2"/>
  </bookViews>
  <sheets>
    <sheet name="Simulated_1" sheetId="1" r:id="rId1"/>
    <sheet name="Simulated_2" sheetId="2" r:id="rId2"/>
    <sheet name="Results_with_Pathoscope" sheetId="3" r:id="rId3"/>
    <sheet name="Results_without_Pathoscope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2" i="3" l="1"/>
  <c r="D62" i="3"/>
  <c r="E40" i="3"/>
  <c r="D40" i="3"/>
  <c r="M30" i="4"/>
  <c r="M29" i="4"/>
  <c r="E39" i="4"/>
  <c r="E61" i="4"/>
  <c r="D61" i="4"/>
  <c r="D39" i="4"/>
  <c r="I68" i="1"/>
  <c r="I69" i="1"/>
  <c r="I70" i="1"/>
  <c r="I71" i="1"/>
  <c r="I67" i="1"/>
  <c r="H68" i="1"/>
  <c r="H69" i="1"/>
  <c r="H70" i="1"/>
  <c r="H71" i="1"/>
  <c r="G68" i="1"/>
  <c r="G69" i="1"/>
  <c r="G70" i="1"/>
  <c r="G71" i="1"/>
  <c r="F68" i="1"/>
  <c r="F69" i="1"/>
  <c r="F70" i="1"/>
  <c r="F71" i="1"/>
  <c r="E68" i="1"/>
  <c r="E69" i="1"/>
  <c r="E70" i="1"/>
  <c r="E71" i="1"/>
  <c r="D68" i="1"/>
  <c r="D69" i="1"/>
  <c r="D70" i="1"/>
  <c r="D71" i="1"/>
  <c r="C68" i="1"/>
  <c r="C69" i="1"/>
  <c r="C70" i="1"/>
  <c r="C71" i="1"/>
  <c r="C67" i="1"/>
  <c r="D67" i="1"/>
  <c r="E67" i="1"/>
  <c r="F67" i="1"/>
  <c r="G67" i="1"/>
  <c r="H67" i="1"/>
  <c r="B67" i="1"/>
  <c r="B68" i="1"/>
  <c r="B69" i="1"/>
  <c r="B70" i="1"/>
  <c r="B71" i="1"/>
</calcChain>
</file>

<file path=xl/sharedStrings.xml><?xml version="1.0" encoding="utf-8"?>
<sst xmlns="http://schemas.openxmlformats.org/spreadsheetml/2006/main" count="696" uniqueCount="159">
  <si>
    <t>AdV7</t>
  </si>
  <si>
    <t>gi|56160876</t>
  </si>
  <si>
    <t>HBoV</t>
  </si>
  <si>
    <t>gi|77125236</t>
  </si>
  <si>
    <t>H1N1</t>
  </si>
  <si>
    <t>HRV-C</t>
  </si>
  <si>
    <t>gi|160700581</t>
  </si>
  <si>
    <t>HEV-A</t>
  </si>
  <si>
    <t>gi|9627719</t>
  </si>
  <si>
    <t>HCoV-NL63</t>
  </si>
  <si>
    <t>gi|49169782</t>
  </si>
  <si>
    <t>Accession Numbers</t>
  </si>
  <si>
    <t>HRSV</t>
  </si>
  <si>
    <t>S105</t>
  </si>
  <si>
    <t>S104</t>
  </si>
  <si>
    <t>S103</t>
  </si>
  <si>
    <t>S102</t>
  </si>
  <si>
    <t>S101</t>
  </si>
  <si>
    <t>Sample</t>
  </si>
  <si>
    <t>Number of Reads</t>
  </si>
  <si>
    <t>See Below</t>
  </si>
  <si>
    <t>indelRate</t>
  </si>
  <si>
    <t>snpRate</t>
  </si>
  <si>
    <t>readLength</t>
  </si>
  <si>
    <t>numReads</t>
  </si>
  <si>
    <t>Seed</t>
  </si>
  <si>
    <t>Virus</t>
  </si>
  <si>
    <t>Streptococcus_intermedius_JTH08,_complete_genome</t>
  </si>
  <si>
    <t>gi|392427891</t>
  </si>
  <si>
    <t>Streptococcus_pneumoniae_ST556_chromosome,_complete_genome</t>
  </si>
  <si>
    <t>gi|387787130</t>
  </si>
  <si>
    <t>Haemophilus_influenzae_Rd_KW20_chromosome,_complete_genome</t>
  </si>
  <si>
    <t>gi|16271976</t>
  </si>
  <si>
    <t>Haemophilus_influenzae_10810,_complete_genome</t>
  </si>
  <si>
    <t>gi|378696079</t>
  </si>
  <si>
    <t>Moraxella_catarrhalis_RH4_chromosome,_complete_genome</t>
  </si>
  <si>
    <t>gi|296112228</t>
  </si>
  <si>
    <t>Bacteria</t>
  </si>
  <si>
    <t>Mason illumina -s $seed -N $numReads -sq -n $readLength -i -hs $snpRate -hi $indelRate -hnN -nN -o $outputFile.fastq $refGenomes.fa</t>
  </si>
  <si>
    <t>Human</t>
  </si>
  <si>
    <t>Mason Simulation Code</t>
  </si>
  <si>
    <t>Human, Bacterial, &amp; Viral Simulation Parameters</t>
  </si>
  <si>
    <t>Bacterial Accession Numbers</t>
  </si>
  <si>
    <t>Name</t>
  </si>
  <si>
    <t>Viral Accession Numbers</t>
  </si>
  <si>
    <t>Human coronavirus NL63 (HCoV-NL63)</t>
  </si>
  <si>
    <t>Human enterovirus A (HEV-A)</t>
  </si>
  <si>
    <t>Human rhinovirus C (HRV-C)</t>
  </si>
  <si>
    <t>gi|8486122,gi|8486125,gi|8486127,gi|8486129,</t>
  </si>
  <si>
    <t>gi|8486131,gi|8486134,gi|8486136,gi|8486138</t>
  </si>
  <si>
    <t>Influenza A virus (A/Puerto Rico/8/34/H1N1)</t>
  </si>
  <si>
    <t>(H1N1)</t>
  </si>
  <si>
    <t>Human bocavirus (HBoV)</t>
  </si>
  <si>
    <t>Human adenovirus type 7 (AdV7)</t>
  </si>
  <si>
    <t>Viral Composition Per Sample</t>
  </si>
  <si>
    <t>gi|150002608</t>
  </si>
  <si>
    <t>Bacteroides_vulgatus_ATCC_8482</t>
  </si>
  <si>
    <t>gi|29345410</t>
  </si>
  <si>
    <t>Bacteroides_thetaiotaomicron_VPI-5482</t>
  </si>
  <si>
    <t>gi|336324561</t>
  </si>
  <si>
    <t>Corynebacterium_resistens_DSM_45100</t>
  </si>
  <si>
    <t>gi|227831830</t>
  </si>
  <si>
    <t>Corynebacterium_aurimucosum_ATCC_700975</t>
  </si>
  <si>
    <t>gi|68535062</t>
  </si>
  <si>
    <t>Corynebacterium_jeikeium_K411</t>
  </si>
  <si>
    <t>gi|169823697</t>
  </si>
  <si>
    <t>Finegoldia_magna_ATCC_29328</t>
  </si>
  <si>
    <t>gi|345428590</t>
  </si>
  <si>
    <t>Haemophilus_parainfluenzae_T3T1</t>
  </si>
  <si>
    <t>Moraxella_catarrhalis_RH4</t>
  </si>
  <si>
    <t>gi|386022942</t>
  </si>
  <si>
    <t>Propionibacterium_acnes_266</t>
  </si>
  <si>
    <t>gi|295129529</t>
  </si>
  <si>
    <t>Propionibacterium_acnes_SK137</t>
  </si>
  <si>
    <t>gi|407934369</t>
  </si>
  <si>
    <t>Propionibacterium_acnes_C1</t>
  </si>
  <si>
    <t>gi|50841496</t>
  </si>
  <si>
    <t>Propionibacterium_acnes_KPA171202</t>
  </si>
  <si>
    <t>gi|397668839</t>
  </si>
  <si>
    <t>Propionibacterium_propionicum_F0230a</t>
  </si>
  <si>
    <t>gi|387891255</t>
  </si>
  <si>
    <t>Pseudomonas_fluorescens_A506</t>
  </si>
  <si>
    <t>gi|311111670</t>
  </si>
  <si>
    <t>Rothia_dentocariosa_ATCC_17931</t>
  </si>
  <si>
    <t>gi|283457089</t>
  </si>
  <si>
    <t>Rothia_mucilaginosa_DY-18</t>
  </si>
  <si>
    <t>gi|379019812</t>
  </si>
  <si>
    <t>Staphylococcus_aureus_subsp._aureus_M013</t>
  </si>
  <si>
    <t>gi|82749777</t>
  </si>
  <si>
    <t>Staphylococcus_aureus_RF122</t>
  </si>
  <si>
    <t>gi|384546269</t>
  </si>
  <si>
    <t>Staphylococcus_aureus_subsp._aureus_ED133</t>
  </si>
  <si>
    <t>gi|27466918</t>
  </si>
  <si>
    <t>Staphylococcus_epidermidis_ATCC_12228</t>
  </si>
  <si>
    <t>gi|57865352</t>
  </si>
  <si>
    <t>Staphylococcus_epidermidis_RP62A</t>
  </si>
  <si>
    <t>gi|289166909</t>
  </si>
  <si>
    <t>Streptococcus_mitis_B6</t>
  </si>
  <si>
    <t>gi|331265438</t>
  </si>
  <si>
    <t>Streptococcus_oralis_Uo5</t>
  </si>
  <si>
    <t>gi|342162671</t>
  </si>
  <si>
    <t>Streptococcus_pseudopneumoniae_IS7493</t>
  </si>
  <si>
    <t>gi|125716887</t>
  </si>
  <si>
    <t>Streptococcus_sanguinis_SK36</t>
  </si>
  <si>
    <t>B101</t>
  </si>
  <si>
    <t>B102</t>
  </si>
  <si>
    <t>B103</t>
  </si>
  <si>
    <t>B104</t>
  </si>
  <si>
    <t>B105</t>
  </si>
  <si>
    <t>Bacterial Composition Per Sample</t>
  </si>
  <si>
    <t>Actual</t>
  </si>
  <si>
    <t>Found</t>
  </si>
  <si>
    <t>Bacteroides_thetaiotaomicron</t>
  </si>
  <si>
    <t>Bacteroides_vulgatus</t>
  </si>
  <si>
    <t>Corynebacterium_aurimucosum</t>
  </si>
  <si>
    <t>Corynebacterium_jeikeium</t>
  </si>
  <si>
    <t>Corynebacterium_resistens</t>
  </si>
  <si>
    <t>Finegoldia_magna</t>
  </si>
  <si>
    <t>Haemophilus_parainfluenzae</t>
  </si>
  <si>
    <t>Moraxella_catarrhalis</t>
  </si>
  <si>
    <t>Propionibacterium_acnes</t>
  </si>
  <si>
    <t>Propionibacterium_propionicum</t>
  </si>
  <si>
    <t>Pseudomonas_fluorescens</t>
  </si>
  <si>
    <t>Rothia_dentocariosa</t>
  </si>
  <si>
    <t>Rothia_mucilaginosa</t>
  </si>
  <si>
    <t>Staphylococcus_aureus</t>
  </si>
  <si>
    <t>Staphylococcus_epidermidis</t>
  </si>
  <si>
    <t>Streptococcus_mitis</t>
  </si>
  <si>
    <t>Streptococcus_oralis</t>
  </si>
  <si>
    <t>Streptococcus_pseudopneumoniae</t>
  </si>
  <si>
    <t>Streptococcus_sanguinis</t>
  </si>
  <si>
    <t>Strain</t>
  </si>
  <si>
    <t>Species</t>
  </si>
  <si>
    <t>Species level</t>
  </si>
  <si>
    <t>Other_percent</t>
  </si>
  <si>
    <t>Other_#Strains_&gt;.01</t>
  </si>
  <si>
    <t>Missed Strains</t>
  </si>
  <si>
    <t>Other_#Species_&gt;.01</t>
  </si>
  <si>
    <t>Missed Species</t>
  </si>
  <si>
    <t>Strain level</t>
  </si>
  <si>
    <t>Samples</t>
  </si>
  <si>
    <t>Sensitivity</t>
  </si>
  <si>
    <t>Avg</t>
  </si>
  <si>
    <t>Human_coronavirus_NL63</t>
  </si>
  <si>
    <t>Human_enterovirus_A</t>
  </si>
  <si>
    <t>Human_rhinovirus_C</t>
  </si>
  <si>
    <t>Influenza_A_virus_(A/Puerto_Rico/8/34(H1N1))</t>
  </si>
  <si>
    <t>Human_bocavirus</t>
  </si>
  <si>
    <t>Human_adenovirus_type_7</t>
  </si>
  <si>
    <t>gi|9629198</t>
  </si>
  <si>
    <t>Human_respiratory_syncytial_virus</t>
  </si>
  <si>
    <t>Human respiratory syncytial virus (HRSV)</t>
  </si>
  <si>
    <t>Human_coronavirus</t>
  </si>
  <si>
    <t>Human_enterovirus</t>
  </si>
  <si>
    <t>Human_rhinovirus</t>
  </si>
  <si>
    <t>Influenza_A</t>
  </si>
  <si>
    <t>Human_adenovirus</t>
  </si>
  <si>
    <t>Human_respiratory</t>
  </si>
  <si>
    <t>Human_bocavirus,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</si>
</sst>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mbria"/>
      <family val="1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4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36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0" xfId="0" applyFont="1"/>
    <xf numFmtId="0" fontId="0" fillId="0" borderId="0" xfId="0" applyFont="1"/>
    <xf numFmtId="0" fontId="4" fillId="2" borderId="0" xfId="0" applyFont="1" applyFill="1"/>
    <xf numFmtId="0" fontId="0" fillId="0" borderId="10" xfId="0" applyBorder="1"/>
    <xf numFmtId="0" fontId="4" fillId="0" borderId="10" xfId="0" applyFont="1" applyBorder="1"/>
    <xf numFmtId="0" fontId="0" fillId="0" borderId="11" xfId="0" applyBorder="1"/>
    <xf numFmtId="0" fontId="4" fillId="0" borderId="11" xfId="0" applyFont="1" applyBorder="1"/>
    <xf numFmtId="0" fontId="4" fillId="0" borderId="12" xfId="0" applyFont="1" applyBorder="1"/>
    <xf numFmtId="0" fontId="0" fillId="0" borderId="0" xfId="0" applyBorder="1"/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/>
    <xf numFmtId="0" fontId="11" fillId="0" borderId="0" xfId="0" applyFont="1"/>
    <xf numFmtId="2" fontId="0" fillId="2" borderId="14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4" fillId="0" borderId="0" xfId="0" applyNumberFormat="1" applyFont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</cellXfs>
  <cellStyles count="33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A16" sqref="A16"/>
    </sheetView>
  </sheetViews>
  <sheetFormatPr baseColWidth="10" defaultColWidth="8.83203125" defaultRowHeight="14" x14ac:dyDescent="0"/>
  <cols>
    <col min="1" max="1" width="25.1640625" customWidth="1"/>
    <col min="2" max="2" width="33.5" customWidth="1"/>
    <col min="3" max="3" width="18.1640625" bestFit="1" customWidth="1"/>
    <col min="4" max="4" width="22.6640625" customWidth="1"/>
    <col min="5" max="5" width="37.1640625" bestFit="1" customWidth="1"/>
    <col min="6" max="6" width="14.83203125" bestFit="1" customWidth="1"/>
    <col min="7" max="7" width="22" bestFit="1" customWidth="1"/>
  </cols>
  <sheetData>
    <row r="1" spans="1:6" ht="15">
      <c r="A1" s="1" t="s">
        <v>40</v>
      </c>
    </row>
    <row r="2" spans="1:6" ht="15">
      <c r="A2" s="2" t="s">
        <v>38</v>
      </c>
    </row>
    <row r="3" spans="1:6" ht="15">
      <c r="A3" s="3"/>
    </row>
    <row r="4" spans="1:6" ht="16" thickBot="1">
      <c r="A4" s="4" t="s">
        <v>41</v>
      </c>
    </row>
    <row r="5" spans="1:6" ht="16" thickBot="1">
      <c r="A5" s="5" t="s">
        <v>39</v>
      </c>
      <c r="B5" s="6"/>
      <c r="C5" s="6"/>
      <c r="D5" s="6"/>
      <c r="E5" s="6"/>
      <c r="F5" s="6"/>
    </row>
    <row r="6" spans="1:6" ht="15" thickBot="1">
      <c r="A6" s="7" t="s">
        <v>18</v>
      </c>
      <c r="B6" s="8" t="s">
        <v>25</v>
      </c>
      <c r="C6" s="8" t="s">
        <v>24</v>
      </c>
      <c r="D6" s="8" t="s">
        <v>23</v>
      </c>
      <c r="E6" s="8" t="s">
        <v>22</v>
      </c>
      <c r="F6" s="8" t="s">
        <v>21</v>
      </c>
    </row>
    <row r="7" spans="1:6" ht="15" thickBot="1">
      <c r="A7" s="7" t="s">
        <v>17</v>
      </c>
      <c r="B7" s="9">
        <v>1101</v>
      </c>
      <c r="C7" s="9">
        <v>9000000</v>
      </c>
      <c r="D7" s="9">
        <v>100</v>
      </c>
      <c r="E7" s="9">
        <v>4.6838000000000001E-3</v>
      </c>
      <c r="F7" s="9">
        <v>9.2500000000000004E-4</v>
      </c>
    </row>
    <row r="8" spans="1:6" ht="15" thickBot="1">
      <c r="A8" s="7" t="s">
        <v>16</v>
      </c>
      <c r="B8" s="9">
        <v>1102</v>
      </c>
      <c r="C8" s="9">
        <v>9000000</v>
      </c>
      <c r="D8" s="9">
        <v>100</v>
      </c>
      <c r="E8" s="9">
        <v>4.6838000000000001E-3</v>
      </c>
      <c r="F8" s="9">
        <v>9.2500000000000004E-4</v>
      </c>
    </row>
    <row r="9" spans="1:6" ht="15" thickBot="1">
      <c r="A9" s="7" t="s">
        <v>15</v>
      </c>
      <c r="B9" s="9">
        <v>1103</v>
      </c>
      <c r="C9" s="9">
        <v>9000000</v>
      </c>
      <c r="D9" s="9">
        <v>100</v>
      </c>
      <c r="E9" s="9">
        <v>4.6838000000000001E-3</v>
      </c>
      <c r="F9" s="9">
        <v>9.2500000000000004E-4</v>
      </c>
    </row>
    <row r="10" spans="1:6" ht="15" thickBot="1">
      <c r="A10" s="7" t="s">
        <v>14</v>
      </c>
      <c r="B10" s="9">
        <v>1104</v>
      </c>
      <c r="C10" s="9">
        <v>9000000</v>
      </c>
      <c r="D10" s="9">
        <v>100</v>
      </c>
      <c r="E10" s="9">
        <v>4.6838000000000001E-3</v>
      </c>
      <c r="F10" s="9">
        <v>9.2500000000000004E-4</v>
      </c>
    </row>
    <row r="11" spans="1:6" ht="15" thickBot="1">
      <c r="A11" s="7" t="s">
        <v>13</v>
      </c>
      <c r="B11" s="9">
        <v>1105</v>
      </c>
      <c r="C11" s="9">
        <v>9000000</v>
      </c>
      <c r="D11" s="9">
        <v>100</v>
      </c>
      <c r="E11" s="9">
        <v>4.6838000000000001E-3</v>
      </c>
      <c r="F11" s="9">
        <v>9.2500000000000004E-4</v>
      </c>
    </row>
    <row r="12" spans="1:6" ht="16" thickBot="1">
      <c r="A12" s="10"/>
      <c r="B12" s="11"/>
      <c r="C12" s="11"/>
      <c r="D12" s="11"/>
      <c r="E12" s="11"/>
      <c r="F12" s="11"/>
    </row>
    <row r="13" spans="1:6" ht="16" thickBot="1">
      <c r="A13" s="7" t="s">
        <v>37</v>
      </c>
      <c r="B13" s="11"/>
      <c r="C13" s="11"/>
      <c r="D13" s="11"/>
      <c r="E13" s="11"/>
      <c r="F13" s="11"/>
    </row>
    <row r="14" spans="1:6" ht="15" thickBot="1">
      <c r="A14" s="7" t="s">
        <v>18</v>
      </c>
      <c r="B14" s="8" t="s">
        <v>25</v>
      </c>
      <c r="C14" s="8" t="s">
        <v>24</v>
      </c>
      <c r="D14" s="8" t="s">
        <v>23</v>
      </c>
      <c r="E14" s="8" t="s">
        <v>22</v>
      </c>
      <c r="F14" s="8" t="s">
        <v>21</v>
      </c>
    </row>
    <row r="15" spans="1:6" ht="15" thickBot="1">
      <c r="A15" s="7" t="s">
        <v>17</v>
      </c>
      <c r="B15" s="9">
        <v>1111</v>
      </c>
      <c r="C15" s="9">
        <v>900000</v>
      </c>
      <c r="D15" s="9">
        <v>100</v>
      </c>
      <c r="E15" s="9">
        <v>1.392E-2</v>
      </c>
      <c r="F15" s="9">
        <v>2.4575E-2</v>
      </c>
    </row>
    <row r="16" spans="1:6" ht="15" thickBot="1">
      <c r="A16" s="7" t="s">
        <v>16</v>
      </c>
      <c r="B16" s="9">
        <v>1112</v>
      </c>
      <c r="C16" s="9">
        <v>900000</v>
      </c>
      <c r="D16" s="9">
        <v>100</v>
      </c>
      <c r="E16" s="9">
        <v>1.392E-2</v>
      </c>
      <c r="F16" s="9">
        <v>2.4575E-2</v>
      </c>
    </row>
    <row r="17" spans="1:6" ht="15" thickBot="1">
      <c r="A17" s="7" t="s">
        <v>15</v>
      </c>
      <c r="B17" s="9">
        <v>1113</v>
      </c>
      <c r="C17" s="9">
        <v>900000</v>
      </c>
      <c r="D17" s="9">
        <v>100</v>
      </c>
      <c r="E17" s="9">
        <v>1.392E-2</v>
      </c>
      <c r="F17" s="9">
        <v>2.4575E-2</v>
      </c>
    </row>
    <row r="18" spans="1:6" ht="15" thickBot="1">
      <c r="A18" s="7" t="s">
        <v>14</v>
      </c>
      <c r="B18" s="9">
        <v>1114</v>
      </c>
      <c r="C18" s="9">
        <v>900000</v>
      </c>
      <c r="D18" s="9">
        <v>100</v>
      </c>
      <c r="E18" s="9">
        <v>1.392E-2</v>
      </c>
      <c r="F18" s="9">
        <v>2.4575E-2</v>
      </c>
    </row>
    <row r="19" spans="1:6" ht="15" thickBot="1">
      <c r="A19" s="7" t="s">
        <v>13</v>
      </c>
      <c r="B19" s="9">
        <v>1115</v>
      </c>
      <c r="C19" s="9">
        <v>900000</v>
      </c>
      <c r="D19" s="9">
        <v>100</v>
      </c>
      <c r="E19" s="9">
        <v>1.392E-2</v>
      </c>
      <c r="F19" s="9">
        <v>2.4575E-2</v>
      </c>
    </row>
    <row r="20" spans="1:6" ht="15" thickBot="1">
      <c r="A20" s="7"/>
      <c r="B20" s="9"/>
      <c r="C20" s="9"/>
      <c r="D20" s="9"/>
      <c r="E20" s="9"/>
      <c r="F20" s="9"/>
    </row>
    <row r="21" spans="1:6" ht="16" thickBot="1">
      <c r="A21" s="7" t="s">
        <v>26</v>
      </c>
      <c r="B21" s="11"/>
      <c r="C21" s="11"/>
      <c r="D21" s="11"/>
      <c r="E21" s="11"/>
      <c r="F21" s="11"/>
    </row>
    <row r="22" spans="1:6" ht="15" thickBot="1">
      <c r="A22" s="7" t="s">
        <v>18</v>
      </c>
      <c r="B22" s="8" t="s">
        <v>25</v>
      </c>
      <c r="C22" s="8" t="s">
        <v>24</v>
      </c>
      <c r="D22" s="8" t="s">
        <v>23</v>
      </c>
      <c r="E22" s="8" t="s">
        <v>22</v>
      </c>
      <c r="F22" s="8" t="s">
        <v>21</v>
      </c>
    </row>
    <row r="23" spans="1:6" ht="15" thickBot="1">
      <c r="A23" s="7" t="s">
        <v>17</v>
      </c>
      <c r="B23" s="9">
        <v>1101</v>
      </c>
      <c r="C23" s="8" t="s">
        <v>20</v>
      </c>
      <c r="D23" s="9">
        <v>100</v>
      </c>
      <c r="E23" s="9">
        <v>0.01</v>
      </c>
      <c r="F23" s="9">
        <v>0.01</v>
      </c>
    </row>
    <row r="24" spans="1:6" ht="15" thickBot="1">
      <c r="A24" s="7" t="s">
        <v>16</v>
      </c>
      <c r="B24" s="9">
        <v>1102</v>
      </c>
      <c r="C24" s="8" t="s">
        <v>20</v>
      </c>
      <c r="D24" s="9">
        <v>100</v>
      </c>
      <c r="E24" s="9">
        <v>0.01</v>
      </c>
      <c r="F24" s="9">
        <v>0.01</v>
      </c>
    </row>
    <row r="25" spans="1:6" ht="15" thickBot="1">
      <c r="A25" s="7" t="s">
        <v>15</v>
      </c>
      <c r="B25" s="9">
        <v>1103</v>
      </c>
      <c r="C25" s="8" t="s">
        <v>20</v>
      </c>
      <c r="D25" s="9">
        <v>100</v>
      </c>
      <c r="E25" s="9">
        <v>0.01</v>
      </c>
      <c r="F25" s="9">
        <v>0.01</v>
      </c>
    </row>
    <row r="26" spans="1:6" ht="15" thickBot="1">
      <c r="A26" s="7" t="s">
        <v>14</v>
      </c>
      <c r="B26" s="9">
        <v>1104</v>
      </c>
      <c r="C26" s="8" t="s">
        <v>20</v>
      </c>
      <c r="D26" s="9">
        <v>100</v>
      </c>
      <c r="E26" s="9">
        <v>0.01</v>
      </c>
      <c r="F26" s="9">
        <v>0.01</v>
      </c>
    </row>
    <row r="27" spans="1:6" ht="15" thickBot="1">
      <c r="A27" s="7" t="s">
        <v>13</v>
      </c>
      <c r="B27" s="9">
        <v>1105</v>
      </c>
      <c r="C27" s="8" t="s">
        <v>20</v>
      </c>
      <c r="D27" s="9">
        <v>100</v>
      </c>
      <c r="E27" s="9">
        <v>0.01</v>
      </c>
      <c r="F27" s="9">
        <v>0.01</v>
      </c>
    </row>
    <row r="28" spans="1:6" ht="15">
      <c r="A28" s="12"/>
    </row>
    <row r="29" spans="1:6" ht="16" thickBot="1">
      <c r="A29" s="4" t="s">
        <v>42</v>
      </c>
    </row>
    <row r="30" spans="1:6" ht="15" thickBot="1">
      <c r="A30" s="5" t="s">
        <v>11</v>
      </c>
      <c r="B30" s="13" t="s">
        <v>43</v>
      </c>
    </row>
    <row r="31" spans="1:6" ht="15" thickBot="1">
      <c r="A31" s="7" t="s">
        <v>36</v>
      </c>
      <c r="B31" s="8" t="s">
        <v>35</v>
      </c>
    </row>
    <row r="32" spans="1:6" ht="15" thickBot="1">
      <c r="A32" s="7" t="s">
        <v>34</v>
      </c>
      <c r="B32" s="8" t="s">
        <v>33</v>
      </c>
    </row>
    <row r="33" spans="1:2" ht="15" thickBot="1">
      <c r="A33" s="7" t="s">
        <v>32</v>
      </c>
      <c r="B33" s="8" t="s">
        <v>31</v>
      </c>
    </row>
    <row r="34" spans="1:2" ht="15" thickBot="1">
      <c r="A34" s="7" t="s">
        <v>30</v>
      </c>
      <c r="B34" s="8" t="s">
        <v>29</v>
      </c>
    </row>
    <row r="35" spans="1:2" ht="15" thickBot="1">
      <c r="A35" s="7" t="s">
        <v>28</v>
      </c>
      <c r="B35" s="8" t="s">
        <v>27</v>
      </c>
    </row>
    <row r="36" spans="1:2" ht="15">
      <c r="A36" s="12"/>
    </row>
    <row r="37" spans="1:2" ht="16" thickBot="1">
      <c r="A37" s="4" t="s">
        <v>44</v>
      </c>
    </row>
    <row r="38" spans="1:2" ht="15" thickBot="1">
      <c r="A38" s="5" t="s">
        <v>11</v>
      </c>
      <c r="B38" s="14" t="s">
        <v>43</v>
      </c>
    </row>
    <row r="39" spans="1:2" ht="15" thickBot="1">
      <c r="A39" s="7" t="s">
        <v>10</v>
      </c>
      <c r="B39" s="15" t="s">
        <v>45</v>
      </c>
    </row>
    <row r="40" spans="1:2" ht="15" thickBot="1">
      <c r="A40" s="7" t="s">
        <v>8</v>
      </c>
      <c r="B40" s="15" t="s">
        <v>46</v>
      </c>
    </row>
    <row r="41" spans="1:2" ht="15" thickBot="1">
      <c r="A41" s="7" t="s">
        <v>6</v>
      </c>
      <c r="B41" s="15" t="s">
        <v>47</v>
      </c>
    </row>
    <row r="42" spans="1:2">
      <c r="A42" s="16" t="s">
        <v>48</v>
      </c>
      <c r="B42" s="17" t="s">
        <v>50</v>
      </c>
    </row>
    <row r="43" spans="1:2" ht="15" thickBot="1">
      <c r="A43" s="7" t="s">
        <v>49</v>
      </c>
      <c r="B43" s="15" t="s">
        <v>51</v>
      </c>
    </row>
    <row r="44" spans="1:2" ht="15" thickBot="1">
      <c r="A44" s="7" t="s">
        <v>3</v>
      </c>
      <c r="B44" s="15" t="s">
        <v>52</v>
      </c>
    </row>
    <row r="45" spans="1:2" ht="15" thickBot="1">
      <c r="A45" s="7" t="s">
        <v>1</v>
      </c>
      <c r="B45" s="15" t="s">
        <v>53</v>
      </c>
    </row>
    <row r="46" spans="1:2" ht="15" thickBot="1">
      <c r="A46" s="21" t="s">
        <v>149</v>
      </c>
      <c r="B46" s="22" t="s">
        <v>151</v>
      </c>
    </row>
    <row r="47" spans="1:2" ht="15">
      <c r="A47" s="12"/>
    </row>
    <row r="48" spans="1:2" ht="16" thickBot="1">
      <c r="A48" s="4" t="s">
        <v>54</v>
      </c>
    </row>
    <row r="49" spans="1:8" ht="16" thickBot="1">
      <c r="A49" s="18"/>
      <c r="B49" s="42" t="s">
        <v>19</v>
      </c>
      <c r="C49" s="43"/>
      <c r="D49" s="43"/>
      <c r="E49" s="43"/>
      <c r="F49" s="43"/>
      <c r="G49" s="43"/>
      <c r="H49" s="44"/>
    </row>
    <row r="50" spans="1:8" ht="15" thickBot="1">
      <c r="A50" s="7" t="s">
        <v>18</v>
      </c>
      <c r="B50" s="9">
        <v>63640</v>
      </c>
      <c r="C50" s="9">
        <v>25000</v>
      </c>
      <c r="D50" s="9">
        <v>10000</v>
      </c>
      <c r="E50" s="9">
        <v>1000</v>
      </c>
      <c r="F50" s="9">
        <v>250</v>
      </c>
      <c r="G50" s="9">
        <v>100</v>
      </c>
      <c r="H50" s="9">
        <v>10</v>
      </c>
    </row>
    <row r="51" spans="1:8" ht="15" thickBot="1">
      <c r="A51" s="7" t="s">
        <v>17</v>
      </c>
      <c r="B51" s="15" t="s">
        <v>0</v>
      </c>
      <c r="C51" s="15" t="s">
        <v>9</v>
      </c>
      <c r="D51" s="15" t="s">
        <v>12</v>
      </c>
      <c r="E51" s="15" t="s">
        <v>7</v>
      </c>
      <c r="F51" s="15" t="s">
        <v>5</v>
      </c>
      <c r="G51" s="15" t="s">
        <v>4</v>
      </c>
      <c r="H51" s="15" t="s">
        <v>2</v>
      </c>
    </row>
    <row r="52" spans="1:8" ht="15" thickBot="1">
      <c r="A52" s="7" t="s">
        <v>16</v>
      </c>
      <c r="B52" s="15" t="s">
        <v>4</v>
      </c>
      <c r="C52" s="15" t="s">
        <v>7</v>
      </c>
      <c r="D52" s="15" t="s">
        <v>0</v>
      </c>
      <c r="E52" s="15" t="s">
        <v>5</v>
      </c>
      <c r="F52" s="15" t="s">
        <v>2</v>
      </c>
      <c r="G52" s="15" t="s">
        <v>12</v>
      </c>
      <c r="H52" s="15" t="s">
        <v>9</v>
      </c>
    </row>
    <row r="53" spans="1:8" ht="15" thickBot="1">
      <c r="A53" s="7" t="s">
        <v>15</v>
      </c>
      <c r="B53" s="15" t="s">
        <v>2</v>
      </c>
      <c r="C53" s="15" t="s">
        <v>5</v>
      </c>
      <c r="D53" s="15" t="s">
        <v>9</v>
      </c>
      <c r="E53" s="15" t="s">
        <v>0</v>
      </c>
      <c r="F53" s="15" t="s">
        <v>7</v>
      </c>
      <c r="G53" s="15" t="s">
        <v>4</v>
      </c>
      <c r="H53" s="15" t="s">
        <v>12</v>
      </c>
    </row>
    <row r="54" spans="1:8" ht="15" thickBot="1">
      <c r="A54" s="7" t="s">
        <v>14</v>
      </c>
      <c r="B54" s="15" t="s">
        <v>9</v>
      </c>
      <c r="C54" s="15" t="s">
        <v>4</v>
      </c>
      <c r="D54" s="15" t="s">
        <v>5</v>
      </c>
      <c r="E54" s="15" t="s">
        <v>12</v>
      </c>
      <c r="F54" s="15" t="s">
        <v>0</v>
      </c>
      <c r="G54" s="15" t="s">
        <v>2</v>
      </c>
      <c r="H54" s="15" t="s">
        <v>7</v>
      </c>
    </row>
    <row r="55" spans="1:8" ht="15" thickBot="1">
      <c r="A55" s="7" t="s">
        <v>13</v>
      </c>
      <c r="B55" s="15" t="s">
        <v>12</v>
      </c>
      <c r="C55" s="15" t="s">
        <v>2</v>
      </c>
      <c r="D55" s="15" t="s">
        <v>7</v>
      </c>
      <c r="E55" s="15" t="s">
        <v>4</v>
      </c>
      <c r="F55" s="15" t="s">
        <v>9</v>
      </c>
      <c r="G55" s="15" t="s">
        <v>0</v>
      </c>
      <c r="H55" s="15" t="s">
        <v>5</v>
      </c>
    </row>
    <row r="56" spans="1:8" ht="15">
      <c r="A56" s="12"/>
    </row>
    <row r="57" spans="1:8" ht="15" thickBot="1"/>
    <row r="58" spans="1:8" ht="16" thickBot="1">
      <c r="A58" s="18"/>
      <c r="B58" s="45" t="s">
        <v>19</v>
      </c>
      <c r="C58" s="43"/>
      <c r="D58" s="43"/>
      <c r="E58" s="43"/>
      <c r="F58" s="43"/>
      <c r="G58" s="43"/>
      <c r="H58" s="44"/>
    </row>
    <row r="59" spans="1:8" ht="15" thickBot="1">
      <c r="A59" s="7" t="s">
        <v>18</v>
      </c>
      <c r="B59" s="15" t="s">
        <v>143</v>
      </c>
      <c r="C59" s="15" t="s">
        <v>144</v>
      </c>
      <c r="D59" s="23" t="s">
        <v>145</v>
      </c>
      <c r="E59" s="15" t="s">
        <v>146</v>
      </c>
      <c r="F59" s="15" t="s">
        <v>147</v>
      </c>
      <c r="G59" s="23" t="s">
        <v>148</v>
      </c>
      <c r="H59" s="15" t="s">
        <v>150</v>
      </c>
    </row>
    <row r="60" spans="1:8" ht="15" thickBot="1">
      <c r="A60" s="7" t="s">
        <v>104</v>
      </c>
      <c r="B60" s="15">
        <v>25000</v>
      </c>
      <c r="C60" s="15">
        <v>1000</v>
      </c>
      <c r="D60" s="23">
        <v>250</v>
      </c>
      <c r="E60" s="15">
        <v>100</v>
      </c>
      <c r="F60" s="15">
        <v>10</v>
      </c>
      <c r="G60" s="23">
        <v>63640</v>
      </c>
      <c r="H60" s="15">
        <v>10000</v>
      </c>
    </row>
    <row r="61" spans="1:8" ht="15" thickBot="1">
      <c r="A61" s="7" t="s">
        <v>105</v>
      </c>
      <c r="B61" s="15">
        <v>10</v>
      </c>
      <c r="C61" s="15">
        <v>25000</v>
      </c>
      <c r="D61" s="23">
        <v>1000</v>
      </c>
      <c r="E61" s="15">
        <v>63640</v>
      </c>
      <c r="F61" s="15">
        <v>250</v>
      </c>
      <c r="G61" s="23">
        <v>10000</v>
      </c>
      <c r="H61" s="15">
        <v>100</v>
      </c>
    </row>
    <row r="62" spans="1:8" ht="15" thickBot="1">
      <c r="A62" s="7" t="s">
        <v>106</v>
      </c>
      <c r="B62" s="15">
        <v>10000</v>
      </c>
      <c r="C62" s="15">
        <v>250</v>
      </c>
      <c r="D62" s="23">
        <v>25000</v>
      </c>
      <c r="E62" s="15">
        <v>100</v>
      </c>
      <c r="F62" s="15">
        <v>63640</v>
      </c>
      <c r="G62" s="23">
        <v>1000</v>
      </c>
      <c r="H62" s="15">
        <v>10</v>
      </c>
    </row>
    <row r="63" spans="1:8" ht="15" thickBot="1">
      <c r="A63" s="7" t="s">
        <v>107</v>
      </c>
      <c r="B63" s="15">
        <v>63640</v>
      </c>
      <c r="C63" s="15">
        <v>10</v>
      </c>
      <c r="D63" s="23">
        <v>10000</v>
      </c>
      <c r="E63" s="15">
        <v>25000</v>
      </c>
      <c r="F63" s="15">
        <v>100</v>
      </c>
      <c r="G63" s="23">
        <v>250</v>
      </c>
      <c r="H63" s="15">
        <v>1000</v>
      </c>
    </row>
    <row r="64" spans="1:8" ht="15" thickBot="1">
      <c r="A64" s="7" t="s">
        <v>108</v>
      </c>
      <c r="B64" s="15">
        <v>250</v>
      </c>
      <c r="C64" s="15">
        <v>10000</v>
      </c>
      <c r="D64" s="23">
        <v>10</v>
      </c>
      <c r="E64" s="15">
        <v>1000</v>
      </c>
      <c r="F64" s="15">
        <v>25000</v>
      </c>
      <c r="G64" s="23">
        <v>100</v>
      </c>
      <c r="H64" s="15">
        <v>63640</v>
      </c>
    </row>
    <row r="66" spans="1:9" ht="15" thickBot="1">
      <c r="A66" s="7" t="s">
        <v>18</v>
      </c>
      <c r="B66" s="15" t="s">
        <v>143</v>
      </c>
      <c r="C66" s="15" t="s">
        <v>144</v>
      </c>
      <c r="D66" s="23" t="s">
        <v>145</v>
      </c>
      <c r="E66" s="15" t="s">
        <v>146</v>
      </c>
      <c r="F66" s="15" t="s">
        <v>147</v>
      </c>
      <c r="G66" s="23" t="s">
        <v>148</v>
      </c>
      <c r="H66" s="15" t="s">
        <v>150</v>
      </c>
    </row>
    <row r="67" spans="1:9" ht="15" thickBot="1">
      <c r="A67" s="7" t="s">
        <v>104</v>
      </c>
      <c r="B67" s="15">
        <f>B60*100/100000</f>
        <v>25</v>
      </c>
      <c r="C67" s="15">
        <f t="shared" ref="C67:H67" si="0">C60*100/100000</f>
        <v>1</v>
      </c>
      <c r="D67" s="15">
        <f t="shared" si="0"/>
        <v>0.25</v>
      </c>
      <c r="E67" s="15">
        <f t="shared" si="0"/>
        <v>0.1</v>
      </c>
      <c r="F67" s="15">
        <f t="shared" si="0"/>
        <v>0.01</v>
      </c>
      <c r="G67" s="15">
        <f t="shared" si="0"/>
        <v>63.64</v>
      </c>
      <c r="H67" s="15">
        <f t="shared" si="0"/>
        <v>10</v>
      </c>
      <c r="I67" s="24">
        <f>SUM(B67:H67)</f>
        <v>100</v>
      </c>
    </row>
    <row r="68" spans="1:9" ht="15" thickBot="1">
      <c r="A68" s="7" t="s">
        <v>105</v>
      </c>
      <c r="B68" s="15">
        <f t="shared" ref="B68:H71" si="1">B61*100/100000</f>
        <v>0.01</v>
      </c>
      <c r="C68" s="15">
        <f t="shared" si="1"/>
        <v>25</v>
      </c>
      <c r="D68" s="15">
        <f t="shared" si="1"/>
        <v>1</v>
      </c>
      <c r="E68" s="15">
        <f t="shared" si="1"/>
        <v>63.64</v>
      </c>
      <c r="F68" s="15">
        <f t="shared" si="1"/>
        <v>0.25</v>
      </c>
      <c r="G68" s="15">
        <f t="shared" si="1"/>
        <v>10</v>
      </c>
      <c r="H68" s="15">
        <f t="shared" si="1"/>
        <v>0.1</v>
      </c>
      <c r="I68" s="24">
        <f t="shared" ref="I68:I71" si="2">SUM(B68:H68)</f>
        <v>100</v>
      </c>
    </row>
    <row r="69" spans="1:9" ht="15" thickBot="1">
      <c r="A69" s="7" t="s">
        <v>106</v>
      </c>
      <c r="B69" s="15">
        <f t="shared" si="1"/>
        <v>10</v>
      </c>
      <c r="C69" s="15">
        <f t="shared" si="1"/>
        <v>0.25</v>
      </c>
      <c r="D69" s="15">
        <f t="shared" si="1"/>
        <v>25</v>
      </c>
      <c r="E69" s="15">
        <f t="shared" si="1"/>
        <v>0.1</v>
      </c>
      <c r="F69" s="15">
        <f t="shared" si="1"/>
        <v>63.64</v>
      </c>
      <c r="G69" s="15">
        <f t="shared" si="1"/>
        <v>1</v>
      </c>
      <c r="H69" s="15">
        <f t="shared" si="1"/>
        <v>0.01</v>
      </c>
      <c r="I69" s="24">
        <f t="shared" si="2"/>
        <v>100.00000000000001</v>
      </c>
    </row>
    <row r="70" spans="1:9" ht="15" thickBot="1">
      <c r="A70" s="7" t="s">
        <v>107</v>
      </c>
      <c r="B70" s="15">
        <f t="shared" si="1"/>
        <v>63.64</v>
      </c>
      <c r="C70" s="15">
        <f t="shared" si="1"/>
        <v>0.01</v>
      </c>
      <c r="D70" s="15">
        <f t="shared" si="1"/>
        <v>10</v>
      </c>
      <c r="E70" s="15">
        <f t="shared" si="1"/>
        <v>25</v>
      </c>
      <c r="F70" s="15">
        <f t="shared" si="1"/>
        <v>0.1</v>
      </c>
      <c r="G70" s="15">
        <f t="shared" si="1"/>
        <v>0.25</v>
      </c>
      <c r="H70" s="15">
        <f t="shared" si="1"/>
        <v>1</v>
      </c>
      <c r="I70" s="24">
        <f t="shared" si="2"/>
        <v>100</v>
      </c>
    </row>
    <row r="71" spans="1:9" ht="15" thickBot="1">
      <c r="A71" s="7" t="s">
        <v>108</v>
      </c>
      <c r="B71" s="15">
        <f t="shared" si="1"/>
        <v>0.25</v>
      </c>
      <c r="C71" s="15">
        <f t="shared" si="1"/>
        <v>10</v>
      </c>
      <c r="D71" s="15">
        <f t="shared" si="1"/>
        <v>0.01</v>
      </c>
      <c r="E71" s="15">
        <f t="shared" si="1"/>
        <v>1</v>
      </c>
      <c r="F71" s="15">
        <f t="shared" si="1"/>
        <v>25</v>
      </c>
      <c r="G71" s="15">
        <f t="shared" si="1"/>
        <v>0.1</v>
      </c>
      <c r="H71" s="15">
        <f t="shared" si="1"/>
        <v>63.64</v>
      </c>
      <c r="I71" s="24">
        <f t="shared" si="2"/>
        <v>100</v>
      </c>
    </row>
  </sheetData>
  <mergeCells count="2">
    <mergeCell ref="B49:H49"/>
    <mergeCell ref="B58:H5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workbookViewId="0">
      <selection activeCell="C78" sqref="C78"/>
    </sheetView>
  </sheetViews>
  <sheetFormatPr baseColWidth="10" defaultColWidth="8.83203125" defaultRowHeight="14" x14ac:dyDescent="0"/>
  <cols>
    <col min="1" max="1" width="58.5" customWidth="1"/>
    <col min="2" max="2" width="36.6640625" bestFit="1" customWidth="1"/>
  </cols>
  <sheetData>
    <row r="1" spans="1:6" ht="15">
      <c r="A1" s="1" t="s">
        <v>40</v>
      </c>
    </row>
    <row r="2" spans="1:6" ht="15">
      <c r="A2" s="2" t="s">
        <v>38</v>
      </c>
    </row>
    <row r="3" spans="1:6" ht="15">
      <c r="A3" s="3"/>
    </row>
    <row r="4" spans="1:6" ht="16" thickBot="1">
      <c r="A4" s="4" t="s">
        <v>41</v>
      </c>
    </row>
    <row r="5" spans="1:6" ht="16" thickBot="1">
      <c r="A5" s="5" t="s">
        <v>39</v>
      </c>
      <c r="B5" s="6"/>
      <c r="C5" s="6"/>
      <c r="D5" s="6"/>
      <c r="E5" s="6"/>
      <c r="F5" s="6"/>
    </row>
    <row r="6" spans="1:6" ht="15" thickBot="1">
      <c r="A6" s="7" t="s">
        <v>18</v>
      </c>
      <c r="B6" s="8" t="s">
        <v>25</v>
      </c>
      <c r="C6" s="8" t="s">
        <v>24</v>
      </c>
      <c r="D6" s="8" t="s">
        <v>23</v>
      </c>
      <c r="E6" s="8" t="s">
        <v>22</v>
      </c>
      <c r="F6" s="8" t="s">
        <v>21</v>
      </c>
    </row>
    <row r="7" spans="1:6" ht="15" thickBot="1">
      <c r="A7" s="7" t="s">
        <v>17</v>
      </c>
      <c r="B7" s="9">
        <v>1101</v>
      </c>
      <c r="C7" s="9">
        <v>9000000</v>
      </c>
      <c r="D7" s="9">
        <v>100</v>
      </c>
      <c r="E7" s="9">
        <v>4.6838000000000001E-3</v>
      </c>
      <c r="F7" s="9">
        <v>9.2500000000000004E-4</v>
      </c>
    </row>
    <row r="8" spans="1:6" ht="15" thickBot="1">
      <c r="A8" s="7" t="s">
        <v>16</v>
      </c>
      <c r="B8" s="9">
        <v>1102</v>
      </c>
      <c r="C8" s="9">
        <v>9000000</v>
      </c>
      <c r="D8" s="9">
        <v>100</v>
      </c>
      <c r="E8" s="9">
        <v>4.6838000000000001E-3</v>
      </c>
      <c r="F8" s="9">
        <v>9.2500000000000004E-4</v>
      </c>
    </row>
    <row r="9" spans="1:6" ht="15" thickBot="1">
      <c r="A9" s="7" t="s">
        <v>15</v>
      </c>
      <c r="B9" s="9">
        <v>1103</v>
      </c>
      <c r="C9" s="9">
        <v>9000000</v>
      </c>
      <c r="D9" s="9">
        <v>100</v>
      </c>
      <c r="E9" s="9">
        <v>4.6838000000000001E-3</v>
      </c>
      <c r="F9" s="9">
        <v>9.2500000000000004E-4</v>
      </c>
    </row>
    <row r="10" spans="1:6" ht="15" thickBot="1">
      <c r="A10" s="7" t="s">
        <v>14</v>
      </c>
      <c r="B10" s="9">
        <v>1104</v>
      </c>
      <c r="C10" s="9">
        <v>9000000</v>
      </c>
      <c r="D10" s="9">
        <v>100</v>
      </c>
      <c r="E10" s="9">
        <v>4.6838000000000001E-3</v>
      </c>
      <c r="F10" s="9">
        <v>9.2500000000000004E-4</v>
      </c>
    </row>
    <row r="11" spans="1:6" ht="15" thickBot="1">
      <c r="A11" s="7" t="s">
        <v>13</v>
      </c>
      <c r="B11" s="9">
        <v>1105</v>
      </c>
      <c r="C11" s="9">
        <v>9000000</v>
      </c>
      <c r="D11" s="9">
        <v>100</v>
      </c>
      <c r="E11" s="9">
        <v>4.6838000000000001E-3</v>
      </c>
      <c r="F11" s="9">
        <v>9.2500000000000004E-4</v>
      </c>
    </row>
    <row r="12" spans="1:6" ht="16" thickBot="1">
      <c r="A12" s="10"/>
      <c r="B12" s="11"/>
      <c r="C12" s="11"/>
      <c r="D12" s="11"/>
      <c r="E12" s="11"/>
      <c r="F12" s="11"/>
    </row>
    <row r="13" spans="1:6" ht="16" thickBot="1">
      <c r="A13" s="7" t="s">
        <v>37</v>
      </c>
      <c r="B13" s="11"/>
      <c r="C13" s="11"/>
      <c r="D13" s="11"/>
      <c r="E13" s="11"/>
      <c r="F13" s="11"/>
    </row>
    <row r="14" spans="1:6" ht="15" thickBot="1">
      <c r="A14" s="7" t="s">
        <v>18</v>
      </c>
      <c r="B14" s="8" t="s">
        <v>25</v>
      </c>
      <c r="C14" s="8" t="s">
        <v>24</v>
      </c>
      <c r="D14" s="8" t="s">
        <v>23</v>
      </c>
      <c r="E14" s="8" t="s">
        <v>22</v>
      </c>
      <c r="F14" s="8" t="s">
        <v>21</v>
      </c>
    </row>
    <row r="15" spans="1:6" ht="15" thickBot="1">
      <c r="A15" s="7" t="s">
        <v>17</v>
      </c>
      <c r="B15" s="9">
        <v>1101</v>
      </c>
      <c r="C15" s="9">
        <v>900000</v>
      </c>
      <c r="D15" s="9">
        <v>100</v>
      </c>
      <c r="E15" s="9">
        <v>1.392E-2</v>
      </c>
      <c r="F15" s="9">
        <v>2.4575E-2</v>
      </c>
    </row>
    <row r="16" spans="1:6" ht="15" thickBot="1">
      <c r="A16" s="7" t="s">
        <v>16</v>
      </c>
      <c r="B16" s="9">
        <v>1102</v>
      </c>
      <c r="C16" s="9">
        <v>900000</v>
      </c>
      <c r="D16" s="9">
        <v>100</v>
      </c>
      <c r="E16" s="9">
        <v>1.392E-2</v>
      </c>
      <c r="F16" s="9">
        <v>2.4575E-2</v>
      </c>
    </row>
    <row r="17" spans="1:6" ht="15" thickBot="1">
      <c r="A17" s="7" t="s">
        <v>15</v>
      </c>
      <c r="B17" s="9">
        <v>1103</v>
      </c>
      <c r="C17" s="9">
        <v>900000</v>
      </c>
      <c r="D17" s="9">
        <v>100</v>
      </c>
      <c r="E17" s="9">
        <v>1.392E-2</v>
      </c>
      <c r="F17" s="9">
        <v>2.4575E-2</v>
      </c>
    </row>
    <row r="18" spans="1:6" ht="15" thickBot="1">
      <c r="A18" s="7" t="s">
        <v>14</v>
      </c>
      <c r="B18" s="9">
        <v>1104</v>
      </c>
      <c r="C18" s="9">
        <v>900000</v>
      </c>
      <c r="D18" s="9">
        <v>100</v>
      </c>
      <c r="E18" s="9">
        <v>1.392E-2</v>
      </c>
      <c r="F18" s="9">
        <v>2.4575E-2</v>
      </c>
    </row>
    <row r="19" spans="1:6" ht="15" thickBot="1">
      <c r="A19" s="7" t="s">
        <v>13</v>
      </c>
      <c r="B19" s="9">
        <v>1105</v>
      </c>
      <c r="C19" s="9">
        <v>900000</v>
      </c>
      <c r="D19" s="9">
        <v>100</v>
      </c>
      <c r="E19" s="9">
        <v>1.392E-2</v>
      </c>
      <c r="F19" s="9">
        <v>2.4575E-2</v>
      </c>
    </row>
    <row r="20" spans="1:6" ht="15" thickBot="1">
      <c r="A20" s="7"/>
      <c r="B20" s="9"/>
      <c r="C20" s="9"/>
      <c r="D20" s="9"/>
      <c r="E20" s="9"/>
      <c r="F20" s="9"/>
    </row>
    <row r="21" spans="1:6" ht="16" thickBot="1">
      <c r="A21" s="7" t="s">
        <v>26</v>
      </c>
      <c r="B21" s="11"/>
      <c r="C21" s="11"/>
      <c r="D21" s="11"/>
      <c r="E21" s="11"/>
      <c r="F21" s="11"/>
    </row>
    <row r="22" spans="1:6" ht="15" thickBot="1">
      <c r="A22" s="7" t="s">
        <v>18</v>
      </c>
      <c r="B22" s="8" t="s">
        <v>25</v>
      </c>
      <c r="C22" s="8" t="s">
        <v>24</v>
      </c>
      <c r="D22" s="8" t="s">
        <v>23</v>
      </c>
      <c r="E22" s="8" t="s">
        <v>22</v>
      </c>
      <c r="F22" s="8" t="s">
        <v>21</v>
      </c>
    </row>
    <row r="23" spans="1:6" ht="15" thickBot="1">
      <c r="A23" s="7" t="s">
        <v>17</v>
      </c>
      <c r="B23" s="9">
        <v>1101</v>
      </c>
      <c r="C23" s="8" t="s">
        <v>20</v>
      </c>
      <c r="D23" s="9">
        <v>100</v>
      </c>
      <c r="E23" s="9">
        <v>0.01</v>
      </c>
      <c r="F23" s="9">
        <v>0.01</v>
      </c>
    </row>
    <row r="24" spans="1:6" ht="15" thickBot="1">
      <c r="A24" s="7" t="s">
        <v>16</v>
      </c>
      <c r="B24" s="9">
        <v>1102</v>
      </c>
      <c r="C24" s="8" t="s">
        <v>20</v>
      </c>
      <c r="D24" s="9">
        <v>100</v>
      </c>
      <c r="E24" s="9">
        <v>0.01</v>
      </c>
      <c r="F24" s="9">
        <v>0.01</v>
      </c>
    </row>
    <row r="25" spans="1:6" ht="15" thickBot="1">
      <c r="A25" s="7" t="s">
        <v>15</v>
      </c>
      <c r="B25" s="9">
        <v>1103</v>
      </c>
      <c r="C25" s="8" t="s">
        <v>20</v>
      </c>
      <c r="D25" s="9">
        <v>100</v>
      </c>
      <c r="E25" s="9">
        <v>0.01</v>
      </c>
      <c r="F25" s="9">
        <v>0.01</v>
      </c>
    </row>
    <row r="26" spans="1:6" ht="15" thickBot="1">
      <c r="A26" s="7" t="s">
        <v>14</v>
      </c>
      <c r="B26" s="9">
        <v>1104</v>
      </c>
      <c r="C26" s="8" t="s">
        <v>20</v>
      </c>
      <c r="D26" s="9">
        <v>100</v>
      </c>
      <c r="E26" s="9">
        <v>0.01</v>
      </c>
      <c r="F26" s="9">
        <v>0.01</v>
      </c>
    </row>
    <row r="27" spans="1:6" ht="15" thickBot="1">
      <c r="A27" s="7" t="s">
        <v>13</v>
      </c>
      <c r="B27" s="9">
        <v>1105</v>
      </c>
      <c r="C27" s="8" t="s">
        <v>20</v>
      </c>
      <c r="D27" s="9">
        <v>100</v>
      </c>
      <c r="E27" s="9">
        <v>0.01</v>
      </c>
      <c r="F27" s="9">
        <v>0.01</v>
      </c>
    </row>
    <row r="28" spans="1:6" ht="15">
      <c r="A28" s="12"/>
    </row>
    <row r="29" spans="1:6" ht="15">
      <c r="A29" s="4" t="s">
        <v>42</v>
      </c>
    </row>
    <row r="30" spans="1:6" ht="15" thickBot="1">
      <c r="A30" s="20" t="s">
        <v>11</v>
      </c>
      <c r="B30" s="15" t="s">
        <v>43</v>
      </c>
    </row>
    <row r="31" spans="1:6" ht="15" thickBot="1">
      <c r="A31" s="20" t="s">
        <v>55</v>
      </c>
      <c r="B31" s="15" t="s">
        <v>56</v>
      </c>
    </row>
    <row r="32" spans="1:6" ht="15" thickBot="1">
      <c r="A32" s="20" t="s">
        <v>57</v>
      </c>
      <c r="B32" s="15" t="s">
        <v>58</v>
      </c>
    </row>
    <row r="33" spans="1:2" ht="15" thickBot="1">
      <c r="A33" s="20" t="s">
        <v>59</v>
      </c>
      <c r="B33" s="15" t="s">
        <v>60</v>
      </c>
    </row>
    <row r="34" spans="1:2" ht="15" thickBot="1">
      <c r="A34" s="20" t="s">
        <v>61</v>
      </c>
      <c r="B34" s="15" t="s">
        <v>62</v>
      </c>
    </row>
    <row r="35" spans="1:2" ht="15" thickBot="1">
      <c r="A35" s="20" t="s">
        <v>63</v>
      </c>
      <c r="B35" s="15" t="s">
        <v>64</v>
      </c>
    </row>
    <row r="36" spans="1:2" ht="15" thickBot="1">
      <c r="A36" s="20" t="s">
        <v>65</v>
      </c>
      <c r="B36" s="15" t="s">
        <v>66</v>
      </c>
    </row>
    <row r="37" spans="1:2" ht="15" thickBot="1">
      <c r="A37" s="20" t="s">
        <v>67</v>
      </c>
      <c r="B37" s="15" t="s">
        <v>68</v>
      </c>
    </row>
    <row r="38" spans="1:2" ht="15" thickBot="1">
      <c r="A38" s="20" t="s">
        <v>36</v>
      </c>
      <c r="B38" s="15" t="s">
        <v>69</v>
      </c>
    </row>
    <row r="39" spans="1:2" ht="15" thickBot="1">
      <c r="A39" s="20" t="s">
        <v>70</v>
      </c>
      <c r="B39" s="15" t="s">
        <v>71</v>
      </c>
    </row>
    <row r="40" spans="1:2" ht="15" thickBot="1">
      <c r="A40" s="20" t="s">
        <v>72</v>
      </c>
      <c r="B40" s="15" t="s">
        <v>73</v>
      </c>
    </row>
    <row r="41" spans="1:2" ht="15" thickBot="1">
      <c r="A41" s="20" t="s">
        <v>74</v>
      </c>
      <c r="B41" s="15" t="s">
        <v>75</v>
      </c>
    </row>
    <row r="42" spans="1:2" ht="15" thickBot="1">
      <c r="A42" s="20" t="s">
        <v>76</v>
      </c>
      <c r="B42" s="15" t="s">
        <v>77</v>
      </c>
    </row>
    <row r="43" spans="1:2" ht="15" thickBot="1">
      <c r="A43" s="20" t="s">
        <v>78</v>
      </c>
      <c r="B43" s="15" t="s">
        <v>79</v>
      </c>
    </row>
    <row r="44" spans="1:2" ht="15" thickBot="1">
      <c r="A44" s="20" t="s">
        <v>80</v>
      </c>
      <c r="B44" s="15" t="s">
        <v>81</v>
      </c>
    </row>
    <row r="45" spans="1:2" ht="15" thickBot="1">
      <c r="A45" s="20" t="s">
        <v>82</v>
      </c>
      <c r="B45" s="15" t="s">
        <v>83</v>
      </c>
    </row>
    <row r="46" spans="1:2" ht="15" thickBot="1">
      <c r="A46" s="20" t="s">
        <v>84</v>
      </c>
      <c r="B46" s="15" t="s">
        <v>85</v>
      </c>
    </row>
    <row r="47" spans="1:2" ht="15" thickBot="1">
      <c r="A47" s="20" t="s">
        <v>86</v>
      </c>
      <c r="B47" s="15" t="s">
        <v>87</v>
      </c>
    </row>
    <row r="48" spans="1:2" ht="15" thickBot="1">
      <c r="A48" s="20" t="s">
        <v>88</v>
      </c>
      <c r="B48" s="15" t="s">
        <v>89</v>
      </c>
    </row>
    <row r="49" spans="1:2" ht="15" thickBot="1">
      <c r="A49" s="20" t="s">
        <v>90</v>
      </c>
      <c r="B49" s="15" t="s">
        <v>91</v>
      </c>
    </row>
    <row r="50" spans="1:2" ht="15" thickBot="1">
      <c r="A50" s="20" t="s">
        <v>92</v>
      </c>
      <c r="B50" s="15" t="s">
        <v>93</v>
      </c>
    </row>
    <row r="51" spans="1:2" ht="15" thickBot="1">
      <c r="A51" s="20" t="s">
        <v>94</v>
      </c>
      <c r="B51" s="15" t="s">
        <v>95</v>
      </c>
    </row>
    <row r="52" spans="1:2" ht="15" thickBot="1">
      <c r="A52" s="20" t="s">
        <v>96</v>
      </c>
      <c r="B52" s="15" t="s">
        <v>97</v>
      </c>
    </row>
    <row r="53" spans="1:2" ht="15" thickBot="1">
      <c r="A53" s="20" t="s">
        <v>98</v>
      </c>
      <c r="B53" s="15" t="s">
        <v>99</v>
      </c>
    </row>
    <row r="54" spans="1:2" ht="15" thickBot="1">
      <c r="A54" s="20" t="s">
        <v>100</v>
      </c>
      <c r="B54" s="15" t="s">
        <v>101</v>
      </c>
    </row>
    <row r="55" spans="1:2" ht="15" thickBot="1">
      <c r="A55" s="20" t="s">
        <v>102</v>
      </c>
      <c r="B55" s="15" t="s">
        <v>103</v>
      </c>
    </row>
    <row r="57" spans="1:2" ht="16" thickBot="1">
      <c r="A57" s="4" t="s">
        <v>44</v>
      </c>
    </row>
    <row r="58" spans="1:2" ht="15" thickBot="1">
      <c r="A58" s="5" t="s">
        <v>11</v>
      </c>
      <c r="B58" s="19" t="s">
        <v>43</v>
      </c>
    </row>
    <row r="59" spans="1:2" ht="15" thickBot="1">
      <c r="A59" s="7" t="s">
        <v>10</v>
      </c>
      <c r="B59" s="15" t="s">
        <v>45</v>
      </c>
    </row>
    <row r="60" spans="1:2" ht="15" thickBot="1">
      <c r="A60" s="7" t="s">
        <v>8</v>
      </c>
      <c r="B60" s="15" t="s">
        <v>46</v>
      </c>
    </row>
    <row r="61" spans="1:2" ht="15" thickBot="1">
      <c r="A61" s="7" t="s">
        <v>6</v>
      </c>
      <c r="B61" s="15" t="s">
        <v>47</v>
      </c>
    </row>
    <row r="62" spans="1:2">
      <c r="A62" s="16" t="s">
        <v>48</v>
      </c>
      <c r="B62" s="17" t="s">
        <v>50</v>
      </c>
    </row>
    <row r="63" spans="1:2" ht="15" thickBot="1">
      <c r="A63" s="7" t="s">
        <v>49</v>
      </c>
      <c r="B63" s="15" t="s">
        <v>51</v>
      </c>
    </row>
    <row r="64" spans="1:2" ht="15" thickBot="1">
      <c r="A64" s="7" t="s">
        <v>3</v>
      </c>
      <c r="B64" s="15" t="s">
        <v>52</v>
      </c>
    </row>
    <row r="65" spans="1:26" ht="15" thickBot="1">
      <c r="A65" s="7" t="s">
        <v>1</v>
      </c>
      <c r="B65" s="15" t="s">
        <v>53</v>
      </c>
    </row>
    <row r="66" spans="1:26" ht="15">
      <c r="A66" s="12"/>
    </row>
    <row r="67" spans="1:26" ht="16" thickBot="1">
      <c r="A67" s="4" t="s">
        <v>54</v>
      </c>
    </row>
    <row r="68" spans="1:26" ht="16" thickBot="1">
      <c r="A68" s="18"/>
      <c r="B68" s="42" t="s">
        <v>19</v>
      </c>
      <c r="C68" s="43"/>
      <c r="D68" s="43"/>
      <c r="E68" s="43"/>
      <c r="F68" s="43"/>
      <c r="G68" s="43"/>
      <c r="H68" s="44"/>
    </row>
    <row r="69" spans="1:26" ht="15" thickBot="1">
      <c r="A69" s="7" t="s">
        <v>18</v>
      </c>
      <c r="B69" s="9">
        <v>63640</v>
      </c>
      <c r="C69" s="9">
        <v>25000</v>
      </c>
      <c r="D69" s="9">
        <v>10000</v>
      </c>
      <c r="E69" s="9">
        <v>1000</v>
      </c>
      <c r="F69" s="9">
        <v>250</v>
      </c>
      <c r="G69" s="9">
        <v>100</v>
      </c>
      <c r="H69" s="9">
        <v>10</v>
      </c>
    </row>
    <row r="70" spans="1:26" ht="15" thickBot="1">
      <c r="A70" s="7" t="s">
        <v>17</v>
      </c>
      <c r="B70" s="15" t="s">
        <v>0</v>
      </c>
      <c r="C70" s="15" t="s">
        <v>9</v>
      </c>
      <c r="D70" s="15" t="s">
        <v>12</v>
      </c>
      <c r="E70" s="15" t="s">
        <v>7</v>
      </c>
      <c r="F70" s="15" t="s">
        <v>5</v>
      </c>
      <c r="G70" s="15" t="s">
        <v>4</v>
      </c>
      <c r="H70" s="15" t="s">
        <v>2</v>
      </c>
    </row>
    <row r="71" spans="1:26" ht="15" thickBot="1">
      <c r="A71" s="7" t="s">
        <v>16</v>
      </c>
      <c r="B71" s="15" t="s">
        <v>4</v>
      </c>
      <c r="C71" s="15" t="s">
        <v>7</v>
      </c>
      <c r="D71" s="15" t="s">
        <v>0</v>
      </c>
      <c r="E71" s="15" t="s">
        <v>5</v>
      </c>
      <c r="F71" s="15" t="s">
        <v>2</v>
      </c>
      <c r="G71" s="15" t="s">
        <v>12</v>
      </c>
      <c r="H71" s="15" t="s">
        <v>9</v>
      </c>
    </row>
    <row r="72" spans="1:26" ht="15" thickBot="1">
      <c r="A72" s="7" t="s">
        <v>15</v>
      </c>
      <c r="B72" s="15" t="s">
        <v>2</v>
      </c>
      <c r="C72" s="15" t="s">
        <v>5</v>
      </c>
      <c r="D72" s="15" t="s">
        <v>9</v>
      </c>
      <c r="E72" s="15" t="s">
        <v>0</v>
      </c>
      <c r="F72" s="15" t="s">
        <v>7</v>
      </c>
      <c r="G72" s="15" t="s">
        <v>4</v>
      </c>
      <c r="H72" s="15" t="s">
        <v>12</v>
      </c>
    </row>
    <row r="73" spans="1:26" ht="15" thickBot="1">
      <c r="A73" s="7" t="s">
        <v>14</v>
      </c>
      <c r="B73" s="15" t="s">
        <v>9</v>
      </c>
      <c r="C73" s="15" t="s">
        <v>4</v>
      </c>
      <c r="D73" s="15" t="s">
        <v>5</v>
      </c>
      <c r="E73" s="15" t="s">
        <v>12</v>
      </c>
      <c r="F73" s="15" t="s">
        <v>0</v>
      </c>
      <c r="G73" s="15" t="s">
        <v>2</v>
      </c>
      <c r="H73" s="15" t="s">
        <v>7</v>
      </c>
    </row>
    <row r="74" spans="1:26" ht="15" thickBot="1">
      <c r="A74" s="7" t="s">
        <v>13</v>
      </c>
      <c r="B74" s="15" t="s">
        <v>12</v>
      </c>
      <c r="C74" s="15" t="s">
        <v>2</v>
      </c>
      <c r="D74" s="15" t="s">
        <v>7</v>
      </c>
      <c r="E74" s="15" t="s">
        <v>4</v>
      </c>
      <c r="F74" s="15" t="s">
        <v>9</v>
      </c>
      <c r="G74" s="15" t="s">
        <v>0</v>
      </c>
      <c r="H74" s="15" t="s">
        <v>5</v>
      </c>
    </row>
    <row r="75" spans="1:26" ht="15">
      <c r="A75" s="12"/>
    </row>
    <row r="76" spans="1:26" ht="16" thickBot="1">
      <c r="A76" s="4" t="s">
        <v>109</v>
      </c>
    </row>
    <row r="77" spans="1:26" ht="16" thickBot="1">
      <c r="A77" s="18"/>
      <c r="B77" s="42" t="s">
        <v>37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6"/>
    </row>
    <row r="78" spans="1:26" ht="15" thickBot="1">
      <c r="A78" s="20" t="s">
        <v>18</v>
      </c>
      <c r="B78" s="15" t="s">
        <v>58</v>
      </c>
      <c r="C78" s="15" t="s">
        <v>56</v>
      </c>
      <c r="D78" s="15" t="s">
        <v>62</v>
      </c>
      <c r="E78" s="15" t="s">
        <v>64</v>
      </c>
      <c r="F78" s="15" t="s">
        <v>60</v>
      </c>
      <c r="G78" s="15" t="s">
        <v>66</v>
      </c>
      <c r="H78" s="15" t="s">
        <v>68</v>
      </c>
      <c r="I78" s="15" t="s">
        <v>69</v>
      </c>
      <c r="J78" s="15" t="s">
        <v>71</v>
      </c>
      <c r="K78" s="15" t="s">
        <v>75</v>
      </c>
      <c r="L78" s="15" t="s">
        <v>77</v>
      </c>
      <c r="M78" s="15" t="s">
        <v>73</v>
      </c>
      <c r="N78" s="15" t="s">
        <v>79</v>
      </c>
      <c r="O78" s="15" t="s">
        <v>81</v>
      </c>
      <c r="P78" s="15" t="s">
        <v>83</v>
      </c>
      <c r="Q78" s="15" t="s">
        <v>85</v>
      </c>
      <c r="R78" s="15" t="s">
        <v>91</v>
      </c>
      <c r="S78" s="15" t="s">
        <v>87</v>
      </c>
      <c r="T78" s="15" t="s">
        <v>89</v>
      </c>
      <c r="U78" s="15" t="s">
        <v>93</v>
      </c>
      <c r="V78" s="15" t="s">
        <v>95</v>
      </c>
      <c r="W78" s="15" t="s">
        <v>97</v>
      </c>
      <c r="X78" s="15" t="s">
        <v>99</v>
      </c>
      <c r="Y78" s="15" t="s">
        <v>101</v>
      </c>
      <c r="Z78" s="15" t="s">
        <v>103</v>
      </c>
    </row>
    <row r="79" spans="1:26" ht="15" thickBot="1">
      <c r="A79" s="20" t="s">
        <v>104</v>
      </c>
      <c r="B79" s="15">
        <v>48886</v>
      </c>
      <c r="C79" s="15">
        <v>69921</v>
      </c>
      <c r="D79" s="15">
        <v>20914</v>
      </c>
      <c r="E79" s="15">
        <v>31756</v>
      </c>
      <c r="F79" s="15">
        <v>44101</v>
      </c>
      <c r="G79" s="15">
        <v>22032</v>
      </c>
      <c r="H79" s="15">
        <v>39366</v>
      </c>
      <c r="I79" s="15">
        <v>38973</v>
      </c>
      <c r="J79" s="15">
        <v>74903</v>
      </c>
      <c r="K79" s="15">
        <v>19584</v>
      </c>
      <c r="L79" s="15">
        <v>53590</v>
      </c>
      <c r="M79" s="15">
        <v>17450</v>
      </c>
      <c r="N79" s="15">
        <v>17672</v>
      </c>
      <c r="O79" s="15">
        <v>28249</v>
      </c>
      <c r="P79" s="15">
        <v>49150</v>
      </c>
      <c r="Q79" s="15">
        <v>7883</v>
      </c>
      <c r="R79" s="15">
        <v>25330</v>
      </c>
      <c r="S79" s="15">
        <v>39500</v>
      </c>
      <c r="T79" s="15">
        <v>61703</v>
      </c>
      <c r="U79" s="15">
        <v>54316</v>
      </c>
      <c r="V79" s="15">
        <v>26286</v>
      </c>
      <c r="W79" s="15">
        <v>35558</v>
      </c>
      <c r="X79" s="15">
        <v>39817</v>
      </c>
      <c r="Y79" s="15">
        <v>31475</v>
      </c>
      <c r="Z79" s="15">
        <v>1585</v>
      </c>
    </row>
    <row r="80" spans="1:26" ht="15" thickBot="1">
      <c r="A80" s="20" t="s">
        <v>105</v>
      </c>
      <c r="B80" s="15">
        <v>21180</v>
      </c>
      <c r="C80" s="15">
        <v>4524</v>
      </c>
      <c r="D80" s="15">
        <v>35282</v>
      </c>
      <c r="E80" s="15">
        <v>39477</v>
      </c>
      <c r="F80" s="15">
        <v>25800</v>
      </c>
      <c r="G80" s="15">
        <v>25984</v>
      </c>
      <c r="H80" s="15">
        <v>59344</v>
      </c>
      <c r="I80" s="15">
        <v>50379</v>
      </c>
      <c r="J80" s="15">
        <v>26271</v>
      </c>
      <c r="K80" s="15">
        <v>32922</v>
      </c>
      <c r="L80" s="15">
        <v>51697</v>
      </c>
      <c r="M80" s="15">
        <v>47140</v>
      </c>
      <c r="N80" s="15">
        <v>41291</v>
      </c>
      <c r="O80" s="15">
        <v>29010</v>
      </c>
      <c r="P80" s="15">
        <v>31692</v>
      </c>
      <c r="Q80" s="15">
        <v>39966</v>
      </c>
      <c r="R80" s="15">
        <v>38684</v>
      </c>
      <c r="S80" s="15">
        <v>38730</v>
      </c>
      <c r="T80" s="15">
        <v>32379</v>
      </c>
      <c r="U80" s="15">
        <v>39225</v>
      </c>
      <c r="V80" s="15">
        <v>58158</v>
      </c>
      <c r="W80" s="15">
        <v>53025</v>
      </c>
      <c r="X80" s="15">
        <v>7712</v>
      </c>
      <c r="Y80" s="15">
        <v>57735</v>
      </c>
      <c r="Z80" s="15">
        <v>12393</v>
      </c>
    </row>
    <row r="81" spans="1:26" ht="15" thickBot="1">
      <c r="A81" s="20" t="s">
        <v>106</v>
      </c>
      <c r="B81" s="15">
        <v>34713</v>
      </c>
      <c r="C81" s="15">
        <v>1805</v>
      </c>
      <c r="D81" s="15">
        <v>59740</v>
      </c>
      <c r="E81" s="15">
        <v>54649</v>
      </c>
      <c r="F81" s="15">
        <v>44138</v>
      </c>
      <c r="G81" s="15">
        <v>44984</v>
      </c>
      <c r="H81" s="15">
        <v>72078</v>
      </c>
      <c r="I81" s="15">
        <v>20628</v>
      </c>
      <c r="J81" s="15">
        <v>44197</v>
      </c>
      <c r="K81" s="15">
        <v>31457</v>
      </c>
      <c r="L81" s="15">
        <v>15786</v>
      </c>
      <c r="M81" s="15">
        <v>29898</v>
      </c>
      <c r="N81" s="15">
        <v>44939</v>
      </c>
      <c r="O81" s="15">
        <v>6510</v>
      </c>
      <c r="P81" s="15">
        <v>50924</v>
      </c>
      <c r="Q81" s="15">
        <v>26683</v>
      </c>
      <c r="R81" s="15">
        <v>47125</v>
      </c>
      <c r="S81" s="15">
        <v>42483</v>
      </c>
      <c r="T81" s="15">
        <v>43424</v>
      </c>
      <c r="U81" s="15">
        <v>33326</v>
      </c>
      <c r="V81" s="15">
        <v>25588</v>
      </c>
      <c r="W81" s="15">
        <v>33164</v>
      </c>
      <c r="X81" s="15">
        <v>24167</v>
      </c>
      <c r="Y81" s="15">
        <v>11552</v>
      </c>
      <c r="Z81" s="15">
        <v>56042</v>
      </c>
    </row>
    <row r="82" spans="1:26" ht="15" thickBot="1">
      <c r="A82" s="20" t="s">
        <v>107</v>
      </c>
      <c r="B82" s="15">
        <v>34601</v>
      </c>
      <c r="C82" s="15">
        <v>62208</v>
      </c>
      <c r="D82" s="15">
        <v>38858</v>
      </c>
      <c r="E82" s="15">
        <v>46270</v>
      </c>
      <c r="F82" s="15">
        <v>15547</v>
      </c>
      <c r="G82" s="15">
        <v>42948</v>
      </c>
      <c r="H82" s="15">
        <v>23458</v>
      </c>
      <c r="I82" s="15">
        <v>26190</v>
      </c>
      <c r="J82" s="15">
        <v>35494</v>
      </c>
      <c r="K82" s="15">
        <v>31280</v>
      </c>
      <c r="L82" s="15">
        <v>62436</v>
      </c>
      <c r="M82" s="15">
        <v>35291</v>
      </c>
      <c r="N82" s="15">
        <v>55087</v>
      </c>
      <c r="O82" s="15">
        <v>6700</v>
      </c>
      <c r="P82" s="15">
        <v>2392</v>
      </c>
      <c r="Q82" s="15">
        <v>41990</v>
      </c>
      <c r="R82" s="15">
        <v>26230</v>
      </c>
      <c r="S82" s="15">
        <v>45215</v>
      </c>
      <c r="T82" s="15">
        <v>64187</v>
      </c>
      <c r="U82" s="15">
        <v>52412</v>
      </c>
      <c r="V82" s="15">
        <v>44683</v>
      </c>
      <c r="W82" s="15">
        <v>16682</v>
      </c>
      <c r="X82" s="15">
        <v>42180</v>
      </c>
      <c r="Y82" s="15">
        <v>22172</v>
      </c>
      <c r="Z82" s="15">
        <v>25489</v>
      </c>
    </row>
    <row r="83" spans="1:26" ht="15" thickBot="1">
      <c r="A83" s="20" t="s">
        <v>108</v>
      </c>
      <c r="B83" s="15">
        <v>32967</v>
      </c>
      <c r="C83" s="15">
        <v>30233</v>
      </c>
      <c r="D83" s="15">
        <v>24556</v>
      </c>
      <c r="E83" s="15">
        <v>44480</v>
      </c>
      <c r="F83" s="15">
        <v>18106</v>
      </c>
      <c r="G83" s="15">
        <v>7254</v>
      </c>
      <c r="H83" s="15">
        <v>52225</v>
      </c>
      <c r="I83" s="15">
        <v>30748</v>
      </c>
      <c r="J83" s="15">
        <v>40423</v>
      </c>
      <c r="K83" s="15">
        <v>36721</v>
      </c>
      <c r="L83" s="15">
        <v>29790</v>
      </c>
      <c r="M83" s="15">
        <v>36181</v>
      </c>
      <c r="N83" s="15">
        <v>34785</v>
      </c>
      <c r="O83" s="15">
        <v>54715</v>
      </c>
      <c r="P83" s="15">
        <v>44122</v>
      </c>
      <c r="Q83" s="15">
        <v>40212</v>
      </c>
      <c r="R83" s="15">
        <v>8743</v>
      </c>
      <c r="S83" s="15">
        <v>54949</v>
      </c>
      <c r="T83" s="15">
        <v>27815</v>
      </c>
      <c r="U83" s="15">
        <v>39505</v>
      </c>
      <c r="V83" s="15">
        <v>14174</v>
      </c>
      <c r="W83" s="15">
        <v>63040</v>
      </c>
      <c r="X83" s="15">
        <v>31468</v>
      </c>
      <c r="Y83" s="15">
        <v>36326</v>
      </c>
      <c r="Z83" s="15">
        <v>66462</v>
      </c>
    </row>
  </sheetData>
  <mergeCells count="2">
    <mergeCell ref="B68:H68"/>
    <mergeCell ref="B77:Z77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workbookViewId="0">
      <selection activeCell="B14" sqref="B14"/>
    </sheetView>
  </sheetViews>
  <sheetFormatPr baseColWidth="10" defaultColWidth="8.83203125" defaultRowHeight="14" x14ac:dyDescent="0"/>
  <cols>
    <col min="1" max="1" width="11.1640625" bestFit="1" customWidth="1"/>
    <col min="2" max="2" width="36.6640625" bestFit="1" customWidth="1"/>
    <col min="13" max="13" width="13" style="31" bestFit="1" customWidth="1"/>
    <col min="14" max="14" width="27.6640625" bestFit="1" customWidth="1"/>
  </cols>
  <sheetData>
    <row r="1" spans="1:24" ht="17">
      <c r="A1" s="38" t="s">
        <v>37</v>
      </c>
      <c r="M1" s="34"/>
    </row>
    <row r="2" spans="1:24" s="27" customFormat="1" ht="15">
      <c r="A2" s="26" t="s">
        <v>139</v>
      </c>
      <c r="B2" s="26" t="s">
        <v>18</v>
      </c>
      <c r="C2" s="26" t="s">
        <v>106</v>
      </c>
      <c r="D2" s="26" t="s">
        <v>106</v>
      </c>
      <c r="E2" s="26" t="s">
        <v>105</v>
      </c>
      <c r="F2" s="26" t="s">
        <v>105</v>
      </c>
      <c r="G2" s="26" t="s">
        <v>104</v>
      </c>
      <c r="H2" s="26" t="s">
        <v>104</v>
      </c>
      <c r="I2" s="26" t="s">
        <v>108</v>
      </c>
      <c r="J2" s="26" t="s">
        <v>108</v>
      </c>
      <c r="K2" s="26" t="s">
        <v>107</v>
      </c>
      <c r="L2" s="26" t="s">
        <v>107</v>
      </c>
      <c r="M2" s="32" t="s">
        <v>133</v>
      </c>
      <c r="N2" s="26" t="s">
        <v>18</v>
      </c>
      <c r="O2" s="26" t="s">
        <v>106</v>
      </c>
      <c r="P2" s="26" t="s">
        <v>106</v>
      </c>
      <c r="Q2" s="26" t="s">
        <v>105</v>
      </c>
      <c r="R2" s="26" t="s">
        <v>105</v>
      </c>
      <c r="S2" s="26" t="s">
        <v>104</v>
      </c>
      <c r="T2" s="26" t="s">
        <v>104</v>
      </c>
      <c r="U2" s="26" t="s">
        <v>108</v>
      </c>
      <c r="V2" s="26" t="s">
        <v>108</v>
      </c>
      <c r="W2" s="26" t="s">
        <v>107</v>
      </c>
      <c r="X2" s="26" t="s">
        <v>107</v>
      </c>
    </row>
    <row r="3" spans="1:24" s="29" customFormat="1" ht="15">
      <c r="B3" s="30"/>
      <c r="C3" s="30" t="s">
        <v>110</v>
      </c>
      <c r="D3" s="30" t="s">
        <v>111</v>
      </c>
      <c r="E3" s="30" t="s">
        <v>110</v>
      </c>
      <c r="F3" s="30" t="s">
        <v>111</v>
      </c>
      <c r="G3" s="30" t="s">
        <v>110</v>
      </c>
      <c r="H3" s="30" t="s">
        <v>111</v>
      </c>
      <c r="I3" s="30" t="s">
        <v>110</v>
      </c>
      <c r="J3" s="30" t="s">
        <v>111</v>
      </c>
      <c r="K3" s="30" t="s">
        <v>110</v>
      </c>
      <c r="L3" s="30" t="s">
        <v>111</v>
      </c>
      <c r="M3" s="33"/>
      <c r="N3" s="30"/>
      <c r="O3" s="30" t="s">
        <v>110</v>
      </c>
      <c r="P3" s="30" t="s">
        <v>111</v>
      </c>
      <c r="Q3" s="30" t="s">
        <v>110</v>
      </c>
      <c r="R3" s="30" t="s">
        <v>111</v>
      </c>
      <c r="S3" s="30" t="s">
        <v>110</v>
      </c>
      <c r="T3" s="30" t="s">
        <v>111</v>
      </c>
      <c r="U3" s="30" t="s">
        <v>110</v>
      </c>
      <c r="V3" s="30" t="s">
        <v>111</v>
      </c>
      <c r="W3" s="30" t="s">
        <v>110</v>
      </c>
      <c r="X3" s="30" t="s">
        <v>111</v>
      </c>
    </row>
    <row r="4" spans="1:24">
      <c r="B4" t="s">
        <v>58</v>
      </c>
      <c r="C4">
        <v>3.8570000000000002</v>
      </c>
      <c r="D4">
        <v>5.1921412906200004</v>
      </c>
      <c r="E4">
        <v>2.3533333330000001</v>
      </c>
      <c r="F4">
        <v>3.3855907885100001</v>
      </c>
      <c r="G4">
        <v>5.4317777779999998</v>
      </c>
      <c r="H4">
        <v>7.8979688138600004</v>
      </c>
      <c r="I4">
        <v>3.6629999999999998</v>
      </c>
      <c r="J4">
        <v>4.9369327888900001</v>
      </c>
      <c r="K4">
        <v>3.844555556</v>
      </c>
      <c r="L4">
        <v>5.67404396442</v>
      </c>
      <c r="N4" t="s">
        <v>112</v>
      </c>
      <c r="O4">
        <v>3.8570000000000002</v>
      </c>
      <c r="P4">
        <v>5.1921412906200004</v>
      </c>
      <c r="Q4">
        <v>2.3533333330000001</v>
      </c>
      <c r="R4">
        <v>3.3855907885100001</v>
      </c>
      <c r="S4">
        <v>5.4317777779999998</v>
      </c>
      <c r="T4">
        <v>7.8979688138600004</v>
      </c>
      <c r="U4">
        <v>3.6629999999999998</v>
      </c>
      <c r="V4">
        <v>4.9369327888900001</v>
      </c>
      <c r="W4">
        <v>3.844555556</v>
      </c>
      <c r="X4">
        <v>5.67404396442</v>
      </c>
    </row>
    <row r="5" spans="1:24">
      <c r="B5" t="s">
        <v>56</v>
      </c>
      <c r="C5">
        <v>0.200555556</v>
      </c>
      <c r="D5">
        <v>0.25835780569900002</v>
      </c>
      <c r="E5">
        <v>0.50266666699999996</v>
      </c>
      <c r="F5">
        <v>0.71997182504199997</v>
      </c>
      <c r="G5">
        <v>7.7690000000000001</v>
      </c>
      <c r="H5">
        <v>11.0323893437</v>
      </c>
      <c r="I5">
        <v>3.3592222220000001</v>
      </c>
      <c r="J5">
        <v>4.4564743983000001</v>
      </c>
      <c r="K5">
        <v>6.9119999999999999</v>
      </c>
      <c r="L5">
        <v>10.0090797378</v>
      </c>
      <c r="N5" t="s">
        <v>113</v>
      </c>
      <c r="O5">
        <v>0.200555556</v>
      </c>
      <c r="P5">
        <v>0.25835780569900002</v>
      </c>
      <c r="Q5">
        <v>0.50266666699999996</v>
      </c>
      <c r="R5">
        <v>0.71997182504199997</v>
      </c>
      <c r="S5">
        <v>7.7690000000000001</v>
      </c>
      <c r="T5">
        <v>11.0323893437</v>
      </c>
      <c r="U5">
        <v>3.3592222220000001</v>
      </c>
      <c r="V5">
        <v>4.4564743983000001</v>
      </c>
      <c r="W5">
        <v>6.9119999999999999</v>
      </c>
      <c r="X5">
        <v>10.0090797378</v>
      </c>
    </row>
    <row r="6" spans="1:24">
      <c r="B6" t="s">
        <v>62</v>
      </c>
      <c r="C6">
        <v>6.6377777780000002</v>
      </c>
      <c r="D6">
        <v>8.8500042566499992</v>
      </c>
      <c r="E6">
        <v>3.920222222</v>
      </c>
      <c r="F6">
        <v>5.6720074977600001</v>
      </c>
      <c r="G6">
        <v>2.3237777780000002</v>
      </c>
      <c r="H6">
        <v>3.3657069490199998</v>
      </c>
      <c r="I6">
        <v>2.728444444</v>
      </c>
      <c r="J6">
        <v>3.65211514742</v>
      </c>
      <c r="K6">
        <v>4.3175555560000003</v>
      </c>
      <c r="L6">
        <v>6.3494398193999997</v>
      </c>
      <c r="N6" t="s">
        <v>114</v>
      </c>
      <c r="O6">
        <v>6.6377777780000002</v>
      </c>
      <c r="P6">
        <v>8.8500042566499992</v>
      </c>
      <c r="Q6">
        <v>3.920222222</v>
      </c>
      <c r="R6">
        <v>5.6720074977600001</v>
      </c>
      <c r="S6">
        <v>2.3237777780000002</v>
      </c>
      <c r="T6">
        <v>3.3657069490199998</v>
      </c>
      <c r="U6">
        <v>2.728444444</v>
      </c>
      <c r="V6">
        <v>3.65211514742</v>
      </c>
      <c r="W6">
        <v>4.3175555560000003</v>
      </c>
      <c r="X6">
        <v>6.3494398193999997</v>
      </c>
    </row>
    <row r="7" spans="1:24">
      <c r="B7" t="s">
        <v>64</v>
      </c>
      <c r="C7">
        <v>6.0721111109999999</v>
      </c>
      <c r="D7">
        <v>7.8894643748800002</v>
      </c>
      <c r="E7">
        <v>4.3863333329999996</v>
      </c>
      <c r="F7">
        <v>6.2174874782199998</v>
      </c>
      <c r="G7">
        <v>3.5284444439999998</v>
      </c>
      <c r="H7">
        <v>4.9553352480699999</v>
      </c>
      <c r="I7">
        <v>4.9422222219999998</v>
      </c>
      <c r="J7">
        <v>6.4128633839600004</v>
      </c>
      <c r="K7">
        <v>5.1411111109999998</v>
      </c>
      <c r="L7">
        <v>7.3532584483800001</v>
      </c>
      <c r="N7" t="s">
        <v>115</v>
      </c>
      <c r="O7">
        <v>6.0721111109999999</v>
      </c>
      <c r="P7">
        <v>7.8894643748800002</v>
      </c>
      <c r="Q7">
        <v>4.3863333329999996</v>
      </c>
      <c r="R7">
        <v>6.2174874782199998</v>
      </c>
      <c r="S7">
        <v>3.5284444439999998</v>
      </c>
      <c r="T7">
        <v>4.9553352480699999</v>
      </c>
      <c r="U7">
        <v>4.9422222219999998</v>
      </c>
      <c r="V7">
        <v>6.4128633839600004</v>
      </c>
      <c r="W7">
        <v>5.1411111109999998</v>
      </c>
      <c r="X7">
        <v>7.3532584483800001</v>
      </c>
    </row>
    <row r="8" spans="1:24">
      <c r="B8" t="s">
        <v>60</v>
      </c>
      <c r="C8">
        <v>4.9042222219999996</v>
      </c>
      <c r="D8">
        <v>6.4558427521299997</v>
      </c>
      <c r="E8">
        <v>2.8666666670000001</v>
      </c>
      <c r="F8">
        <v>4.0994544623499998</v>
      </c>
      <c r="G8">
        <v>4.9001111110000002</v>
      </c>
      <c r="H8">
        <v>7.0093602827000003</v>
      </c>
      <c r="I8">
        <v>2.0117777779999999</v>
      </c>
      <c r="J8">
        <v>2.6298218789700001</v>
      </c>
      <c r="K8">
        <v>1.7274444440000001</v>
      </c>
      <c r="L8">
        <v>2.5012768893100001</v>
      </c>
      <c r="N8" t="s">
        <v>116</v>
      </c>
      <c r="O8">
        <v>4.9042222219999996</v>
      </c>
      <c r="P8">
        <v>6.4558427521299997</v>
      </c>
      <c r="Q8">
        <v>2.8666666670000001</v>
      </c>
      <c r="R8">
        <v>4.0994544623499998</v>
      </c>
      <c r="S8">
        <v>4.9001111110000002</v>
      </c>
      <c r="T8">
        <v>7.0093602827000003</v>
      </c>
      <c r="U8">
        <v>2.0117777779999999</v>
      </c>
      <c r="V8">
        <v>2.6298218789700001</v>
      </c>
      <c r="W8">
        <v>1.7274444440000001</v>
      </c>
      <c r="X8">
        <v>2.5012768893100001</v>
      </c>
    </row>
    <row r="9" spans="1:24">
      <c r="B9" t="s">
        <v>66</v>
      </c>
      <c r="C9">
        <v>4.9982222219999999</v>
      </c>
      <c r="D9">
        <v>6.7651329000600002</v>
      </c>
      <c r="E9">
        <v>2.8871111109999998</v>
      </c>
      <c r="F9">
        <v>4.2693529649500004</v>
      </c>
      <c r="G9">
        <v>2.448</v>
      </c>
      <c r="H9">
        <v>3.6063105493199998</v>
      </c>
      <c r="I9">
        <v>0.80600000000000005</v>
      </c>
      <c r="J9">
        <v>1.0935194584400001</v>
      </c>
      <c r="K9">
        <v>4.7720000000000002</v>
      </c>
      <c r="L9">
        <v>7.1016920703500004</v>
      </c>
      <c r="N9" t="s">
        <v>117</v>
      </c>
      <c r="O9">
        <v>4.9982222219999999</v>
      </c>
      <c r="P9">
        <v>6.7651329000600002</v>
      </c>
      <c r="Q9">
        <v>2.8871111109999998</v>
      </c>
      <c r="R9">
        <v>4.2693529649500004</v>
      </c>
      <c r="S9">
        <v>2.448</v>
      </c>
      <c r="T9">
        <v>3.6063105493199998</v>
      </c>
      <c r="U9">
        <v>0.80600000000000005</v>
      </c>
      <c r="V9">
        <v>1.0935194584400001</v>
      </c>
      <c r="W9">
        <v>4.7720000000000002</v>
      </c>
      <c r="X9">
        <v>7.1016920703500004</v>
      </c>
    </row>
    <row r="10" spans="1:24">
      <c r="B10" t="s">
        <v>68</v>
      </c>
      <c r="C10">
        <v>8.008666667</v>
      </c>
      <c r="D10">
        <v>10.659226497000001</v>
      </c>
      <c r="E10">
        <v>6.5937777779999998</v>
      </c>
      <c r="F10">
        <v>9.5162622572999993</v>
      </c>
      <c r="G10">
        <v>4.3739999999999997</v>
      </c>
      <c r="H10">
        <v>6.2556429927700004</v>
      </c>
      <c r="I10">
        <v>5.8027777780000003</v>
      </c>
      <c r="J10">
        <v>7.6753384532700002</v>
      </c>
      <c r="K10">
        <v>2.6064444440000001</v>
      </c>
      <c r="L10">
        <v>3.8069185822199998</v>
      </c>
      <c r="N10" t="s">
        <v>118</v>
      </c>
      <c r="O10">
        <v>8.008666667</v>
      </c>
      <c r="P10">
        <v>10.659226497000001</v>
      </c>
      <c r="Q10">
        <v>6.5937777779999998</v>
      </c>
      <c r="R10">
        <v>9.5162622572999993</v>
      </c>
      <c r="S10">
        <v>4.3739999999999997</v>
      </c>
      <c r="T10">
        <v>6.2556429927700004</v>
      </c>
      <c r="U10">
        <v>5.8027777780000003</v>
      </c>
      <c r="V10">
        <v>7.6753384532700002</v>
      </c>
      <c r="W10">
        <v>2.6064444440000001</v>
      </c>
      <c r="X10">
        <v>3.8069185822199998</v>
      </c>
    </row>
    <row r="11" spans="1:24">
      <c r="B11" t="s">
        <v>69</v>
      </c>
      <c r="C11">
        <v>2.2919999999999998</v>
      </c>
      <c r="D11">
        <v>3.1165304177599999</v>
      </c>
      <c r="E11">
        <v>5.5976666670000004</v>
      </c>
      <c r="F11">
        <v>8.2493828465500005</v>
      </c>
      <c r="G11">
        <v>4.3303333329999996</v>
      </c>
      <c r="H11">
        <v>6.3555045523400002</v>
      </c>
      <c r="I11">
        <v>3.4164444440000001</v>
      </c>
      <c r="J11">
        <v>4.6369706442999998</v>
      </c>
      <c r="K11">
        <v>2.91</v>
      </c>
      <c r="L11">
        <v>4.3241958700399996</v>
      </c>
      <c r="N11" t="s">
        <v>119</v>
      </c>
      <c r="O11">
        <v>2.2919999999999998</v>
      </c>
      <c r="P11">
        <v>3.1165304177599999</v>
      </c>
      <c r="Q11">
        <v>5.5976666670000004</v>
      </c>
      <c r="R11">
        <v>8.2493828465500005</v>
      </c>
      <c r="S11">
        <v>4.3303333329999996</v>
      </c>
      <c r="T11">
        <v>6.3555045523400002</v>
      </c>
      <c r="U11">
        <v>3.4164444440000001</v>
      </c>
      <c r="V11">
        <v>4.6369706442999998</v>
      </c>
      <c r="W11">
        <v>2.91</v>
      </c>
      <c r="X11">
        <v>4.3241958700399996</v>
      </c>
    </row>
    <row r="12" spans="1:24">
      <c r="B12" t="s">
        <v>71</v>
      </c>
      <c r="C12">
        <v>4.9107777779999999</v>
      </c>
      <c r="D12">
        <v>6.9139257418099995E-2</v>
      </c>
      <c r="E12">
        <v>2.919</v>
      </c>
      <c r="F12">
        <v>3.6108025333399997E-2</v>
      </c>
      <c r="G12">
        <v>8.3225555559999993</v>
      </c>
      <c r="H12">
        <v>5.5031991943299996</v>
      </c>
      <c r="I12">
        <v>4.4914444439999999</v>
      </c>
      <c r="J12">
        <v>4.7586978807499999E-2</v>
      </c>
      <c r="K12">
        <v>3.9437777779999998</v>
      </c>
      <c r="L12">
        <v>4.7823863598999997E-2</v>
      </c>
      <c r="N12" t="s">
        <v>120</v>
      </c>
      <c r="O12">
        <v>13.481999999999999</v>
      </c>
      <c r="P12">
        <v>4.0472242529500004</v>
      </c>
      <c r="Q12">
        <v>17.558888888999999</v>
      </c>
      <c r="R12">
        <v>5.6599959523600001</v>
      </c>
      <c r="S12">
        <v>18.391888889000001</v>
      </c>
      <c r="T12">
        <v>5.7576973988900004</v>
      </c>
      <c r="U12">
        <v>15.901666666000001</v>
      </c>
      <c r="V12">
        <v>4.6690007109099998</v>
      </c>
      <c r="W12">
        <v>18.277888889</v>
      </c>
      <c r="X12">
        <v>5.7108772194500004</v>
      </c>
    </row>
    <row r="13" spans="1:24">
      <c r="B13" t="s">
        <v>75</v>
      </c>
      <c r="C13">
        <v>3.4952222220000002</v>
      </c>
      <c r="D13">
        <v>3.8436404748599999</v>
      </c>
      <c r="E13">
        <v>3.6579999999999999</v>
      </c>
      <c r="F13">
        <v>7.2288122675499999E-2</v>
      </c>
      <c r="G13">
        <v>2.1760000000000002</v>
      </c>
      <c r="H13">
        <v>4.9337493429100002E-2</v>
      </c>
      <c r="I13">
        <v>4.0801111109999999</v>
      </c>
      <c r="J13">
        <v>7.1081593707399998E-2</v>
      </c>
      <c r="K13">
        <v>3.4755555560000002</v>
      </c>
      <c r="L13">
        <v>6.9900646730199995E-2</v>
      </c>
      <c r="N13" t="s">
        <v>121</v>
      </c>
      <c r="O13">
        <v>4.993222222</v>
      </c>
      <c r="P13">
        <v>6.82518420249</v>
      </c>
      <c r="Q13">
        <v>4.5878888890000002</v>
      </c>
      <c r="R13">
        <v>6.7731763694299998</v>
      </c>
      <c r="S13">
        <v>1.963555556</v>
      </c>
      <c r="T13">
        <v>2.8836248392699999</v>
      </c>
      <c r="U13">
        <v>3.8650000000000002</v>
      </c>
      <c r="V13">
        <v>5.2861711269000002</v>
      </c>
      <c r="W13">
        <v>6.1207777779999999</v>
      </c>
      <c r="X13">
        <v>9.1744108059999991</v>
      </c>
    </row>
    <row r="14" spans="1:24">
      <c r="B14" t="s">
        <v>77</v>
      </c>
      <c r="C14">
        <v>1.754</v>
      </c>
      <c r="D14">
        <v>4.5895839739000001E-2</v>
      </c>
      <c r="E14">
        <v>5.7441111109999996</v>
      </c>
      <c r="F14">
        <v>0.17185919833900001</v>
      </c>
      <c r="G14">
        <v>5.9544444439999999</v>
      </c>
      <c r="H14">
        <v>0.14777947783100001</v>
      </c>
      <c r="I14">
        <v>3.31</v>
      </c>
      <c r="J14">
        <v>0.10849274904300001</v>
      </c>
      <c r="K14">
        <v>6.9373333329999998</v>
      </c>
      <c r="L14">
        <v>0.227597821432</v>
      </c>
      <c r="N14" t="s">
        <v>122</v>
      </c>
      <c r="O14">
        <v>0.72333333300000002</v>
      </c>
      <c r="P14">
        <v>0.95524387122099996</v>
      </c>
      <c r="Q14">
        <v>3.2233333329999998</v>
      </c>
      <c r="R14">
        <v>4.6023566677999996</v>
      </c>
      <c r="S14">
        <v>3.1387777780000001</v>
      </c>
      <c r="T14">
        <v>4.48205125478</v>
      </c>
      <c r="U14">
        <v>6.0794444439999999</v>
      </c>
      <c r="V14">
        <v>8.0156401053999993</v>
      </c>
      <c r="W14">
        <v>0.74444444399999998</v>
      </c>
      <c r="X14">
        <v>1.0788282576099999</v>
      </c>
    </row>
    <row r="15" spans="1:24">
      <c r="B15" t="s">
        <v>73</v>
      </c>
      <c r="C15">
        <v>3.3220000000000001</v>
      </c>
      <c r="D15">
        <v>8.2577172124200002E-2</v>
      </c>
      <c r="E15">
        <v>5.2377777779999999</v>
      </c>
      <c r="F15">
        <v>5.3704232619000001</v>
      </c>
      <c r="G15">
        <v>1.938888889</v>
      </c>
      <c r="H15">
        <v>4.7182275962600002E-2</v>
      </c>
      <c r="I15">
        <v>4.0201111110000003</v>
      </c>
      <c r="J15">
        <v>4.4350811553199998</v>
      </c>
      <c r="K15">
        <v>3.9212222219999999</v>
      </c>
      <c r="L15">
        <v>5.3562321301100004</v>
      </c>
      <c r="N15" t="s">
        <v>123</v>
      </c>
      <c r="O15">
        <v>5.658222222</v>
      </c>
      <c r="P15">
        <v>7.7068768570800001</v>
      </c>
      <c r="Q15">
        <v>3.5213333329999998</v>
      </c>
      <c r="R15">
        <v>5.17377289529</v>
      </c>
      <c r="S15">
        <v>5.4611111110000001</v>
      </c>
      <c r="T15">
        <v>8.0313716947200007</v>
      </c>
      <c r="U15">
        <v>4.9024444440000003</v>
      </c>
      <c r="V15">
        <v>6.6832562960499997</v>
      </c>
      <c r="W15">
        <v>0.26577777800000002</v>
      </c>
      <c r="X15">
        <v>0.40149189703299998</v>
      </c>
    </row>
    <row r="16" spans="1:24">
      <c r="B16" t="s">
        <v>79</v>
      </c>
      <c r="C16">
        <v>4.993222222</v>
      </c>
      <c r="D16">
        <v>6.82518420249</v>
      </c>
      <c r="E16">
        <v>4.5878888890000002</v>
      </c>
      <c r="F16">
        <v>6.7731763694299998</v>
      </c>
      <c r="G16">
        <v>1.963555556</v>
      </c>
      <c r="H16">
        <v>2.8836248392699999</v>
      </c>
      <c r="I16">
        <v>3.8650000000000002</v>
      </c>
      <c r="J16">
        <v>5.2861711269000002</v>
      </c>
      <c r="K16">
        <v>6.1207777779999999</v>
      </c>
      <c r="L16">
        <v>9.1744108059999991</v>
      </c>
      <c r="N16" t="s">
        <v>124</v>
      </c>
      <c r="O16">
        <v>2.9647777780000002</v>
      </c>
      <c r="P16">
        <v>4.0516137917300004</v>
      </c>
      <c r="Q16">
        <v>4.4406666670000003</v>
      </c>
      <c r="R16">
        <v>6.5777300292299996</v>
      </c>
      <c r="S16">
        <v>0.87588888899999995</v>
      </c>
      <c r="T16">
        <v>1.29292681867</v>
      </c>
      <c r="U16">
        <v>4.468</v>
      </c>
      <c r="V16">
        <v>6.0829239948899998</v>
      </c>
      <c r="W16">
        <v>4.6655555560000002</v>
      </c>
      <c r="X16">
        <v>7.0020199817300002</v>
      </c>
    </row>
    <row r="17" spans="2:24">
      <c r="B17" t="s">
        <v>81</v>
      </c>
      <c r="C17">
        <v>0.72333333300000002</v>
      </c>
      <c r="D17">
        <v>0.95503751574100004</v>
      </c>
      <c r="E17">
        <v>3.2233333329999998</v>
      </c>
      <c r="F17">
        <v>4.6016462630000001</v>
      </c>
      <c r="G17">
        <v>3.1387777780000001</v>
      </c>
      <c r="H17">
        <v>4.4795661032699998</v>
      </c>
      <c r="I17">
        <v>6.0794444439999999</v>
      </c>
      <c r="J17">
        <v>8.0150151065300008</v>
      </c>
      <c r="K17">
        <v>0.74444444399999998</v>
      </c>
      <c r="L17">
        <v>1.0788282576099999</v>
      </c>
      <c r="N17" t="s">
        <v>125</v>
      </c>
      <c r="O17">
        <v>14.781333332999999</v>
      </c>
      <c r="P17">
        <v>7.0851357113000004</v>
      </c>
      <c r="Q17">
        <v>12.199222222</v>
      </c>
      <c r="R17">
        <v>6.2977332539199997</v>
      </c>
      <c r="S17">
        <v>14.059222222000001</v>
      </c>
      <c r="T17">
        <v>7.4810975915600002</v>
      </c>
      <c r="U17">
        <v>10.167444443999999</v>
      </c>
      <c r="V17">
        <v>4.9773925529599996</v>
      </c>
      <c r="W17">
        <v>15.070222222</v>
      </c>
      <c r="X17">
        <v>8.0714900598699995</v>
      </c>
    </row>
    <row r="18" spans="2:24">
      <c r="B18" t="s">
        <v>83</v>
      </c>
      <c r="C18">
        <v>5.658222222</v>
      </c>
      <c r="D18">
        <v>7.7068768570800001</v>
      </c>
      <c r="E18">
        <v>3.5213333329999998</v>
      </c>
      <c r="F18">
        <v>5.17377289529</v>
      </c>
      <c r="G18">
        <v>5.4611111110000001</v>
      </c>
      <c r="H18">
        <v>8.0313716947200007</v>
      </c>
      <c r="I18">
        <v>4.9024444440000003</v>
      </c>
      <c r="J18">
        <v>6.6832562960499997</v>
      </c>
      <c r="K18">
        <v>0.26577777800000002</v>
      </c>
      <c r="L18">
        <v>0.40149189703299998</v>
      </c>
      <c r="N18" t="s">
        <v>126</v>
      </c>
      <c r="O18">
        <v>6.5460000000000003</v>
      </c>
      <c r="P18">
        <v>3.1158506513200002</v>
      </c>
      <c r="Q18">
        <v>10.820333333000001</v>
      </c>
      <c r="R18">
        <v>5.6666002030099998</v>
      </c>
      <c r="S18">
        <v>8.9557777779999999</v>
      </c>
      <c r="T18">
        <v>4.68192973847</v>
      </c>
      <c r="U18">
        <v>5.9643333329999999</v>
      </c>
      <c r="V18">
        <v>2.8862740847200001</v>
      </c>
      <c r="W18">
        <v>10.788333334000001</v>
      </c>
      <c r="X18">
        <v>5.72853616049</v>
      </c>
    </row>
    <row r="19" spans="2:24">
      <c r="B19" t="s">
        <v>85</v>
      </c>
      <c r="C19">
        <v>2.9647777780000002</v>
      </c>
      <c r="D19">
        <v>4.0516137917300004</v>
      </c>
      <c r="E19">
        <v>4.4406666670000003</v>
      </c>
      <c r="F19">
        <v>6.5777300292299996</v>
      </c>
      <c r="G19">
        <v>0.87588888899999995</v>
      </c>
      <c r="H19">
        <v>1.29292681867</v>
      </c>
      <c r="I19">
        <v>4.468</v>
      </c>
      <c r="J19">
        <v>6.0829239948899998</v>
      </c>
      <c r="K19">
        <v>4.6655555560000002</v>
      </c>
      <c r="L19">
        <v>7.0020199817300002</v>
      </c>
      <c r="N19" t="s">
        <v>127</v>
      </c>
      <c r="O19">
        <v>3.6848888889999998</v>
      </c>
      <c r="P19">
        <v>4.2667201843999996</v>
      </c>
      <c r="Q19">
        <v>5.891666667</v>
      </c>
      <c r="R19">
        <v>6.9510523469900001</v>
      </c>
      <c r="S19">
        <v>3.9508888889999998</v>
      </c>
      <c r="T19">
        <v>4.8972064101599999</v>
      </c>
      <c r="U19">
        <v>7.0044444439999998</v>
      </c>
      <c r="V19">
        <v>8.1230054667600005</v>
      </c>
      <c r="W19">
        <v>1.8535555560000001</v>
      </c>
      <c r="X19">
        <v>2.1034537287199999</v>
      </c>
    </row>
    <row r="20" spans="2:24">
      <c r="B20" t="s">
        <v>91</v>
      </c>
      <c r="C20">
        <v>5.2361111109999996</v>
      </c>
      <c r="D20">
        <v>0.69789742839199997</v>
      </c>
      <c r="E20">
        <v>4.2982222219999997</v>
      </c>
      <c r="F20">
        <v>0.66353413243199999</v>
      </c>
      <c r="G20">
        <v>2.8144444439999998</v>
      </c>
      <c r="H20">
        <v>0.34854151245699999</v>
      </c>
      <c r="I20">
        <v>0.97144444399999996</v>
      </c>
      <c r="J20">
        <v>0.114743774511</v>
      </c>
      <c r="K20">
        <v>2.9144444439999999</v>
      </c>
      <c r="L20">
        <v>0.35108884836199999</v>
      </c>
      <c r="N20" t="s">
        <v>128</v>
      </c>
      <c r="O20">
        <v>2.6852222220000002</v>
      </c>
      <c r="P20">
        <v>3.2937790364900001</v>
      </c>
      <c r="Q20">
        <v>0.85688888900000004</v>
      </c>
      <c r="R20">
        <v>1.11541857955</v>
      </c>
      <c r="S20">
        <v>4.4241111110000002</v>
      </c>
      <c r="T20">
        <v>5.9083506778899997</v>
      </c>
      <c r="U20">
        <v>3.4964444440000002</v>
      </c>
      <c r="V20">
        <v>4.1971970111600001</v>
      </c>
      <c r="W20">
        <v>4.6866666669999999</v>
      </c>
      <c r="X20">
        <v>6.5467808021699998</v>
      </c>
    </row>
    <row r="21" spans="2:24">
      <c r="B21" t="s">
        <v>87</v>
      </c>
      <c r="C21">
        <v>4.7203333330000001</v>
      </c>
      <c r="D21">
        <v>0.78743855265999996</v>
      </c>
      <c r="E21">
        <v>4.3033333330000003</v>
      </c>
      <c r="F21">
        <v>0.88839571740500001</v>
      </c>
      <c r="G21">
        <v>4.3888888890000004</v>
      </c>
      <c r="H21">
        <v>0.70869943144400005</v>
      </c>
      <c r="I21">
        <v>6.1054444439999997</v>
      </c>
      <c r="J21">
        <v>1.21246109141</v>
      </c>
      <c r="K21">
        <v>5.0238888890000002</v>
      </c>
      <c r="L21">
        <v>0.837959711868</v>
      </c>
      <c r="N21" t="s">
        <v>129</v>
      </c>
      <c r="O21">
        <v>1.283555556</v>
      </c>
      <c r="P21">
        <v>1.0833093794699999</v>
      </c>
      <c r="Q21">
        <v>6.415</v>
      </c>
      <c r="R21">
        <v>6.7997844481499996</v>
      </c>
      <c r="S21">
        <v>3.497222222</v>
      </c>
      <c r="T21">
        <v>3.6019466717199999</v>
      </c>
      <c r="U21">
        <v>4.0362222220000001</v>
      </c>
      <c r="V21">
        <v>3.53882652304</v>
      </c>
      <c r="W21">
        <v>2.4635555560000002</v>
      </c>
      <c r="X21">
        <v>2.7333827467999998</v>
      </c>
    </row>
    <row r="22" spans="2:24">
      <c r="B22" t="s">
        <v>89</v>
      </c>
      <c r="C22">
        <v>4.8248888890000003</v>
      </c>
      <c r="D22">
        <v>0.97558824478799999</v>
      </c>
      <c r="E22">
        <v>3.5976666669999999</v>
      </c>
      <c r="F22">
        <v>0.60948274739399999</v>
      </c>
      <c r="G22">
        <v>6.855888889</v>
      </c>
      <c r="H22">
        <v>1.6372085171299999</v>
      </c>
      <c r="I22">
        <v>3.090555556</v>
      </c>
      <c r="J22">
        <v>0.48349337224599997</v>
      </c>
      <c r="K22">
        <v>7.1318888889999998</v>
      </c>
      <c r="L22">
        <v>1.68265387587</v>
      </c>
      <c r="N22" t="s">
        <v>130</v>
      </c>
      <c r="O22">
        <v>6.2268888889999996</v>
      </c>
      <c r="P22">
        <v>8.2142002414899995</v>
      </c>
      <c r="Q22">
        <v>1.377</v>
      </c>
      <c r="R22">
        <v>1.9689449693400001</v>
      </c>
      <c r="S22">
        <v>0.17611111099999999</v>
      </c>
      <c r="T22">
        <v>0.252516636126</v>
      </c>
      <c r="U22">
        <v>7.3846666670000003</v>
      </c>
      <c r="V22">
        <v>9.7749949779000005</v>
      </c>
      <c r="W22">
        <v>2.8321111110000001</v>
      </c>
      <c r="X22">
        <v>4.0990517368699999</v>
      </c>
    </row>
    <row r="23" spans="2:24">
      <c r="B23" t="s">
        <v>93</v>
      </c>
      <c r="C23">
        <v>3.702888889</v>
      </c>
      <c r="D23">
        <v>2.6871018765399999</v>
      </c>
      <c r="E23">
        <v>4.358333333</v>
      </c>
      <c r="F23">
        <v>0.64427645549400003</v>
      </c>
      <c r="G23">
        <v>6.035111111</v>
      </c>
      <c r="H23">
        <v>4.1990849456200001</v>
      </c>
      <c r="I23">
        <v>4.3894444439999996</v>
      </c>
      <c r="J23">
        <v>2.6329069789199999</v>
      </c>
      <c r="K23">
        <v>5.8235555559999996</v>
      </c>
      <c r="L23">
        <v>0.90628284021100003</v>
      </c>
      <c r="N23" t="s">
        <v>134</v>
      </c>
      <c r="P23">
        <v>0.168161525334</v>
      </c>
      <c r="R23">
        <v>0.28392416424299999</v>
      </c>
      <c r="T23">
        <v>0.25106153600199999</v>
      </c>
      <c r="V23">
        <v>0.271280995764</v>
      </c>
      <c r="X23">
        <v>0.229771221321</v>
      </c>
    </row>
    <row r="24" spans="2:24">
      <c r="B24" t="s">
        <v>95</v>
      </c>
      <c r="C24">
        <v>2.8431111109999998</v>
      </c>
      <c r="D24">
        <v>0.428748774778</v>
      </c>
      <c r="E24">
        <v>6.4619999999999997</v>
      </c>
      <c r="F24">
        <v>5.0223237475199998</v>
      </c>
      <c r="G24">
        <v>2.9206666669999999</v>
      </c>
      <c r="H24">
        <v>0.48284479285600002</v>
      </c>
      <c r="I24">
        <v>1.5748888889999999</v>
      </c>
      <c r="J24">
        <v>0.25336710579799998</v>
      </c>
      <c r="K24">
        <v>4.9647777780000002</v>
      </c>
      <c r="L24">
        <v>4.8222533202799998</v>
      </c>
      <c r="N24" t="s">
        <v>137</v>
      </c>
      <c r="P24">
        <v>2</v>
      </c>
      <c r="R24">
        <v>3</v>
      </c>
      <c r="T24">
        <v>4</v>
      </c>
      <c r="V24">
        <v>4</v>
      </c>
      <c r="X24">
        <v>4</v>
      </c>
    </row>
    <row r="25" spans="2:24">
      <c r="B25" t="s">
        <v>97</v>
      </c>
      <c r="C25">
        <v>3.6848888889999998</v>
      </c>
      <c r="D25">
        <v>4.2667201843999996</v>
      </c>
      <c r="E25">
        <v>5.891666667</v>
      </c>
      <c r="F25">
        <v>6.9510523469900001</v>
      </c>
      <c r="G25">
        <v>3.9508888889999998</v>
      </c>
      <c r="H25">
        <v>4.8972064101599999</v>
      </c>
      <c r="I25">
        <v>7.0044444439999998</v>
      </c>
      <c r="J25">
        <v>8.1230054667600005</v>
      </c>
      <c r="K25">
        <v>1.8535555560000001</v>
      </c>
      <c r="L25">
        <v>2.1034537287199999</v>
      </c>
      <c r="N25" t="s">
        <v>138</v>
      </c>
      <c r="P25">
        <v>0</v>
      </c>
      <c r="R25">
        <v>0</v>
      </c>
      <c r="T25">
        <v>0</v>
      </c>
      <c r="V25">
        <v>0</v>
      </c>
      <c r="X25">
        <v>0</v>
      </c>
    </row>
    <row r="26" spans="2:24">
      <c r="B26" t="s">
        <v>99</v>
      </c>
      <c r="C26">
        <v>2.6852222220000002</v>
      </c>
      <c r="D26">
        <v>3.2937790364900001</v>
      </c>
      <c r="E26">
        <v>0.85688888900000004</v>
      </c>
      <c r="F26">
        <v>1.11541857955</v>
      </c>
      <c r="G26">
        <v>4.4241111110000002</v>
      </c>
      <c r="H26">
        <v>5.9083506778899997</v>
      </c>
      <c r="I26">
        <v>3.4964444440000002</v>
      </c>
      <c r="J26">
        <v>4.1971970111600001</v>
      </c>
      <c r="K26">
        <v>4.6866666669999999</v>
      </c>
      <c r="L26">
        <v>6.5467808021699998</v>
      </c>
    </row>
    <row r="27" spans="2:24">
      <c r="B27" t="s">
        <v>101</v>
      </c>
      <c r="C27">
        <v>1.283555556</v>
      </c>
      <c r="D27">
        <v>1.0833093794699999</v>
      </c>
      <c r="E27">
        <v>6.415</v>
      </c>
      <c r="F27">
        <v>6.7997844481499996</v>
      </c>
      <c r="G27">
        <v>3.497222222</v>
      </c>
      <c r="H27">
        <v>3.6019466717199999</v>
      </c>
      <c r="I27">
        <v>4.0362222220000001</v>
      </c>
      <c r="J27">
        <v>3.53882652304</v>
      </c>
      <c r="K27">
        <v>2.4635555560000002</v>
      </c>
      <c r="L27">
        <v>2.7333827467999998</v>
      </c>
    </row>
    <row r="28" spans="2:24">
      <c r="B28" t="s">
        <v>103</v>
      </c>
      <c r="C28">
        <v>6.2268888889999996</v>
      </c>
      <c r="D28">
        <v>8.2142002414899995</v>
      </c>
      <c r="E28">
        <v>1.377</v>
      </c>
      <c r="F28">
        <v>1.9689449693400001</v>
      </c>
      <c r="G28">
        <v>0.17611111099999999</v>
      </c>
      <c r="H28">
        <v>0.252516636126</v>
      </c>
      <c r="I28">
        <v>7.3846666670000003</v>
      </c>
      <c r="J28">
        <v>9.7749949779000005</v>
      </c>
      <c r="K28">
        <v>2.8321111110000001</v>
      </c>
      <c r="L28">
        <v>4.0990517368699999</v>
      </c>
    </row>
    <row r="29" spans="2:24">
      <c r="B29" t="s">
        <v>134</v>
      </c>
      <c r="D29">
        <v>4.7985508750800001</v>
      </c>
      <c r="F29">
        <v>4.4302725698499996</v>
      </c>
      <c r="H29">
        <v>5.0503937753699999</v>
      </c>
      <c r="J29">
        <v>3.4453585434699998</v>
      </c>
      <c r="L29">
        <v>5.4388816026700004</v>
      </c>
    </row>
    <row r="30" spans="2:24">
      <c r="B30" t="s">
        <v>135</v>
      </c>
      <c r="D30">
        <v>6</v>
      </c>
      <c r="F30">
        <v>10</v>
      </c>
      <c r="H30">
        <v>9</v>
      </c>
      <c r="J30">
        <v>9</v>
      </c>
      <c r="L30">
        <v>10</v>
      </c>
    </row>
    <row r="31" spans="2:24">
      <c r="B31" t="s">
        <v>136</v>
      </c>
      <c r="D31">
        <v>0</v>
      </c>
      <c r="F31">
        <v>0</v>
      </c>
      <c r="H31">
        <v>0</v>
      </c>
      <c r="J31">
        <v>0</v>
      </c>
      <c r="L31">
        <v>0</v>
      </c>
    </row>
    <row r="33" spans="1:24" ht="15">
      <c r="C33" s="47" t="s">
        <v>141</v>
      </c>
      <c r="D33" s="47"/>
      <c r="E33" s="47"/>
    </row>
    <row r="34" spans="1:24" ht="15">
      <c r="C34" s="35" t="s">
        <v>140</v>
      </c>
      <c r="D34" s="36" t="s">
        <v>132</v>
      </c>
      <c r="E34" s="35" t="s">
        <v>131</v>
      </c>
    </row>
    <row r="35" spans="1:24">
      <c r="C35" s="25" t="s">
        <v>104</v>
      </c>
      <c r="D35" s="39">
        <v>76.513835839899997</v>
      </c>
      <c r="E35" s="40">
        <v>71.716988752099994</v>
      </c>
    </row>
    <row r="36" spans="1:24">
      <c r="C36" s="25" t="s">
        <v>105</v>
      </c>
      <c r="D36" s="39">
        <v>77.045884965300004</v>
      </c>
      <c r="E36" s="40">
        <v>72.767601480600007</v>
      </c>
    </row>
    <row r="37" spans="1:24">
      <c r="C37" s="25" t="s">
        <v>106</v>
      </c>
      <c r="D37" s="39">
        <v>79.238631106</v>
      </c>
      <c r="E37" s="40">
        <v>74.260029858899998</v>
      </c>
    </row>
    <row r="38" spans="1:24">
      <c r="C38" s="25" t="s">
        <v>107</v>
      </c>
      <c r="D38" s="39">
        <v>75.374458995300003</v>
      </c>
      <c r="E38" s="40">
        <v>68.730338705999998</v>
      </c>
    </row>
    <row r="39" spans="1:24">
      <c r="C39" s="25" t="s">
        <v>108</v>
      </c>
      <c r="D39" s="39">
        <v>80.001827205799998</v>
      </c>
      <c r="E39" s="40">
        <v>76.413404612500003</v>
      </c>
    </row>
    <row r="40" spans="1:24">
      <c r="C40" s="25" t="s">
        <v>142</v>
      </c>
      <c r="D40" s="39">
        <f>AVERAGE(D35:D39)</f>
        <v>77.634927622460012</v>
      </c>
      <c r="E40" s="48">
        <f>AVERAGE(E35:E39)</f>
        <v>72.777672682019997</v>
      </c>
      <c r="F40" s="34"/>
    </row>
    <row r="41" spans="1:24" ht="17">
      <c r="A41" s="38" t="s">
        <v>26</v>
      </c>
      <c r="B41" s="26"/>
      <c r="C41" s="26"/>
      <c r="D41" s="41"/>
      <c r="E41" s="41"/>
      <c r="F41" s="26"/>
      <c r="G41" s="26"/>
      <c r="H41" s="26"/>
      <c r="I41" s="26"/>
      <c r="J41" s="26"/>
      <c r="K41" s="26"/>
      <c r="L41" s="26"/>
      <c r="M41" s="32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1:24" ht="15">
      <c r="A42" s="26" t="s">
        <v>139</v>
      </c>
      <c r="B42" s="26" t="s">
        <v>18</v>
      </c>
      <c r="C42" s="26" t="s">
        <v>106</v>
      </c>
      <c r="D42" s="26" t="s">
        <v>106</v>
      </c>
      <c r="E42" s="26" t="s">
        <v>105</v>
      </c>
      <c r="F42" s="26" t="s">
        <v>105</v>
      </c>
      <c r="G42" s="26" t="s">
        <v>104</v>
      </c>
      <c r="H42" s="26" t="s">
        <v>104</v>
      </c>
      <c r="I42" s="26" t="s">
        <v>108</v>
      </c>
      <c r="J42" s="26" t="s">
        <v>108</v>
      </c>
      <c r="K42" s="26" t="s">
        <v>107</v>
      </c>
      <c r="L42" s="26" t="s">
        <v>107</v>
      </c>
      <c r="M42" s="32" t="s">
        <v>133</v>
      </c>
      <c r="N42" s="26" t="s">
        <v>18</v>
      </c>
      <c r="O42" s="26" t="s">
        <v>106</v>
      </c>
      <c r="P42" s="26" t="s">
        <v>106</v>
      </c>
      <c r="Q42" s="26" t="s">
        <v>105</v>
      </c>
      <c r="R42" s="26" t="s">
        <v>105</v>
      </c>
      <c r="S42" s="26" t="s">
        <v>104</v>
      </c>
      <c r="T42" s="26" t="s">
        <v>104</v>
      </c>
      <c r="U42" s="26" t="s">
        <v>108</v>
      </c>
      <c r="V42" s="26" t="s">
        <v>108</v>
      </c>
      <c r="W42" s="26" t="s">
        <v>107</v>
      </c>
      <c r="X42" s="26" t="s">
        <v>107</v>
      </c>
    </row>
    <row r="43" spans="1:24" s="29" customFormat="1" ht="15">
      <c r="A43" s="30"/>
      <c r="B43" s="30"/>
      <c r="C43" s="30" t="s">
        <v>110</v>
      </c>
      <c r="D43" s="30" t="s">
        <v>111</v>
      </c>
      <c r="E43" s="30" t="s">
        <v>110</v>
      </c>
      <c r="F43" s="30" t="s">
        <v>111</v>
      </c>
      <c r="G43" s="30" t="s">
        <v>110</v>
      </c>
      <c r="H43" s="30" t="s">
        <v>111</v>
      </c>
      <c r="I43" s="30" t="s">
        <v>110</v>
      </c>
      <c r="J43" s="30" t="s">
        <v>111</v>
      </c>
      <c r="K43" s="30" t="s">
        <v>110</v>
      </c>
      <c r="L43" s="30" t="s">
        <v>111</v>
      </c>
      <c r="M43" s="33"/>
      <c r="N43" s="30"/>
      <c r="O43" s="30" t="s">
        <v>110</v>
      </c>
      <c r="P43" s="30" t="s">
        <v>111</v>
      </c>
      <c r="Q43" s="30" t="s">
        <v>110</v>
      </c>
      <c r="R43" s="30" t="s">
        <v>111</v>
      </c>
      <c r="S43" s="30" t="s">
        <v>110</v>
      </c>
      <c r="T43" s="30" t="s">
        <v>111</v>
      </c>
      <c r="U43" s="30" t="s">
        <v>110</v>
      </c>
      <c r="V43" s="30" t="s">
        <v>111</v>
      </c>
      <c r="W43" s="30" t="s">
        <v>110</v>
      </c>
      <c r="X43" s="30" t="s">
        <v>111</v>
      </c>
    </row>
    <row r="44" spans="1:24">
      <c r="B44" t="s">
        <v>143</v>
      </c>
      <c r="C44">
        <v>10</v>
      </c>
      <c r="D44">
        <v>10.0026491686</v>
      </c>
      <c r="E44">
        <v>0.01</v>
      </c>
      <c r="F44">
        <v>1.05838025486E-2</v>
      </c>
      <c r="G44">
        <v>25</v>
      </c>
      <c r="H44">
        <v>30.181106336900001</v>
      </c>
      <c r="I44">
        <v>0.25</v>
      </c>
      <c r="J44">
        <v>0.251345768335</v>
      </c>
      <c r="K44">
        <v>63.64</v>
      </c>
      <c r="L44">
        <v>64.181045158100005</v>
      </c>
      <c r="N44" t="s">
        <v>152</v>
      </c>
      <c r="O44">
        <v>10</v>
      </c>
      <c r="P44">
        <v>10.0026491686</v>
      </c>
      <c r="Q44">
        <v>0.01</v>
      </c>
      <c r="R44">
        <v>1.05838025486E-2</v>
      </c>
      <c r="S44">
        <v>25</v>
      </c>
      <c r="T44">
        <v>30.181106336900001</v>
      </c>
      <c r="U44">
        <v>0.25</v>
      </c>
      <c r="V44">
        <v>0.251345768335</v>
      </c>
      <c r="W44">
        <v>63.64</v>
      </c>
      <c r="X44">
        <v>64.181045158100005</v>
      </c>
    </row>
    <row r="45" spans="1:24">
      <c r="B45" t="s">
        <v>144</v>
      </c>
      <c r="C45">
        <v>0.25</v>
      </c>
      <c r="D45">
        <v>0.25268992500800003</v>
      </c>
      <c r="E45">
        <v>25</v>
      </c>
      <c r="F45">
        <v>26.001227721100001</v>
      </c>
      <c r="G45">
        <v>1</v>
      </c>
      <c r="H45">
        <v>1.2200977555600001</v>
      </c>
      <c r="I45">
        <v>10</v>
      </c>
      <c r="J45">
        <v>10.081305776900001</v>
      </c>
      <c r="K45">
        <v>0.01</v>
      </c>
      <c r="L45">
        <v>1.0319491455500001E-2</v>
      </c>
      <c r="N45" t="s">
        <v>153</v>
      </c>
      <c r="O45">
        <v>0.25</v>
      </c>
      <c r="P45">
        <v>0.25268992500800003</v>
      </c>
      <c r="Q45">
        <v>25</v>
      </c>
      <c r="R45">
        <v>26.001227721100001</v>
      </c>
      <c r="S45">
        <v>1</v>
      </c>
      <c r="T45">
        <v>1.2200977555600001</v>
      </c>
      <c r="U45">
        <v>10</v>
      </c>
      <c r="V45">
        <v>10.081305776900001</v>
      </c>
      <c r="W45">
        <v>0.01</v>
      </c>
      <c r="X45">
        <v>1.0319491455500001E-2</v>
      </c>
    </row>
    <row r="46" spans="1:24">
      <c r="B46" t="s">
        <v>145</v>
      </c>
      <c r="C46">
        <v>25</v>
      </c>
      <c r="D46">
        <v>25.020378219800001</v>
      </c>
      <c r="E46">
        <v>1</v>
      </c>
      <c r="F46">
        <v>1.0509715930700001</v>
      </c>
      <c r="G46">
        <v>0.25</v>
      </c>
      <c r="H46">
        <v>0.30410105512000002</v>
      </c>
      <c r="I46">
        <v>0.01</v>
      </c>
      <c r="J46">
        <v>1.01759420378E-2</v>
      </c>
      <c r="K46">
        <v>10</v>
      </c>
      <c r="L46">
        <v>10.074919508000001</v>
      </c>
      <c r="N46" t="s">
        <v>154</v>
      </c>
      <c r="O46">
        <v>25</v>
      </c>
      <c r="P46">
        <v>25.020378219800001</v>
      </c>
      <c r="Q46">
        <v>1</v>
      </c>
      <c r="R46">
        <v>1.0509715930700001</v>
      </c>
      <c r="S46">
        <v>0.25</v>
      </c>
      <c r="T46">
        <v>0.30410105512000002</v>
      </c>
      <c r="U46">
        <v>0.01</v>
      </c>
      <c r="V46">
        <v>1.01759420378E-2</v>
      </c>
      <c r="W46">
        <v>10</v>
      </c>
      <c r="X46">
        <v>10.074919508000001</v>
      </c>
    </row>
    <row r="47" spans="1:24">
      <c r="B47" t="s">
        <v>146</v>
      </c>
      <c r="C47">
        <v>0.1</v>
      </c>
      <c r="D47">
        <v>9.47587218781E-2</v>
      </c>
      <c r="E47">
        <v>63.64</v>
      </c>
      <c r="F47">
        <v>64.650099487700004</v>
      </c>
      <c r="G47">
        <v>0.1</v>
      </c>
      <c r="H47">
        <v>0.115730765916</v>
      </c>
      <c r="I47">
        <v>1</v>
      </c>
      <c r="J47">
        <v>0.98096081244699995</v>
      </c>
      <c r="K47">
        <v>25</v>
      </c>
      <c r="L47">
        <v>24.393213902399999</v>
      </c>
      <c r="N47" t="s">
        <v>155</v>
      </c>
      <c r="O47">
        <v>0.1</v>
      </c>
      <c r="P47">
        <v>9.47587218781E-2</v>
      </c>
      <c r="Q47">
        <v>63.64</v>
      </c>
      <c r="R47">
        <v>64.650099487700004</v>
      </c>
      <c r="S47">
        <v>0.1</v>
      </c>
      <c r="T47">
        <v>0.115730765916</v>
      </c>
      <c r="U47">
        <v>1</v>
      </c>
      <c r="V47">
        <v>0.98096081244699995</v>
      </c>
      <c r="W47">
        <v>25</v>
      </c>
      <c r="X47">
        <v>24.393213902399999</v>
      </c>
    </row>
    <row r="48" spans="1:24">
      <c r="B48" t="s">
        <v>158</v>
      </c>
      <c r="C48">
        <v>63.64</v>
      </c>
      <c r="D48">
        <v>63.832735572200001</v>
      </c>
      <c r="E48">
        <v>0.25</v>
      </c>
      <c r="F48">
        <v>0.26353668345999998</v>
      </c>
      <c r="G48">
        <v>0.01</v>
      </c>
      <c r="H48">
        <v>1.2311783608100001E-2</v>
      </c>
      <c r="I48">
        <v>25</v>
      </c>
      <c r="J48">
        <v>24.882213470899998</v>
      </c>
      <c r="K48">
        <v>0.1</v>
      </c>
      <c r="L48">
        <v>0.102162965409</v>
      </c>
      <c r="N48" t="s">
        <v>158</v>
      </c>
      <c r="O48">
        <v>63.64</v>
      </c>
      <c r="P48">
        <v>63.832735572200001</v>
      </c>
      <c r="Q48">
        <v>0.25</v>
      </c>
      <c r="R48">
        <v>0.26353668345999998</v>
      </c>
      <c r="S48">
        <v>0.01</v>
      </c>
      <c r="T48">
        <v>1.2311783608100001E-2</v>
      </c>
      <c r="U48">
        <v>25</v>
      </c>
      <c r="V48">
        <v>24.882213470899998</v>
      </c>
      <c r="W48">
        <v>0.1</v>
      </c>
      <c r="X48">
        <v>0.102162965409</v>
      </c>
    </row>
    <row r="49" spans="2:24">
      <c r="B49" t="s">
        <v>148</v>
      </c>
      <c r="C49">
        <v>1</v>
      </c>
      <c r="D49">
        <v>0.74482393218099996</v>
      </c>
      <c r="E49">
        <v>10</v>
      </c>
      <c r="F49">
        <v>7.8764658566500003</v>
      </c>
      <c r="G49">
        <v>63.64</v>
      </c>
      <c r="H49">
        <v>56.0296960071</v>
      </c>
      <c r="I49">
        <v>0.1</v>
      </c>
      <c r="J49">
        <v>7.4284376876200001E-2</v>
      </c>
      <c r="K49">
        <v>0.25</v>
      </c>
      <c r="L49">
        <v>0.17543135474300001</v>
      </c>
      <c r="N49" t="s">
        <v>156</v>
      </c>
      <c r="O49">
        <v>1</v>
      </c>
      <c r="P49">
        <v>0.74482393218099996</v>
      </c>
      <c r="Q49">
        <v>10</v>
      </c>
      <c r="R49">
        <v>7.8764658566500003</v>
      </c>
      <c r="S49">
        <v>63.64</v>
      </c>
      <c r="T49">
        <v>56.037083077299997</v>
      </c>
      <c r="U49">
        <v>0.1</v>
      </c>
      <c r="V49">
        <v>7.4284376876200001E-2</v>
      </c>
      <c r="W49">
        <v>0.25</v>
      </c>
      <c r="X49">
        <v>0.17543135474300001</v>
      </c>
    </row>
    <row r="50" spans="2:24">
      <c r="B50" t="s">
        <v>150</v>
      </c>
      <c r="C50">
        <v>0.01</v>
      </c>
      <c r="D50">
        <v>1.0189109879400001E-2</v>
      </c>
      <c r="E50">
        <v>0.1</v>
      </c>
      <c r="F50">
        <v>0.104779645231</v>
      </c>
      <c r="G50">
        <v>10</v>
      </c>
      <c r="H50">
        <v>12.0655479359</v>
      </c>
      <c r="I50">
        <v>63.64</v>
      </c>
      <c r="J50">
        <v>63.6840980554</v>
      </c>
      <c r="K50">
        <v>1</v>
      </c>
      <c r="L50">
        <v>1.01234211178</v>
      </c>
      <c r="N50" t="s">
        <v>157</v>
      </c>
      <c r="O50">
        <v>0.01</v>
      </c>
      <c r="P50">
        <v>1.0189109879400001E-2</v>
      </c>
      <c r="Q50">
        <v>0.1</v>
      </c>
      <c r="R50">
        <v>0.104779645231</v>
      </c>
      <c r="S50">
        <v>10</v>
      </c>
      <c r="T50">
        <v>12.0655479359</v>
      </c>
      <c r="U50">
        <v>63.64</v>
      </c>
      <c r="V50">
        <v>63.6840980554</v>
      </c>
      <c r="W50">
        <v>1</v>
      </c>
      <c r="X50">
        <v>1.01234211178</v>
      </c>
    </row>
    <row r="51" spans="2:24">
      <c r="B51" t="s">
        <v>134</v>
      </c>
      <c r="D51">
        <v>4.1775350505400002E-2</v>
      </c>
      <c r="F51">
        <v>4.2335210194299998E-2</v>
      </c>
      <c r="H51">
        <v>7.1408359896199994E-2</v>
      </c>
      <c r="J51">
        <v>3.5615797132399998E-2</v>
      </c>
      <c r="L51">
        <v>5.05655080947E-2</v>
      </c>
      <c r="N51" t="s">
        <v>134</v>
      </c>
      <c r="P51">
        <v>4.1775350505400002E-2</v>
      </c>
      <c r="R51">
        <v>4.2335210194299998E-2</v>
      </c>
      <c r="T51">
        <v>6.4021289722300007E-2</v>
      </c>
      <c r="V51">
        <v>3.5615797132399998E-2</v>
      </c>
      <c r="X51">
        <v>5.05655080947E-2</v>
      </c>
    </row>
    <row r="52" spans="2:24">
      <c r="B52" t="s">
        <v>135</v>
      </c>
      <c r="D52">
        <v>2</v>
      </c>
      <c r="F52">
        <v>1</v>
      </c>
      <c r="H52">
        <v>2</v>
      </c>
      <c r="J52">
        <v>1</v>
      </c>
      <c r="L52">
        <v>2</v>
      </c>
      <c r="N52" t="s">
        <v>137</v>
      </c>
      <c r="P52">
        <v>2</v>
      </c>
      <c r="R52">
        <v>1</v>
      </c>
      <c r="T52">
        <v>2</v>
      </c>
      <c r="V52">
        <v>1</v>
      </c>
      <c r="X52">
        <v>2</v>
      </c>
    </row>
    <row r="53" spans="2:24">
      <c r="B53" t="s">
        <v>136</v>
      </c>
      <c r="D53">
        <v>0</v>
      </c>
      <c r="F53">
        <v>0</v>
      </c>
      <c r="H53">
        <v>0</v>
      </c>
      <c r="J53">
        <v>0</v>
      </c>
      <c r="L53">
        <v>0</v>
      </c>
      <c r="N53" t="s">
        <v>138</v>
      </c>
      <c r="P53">
        <v>0</v>
      </c>
      <c r="R53">
        <v>0</v>
      </c>
      <c r="T53">
        <v>0</v>
      </c>
      <c r="V53">
        <v>0</v>
      </c>
      <c r="X53">
        <v>0</v>
      </c>
    </row>
    <row r="55" spans="2:24" ht="15">
      <c r="C55" s="47" t="s">
        <v>141</v>
      </c>
      <c r="D55" s="47"/>
      <c r="E55" s="47"/>
    </row>
    <row r="56" spans="2:24" ht="15" customHeight="1">
      <c r="C56" s="28" t="s">
        <v>140</v>
      </c>
      <c r="D56" s="37" t="s">
        <v>132</v>
      </c>
      <c r="E56" s="28" t="s">
        <v>131</v>
      </c>
    </row>
    <row r="57" spans="2:24">
      <c r="C57" s="25" t="s">
        <v>104</v>
      </c>
      <c r="D57" s="39">
        <v>92.397083077299996</v>
      </c>
      <c r="E57" s="40">
        <v>92.3896960071</v>
      </c>
    </row>
    <row r="58" spans="2:24">
      <c r="C58" s="25" t="s">
        <v>105</v>
      </c>
      <c r="D58" s="39">
        <v>97.876465856699994</v>
      </c>
      <c r="E58" s="40">
        <v>97.876465856699994</v>
      </c>
    </row>
    <row r="59" spans="2:24">
      <c r="C59" s="25" t="s">
        <v>106</v>
      </c>
      <c r="D59" s="39">
        <v>99.739582654100005</v>
      </c>
      <c r="E59" s="40">
        <v>99.739582654100005</v>
      </c>
    </row>
    <row r="60" spans="2:24">
      <c r="C60" s="25" t="s">
        <v>107</v>
      </c>
      <c r="D60" s="39">
        <v>99.318645257200004</v>
      </c>
      <c r="E60" s="40">
        <v>99.318645257200004</v>
      </c>
    </row>
    <row r="61" spans="2:24">
      <c r="C61" s="25" t="s">
        <v>108</v>
      </c>
      <c r="D61" s="39">
        <v>99.837458660199999</v>
      </c>
      <c r="E61" s="40">
        <v>99.837458660199999</v>
      </c>
    </row>
    <row r="62" spans="2:24">
      <c r="C62" s="25" t="s">
        <v>142</v>
      </c>
      <c r="D62" s="39">
        <f>AVERAGE(D57:D61)</f>
        <v>97.833847101100005</v>
      </c>
      <c r="E62" s="48">
        <f>AVERAGE(E57:E61)</f>
        <v>97.832369687059995</v>
      </c>
      <c r="F62" s="34"/>
    </row>
  </sheetData>
  <sortState ref="C133:E142">
    <sortCondition ref="C133:C142"/>
    <sortCondition ref="D133:D142"/>
  </sortState>
  <mergeCells count="2">
    <mergeCell ref="C33:E33"/>
    <mergeCell ref="C55:E55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workbookViewId="0">
      <selection activeCell="B7" sqref="B7"/>
    </sheetView>
  </sheetViews>
  <sheetFormatPr baseColWidth="10" defaultRowHeight="14" x14ac:dyDescent="0"/>
  <cols>
    <col min="2" max="2" width="36.6640625" bestFit="1" customWidth="1"/>
    <col min="13" max="13" width="13" style="31" bestFit="1" customWidth="1"/>
    <col min="14" max="14" width="27.6640625" bestFit="1" customWidth="1"/>
  </cols>
  <sheetData>
    <row r="1" spans="1:24" ht="17">
      <c r="A1" s="38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32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5">
      <c r="A2" s="26" t="s">
        <v>139</v>
      </c>
      <c r="B2" s="26" t="s">
        <v>18</v>
      </c>
      <c r="C2" s="26" t="s">
        <v>106</v>
      </c>
      <c r="D2" s="26" t="s">
        <v>106</v>
      </c>
      <c r="E2" s="26" t="s">
        <v>105</v>
      </c>
      <c r="F2" s="26" t="s">
        <v>105</v>
      </c>
      <c r="G2" s="26" t="s">
        <v>104</v>
      </c>
      <c r="H2" s="26" t="s">
        <v>104</v>
      </c>
      <c r="I2" s="26" t="s">
        <v>108</v>
      </c>
      <c r="J2" s="26" t="s">
        <v>108</v>
      </c>
      <c r="K2" s="26" t="s">
        <v>107</v>
      </c>
      <c r="L2" s="26" t="s">
        <v>107</v>
      </c>
      <c r="M2" s="32" t="s">
        <v>133</v>
      </c>
      <c r="N2" s="26" t="s">
        <v>18</v>
      </c>
      <c r="O2" s="26" t="s">
        <v>106</v>
      </c>
      <c r="P2" s="26" t="s">
        <v>106</v>
      </c>
      <c r="Q2" s="26" t="s">
        <v>105</v>
      </c>
      <c r="R2" s="26" t="s">
        <v>105</v>
      </c>
      <c r="S2" s="26" t="s">
        <v>104</v>
      </c>
      <c r="T2" s="26" t="s">
        <v>104</v>
      </c>
      <c r="U2" s="26" t="s">
        <v>108</v>
      </c>
      <c r="V2" s="26" t="s">
        <v>108</v>
      </c>
      <c r="W2" s="26" t="s">
        <v>107</v>
      </c>
      <c r="X2" s="26" t="s">
        <v>107</v>
      </c>
    </row>
    <row r="3" spans="1:24" s="29" customFormat="1" ht="15">
      <c r="A3" s="30"/>
      <c r="B3" s="30"/>
      <c r="C3" s="30" t="s">
        <v>110</v>
      </c>
      <c r="D3" s="30" t="s">
        <v>111</v>
      </c>
      <c r="E3" s="30" t="s">
        <v>110</v>
      </c>
      <c r="F3" s="30" t="s">
        <v>111</v>
      </c>
      <c r="G3" s="30" t="s">
        <v>110</v>
      </c>
      <c r="H3" s="30" t="s">
        <v>111</v>
      </c>
      <c r="I3" s="30" t="s">
        <v>110</v>
      </c>
      <c r="J3" s="30" t="s">
        <v>111</v>
      </c>
      <c r="K3" s="30" t="s">
        <v>110</v>
      </c>
      <c r="L3" s="30" t="s">
        <v>111</v>
      </c>
      <c r="M3" s="33"/>
      <c r="N3" s="30"/>
      <c r="O3" s="30" t="s">
        <v>110</v>
      </c>
      <c r="P3" s="30" t="s">
        <v>111</v>
      </c>
      <c r="Q3" s="30" t="s">
        <v>110</v>
      </c>
      <c r="R3" s="30" t="s">
        <v>111</v>
      </c>
      <c r="S3" s="30" t="s">
        <v>110</v>
      </c>
      <c r="T3" s="30" t="s">
        <v>111</v>
      </c>
      <c r="U3" s="30" t="s">
        <v>110</v>
      </c>
      <c r="V3" s="30" t="s">
        <v>111</v>
      </c>
      <c r="W3" s="30" t="s">
        <v>110</v>
      </c>
      <c r="X3" s="30" t="s">
        <v>111</v>
      </c>
    </row>
    <row r="4" spans="1:24">
      <c r="B4" t="s">
        <v>58</v>
      </c>
      <c r="C4">
        <v>3.8570000000000002</v>
      </c>
      <c r="D4">
        <v>1.14567914682</v>
      </c>
      <c r="E4">
        <v>2.3533333330000001</v>
      </c>
      <c r="F4">
        <v>0.61767797353499998</v>
      </c>
      <c r="G4">
        <v>5.4317777779999998</v>
      </c>
      <c r="H4">
        <v>1.4706683710899999</v>
      </c>
      <c r="I4">
        <v>3.6629999999999998</v>
      </c>
      <c r="J4">
        <v>1.0845393050500001</v>
      </c>
      <c r="K4">
        <v>3.844555556</v>
      </c>
      <c r="L4">
        <v>1.04526546601</v>
      </c>
      <c r="N4" t="s">
        <v>112</v>
      </c>
      <c r="O4">
        <v>3.8570000000000002</v>
      </c>
      <c r="P4">
        <v>1.14567914682</v>
      </c>
      <c r="Q4">
        <v>2.3533333330000001</v>
      </c>
      <c r="R4">
        <v>0.61767797353499998</v>
      </c>
      <c r="S4">
        <v>5.4317777779999998</v>
      </c>
      <c r="T4">
        <v>1.4706683710899999</v>
      </c>
      <c r="U4">
        <v>3.6629999999999998</v>
      </c>
      <c r="V4">
        <v>1.0845393050500001</v>
      </c>
      <c r="W4">
        <v>3.844555556</v>
      </c>
      <c r="X4">
        <v>1.04526546601</v>
      </c>
    </row>
    <row r="5" spans="1:24">
      <c r="B5" t="s">
        <v>56</v>
      </c>
      <c r="C5">
        <v>0.200555556</v>
      </c>
      <c r="D5">
        <v>7.8852725904100002E-2</v>
      </c>
      <c r="E5">
        <v>0.50266666699999996</v>
      </c>
      <c r="F5">
        <v>0.15394092956200001</v>
      </c>
      <c r="G5">
        <v>7.7690000000000001</v>
      </c>
      <c r="H5">
        <v>2.2907259941300002</v>
      </c>
      <c r="I5">
        <v>3.3592222220000001</v>
      </c>
      <c r="J5">
        <v>1.1067354568200001</v>
      </c>
      <c r="K5">
        <v>6.9119999999999999</v>
      </c>
      <c r="L5">
        <v>2.0439322849899999</v>
      </c>
      <c r="N5" t="s">
        <v>113</v>
      </c>
      <c r="O5">
        <v>0.200555556</v>
      </c>
      <c r="P5">
        <v>7.8852725904100002E-2</v>
      </c>
      <c r="Q5">
        <v>0.50266666699999996</v>
      </c>
      <c r="R5">
        <v>0.15394092956200001</v>
      </c>
      <c r="S5">
        <v>7.7690000000000001</v>
      </c>
      <c r="T5">
        <v>2.2907259941300002</v>
      </c>
      <c r="U5">
        <v>3.3592222220000001</v>
      </c>
      <c r="V5">
        <v>1.1067354568200001</v>
      </c>
      <c r="W5">
        <v>6.9119999999999999</v>
      </c>
      <c r="X5">
        <v>2.0439322849899999</v>
      </c>
    </row>
    <row r="6" spans="1:24">
      <c r="B6" t="s">
        <v>62</v>
      </c>
      <c r="C6">
        <v>6.6377777780000002</v>
      </c>
      <c r="D6">
        <v>2.0842094207000001</v>
      </c>
      <c r="E6">
        <v>3.920222222</v>
      </c>
      <c r="F6">
        <v>1.1130872413099999</v>
      </c>
      <c r="G6">
        <v>2.3237777780000002</v>
      </c>
      <c r="H6">
        <v>0.66147450713099998</v>
      </c>
      <c r="I6">
        <v>2.728444444</v>
      </c>
      <c r="J6">
        <v>0.85278536743699995</v>
      </c>
      <c r="K6">
        <v>4.3175555560000003</v>
      </c>
      <c r="L6">
        <v>1.22504290698</v>
      </c>
      <c r="N6" t="s">
        <v>114</v>
      </c>
      <c r="O6">
        <v>6.6377777780000002</v>
      </c>
      <c r="P6">
        <v>2.0859988757500001</v>
      </c>
      <c r="Q6">
        <v>3.920222222</v>
      </c>
      <c r="R6">
        <v>1.11371372486</v>
      </c>
      <c r="S6">
        <v>2.3237777780000002</v>
      </c>
      <c r="T6">
        <v>0.66237692801400005</v>
      </c>
      <c r="U6">
        <v>2.728444444</v>
      </c>
      <c r="V6">
        <v>0.853630203664</v>
      </c>
      <c r="W6">
        <v>4.3175555560000003</v>
      </c>
      <c r="X6">
        <v>1.22598323842</v>
      </c>
    </row>
    <row r="7" spans="1:24">
      <c r="B7" t="s">
        <v>64</v>
      </c>
      <c r="C7">
        <v>6.0721111109999999</v>
      </c>
      <c r="D7">
        <v>2.1835630773200001</v>
      </c>
      <c r="E7">
        <v>4.3863333329999996</v>
      </c>
      <c r="F7">
        <v>1.4293918236900001</v>
      </c>
      <c r="G7">
        <v>3.5284444439999998</v>
      </c>
      <c r="H7">
        <v>1.16172805269</v>
      </c>
      <c r="I7">
        <v>4.9422222219999998</v>
      </c>
      <c r="J7">
        <v>1.70898848143</v>
      </c>
      <c r="K7">
        <v>5.1411111109999998</v>
      </c>
      <c r="L7">
        <v>1.62088761716</v>
      </c>
      <c r="N7" t="s">
        <v>115</v>
      </c>
      <c r="O7">
        <v>6.0721111109999999</v>
      </c>
      <c r="P7">
        <v>2.18364087971</v>
      </c>
      <c r="Q7">
        <v>4.3863333329999996</v>
      </c>
      <c r="R7">
        <v>1.4293918236900001</v>
      </c>
      <c r="S7">
        <v>3.5284444439999998</v>
      </c>
      <c r="T7">
        <v>1.1618668866699999</v>
      </c>
      <c r="U7">
        <v>4.9422222219999998</v>
      </c>
      <c r="V7">
        <v>1.7091420880199999</v>
      </c>
      <c r="W7">
        <v>5.1411111109999998</v>
      </c>
      <c r="X7">
        <v>1.62095727134</v>
      </c>
    </row>
    <row r="8" spans="1:24">
      <c r="B8" t="s">
        <v>60</v>
      </c>
      <c r="C8">
        <v>4.9042222219999996</v>
      </c>
      <c r="D8">
        <v>1.62887091221</v>
      </c>
      <c r="E8">
        <v>2.8666666670000001</v>
      </c>
      <c r="F8">
        <v>0.870568499015</v>
      </c>
      <c r="G8">
        <v>4.9001111110000002</v>
      </c>
      <c r="H8">
        <v>1.4144753168799999</v>
      </c>
      <c r="I8">
        <v>2.0117777779999999</v>
      </c>
      <c r="J8">
        <v>0.67632980102200002</v>
      </c>
      <c r="K8">
        <v>1.7274444440000001</v>
      </c>
      <c r="L8">
        <v>0.54765599750399996</v>
      </c>
      <c r="N8" t="s">
        <v>116</v>
      </c>
      <c r="O8">
        <v>4.9042222219999996</v>
      </c>
      <c r="P8">
        <v>1.62887091221</v>
      </c>
      <c r="Q8">
        <v>2.8666666670000001</v>
      </c>
      <c r="R8">
        <v>0.870568499015</v>
      </c>
      <c r="S8">
        <v>4.9001111110000002</v>
      </c>
      <c r="T8">
        <v>1.4144753168799999</v>
      </c>
      <c r="U8">
        <v>2.0117777779999999</v>
      </c>
      <c r="V8">
        <v>0.67632980102200002</v>
      </c>
      <c r="W8">
        <v>1.7274444440000001</v>
      </c>
      <c r="X8">
        <v>0.54765599750399996</v>
      </c>
    </row>
    <row r="9" spans="1:24">
      <c r="B9" t="s">
        <v>66</v>
      </c>
      <c r="C9">
        <v>4.9982222219999999</v>
      </c>
      <c r="D9">
        <v>1.46673072397</v>
      </c>
      <c r="E9">
        <v>2.8871111109999998</v>
      </c>
      <c r="F9">
        <v>0.77036593600100001</v>
      </c>
      <c r="G9">
        <v>2.448</v>
      </c>
      <c r="H9">
        <v>0.64637631159099995</v>
      </c>
      <c r="I9">
        <v>0.80600000000000005</v>
      </c>
      <c r="J9">
        <v>0.235786110508</v>
      </c>
      <c r="K9">
        <v>4.7720000000000002</v>
      </c>
      <c r="L9">
        <v>1.25795450746</v>
      </c>
      <c r="N9" t="s">
        <v>117</v>
      </c>
      <c r="O9">
        <v>4.9982222219999999</v>
      </c>
      <c r="P9">
        <v>1.46673072397</v>
      </c>
      <c r="Q9">
        <v>2.8871111109999998</v>
      </c>
      <c r="R9">
        <v>0.77036593600100001</v>
      </c>
      <c r="S9">
        <v>2.448</v>
      </c>
      <c r="T9">
        <v>0.64637631159099995</v>
      </c>
      <c r="U9">
        <v>0.80600000000000005</v>
      </c>
      <c r="V9">
        <v>0.235786110508</v>
      </c>
      <c r="W9">
        <v>4.7720000000000002</v>
      </c>
      <c r="X9">
        <v>1.25795450746</v>
      </c>
    </row>
    <row r="10" spans="1:24">
      <c r="B10" t="s">
        <v>68</v>
      </c>
      <c r="C10">
        <v>8.008666667</v>
      </c>
      <c r="D10">
        <v>2.3263304695599998</v>
      </c>
      <c r="E10">
        <v>6.5937777779999998</v>
      </c>
      <c r="F10">
        <v>1.7332363444000001</v>
      </c>
      <c r="G10">
        <v>4.3739999999999997</v>
      </c>
      <c r="H10">
        <v>1.1310804511699999</v>
      </c>
      <c r="I10">
        <v>5.8027777780000003</v>
      </c>
      <c r="J10">
        <v>1.65096359332</v>
      </c>
      <c r="K10">
        <v>2.6064444440000001</v>
      </c>
      <c r="L10">
        <v>0.67693415729600004</v>
      </c>
      <c r="N10" t="s">
        <v>118</v>
      </c>
      <c r="O10">
        <v>8.008666667</v>
      </c>
      <c r="P10">
        <v>2.3263304695599998</v>
      </c>
      <c r="Q10">
        <v>6.5937777779999998</v>
      </c>
      <c r="R10">
        <v>1.7332363444000001</v>
      </c>
      <c r="S10">
        <v>4.3739999999999997</v>
      </c>
      <c r="T10">
        <v>1.1310804511699999</v>
      </c>
      <c r="U10">
        <v>5.8027777780000003</v>
      </c>
      <c r="V10">
        <v>1.65096359332</v>
      </c>
      <c r="W10">
        <v>2.6064444440000001</v>
      </c>
      <c r="X10">
        <v>0.67693415729600004</v>
      </c>
    </row>
    <row r="11" spans="1:24">
      <c r="B11" t="s">
        <v>69</v>
      </c>
      <c r="C11">
        <v>2.2919999999999998</v>
      </c>
      <c r="D11">
        <v>0.66859486932099998</v>
      </c>
      <c r="E11">
        <v>5.5976666670000004</v>
      </c>
      <c r="F11">
        <v>1.4705309099999999</v>
      </c>
      <c r="G11">
        <v>4.3303333329999996</v>
      </c>
      <c r="H11">
        <v>1.1218479913699999</v>
      </c>
      <c r="I11">
        <v>3.4164444440000001</v>
      </c>
      <c r="J11">
        <v>0.98008682612300002</v>
      </c>
      <c r="K11">
        <v>2.91</v>
      </c>
      <c r="L11">
        <v>0.75842954897500003</v>
      </c>
      <c r="N11" t="s">
        <v>119</v>
      </c>
      <c r="O11">
        <v>2.2919999999999998</v>
      </c>
      <c r="P11">
        <v>0.66859486932099998</v>
      </c>
      <c r="Q11">
        <v>5.5976666670000004</v>
      </c>
      <c r="R11">
        <v>1.4705309099999999</v>
      </c>
      <c r="S11">
        <v>4.3303333329999996</v>
      </c>
      <c r="T11">
        <v>1.1218479913699999</v>
      </c>
      <c r="U11">
        <v>3.4164444440000001</v>
      </c>
      <c r="V11">
        <v>0.98008682612300002</v>
      </c>
      <c r="W11">
        <v>2.91</v>
      </c>
      <c r="X11">
        <v>0.75842954897500003</v>
      </c>
    </row>
    <row r="12" spans="1:24">
      <c r="B12" t="s">
        <v>71</v>
      </c>
      <c r="C12">
        <v>4.9107777779999999</v>
      </c>
      <c r="D12">
        <v>3.6409964152500001</v>
      </c>
      <c r="E12">
        <v>2.919</v>
      </c>
      <c r="F12">
        <v>4.1768702274100002</v>
      </c>
      <c r="G12">
        <v>8.3225555559999993</v>
      </c>
      <c r="H12">
        <v>4.3936443191399999</v>
      </c>
      <c r="I12">
        <v>4.4914444439999999</v>
      </c>
      <c r="J12">
        <v>4.19968088232</v>
      </c>
      <c r="K12">
        <v>3.9437777779999998</v>
      </c>
      <c r="L12">
        <v>4.3254898082000004</v>
      </c>
      <c r="N12" t="s">
        <v>120</v>
      </c>
      <c r="O12">
        <v>13.481999999999999</v>
      </c>
      <c r="P12">
        <v>31.070891595999999</v>
      </c>
      <c r="Q12">
        <v>17.558888888999999</v>
      </c>
      <c r="R12">
        <v>36.259197126499998</v>
      </c>
      <c r="S12">
        <v>18.391888889000001</v>
      </c>
      <c r="T12">
        <v>37.775060488199998</v>
      </c>
      <c r="U12">
        <v>15.901666666000001</v>
      </c>
      <c r="V12">
        <v>36.129267622999997</v>
      </c>
      <c r="W12">
        <v>18.277888889</v>
      </c>
      <c r="X12">
        <v>37.589610103799998</v>
      </c>
    </row>
    <row r="13" spans="1:24">
      <c r="B13" t="s">
        <v>75</v>
      </c>
      <c r="C13">
        <v>3.4952222220000002</v>
      </c>
      <c r="D13">
        <v>3.7508922962</v>
      </c>
      <c r="E13">
        <v>3.6579999999999999</v>
      </c>
      <c r="F13">
        <v>4.2850430533399999</v>
      </c>
      <c r="G13">
        <v>2.1760000000000002</v>
      </c>
      <c r="H13">
        <v>4.4088466401700002</v>
      </c>
      <c r="I13">
        <v>4.0801111109999999</v>
      </c>
      <c r="J13">
        <v>4.2986419257700001</v>
      </c>
      <c r="K13">
        <v>3.4755555560000002</v>
      </c>
      <c r="L13">
        <v>4.41252270726</v>
      </c>
      <c r="N13" t="s">
        <v>121</v>
      </c>
      <c r="O13">
        <v>4.993222222</v>
      </c>
      <c r="P13">
        <v>1.4348706438000001</v>
      </c>
      <c r="Q13">
        <v>4.5878888890000002</v>
      </c>
      <c r="R13">
        <v>1.18102590161</v>
      </c>
      <c r="S13">
        <v>1.963555556</v>
      </c>
      <c r="T13">
        <v>0.50070475600099995</v>
      </c>
      <c r="U13">
        <v>3.8650000000000002</v>
      </c>
      <c r="V13">
        <v>1.09413971671</v>
      </c>
      <c r="W13">
        <v>6.1207777779999999</v>
      </c>
      <c r="X13">
        <v>1.5732789844999999</v>
      </c>
    </row>
    <row r="14" spans="1:24">
      <c r="B14" t="s">
        <v>77</v>
      </c>
      <c r="C14">
        <v>1.754</v>
      </c>
      <c r="D14">
        <v>3.4226050964499999</v>
      </c>
      <c r="E14">
        <v>5.7441111109999996</v>
      </c>
      <c r="F14">
        <v>4.1092100042500004</v>
      </c>
      <c r="G14">
        <v>5.9544444439999999</v>
      </c>
      <c r="H14">
        <v>4.2947945239700003</v>
      </c>
      <c r="I14">
        <v>3.31</v>
      </c>
      <c r="J14">
        <v>4.0317504814599996</v>
      </c>
      <c r="K14">
        <v>6.9373333329999998</v>
      </c>
      <c r="L14">
        <v>4.3021904846799996</v>
      </c>
      <c r="N14" t="s">
        <v>122</v>
      </c>
      <c r="O14">
        <v>0.72333333300000002</v>
      </c>
      <c r="P14">
        <v>0.23939796507800001</v>
      </c>
      <c r="Q14">
        <v>3.2233333329999998</v>
      </c>
      <c r="R14">
        <v>0.97602656290300005</v>
      </c>
      <c r="S14">
        <v>3.1387777780000001</v>
      </c>
      <c r="T14">
        <v>0.94604946168899995</v>
      </c>
      <c r="U14">
        <v>6.0794444439999999</v>
      </c>
      <c r="V14">
        <v>2.0134367361600001</v>
      </c>
      <c r="W14">
        <v>0.74444444399999998</v>
      </c>
      <c r="X14">
        <v>0.22459990638499999</v>
      </c>
    </row>
    <row r="15" spans="1:24">
      <c r="B15" t="s">
        <v>73</v>
      </c>
      <c r="C15">
        <v>3.3220000000000001</v>
      </c>
      <c r="D15">
        <v>3.6122484308199998</v>
      </c>
      <c r="E15">
        <v>5.2377777779999999</v>
      </c>
      <c r="F15">
        <v>4.17627854851</v>
      </c>
      <c r="G15">
        <v>1.938888889</v>
      </c>
      <c r="H15">
        <v>4.3185698433799997</v>
      </c>
      <c r="I15">
        <v>4.0201111110000003</v>
      </c>
      <c r="J15">
        <v>4.1812480919199997</v>
      </c>
      <c r="K15">
        <v>3.9212222219999999</v>
      </c>
      <c r="L15">
        <v>4.2980808880100003</v>
      </c>
      <c r="N15" t="s">
        <v>123</v>
      </c>
      <c r="O15">
        <v>5.658222222</v>
      </c>
      <c r="P15">
        <v>1.63315004386</v>
      </c>
      <c r="Q15">
        <v>3.5213333329999998</v>
      </c>
      <c r="R15">
        <v>0.92733486937800003</v>
      </c>
      <c r="S15">
        <v>5.4611111110000001</v>
      </c>
      <c r="T15">
        <v>1.39788465603</v>
      </c>
      <c r="U15">
        <v>4.9024444440000003</v>
      </c>
      <c r="V15">
        <v>1.40557707114</v>
      </c>
      <c r="W15">
        <v>0.26577777800000002</v>
      </c>
      <c r="X15">
        <v>9.0863879013500001E-2</v>
      </c>
    </row>
    <row r="16" spans="1:24">
      <c r="B16" t="s">
        <v>79</v>
      </c>
      <c r="C16">
        <v>4.993222222</v>
      </c>
      <c r="D16">
        <v>1.4348706438000001</v>
      </c>
      <c r="E16">
        <v>4.5878888890000002</v>
      </c>
      <c r="F16">
        <v>1.18102590161</v>
      </c>
      <c r="G16">
        <v>1.963555556</v>
      </c>
      <c r="H16">
        <v>0.50070475600099995</v>
      </c>
      <c r="I16">
        <v>3.8650000000000002</v>
      </c>
      <c r="J16">
        <v>1.09413971671</v>
      </c>
      <c r="K16">
        <v>6.1207777779999999</v>
      </c>
      <c r="L16">
        <v>1.5732789844999999</v>
      </c>
      <c r="N16" t="s">
        <v>124</v>
      </c>
      <c r="O16">
        <v>2.9647777780000002</v>
      </c>
      <c r="P16">
        <v>0.87080329026299996</v>
      </c>
      <c r="Q16">
        <v>4.4406666670000003</v>
      </c>
      <c r="R16">
        <v>1.14907524067</v>
      </c>
      <c r="S16">
        <v>0.87588888899999995</v>
      </c>
      <c r="T16">
        <v>0.246777402965</v>
      </c>
      <c r="U16">
        <v>4.468</v>
      </c>
      <c r="V16">
        <v>1.2710177012399999</v>
      </c>
      <c r="W16">
        <v>4.6655555560000002</v>
      </c>
      <c r="X16">
        <v>1.1934547359300001</v>
      </c>
    </row>
    <row r="17" spans="2:24">
      <c r="B17" t="s">
        <v>81</v>
      </c>
      <c r="C17">
        <v>0.72333333300000002</v>
      </c>
      <c r="D17">
        <v>0.208121402855</v>
      </c>
      <c r="E17">
        <v>3.2233333329999998</v>
      </c>
      <c r="F17">
        <v>0.841158576908</v>
      </c>
      <c r="G17">
        <v>3.1387777780000001</v>
      </c>
      <c r="H17">
        <v>0.81412247031499996</v>
      </c>
      <c r="I17">
        <v>6.0794444439999999</v>
      </c>
      <c r="J17">
        <v>1.7372136917200001</v>
      </c>
      <c r="K17">
        <v>0.74444444399999998</v>
      </c>
      <c r="L17">
        <v>0.19680788819700001</v>
      </c>
      <c r="N17" t="s">
        <v>125</v>
      </c>
      <c r="O17">
        <v>14.781333332999999</v>
      </c>
      <c r="P17">
        <v>36.455245145600003</v>
      </c>
      <c r="Q17">
        <v>12.199222222</v>
      </c>
      <c r="R17">
        <v>27.719739104399999</v>
      </c>
      <c r="S17">
        <v>14.059222222000001</v>
      </c>
      <c r="T17">
        <v>31.287730303899998</v>
      </c>
      <c r="U17">
        <v>10.167444443999999</v>
      </c>
      <c r="V17">
        <v>25.119707533100001</v>
      </c>
      <c r="W17">
        <v>15.070222222</v>
      </c>
      <c r="X17">
        <v>33.822398555699998</v>
      </c>
    </row>
    <row r="18" spans="2:24">
      <c r="B18" t="s">
        <v>83</v>
      </c>
      <c r="C18">
        <v>5.658222222</v>
      </c>
      <c r="D18">
        <v>1.63315004386</v>
      </c>
      <c r="E18">
        <v>3.5213333329999998</v>
      </c>
      <c r="F18">
        <v>0.92733486937800003</v>
      </c>
      <c r="G18">
        <v>5.4611111110000001</v>
      </c>
      <c r="H18">
        <v>1.39788465603</v>
      </c>
      <c r="I18">
        <v>4.9024444440000003</v>
      </c>
      <c r="J18">
        <v>1.40557707114</v>
      </c>
      <c r="K18">
        <v>0.26577777800000002</v>
      </c>
      <c r="L18">
        <v>9.0863879013500001E-2</v>
      </c>
      <c r="N18" t="s">
        <v>126</v>
      </c>
      <c r="O18">
        <v>6.5460000000000003</v>
      </c>
      <c r="P18">
        <v>3.6367561847999998</v>
      </c>
      <c r="Q18">
        <v>10.820333333000001</v>
      </c>
      <c r="R18">
        <v>5.4217626462700004</v>
      </c>
      <c r="S18">
        <v>8.9557777779999999</v>
      </c>
      <c r="T18">
        <v>4.4658032812700004</v>
      </c>
      <c r="U18">
        <v>5.9643333329999999</v>
      </c>
      <c r="V18">
        <v>3.2901378811200002</v>
      </c>
      <c r="W18">
        <v>10.788333334000001</v>
      </c>
      <c r="X18">
        <v>5.38419853113</v>
      </c>
    </row>
    <row r="19" spans="2:24">
      <c r="B19" t="s">
        <v>85</v>
      </c>
      <c r="C19">
        <v>2.9647777780000002</v>
      </c>
      <c r="D19">
        <v>0.87080329026299996</v>
      </c>
      <c r="E19">
        <v>4.4406666670000003</v>
      </c>
      <c r="F19">
        <v>1.14907524067</v>
      </c>
      <c r="G19">
        <v>0.87588888899999995</v>
      </c>
      <c r="H19">
        <v>0.246777402965</v>
      </c>
      <c r="I19">
        <v>4.468</v>
      </c>
      <c r="J19">
        <v>1.2710177012399999</v>
      </c>
      <c r="K19">
        <v>4.6655555560000002</v>
      </c>
      <c r="L19">
        <v>1.1934547359300001</v>
      </c>
      <c r="N19" t="s">
        <v>127</v>
      </c>
      <c r="O19">
        <v>3.6848888889999998</v>
      </c>
      <c r="P19">
        <v>1.4700762269000001</v>
      </c>
      <c r="Q19">
        <v>5.891666667</v>
      </c>
      <c r="R19">
        <v>2.2574290507399999</v>
      </c>
      <c r="S19">
        <v>3.9508888889999998</v>
      </c>
      <c r="T19">
        <v>1.51655300213</v>
      </c>
      <c r="U19">
        <v>7.0044444439999998</v>
      </c>
      <c r="V19">
        <v>2.81111574064</v>
      </c>
      <c r="W19">
        <v>1.8535555560000001</v>
      </c>
      <c r="X19">
        <v>0.819725228187</v>
      </c>
    </row>
    <row r="20" spans="2:24">
      <c r="B20" t="s">
        <v>91</v>
      </c>
      <c r="C20">
        <v>5.2361111109999996</v>
      </c>
      <c r="D20">
        <v>1.92245824443</v>
      </c>
      <c r="E20">
        <v>4.2982222219999997</v>
      </c>
      <c r="F20">
        <v>1.42991389332</v>
      </c>
      <c r="G20">
        <v>2.8144444439999998</v>
      </c>
      <c r="H20">
        <v>1.5051339071100001</v>
      </c>
      <c r="I20">
        <v>0.97144444399999996</v>
      </c>
      <c r="J20">
        <v>1.1066970551699999</v>
      </c>
      <c r="K20">
        <v>2.9144444439999999</v>
      </c>
      <c r="L20">
        <v>1.61911143554</v>
      </c>
      <c r="N20" t="s">
        <v>128</v>
      </c>
      <c r="O20">
        <v>2.6852222220000002</v>
      </c>
      <c r="P20">
        <v>0.85244192537600005</v>
      </c>
      <c r="Q20">
        <v>0.85688888900000004</v>
      </c>
      <c r="R20">
        <v>0.41793413569600002</v>
      </c>
      <c r="S20">
        <v>4.4241111110000002</v>
      </c>
      <c r="T20">
        <v>1.2217043328999999</v>
      </c>
      <c r="U20">
        <v>3.4964444440000002</v>
      </c>
      <c r="V20">
        <v>1.1720950594399999</v>
      </c>
      <c r="W20">
        <v>4.6866666669999999</v>
      </c>
      <c r="X20">
        <v>1.2427350689300001</v>
      </c>
    </row>
    <row r="21" spans="2:24">
      <c r="B21" t="s">
        <v>87</v>
      </c>
      <c r="C21">
        <v>4.7203333330000001</v>
      </c>
      <c r="D21">
        <v>1.8641064492299999</v>
      </c>
      <c r="E21">
        <v>4.3033333330000003</v>
      </c>
      <c r="F21">
        <v>1.43290709249</v>
      </c>
      <c r="G21">
        <v>4.3888888890000004</v>
      </c>
      <c r="H21">
        <v>1.5949942019500001</v>
      </c>
      <c r="I21">
        <v>6.1054444439999997</v>
      </c>
      <c r="J21">
        <v>1.4976642198400001</v>
      </c>
      <c r="K21">
        <v>5.0238888890000002</v>
      </c>
      <c r="L21">
        <v>1.75027025822</v>
      </c>
      <c r="N21" t="s">
        <v>129</v>
      </c>
      <c r="O21">
        <v>1.283555556</v>
      </c>
      <c r="P21">
        <v>0.59094808051799996</v>
      </c>
      <c r="Q21">
        <v>6.415</v>
      </c>
      <c r="R21">
        <v>1.8298540293300001</v>
      </c>
      <c r="S21">
        <v>3.497222222</v>
      </c>
      <c r="T21">
        <v>1.09442827993</v>
      </c>
      <c r="U21">
        <v>4.0362222220000001</v>
      </c>
      <c r="V21">
        <v>1.50131237627</v>
      </c>
      <c r="W21">
        <v>2.4635555560000002</v>
      </c>
      <c r="X21">
        <v>0.749827257631</v>
      </c>
    </row>
    <row r="22" spans="2:24">
      <c r="B22" t="s">
        <v>89</v>
      </c>
      <c r="C22">
        <v>4.8248888890000003</v>
      </c>
      <c r="D22">
        <v>1.90934854111</v>
      </c>
      <c r="E22">
        <v>3.5976666669999999</v>
      </c>
      <c r="F22">
        <v>1.39194202939</v>
      </c>
      <c r="G22">
        <v>6.855888889</v>
      </c>
      <c r="H22">
        <v>1.80706310942</v>
      </c>
      <c r="I22">
        <v>3.090555556</v>
      </c>
      <c r="J22">
        <v>1.2625693389699999</v>
      </c>
      <c r="K22">
        <v>7.1318888889999998</v>
      </c>
      <c r="L22">
        <v>1.92207229547</v>
      </c>
      <c r="N22" t="s">
        <v>130</v>
      </c>
      <c r="O22">
        <v>6.2268888889999996</v>
      </c>
      <c r="P22">
        <v>1.7675925799900001</v>
      </c>
      <c r="Q22">
        <v>1.377</v>
      </c>
      <c r="R22">
        <v>0.366110024433</v>
      </c>
      <c r="S22">
        <v>0.17611111099999999</v>
      </c>
      <c r="T22">
        <v>6.5043720556300005E-2</v>
      </c>
      <c r="U22">
        <v>7.3846666670000003</v>
      </c>
      <c r="V22">
        <v>2.08183006887</v>
      </c>
      <c r="W22">
        <v>2.8321111110000001</v>
      </c>
      <c r="X22">
        <v>0.73436402946699997</v>
      </c>
    </row>
    <row r="23" spans="2:24">
      <c r="B23" t="s">
        <v>93</v>
      </c>
      <c r="C23">
        <v>3.702888889</v>
      </c>
      <c r="D23">
        <v>1.8053656420699999</v>
      </c>
      <c r="E23">
        <v>4.358333333</v>
      </c>
      <c r="F23">
        <v>2.6266018836299998</v>
      </c>
      <c r="G23">
        <v>6.035111111</v>
      </c>
      <c r="H23">
        <v>2.25258135758</v>
      </c>
      <c r="I23">
        <v>4.3894444439999996</v>
      </c>
      <c r="J23">
        <v>1.6697419985399999</v>
      </c>
      <c r="K23">
        <v>5.8235555559999996</v>
      </c>
      <c r="L23">
        <v>2.66744168552</v>
      </c>
      <c r="N23" t="s">
        <v>134</v>
      </c>
      <c r="P23">
        <v>8.3931277145699994</v>
      </c>
      <c r="R23">
        <v>13.335085167000001</v>
      </c>
      <c r="T23">
        <v>9.5828420634999993</v>
      </c>
      <c r="V23">
        <v>13.813149107799999</v>
      </c>
      <c r="X23">
        <v>7.3978312474200001</v>
      </c>
    </row>
    <row r="24" spans="2:24">
      <c r="B24" t="s">
        <v>95</v>
      </c>
      <c r="C24">
        <v>2.8431111109999998</v>
      </c>
      <c r="D24">
        <v>1.8271892134800001</v>
      </c>
      <c r="E24">
        <v>6.4619999999999997</v>
      </c>
      <c r="F24">
        <v>2.78889592716</v>
      </c>
      <c r="G24">
        <v>2.9206666669999999</v>
      </c>
      <c r="H24">
        <v>2.2083974428199999</v>
      </c>
      <c r="I24">
        <v>1.5748888889999999</v>
      </c>
      <c r="J24">
        <v>1.6119859219599999</v>
      </c>
      <c r="K24">
        <v>4.9647777780000002</v>
      </c>
      <c r="L24">
        <v>2.7136224074699999</v>
      </c>
      <c r="N24" t="s">
        <v>137</v>
      </c>
      <c r="P24">
        <v>53</v>
      </c>
      <c r="R24">
        <v>50</v>
      </c>
      <c r="T24">
        <v>44</v>
      </c>
      <c r="V24">
        <v>54</v>
      </c>
      <c r="X24">
        <v>43</v>
      </c>
    </row>
    <row r="25" spans="2:24">
      <c r="B25" t="s">
        <v>97</v>
      </c>
      <c r="C25">
        <v>3.6848888889999998</v>
      </c>
      <c r="D25">
        <v>1.4700762269000001</v>
      </c>
      <c r="E25">
        <v>5.891666667</v>
      </c>
      <c r="F25">
        <v>2.2574290507399999</v>
      </c>
      <c r="G25">
        <v>3.9508888889999998</v>
      </c>
      <c r="H25">
        <v>1.51655300213</v>
      </c>
      <c r="I25">
        <v>7.0044444439999998</v>
      </c>
      <c r="J25">
        <v>2.81111574064</v>
      </c>
      <c r="K25">
        <v>1.8535555560000001</v>
      </c>
      <c r="L25">
        <v>0.819725228187</v>
      </c>
      <c r="N25" t="s">
        <v>138</v>
      </c>
      <c r="P25">
        <v>0</v>
      </c>
      <c r="R25">
        <v>0</v>
      </c>
      <c r="T25">
        <v>0</v>
      </c>
      <c r="V25">
        <v>0</v>
      </c>
      <c r="X25">
        <v>0</v>
      </c>
    </row>
    <row r="26" spans="2:24">
      <c r="B26" t="s">
        <v>99</v>
      </c>
      <c r="C26">
        <v>2.6852222220000002</v>
      </c>
      <c r="D26">
        <v>0.85244192537600005</v>
      </c>
      <c r="E26">
        <v>0.85688888900000004</v>
      </c>
      <c r="F26">
        <v>0.41793413569600002</v>
      </c>
      <c r="G26">
        <v>4.4241111110000002</v>
      </c>
      <c r="H26">
        <v>1.2217043328999999</v>
      </c>
      <c r="I26">
        <v>3.4964444440000002</v>
      </c>
      <c r="J26">
        <v>1.1720950594399999</v>
      </c>
      <c r="K26">
        <v>4.6866666669999999</v>
      </c>
      <c r="L26">
        <v>1.2427350689300001</v>
      </c>
    </row>
    <row r="27" spans="2:24">
      <c r="B27" t="s">
        <v>101</v>
      </c>
      <c r="C27">
        <v>1.283555556</v>
      </c>
      <c r="D27">
        <v>0.59094808051799996</v>
      </c>
      <c r="E27">
        <v>6.415</v>
      </c>
      <c r="F27">
        <v>1.8298540293300001</v>
      </c>
      <c r="G27">
        <v>3.497222222</v>
      </c>
      <c r="H27">
        <v>1.09442827993</v>
      </c>
      <c r="I27">
        <v>4.0362222220000001</v>
      </c>
      <c r="J27">
        <v>1.50131237627</v>
      </c>
      <c r="K27">
        <v>2.4635555560000002</v>
      </c>
      <c r="L27">
        <v>0.74972277635999995</v>
      </c>
    </row>
    <row r="28" spans="2:24">
      <c r="B28" t="s">
        <v>103</v>
      </c>
      <c r="C28">
        <v>6.2268888889999996</v>
      </c>
      <c r="D28">
        <v>1.7675925799900001</v>
      </c>
      <c r="E28">
        <v>1.377</v>
      </c>
      <c r="F28">
        <v>0.366110024433</v>
      </c>
      <c r="G28">
        <v>0.17611111099999999</v>
      </c>
      <c r="H28">
        <v>6.5043720556300005E-2</v>
      </c>
      <c r="I28">
        <v>7.3846666670000003</v>
      </c>
      <c r="J28">
        <v>2.08183006887</v>
      </c>
      <c r="K28">
        <v>2.8321111110000001</v>
      </c>
      <c r="L28">
        <v>0.73436402946699997</v>
      </c>
    </row>
    <row r="29" spans="2:24">
      <c r="B29" t="s">
        <v>134</v>
      </c>
      <c r="D29">
        <v>55.833954131600002</v>
      </c>
      <c r="F29">
        <v>56.453615854200002</v>
      </c>
      <c r="H29">
        <v>56.460379037599999</v>
      </c>
      <c r="J29">
        <v>54.769503716300001</v>
      </c>
      <c r="L29">
        <v>56.212142952699999</v>
      </c>
      <c r="M29" s="31">
        <f>SUM(D29:L29)/5</f>
        <v>55.945919138479994</v>
      </c>
    </row>
    <row r="30" spans="2:24">
      <c r="B30" t="s">
        <v>135</v>
      </c>
      <c r="D30">
        <v>140</v>
      </c>
      <c r="F30">
        <v>128</v>
      </c>
      <c r="H30">
        <v>124</v>
      </c>
      <c r="J30">
        <v>157</v>
      </c>
      <c r="L30">
        <v>123</v>
      </c>
      <c r="M30" s="31">
        <f>SUM(D30:L30)/5</f>
        <v>134.4</v>
      </c>
    </row>
    <row r="31" spans="2:24">
      <c r="B31" t="s">
        <v>136</v>
      </c>
      <c r="D31">
        <v>0</v>
      </c>
      <c r="F31">
        <v>0</v>
      </c>
      <c r="H31">
        <v>0</v>
      </c>
      <c r="J31">
        <v>0</v>
      </c>
      <c r="L31">
        <v>0</v>
      </c>
    </row>
    <row r="32" spans="2:24" ht="15">
      <c r="C32" s="47" t="s">
        <v>141</v>
      </c>
      <c r="D32" s="47"/>
      <c r="E32" s="47"/>
    </row>
    <row r="33" spans="1:24" ht="15">
      <c r="C33" s="35" t="s">
        <v>140</v>
      </c>
      <c r="D33" s="36" t="s">
        <v>132</v>
      </c>
      <c r="E33" s="35" t="s">
        <v>131</v>
      </c>
    </row>
    <row r="34" spans="1:24">
      <c r="C34" s="25" t="s">
        <v>104</v>
      </c>
      <c r="D34" s="39">
        <v>53.805478255399997</v>
      </c>
      <c r="E34" s="40">
        <v>38.9270933679</v>
      </c>
    </row>
    <row r="35" spans="1:24">
      <c r="C35" s="25" t="s">
        <v>105</v>
      </c>
      <c r="D35" s="39">
        <v>52.444089713099999</v>
      </c>
      <c r="E35" s="40">
        <v>41.661470864999998</v>
      </c>
    </row>
    <row r="36" spans="1:24">
      <c r="C36" s="25" t="s">
        <v>106</v>
      </c>
      <c r="D36" s="39">
        <v>52.344068876800002</v>
      </c>
      <c r="E36" s="40">
        <v>41.9515222669</v>
      </c>
    </row>
    <row r="37" spans="1:24">
      <c r="C37" s="25" t="s">
        <v>107</v>
      </c>
      <c r="D37" s="39">
        <v>54.538271203100003</v>
      </c>
      <c r="E37" s="40">
        <v>42.092319199000002</v>
      </c>
    </row>
    <row r="38" spans="1:24">
      <c r="C38" s="25" t="s">
        <v>108</v>
      </c>
      <c r="D38" s="39">
        <v>51.0069868482</v>
      </c>
      <c r="E38" s="40">
        <v>43.956728364200004</v>
      </c>
    </row>
    <row r="39" spans="1:24">
      <c r="C39" s="25" t="s">
        <v>142</v>
      </c>
      <c r="D39" s="39">
        <f>AVERAGE(D34:D38)</f>
        <v>52.827778979320009</v>
      </c>
      <c r="E39" s="40">
        <f>AVERAGE(E34:E38)</f>
        <v>41.717826812600002</v>
      </c>
    </row>
    <row r="40" spans="1:24" ht="17">
      <c r="A40" s="38" t="s">
        <v>26</v>
      </c>
      <c r="B40" s="26"/>
      <c r="C40" s="26"/>
      <c r="D40" s="41"/>
      <c r="E40" s="41"/>
      <c r="F40" s="26"/>
      <c r="G40" s="26"/>
      <c r="H40" s="26"/>
      <c r="I40" s="26"/>
      <c r="J40" s="26"/>
      <c r="K40" s="26"/>
      <c r="L40" s="26"/>
      <c r="M40" s="32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spans="1:24" ht="15">
      <c r="A41" s="26" t="s">
        <v>139</v>
      </c>
      <c r="B41" s="26" t="s">
        <v>18</v>
      </c>
      <c r="C41" s="26" t="s">
        <v>106</v>
      </c>
      <c r="D41" s="26" t="s">
        <v>106</v>
      </c>
      <c r="E41" s="26" t="s">
        <v>105</v>
      </c>
      <c r="F41" s="26" t="s">
        <v>105</v>
      </c>
      <c r="G41" s="26" t="s">
        <v>104</v>
      </c>
      <c r="H41" s="26" t="s">
        <v>104</v>
      </c>
      <c r="I41" s="26" t="s">
        <v>108</v>
      </c>
      <c r="J41" s="26" t="s">
        <v>108</v>
      </c>
      <c r="K41" s="26" t="s">
        <v>107</v>
      </c>
      <c r="L41" s="26" t="s">
        <v>107</v>
      </c>
      <c r="M41" s="32" t="s">
        <v>133</v>
      </c>
      <c r="N41" s="26" t="s">
        <v>18</v>
      </c>
      <c r="O41" s="26" t="s">
        <v>106</v>
      </c>
      <c r="P41" s="26" t="s">
        <v>106</v>
      </c>
      <c r="Q41" s="26" t="s">
        <v>105</v>
      </c>
      <c r="R41" s="26" t="s">
        <v>105</v>
      </c>
      <c r="S41" s="26" t="s">
        <v>104</v>
      </c>
      <c r="T41" s="26" t="s">
        <v>104</v>
      </c>
      <c r="U41" s="26" t="s">
        <v>108</v>
      </c>
      <c r="V41" s="26" t="s">
        <v>108</v>
      </c>
      <c r="W41" s="26" t="s">
        <v>107</v>
      </c>
      <c r="X41" s="26" t="s">
        <v>107</v>
      </c>
    </row>
    <row r="42" spans="1:24" s="29" customFormat="1" ht="15">
      <c r="A42" s="30"/>
      <c r="B42" s="30"/>
      <c r="C42" s="30" t="s">
        <v>110</v>
      </c>
      <c r="D42" s="30" t="s">
        <v>111</v>
      </c>
      <c r="E42" s="30" t="s">
        <v>110</v>
      </c>
      <c r="F42" s="30" t="s">
        <v>111</v>
      </c>
      <c r="G42" s="30" t="s">
        <v>110</v>
      </c>
      <c r="H42" s="30" t="s">
        <v>111</v>
      </c>
      <c r="I42" s="30" t="s">
        <v>110</v>
      </c>
      <c r="J42" s="30" t="s">
        <v>111</v>
      </c>
      <c r="K42" s="30" t="s">
        <v>110</v>
      </c>
      <c r="L42" s="30" t="s">
        <v>111</v>
      </c>
      <c r="M42" s="33"/>
      <c r="N42" s="30"/>
      <c r="O42" s="30" t="s">
        <v>110</v>
      </c>
      <c r="P42" s="30" t="s">
        <v>111</v>
      </c>
      <c r="Q42" s="30" t="s">
        <v>110</v>
      </c>
      <c r="R42" s="30" t="s">
        <v>111</v>
      </c>
      <c r="S42" s="30" t="s">
        <v>110</v>
      </c>
      <c r="T42" s="30" t="s">
        <v>111</v>
      </c>
      <c r="U42" s="30" t="s">
        <v>110</v>
      </c>
      <c r="V42" s="30" t="s">
        <v>111</v>
      </c>
      <c r="W42" s="30" t="s">
        <v>110</v>
      </c>
      <c r="X42" s="30" t="s">
        <v>111</v>
      </c>
    </row>
    <row r="43" spans="1:24">
      <c r="B43" t="s">
        <v>143</v>
      </c>
      <c r="C43">
        <v>10</v>
      </c>
      <c r="D43">
        <v>9.0586129258499994</v>
      </c>
      <c r="E43">
        <v>0.01</v>
      </c>
      <c r="F43">
        <v>6.5970023221399998E-3</v>
      </c>
      <c r="G43">
        <v>25</v>
      </c>
      <c r="H43">
        <v>12.513846703600001</v>
      </c>
      <c r="I43">
        <v>0.25</v>
      </c>
      <c r="J43">
        <v>0.23317505121400001</v>
      </c>
      <c r="K43">
        <v>63.64</v>
      </c>
      <c r="L43">
        <v>57.4667824737</v>
      </c>
      <c r="N43" t="s">
        <v>152</v>
      </c>
      <c r="O43">
        <v>10</v>
      </c>
      <c r="P43">
        <v>9.0586129258499994</v>
      </c>
      <c r="Q43">
        <v>0.01</v>
      </c>
      <c r="R43">
        <v>6.5970023221399998E-3</v>
      </c>
      <c r="S43">
        <v>25</v>
      </c>
      <c r="T43">
        <v>12.513846703600001</v>
      </c>
      <c r="U43">
        <v>0.25</v>
      </c>
      <c r="V43">
        <v>0.23317505121400001</v>
      </c>
      <c r="W43">
        <v>63.64</v>
      </c>
      <c r="X43">
        <v>57.4667824737</v>
      </c>
    </row>
    <row r="44" spans="1:24">
      <c r="B44" t="s">
        <v>144</v>
      </c>
      <c r="C44">
        <v>0.25</v>
      </c>
      <c r="D44">
        <v>0.22976414572000001</v>
      </c>
      <c r="E44">
        <v>25</v>
      </c>
      <c r="F44">
        <v>16.3321986489</v>
      </c>
      <c r="G44">
        <v>1</v>
      </c>
      <c r="H44">
        <v>0.50690420888700005</v>
      </c>
      <c r="I44">
        <v>10</v>
      </c>
      <c r="J44">
        <v>9.3798676471999993</v>
      </c>
      <c r="K44">
        <v>0.01</v>
      </c>
      <c r="L44">
        <v>9.2399238630300005E-3</v>
      </c>
      <c r="N44" t="s">
        <v>153</v>
      </c>
      <c r="O44">
        <v>0.25</v>
      </c>
      <c r="P44">
        <v>0.25560107776899998</v>
      </c>
      <c r="Q44">
        <v>25</v>
      </c>
      <c r="R44">
        <v>17.129776229600001</v>
      </c>
      <c r="S44">
        <v>1</v>
      </c>
      <c r="T44">
        <v>0.55233671099299997</v>
      </c>
      <c r="U44">
        <v>10</v>
      </c>
      <c r="V44">
        <v>9.84149760689</v>
      </c>
      <c r="W44">
        <v>0.01</v>
      </c>
      <c r="X44">
        <v>9.2399238630300005E-3</v>
      </c>
    </row>
    <row r="45" spans="1:24">
      <c r="B45" t="s">
        <v>145</v>
      </c>
      <c r="C45">
        <v>25</v>
      </c>
      <c r="D45">
        <v>22.658989406900002</v>
      </c>
      <c r="E45">
        <v>1</v>
      </c>
      <c r="F45">
        <v>0.65508233058900001</v>
      </c>
      <c r="G45">
        <v>0.25</v>
      </c>
      <c r="H45">
        <v>0.12608795528200001</v>
      </c>
      <c r="I45">
        <v>0.01</v>
      </c>
      <c r="J45">
        <v>9.4402854742300004E-3</v>
      </c>
      <c r="K45">
        <v>10</v>
      </c>
      <c r="L45">
        <v>9.0209376674699993</v>
      </c>
      <c r="N45" t="s">
        <v>154</v>
      </c>
      <c r="O45">
        <v>25</v>
      </c>
      <c r="P45">
        <v>22.658989406900002</v>
      </c>
      <c r="Q45">
        <v>1</v>
      </c>
      <c r="R45">
        <v>0.65508233058900001</v>
      </c>
      <c r="S45">
        <v>0.25</v>
      </c>
      <c r="T45">
        <v>0.12608795528200001</v>
      </c>
      <c r="U45">
        <v>0.01</v>
      </c>
      <c r="V45">
        <v>9.4402854742300004E-3</v>
      </c>
      <c r="W45">
        <v>10</v>
      </c>
      <c r="X45">
        <v>9.0209376674699993</v>
      </c>
    </row>
    <row r="46" spans="1:24">
      <c r="B46" t="s">
        <v>146</v>
      </c>
      <c r="C46">
        <v>0.1</v>
      </c>
      <c r="D46">
        <v>8.9506514597900003E-2</v>
      </c>
      <c r="E46">
        <v>63.64</v>
      </c>
      <c r="F46">
        <v>41.673263669000001</v>
      </c>
      <c r="G46">
        <v>0.1</v>
      </c>
      <c r="H46">
        <v>5.0537277623199997E-2</v>
      </c>
      <c r="I46">
        <v>1</v>
      </c>
      <c r="J46">
        <v>0.92892409066500004</v>
      </c>
      <c r="K46">
        <v>25</v>
      </c>
      <c r="L46">
        <v>22.5324783324</v>
      </c>
      <c r="N46" t="s">
        <v>155</v>
      </c>
      <c r="O46">
        <v>0.1</v>
      </c>
      <c r="P46">
        <v>0.13379839810999999</v>
      </c>
      <c r="Q46">
        <v>63.64</v>
      </c>
      <c r="R46">
        <v>64.638748152800005</v>
      </c>
      <c r="S46">
        <v>0.1</v>
      </c>
      <c r="T46">
        <v>7.8613542969500003E-2</v>
      </c>
      <c r="U46">
        <v>1</v>
      </c>
      <c r="V46">
        <v>1.4556920201300001</v>
      </c>
      <c r="W46">
        <v>25</v>
      </c>
      <c r="X46">
        <v>31.772402195400002</v>
      </c>
    </row>
    <row r="47" spans="1:24">
      <c r="B47" t="s">
        <v>158</v>
      </c>
      <c r="C47">
        <v>63.64</v>
      </c>
      <c r="D47">
        <v>58.155243051699998</v>
      </c>
      <c r="E47">
        <v>0.25</v>
      </c>
      <c r="F47">
        <v>0.16426535782099999</v>
      </c>
      <c r="G47">
        <v>0.01</v>
      </c>
      <c r="H47">
        <v>5.1047755175000001E-3</v>
      </c>
      <c r="I47">
        <v>25</v>
      </c>
      <c r="J47">
        <v>23.407187833399998</v>
      </c>
      <c r="K47">
        <v>0.1</v>
      </c>
      <c r="L47">
        <v>9.1475246243999997E-2</v>
      </c>
      <c r="N47" t="s">
        <v>158</v>
      </c>
      <c r="O47">
        <v>63.64</v>
      </c>
      <c r="P47">
        <v>58.155243051699998</v>
      </c>
      <c r="Q47">
        <v>0.25</v>
      </c>
      <c r="R47">
        <v>0.16426535782099999</v>
      </c>
      <c r="S47">
        <v>0.01</v>
      </c>
      <c r="T47">
        <v>5.1047755175000001E-3</v>
      </c>
      <c r="U47">
        <v>25</v>
      </c>
      <c r="V47">
        <v>23.407187833399998</v>
      </c>
      <c r="W47">
        <v>0.1</v>
      </c>
      <c r="X47">
        <v>9.1475246243999997E-2</v>
      </c>
    </row>
    <row r="48" spans="1:24">
      <c r="B48" t="s">
        <v>148</v>
      </c>
      <c r="C48">
        <v>1</v>
      </c>
      <c r="D48">
        <v>0.90152437899100002</v>
      </c>
      <c r="E48">
        <v>10</v>
      </c>
      <c r="F48">
        <v>6.6233903314300004</v>
      </c>
      <c r="G48">
        <v>63.64</v>
      </c>
      <c r="H48">
        <v>32.289747058400003</v>
      </c>
      <c r="I48">
        <v>0.1</v>
      </c>
      <c r="J48">
        <v>8.9682712005200005E-2</v>
      </c>
      <c r="K48">
        <v>0.25</v>
      </c>
      <c r="L48">
        <v>0.22545414225800001</v>
      </c>
      <c r="N48" t="s">
        <v>156</v>
      </c>
      <c r="O48">
        <v>1</v>
      </c>
      <c r="P48">
        <v>2.03650389399</v>
      </c>
      <c r="Q48">
        <v>10</v>
      </c>
      <c r="R48">
        <v>14.928356554800001</v>
      </c>
      <c r="S48">
        <v>63.64</v>
      </c>
      <c r="T48">
        <v>71.276449118200006</v>
      </c>
      <c r="U48">
        <v>0.1</v>
      </c>
      <c r="V48">
        <v>0.209574337528</v>
      </c>
      <c r="W48">
        <v>0.25</v>
      </c>
      <c r="X48">
        <v>0.49248794189900003</v>
      </c>
    </row>
    <row r="49" spans="2:24">
      <c r="B49" t="s">
        <v>150</v>
      </c>
      <c r="C49">
        <v>0.01</v>
      </c>
      <c r="D49">
        <v>9.2274757317400008E-3</v>
      </c>
      <c r="E49">
        <v>0.1</v>
      </c>
      <c r="F49">
        <v>6.5310322989200004E-2</v>
      </c>
      <c r="G49">
        <v>10</v>
      </c>
      <c r="H49">
        <v>5.0026800071500004</v>
      </c>
      <c r="I49">
        <v>63.64</v>
      </c>
      <c r="J49">
        <v>59.0801385834</v>
      </c>
      <c r="K49">
        <v>1</v>
      </c>
      <c r="L49">
        <v>0.90643653096300003</v>
      </c>
      <c r="N49" t="s">
        <v>157</v>
      </c>
      <c r="O49">
        <v>0.01</v>
      </c>
      <c r="P49">
        <v>9.2274757317400008E-3</v>
      </c>
      <c r="Q49">
        <v>0.1</v>
      </c>
      <c r="R49">
        <v>6.5310322989200004E-2</v>
      </c>
      <c r="S49">
        <v>10</v>
      </c>
      <c r="T49">
        <v>5.0026800071500004</v>
      </c>
      <c r="U49">
        <v>63.64</v>
      </c>
      <c r="V49">
        <v>59.0801385834</v>
      </c>
      <c r="W49">
        <v>1</v>
      </c>
      <c r="X49">
        <v>0.90643653096300003</v>
      </c>
    </row>
    <row r="50" spans="2:24">
      <c r="B50" t="s">
        <v>134</v>
      </c>
      <c r="D50">
        <v>8.8971321005400004</v>
      </c>
      <c r="F50">
        <v>34.479892336900001</v>
      </c>
      <c r="H50">
        <v>49.505092013499997</v>
      </c>
      <c r="J50">
        <v>6.8715837966800004</v>
      </c>
      <c r="L50">
        <v>9.7471956830999993</v>
      </c>
      <c r="N50" t="s">
        <v>134</v>
      </c>
      <c r="P50">
        <v>7.6920237699799996</v>
      </c>
      <c r="R50">
        <v>2.4118640489700001</v>
      </c>
      <c r="T50">
        <v>10.4448811863</v>
      </c>
      <c r="V50">
        <v>5.7632942820100004</v>
      </c>
      <c r="X50">
        <v>0.240238020439</v>
      </c>
    </row>
    <row r="51" spans="2:24">
      <c r="B51" t="s">
        <v>135</v>
      </c>
      <c r="D51">
        <v>17</v>
      </c>
      <c r="F51">
        <v>29</v>
      </c>
      <c r="H51">
        <v>21</v>
      </c>
      <c r="J51">
        <v>27</v>
      </c>
      <c r="L51">
        <v>21</v>
      </c>
      <c r="N51" t="s">
        <v>137</v>
      </c>
      <c r="P51">
        <v>9</v>
      </c>
      <c r="R51">
        <v>5</v>
      </c>
      <c r="T51">
        <v>5</v>
      </c>
      <c r="V51">
        <v>6</v>
      </c>
      <c r="X51">
        <v>7</v>
      </c>
    </row>
    <row r="52" spans="2:24">
      <c r="B52" t="s">
        <v>136</v>
      </c>
      <c r="D52">
        <v>0</v>
      </c>
      <c r="F52">
        <v>0</v>
      </c>
      <c r="H52">
        <v>0</v>
      </c>
      <c r="J52">
        <v>0</v>
      </c>
      <c r="L52">
        <v>0</v>
      </c>
      <c r="N52" t="s">
        <v>138</v>
      </c>
      <c r="P52">
        <v>0</v>
      </c>
      <c r="R52">
        <v>0</v>
      </c>
      <c r="T52">
        <v>0</v>
      </c>
      <c r="V52">
        <v>0</v>
      </c>
      <c r="X52">
        <v>0</v>
      </c>
    </row>
    <row r="54" spans="2:24" ht="15">
      <c r="C54" s="47" t="s">
        <v>141</v>
      </c>
      <c r="D54" s="47"/>
      <c r="E54" s="47"/>
    </row>
    <row r="55" spans="2:24" ht="15">
      <c r="C55" s="35" t="s">
        <v>140</v>
      </c>
      <c r="D55" s="36" t="s">
        <v>132</v>
      </c>
      <c r="E55" s="35" t="s">
        <v>131</v>
      </c>
    </row>
    <row r="56" spans="2:24">
      <c r="C56" s="25" t="s">
        <v>104</v>
      </c>
      <c r="D56" s="39">
        <v>81.9186696955</v>
      </c>
      <c r="E56" s="40">
        <v>50.494907986500003</v>
      </c>
    </row>
    <row r="57" spans="2:24">
      <c r="C57" s="25" t="s">
        <v>105</v>
      </c>
      <c r="D57" s="39">
        <v>91.661031243400004</v>
      </c>
      <c r="E57" s="40">
        <v>65.520107663100006</v>
      </c>
    </row>
    <row r="58" spans="2:24">
      <c r="C58" s="25" t="s">
        <v>106</v>
      </c>
      <c r="D58" s="39">
        <v>91.232072860200006</v>
      </c>
      <c r="E58" s="40">
        <v>91.102867899499998</v>
      </c>
    </row>
    <row r="59" spans="2:24">
      <c r="C59" s="25" t="s">
        <v>107</v>
      </c>
      <c r="D59" s="39">
        <v>92.744871842199998</v>
      </c>
      <c r="E59" s="40">
        <v>90.252804316899997</v>
      </c>
    </row>
    <row r="60" spans="2:24">
      <c r="C60" s="25" t="s">
        <v>108</v>
      </c>
      <c r="D60" s="39">
        <v>93.671439360400001</v>
      </c>
      <c r="E60" s="40">
        <v>93.128416203399993</v>
      </c>
    </row>
    <row r="61" spans="2:24">
      <c r="C61" s="25" t="s">
        <v>142</v>
      </c>
      <c r="D61" s="39">
        <f>AVERAGE(D56:D60)</f>
        <v>90.245617000340005</v>
      </c>
      <c r="E61" s="40">
        <f>AVERAGE(E56:E60)</f>
        <v>78.099820813879987</v>
      </c>
    </row>
  </sheetData>
  <sortState ref="G54:I63">
    <sortCondition ref="G54:G63"/>
    <sortCondition ref="H54:H63"/>
  </sortState>
  <mergeCells count="2">
    <mergeCell ref="C32:E32"/>
    <mergeCell ref="C54:E5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Simulated_1</vt:lpstr>
      <vt:lpstr>Simulated_2</vt:lpstr>
      <vt:lpstr>Results_with_Pathoscope</vt:lpstr>
      <vt:lpstr>Results_without_Pathoscope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Byrd, Allyson (NIH/NHGRI) [F]</cp:lastModifiedBy>
  <dcterms:created xsi:type="dcterms:W3CDTF">2013-10-24T04:40:14Z</dcterms:created>
  <dcterms:modified xsi:type="dcterms:W3CDTF">2014-04-16T15:55:32Z</dcterms:modified>
</cp:coreProperties>
</file>