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ropbox\Yale\Research\MutationClustering\PapersToWrite\Supplementary Materials\Paper2\"/>
    </mc:Choice>
  </mc:AlternateContent>
  <bookViews>
    <workbookView xWindow="0" yWindow="0" windowWidth="33600" windowHeight="19515" tabRatio="947"/>
  </bookViews>
  <sheets>
    <sheet name="Instructions-Summary" sheetId="4" r:id="rId1"/>
    <sheet name="Structural Comparison" sheetId="1" r:id="rId2"/>
    <sheet name="PCSK9" sheetId="16" r:id="rId3"/>
    <sheet name="NRP1" sheetId="15" r:id="rId4"/>
    <sheet name="MAP2K4" sheetId="14" r:id="rId5"/>
    <sheet name="DPP4" sheetId="13" r:id="rId6"/>
    <sheet name="EGFR" sheetId="12" r:id="rId7"/>
    <sheet name="TP53" sheetId="11" r:id="rId8"/>
    <sheet name="PIK3CA" sheetId="10" r:id="rId9"/>
    <sheet name="IDE" sheetId="7" r:id="rId10"/>
    <sheet name="NRAS" sheetId="9" r:id="rId11"/>
    <sheet name="BRAF" sheetId="5" r:id="rId12"/>
    <sheet name="KRAS" sheetId="8" r:id="rId13"/>
    <sheet name="HRAS" sheetId="6" r:id="rId14"/>
    <sheet name="AKT1" sheetId="3" r:id="rId15"/>
  </sheets>
  <externalReferences>
    <externalReference r:id="rId16"/>
  </externalReferenc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6" l="1"/>
  <c r="C3" i="16"/>
  <c r="B3" i="16"/>
  <c r="D3" i="15"/>
  <c r="C3" i="15"/>
  <c r="B3" i="15"/>
  <c r="D3" i="14"/>
  <c r="C3" i="14"/>
  <c r="B3" i="14"/>
  <c r="D3" i="13"/>
  <c r="C3" i="13"/>
  <c r="B3" i="13"/>
  <c r="B3" i="1"/>
  <c r="D3" i="3"/>
  <c r="C3" i="1"/>
  <c r="C3" i="3"/>
  <c r="B3" i="3"/>
  <c r="B5" i="1"/>
  <c r="D3" i="6"/>
  <c r="C5" i="1"/>
  <c r="C3" i="6"/>
  <c r="B3" i="6"/>
  <c r="B7" i="1"/>
  <c r="D3" i="8"/>
  <c r="C7" i="1"/>
  <c r="C3" i="8"/>
  <c r="B3" i="8"/>
  <c r="B4" i="1"/>
  <c r="D3" i="5"/>
  <c r="C4" i="1"/>
  <c r="C3" i="5"/>
  <c r="B3" i="5"/>
  <c r="B8" i="1"/>
  <c r="D3" i="9"/>
  <c r="C8" i="1"/>
  <c r="C3" i="9"/>
  <c r="B3" i="9"/>
  <c r="B6" i="1"/>
  <c r="D3" i="7"/>
  <c r="C6" i="1"/>
  <c r="C3" i="7"/>
  <c r="B3" i="7"/>
  <c r="B9" i="1"/>
  <c r="D3" i="10"/>
  <c r="C9" i="1"/>
  <c r="C3" i="10"/>
  <c r="B3" i="10"/>
  <c r="B10" i="1"/>
  <c r="D3" i="11"/>
  <c r="C10" i="1"/>
  <c r="C3" i="11"/>
  <c r="B3" i="11"/>
  <c r="B3" i="12"/>
  <c r="D3" i="12"/>
  <c r="C3" i="12"/>
</calcChain>
</file>

<file path=xl/sharedStrings.xml><?xml version="1.0" encoding="utf-8"?>
<sst xmlns="http://schemas.openxmlformats.org/spreadsheetml/2006/main" count="295" uniqueCount="138">
  <si>
    <t>Protein</t>
  </si>
  <si>
    <t>Structure</t>
  </si>
  <si>
    <t>P-value</t>
  </si>
  <si>
    <t>iPAC</t>
  </si>
  <si>
    <t>NMC</t>
  </si>
  <si>
    <t>AKT1</t>
  </si>
  <si>
    <t>BRAF</t>
  </si>
  <si>
    <t>HRAS</t>
  </si>
  <si>
    <t>IDE</t>
  </si>
  <si>
    <t>KRAS</t>
  </si>
  <si>
    <t>NRAS</t>
  </si>
  <si>
    <t>PIK3CA</t>
  </si>
  <si>
    <t>TP53</t>
  </si>
  <si>
    <t>EGFR</t>
  </si>
  <si>
    <t>3O96</t>
  </si>
  <si>
    <t>3GFT</t>
  </si>
  <si>
    <t>3CON</t>
  </si>
  <si>
    <t>2RD0</t>
  </si>
  <si>
    <t>3D4Q/3PRI</t>
  </si>
  <si>
    <t>1IOZ</t>
  </si>
  <si>
    <t>2G47</t>
  </si>
  <si>
    <t>3D07</t>
  </si>
  <si>
    <t>-</t>
  </si>
  <si>
    <t>Notes:</t>
  </si>
  <si>
    <t>2 Structures had the same result under the NMC algorithm</t>
  </si>
  <si>
    <t>Cluster</t>
  </si>
  <si>
    <t>600-600</t>
  </si>
  <si>
    <t>12-13</t>
  </si>
  <si>
    <t>1047-1047</t>
  </si>
  <si>
    <t>17-17</t>
  </si>
  <si>
    <t>698-698</t>
  </si>
  <si>
    <t>245-248</t>
  </si>
  <si>
    <t>Tab</t>
  </si>
  <si>
    <t>Details</t>
  </si>
  <si>
    <t>Structural Comparisons</t>
  </si>
  <si>
    <t>Remaing Tabs</t>
  </si>
  <si>
    <t>The uniprot website is linked on each tab.</t>
  </si>
  <si>
    <t>AA Positions</t>
  </si>
  <si>
    <t>Relevant Structure Overlap</t>
  </si>
  <si>
    <t>PH Domain</t>
  </si>
  <si>
    <t>5-108</t>
  </si>
  <si>
    <t>14-19</t>
  </si>
  <si>
    <t>23-25</t>
  </si>
  <si>
    <t>Inositol-(1,3,4,5)-tetrakisphosphate binding region</t>
  </si>
  <si>
    <t>http://www.uniprot.org/uniprot/P31749</t>
  </si>
  <si>
    <t>Uniprot Source</t>
  </si>
  <si>
    <t>457-717</t>
  </si>
  <si>
    <t>Protein Kinase Domain</t>
  </si>
  <si>
    <t>Region Description</t>
  </si>
  <si>
    <t>http://www.uniprot.org/uniprot/P15056</t>
  </si>
  <si>
    <t>10-17</t>
  </si>
  <si>
    <t>GTP Nucleotide Binding Domain</t>
  </si>
  <si>
    <t>57-61</t>
  </si>
  <si>
    <t>32-40</t>
  </si>
  <si>
    <t>Effector Region Motif</t>
  </si>
  <si>
    <t>http://www.uniprot.org/uniprot/P01112</t>
  </si>
  <si>
    <t>GTP Nucleotide Binding Region</t>
  </si>
  <si>
    <t>http://www.uniprot.org/uniprot/P01116</t>
  </si>
  <si>
    <t>http://www.uniprot.org/uniprot/P01111</t>
  </si>
  <si>
    <t>797-1068</t>
  </si>
  <si>
    <t>PI3K/PI4K Domain</t>
  </si>
  <si>
    <t>See Note Below</t>
  </si>
  <si>
    <t>Research suggests that H1047R and H1047L mutations show a larger area in the catalytic cleft between the Kinase-N and Kinase-C Lobes.</t>
  </si>
  <si>
    <t>This could help ease the entrance of substrates and could yield higher substrate-to-result turnover that is associated with oncogenic behavior.</t>
  </si>
  <si>
    <t>Finally, these mutants display increased  kinase activation loop mobility as compared to wild type proteins.</t>
  </si>
  <si>
    <t>Mankoo, P. K., Sukumar, S. and Karchin, R. (2009), PIK3CA somatic mutations in breast cancer: Mechanistic insights from Langevin dynamics simulations. Proteins, 75: 499–508. doi: 10.1002/prot.22265</t>
  </si>
  <si>
    <t>Note:</t>
  </si>
  <si>
    <t>Note Source:</t>
  </si>
  <si>
    <t>http://www.uniprot.org/uniprot/P42336</t>
  </si>
  <si>
    <t>116-292</t>
  </si>
  <si>
    <t>256-294</t>
  </si>
  <si>
    <t>100-370</t>
  </si>
  <si>
    <t>241-248</t>
  </si>
  <si>
    <t>Note</t>
  </si>
  <si>
    <t>Interacts with HIPK1</t>
  </si>
  <si>
    <t>Interacts with AXIN1</t>
  </si>
  <si>
    <t>Interacts with the 53BP2 SH3 domain</t>
  </si>
  <si>
    <t>By Similarity</t>
  </si>
  <si>
    <t>Interacts with E4F1</t>
  </si>
  <si>
    <t>http://www.uniprot.org/uniprot/P04637</t>
  </si>
  <si>
    <t xml:space="preserve">Following the convention of Uniprot, "By Similarity" signifies that the result was not based upon experimental findings but found within a </t>
  </si>
  <si>
    <t>a protein within the same family and within a specific taxonomic range.</t>
  </si>
  <si>
    <t>712-979</t>
  </si>
  <si>
    <t>790-791</t>
  </si>
  <si>
    <t>ATP Nucleotide Binding Region</t>
  </si>
  <si>
    <t>http://www.uniprot.org/uniprot/P00533</t>
  </si>
  <si>
    <t>Summary</t>
  </si>
  <si>
    <t>Total Significant Proteins Found</t>
  </si>
  <si>
    <t>Protein Clusters that Overlap ATP/GTP Binding Site</t>
  </si>
  <si>
    <t>Count</t>
  </si>
  <si>
    <t>For each protein/cluster combination, a brief review of what relevant structures overlap the cluster is detailed.</t>
  </si>
  <si>
    <t>All information was obtained from Uniprot (regions section) unless otherwise noted.</t>
  </si>
  <si>
    <t>Insertion Type</t>
  </si>
  <si>
    <t>Cheapest</t>
  </si>
  <si>
    <t>Farthest</t>
  </si>
  <si>
    <t>Nearest</t>
  </si>
  <si>
    <t>13-61</t>
  </si>
  <si>
    <t>175-273</t>
  </si>
  <si>
    <t>DPP4</t>
  </si>
  <si>
    <t>MAP2K4</t>
  </si>
  <si>
    <t>NRP1</t>
  </si>
  <si>
    <t>PCSK9</t>
  </si>
  <si>
    <t>2ITX</t>
  </si>
  <si>
    <t>1R9N</t>
  </si>
  <si>
    <t>3ALN</t>
  </si>
  <si>
    <t>2QQI</t>
  </si>
  <si>
    <t>719-768</t>
  </si>
  <si>
    <t>310-486</t>
  </si>
  <si>
    <t>233-251</t>
  </si>
  <si>
    <t>277-423</t>
  </si>
  <si>
    <t>3SQO</t>
  </si>
  <si>
    <t>167-401</t>
  </si>
  <si>
    <t>684-698</t>
  </si>
  <si>
    <t>denaturation resitant epitope</t>
  </si>
  <si>
    <t>http://www.ncbi.nlm.nih.gov/pmc/articles/PMC103825/</t>
  </si>
  <si>
    <t>There is a denaturation-resistant epitope located between amino acids 684-698</t>
  </si>
  <si>
    <r>
      <t xml:space="preserve">Cavendar, Jane F., Mummert, Christine, and Tevethia, Mary Judith.  </t>
    </r>
    <r>
      <rPr>
        <i/>
        <sz val="11"/>
        <color theme="1"/>
        <rFont val="Calibri"/>
        <family val="2"/>
        <scheme val="minor"/>
      </rPr>
      <t xml:space="preserve">Transactivation of a Ribosomal Gene by Simian Virus 40 Large-T Antigen Requires at Least Three Activities of the Protein. </t>
    </r>
    <r>
      <rPr>
        <sz val="11"/>
        <color theme="1"/>
        <rFont val="Calibri"/>
        <family val="2"/>
        <scheme val="minor"/>
      </rPr>
      <t xml:space="preserve">J Virol. 1999 January; 73(1): 214–224. </t>
    </r>
  </si>
  <si>
    <t>718-726</t>
  </si>
  <si>
    <t>102-367</t>
  </si>
  <si>
    <t>http://www.uniprot.org/uniprot/P45985</t>
  </si>
  <si>
    <t>http://www.uniprot.org/uniprot/P27487</t>
  </si>
  <si>
    <t>http://www.uniprot.org/uniprot/O14786</t>
  </si>
  <si>
    <t>275-424</t>
  </si>
  <si>
    <t>F5/8 tye C 1 Domain</t>
  </si>
  <si>
    <t>161-431</t>
  </si>
  <si>
    <t>Peptide S8 Domain</t>
  </si>
  <si>
    <t>153-449</t>
  </si>
  <si>
    <t>Catalytic Domain Region</t>
  </si>
  <si>
    <t>http://www.uniprot.org/uniprot/Q8NBP7</t>
  </si>
  <si>
    <t>Shows the structure and cluster of the most significant p-value for each of the 13 proteins found to be significant by GraphPAC.</t>
  </si>
  <si>
    <t>5 of the 13 proteins were not found to contain significant clustering by NMC and thus have no information on the right side of the table.</t>
  </si>
  <si>
    <t>Protein Clusters that Overlap a Kinase Domain</t>
  </si>
  <si>
    <t>Protein Clusters that Overlap Other Type of Binding/Interaction Region</t>
  </si>
  <si>
    <t>For the IDE protein, the most significant cluster overlaps an denaturation-resistant epitope region used by the immune system.</t>
  </si>
  <si>
    <t>For the PIK3CA protein, the most significant cluster overlaps amino acid 1047 which has been shown to cause higher substrate to result turnover (see the PIK3CA tab).</t>
  </si>
  <si>
    <t>Protein Cluster Overlaps Catalytic Domain</t>
  </si>
  <si>
    <t>Out of the 13 proteins found to be significant, 9 of them had their most significant cluster fall within a binding site, kinase domain or catalytic domain.</t>
  </si>
  <si>
    <t>For the NRP1 protein, the most signficant cluster falls within the F5/8 tye C 1 Domain - a major domain of blood coagulation factors.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</si>
</sst>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Font="1"/>
    <xf numFmtId="0" fontId="1" fillId="0" borderId="0" xfId="0" applyFont="1"/>
    <xf numFmtId="11" fontId="0" fillId="3" borderId="0" xfId="0" applyNumberFormat="1" applyFont="1" applyFill="1" applyBorder="1" applyAlignment="1">
      <alignment horizontal="center"/>
    </xf>
    <xf numFmtId="49" fontId="3" fillId="3" borderId="0" xfId="1" applyNumberFormat="1" applyFont="1" applyFill="1" applyBorder="1" applyAlignment="1">
      <alignment horizontal="center"/>
    </xf>
    <xf numFmtId="11" fontId="3" fillId="3" borderId="0" xfId="1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11" fontId="4" fillId="3" borderId="0" xfId="2" applyNumberFormat="1" applyFill="1" applyBorder="1" applyAlignment="1">
      <alignment horizontal="center"/>
    </xf>
    <xf numFmtId="0" fontId="4" fillId="3" borderId="0" xfId="2" applyFill="1" applyBorder="1"/>
    <xf numFmtId="11" fontId="4" fillId="3" borderId="8" xfId="2" applyNumberFormat="1" applyFill="1" applyBorder="1" applyAlignment="1">
      <alignment horizontal="center"/>
    </xf>
    <xf numFmtId="0" fontId="4" fillId="3" borderId="8" xfId="2" applyFill="1" applyBorder="1"/>
    <xf numFmtId="0" fontId="0" fillId="5" borderId="0" xfId="0" applyFont="1" applyFill="1" applyBorder="1" applyAlignment="1">
      <alignment horizontal="center"/>
    </xf>
    <xf numFmtId="11" fontId="3" fillId="5" borderId="0" xfId="1" applyNumberFormat="1" applyFont="1" applyFill="1" applyBorder="1" applyAlignment="1">
      <alignment horizontal="center"/>
    </xf>
    <xf numFmtId="49" fontId="3" fillId="5" borderId="13" xfId="1" applyNumberFormat="1" applyFont="1" applyFill="1" applyBorder="1" applyAlignment="1">
      <alignment horizontal="center"/>
    </xf>
    <xf numFmtId="0" fontId="0" fillId="5" borderId="13" xfId="0" applyFont="1" applyFill="1" applyBorder="1"/>
    <xf numFmtId="0" fontId="0" fillId="5" borderId="8" xfId="0" applyFont="1" applyFill="1" applyBorder="1" applyAlignment="1">
      <alignment horizontal="center"/>
    </xf>
    <xf numFmtId="0" fontId="0" fillId="5" borderId="9" xfId="0" applyFont="1" applyFill="1" applyBorder="1"/>
    <xf numFmtId="0" fontId="0" fillId="5" borderId="6" xfId="0" applyFont="1" applyFill="1" applyBorder="1"/>
    <xf numFmtId="0" fontId="0" fillId="3" borderId="9" xfId="0" applyFont="1" applyFill="1" applyBorder="1" applyAlignment="1">
      <alignment horizontal="center"/>
    </xf>
    <xf numFmtId="0" fontId="2" fillId="0" borderId="0" xfId="1" applyBorder="1"/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0" fillId="0" borderId="7" xfId="0" applyBorder="1"/>
    <xf numFmtId="11" fontId="0" fillId="0" borderId="8" xfId="0" applyNumberFormat="1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16" xfId="0" applyBorder="1"/>
    <xf numFmtId="49" fontId="0" fillId="0" borderId="14" xfId="0" applyNumberFormat="1" applyBorder="1"/>
    <xf numFmtId="0" fontId="0" fillId="4" borderId="15" xfId="0" applyFill="1" applyBorder="1"/>
    <xf numFmtId="0" fontId="0" fillId="4" borderId="7" xfId="0" applyFill="1" applyBorder="1"/>
    <xf numFmtId="0" fontId="0" fillId="4" borderId="20" xfId="0" applyFill="1" applyBorder="1"/>
    <xf numFmtId="0" fontId="0" fillId="0" borderId="14" xfId="0" applyNumberFormat="1" applyBorder="1"/>
    <xf numFmtId="0" fontId="0" fillId="0" borderId="9" xfId="0" applyNumberFormat="1" applyBorder="1"/>
    <xf numFmtId="0" fontId="2" fillId="0" borderId="0" xfId="1" applyBorder="1"/>
    <xf numFmtId="0" fontId="2" fillId="0" borderId="8" xfId="1" applyBorder="1"/>
    <xf numFmtId="0" fontId="0" fillId="0" borderId="8" xfId="0" applyBorder="1"/>
    <xf numFmtId="0" fontId="2" fillId="0" borderId="9" xfId="1" applyBorder="1"/>
    <xf numFmtId="0" fontId="2" fillId="4" borderId="7" xfId="1" applyFill="1" applyBorder="1"/>
    <xf numFmtId="0" fontId="0" fillId="0" borderId="4" xfId="0" applyBorder="1"/>
    <xf numFmtId="0" fontId="0" fillId="0" borderId="6" xfId="0" applyBorder="1"/>
    <xf numFmtId="0" fontId="1" fillId="2" borderId="15" xfId="0" applyFont="1" applyFill="1" applyBorder="1"/>
    <xf numFmtId="0" fontId="2" fillId="0" borderId="0" xfId="1" applyBorder="1"/>
    <xf numFmtId="0" fontId="2" fillId="0" borderId="0" xfId="1" applyBorder="1"/>
    <xf numFmtId="0" fontId="2" fillId="4" borderId="15" xfId="1" applyFill="1" applyBorder="1"/>
    <xf numFmtId="0" fontId="2" fillId="0" borderId="13" xfId="1" applyBorder="1"/>
    <xf numFmtId="0" fontId="0" fillId="2" borderId="13" xfId="0" applyFill="1" applyBorder="1"/>
    <xf numFmtId="0" fontId="0" fillId="6" borderId="6" xfId="0" applyFill="1" applyBorder="1"/>
    <xf numFmtId="0" fontId="2" fillId="0" borderId="0" xfId="1" applyBorder="1"/>
    <xf numFmtId="49" fontId="2" fillId="4" borderId="7" xfId="1" applyNumberFormat="1" applyFill="1" applyBorder="1"/>
    <xf numFmtId="0" fontId="2" fillId="0" borderId="0" xfId="1" applyBorder="1"/>
    <xf numFmtId="0" fontId="1" fillId="2" borderId="13" xfId="0" applyFont="1" applyFill="1" applyBorder="1"/>
    <xf numFmtId="0" fontId="2" fillId="8" borderId="0" xfId="1" applyFill="1" applyBorder="1"/>
    <xf numFmtId="0" fontId="0" fillId="0" borderId="5" xfId="0" applyBorder="1"/>
    <xf numFmtId="0" fontId="1" fillId="4" borderId="3" xfId="0" applyFont="1" applyFill="1" applyBorder="1" applyAlignment="1">
      <alignment horizontal="center"/>
    </xf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7" fillId="0" borderId="0" xfId="0" applyFont="1"/>
    <xf numFmtId="0" fontId="1" fillId="3" borderId="13" xfId="0" applyFont="1" applyFill="1" applyBorder="1"/>
    <xf numFmtId="0" fontId="0" fillId="3" borderId="13" xfId="0" applyFill="1" applyBorder="1"/>
    <xf numFmtId="0" fontId="0" fillId="0" borderId="0" xfId="0" applyFill="1" applyBorder="1"/>
    <xf numFmtId="0" fontId="0" fillId="3" borderId="9" xfId="0" applyFill="1" applyBorder="1"/>
    <xf numFmtId="0" fontId="1" fillId="4" borderId="21" xfId="0" applyFont="1" applyFill="1" applyBorder="1"/>
    <xf numFmtId="0" fontId="1" fillId="3" borderId="22" xfId="0" applyFont="1" applyFill="1" applyBorder="1"/>
    <xf numFmtId="0" fontId="0" fillId="3" borderId="5" xfId="0" applyFont="1" applyFill="1" applyBorder="1" applyAlignment="1">
      <alignment horizontal="center"/>
    </xf>
    <xf numFmtId="0" fontId="0" fillId="7" borderId="4" xfId="0" applyFont="1" applyFill="1" applyBorder="1"/>
    <xf numFmtId="0" fontId="0" fillId="7" borderId="15" xfId="0" applyFont="1" applyFill="1" applyBorder="1" applyAlignment="1">
      <alignment horizontal="center"/>
    </xf>
    <xf numFmtId="0" fontId="3" fillId="7" borderId="15" xfId="1" applyFont="1" applyFill="1" applyBorder="1" applyAlignment="1">
      <alignment horizontal="center"/>
    </xf>
    <xf numFmtId="0" fontId="3" fillId="7" borderId="7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49" fontId="3" fillId="3" borderId="13" xfId="1" applyNumberFormat="1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0" fillId="5" borderId="15" xfId="0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7" borderId="23" xfId="0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0" fillId="3" borderId="24" xfId="0" applyFont="1" applyFill="1" applyBorder="1" applyAlignment="1">
      <alignment horizontal="center"/>
    </xf>
    <xf numFmtId="0" fontId="0" fillId="5" borderId="23" xfId="0" applyFont="1" applyFill="1" applyBorder="1" applyAlignment="1">
      <alignment horizontal="center"/>
    </xf>
    <xf numFmtId="0" fontId="0" fillId="5" borderId="24" xfId="0" applyFont="1" applyFill="1" applyBorder="1" applyAlignment="1">
      <alignment horizontal="center"/>
    </xf>
    <xf numFmtId="0" fontId="0" fillId="5" borderId="25" xfId="0" applyFont="1" applyFill="1" applyBorder="1" applyAlignment="1">
      <alignment horizontal="center"/>
    </xf>
    <xf numFmtId="0" fontId="8" fillId="0" borderId="7" xfId="7" applyBorder="1"/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 wrapText="1"/>
    </xf>
    <xf numFmtId="0" fontId="0" fillId="3" borderId="25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8"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Hyperlink" xfId="7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eg/Dropbox/Yale/Research/MutationClustering/Code/Analysis/GraphPac/ResultsBreakoutAllMetho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Breakout"/>
      <sheetName val="TiesAnalysis"/>
      <sheetName val="StructSum-Cheapest"/>
      <sheetName val="StructSum-Nearest"/>
      <sheetName val="StructSum-Farthest"/>
    </sheetNames>
    <sheetDataSet>
      <sheetData sheetId="0" refreshError="1"/>
      <sheetData sheetId="1">
        <row r="3">
          <cell r="C3">
            <v>2.4697804435730499E-5</v>
          </cell>
          <cell r="D3" t="str">
            <v>3O96</v>
          </cell>
        </row>
        <row r="4">
          <cell r="C4">
            <v>3.84002494341349E-130</v>
          </cell>
          <cell r="D4" t="str">
            <v>3D4Q</v>
          </cell>
        </row>
        <row r="5">
          <cell r="C5">
            <v>1.5431450927447501E-14</v>
          </cell>
          <cell r="D5" t="str">
            <v>6Q21</v>
          </cell>
        </row>
        <row r="6">
          <cell r="C6">
            <v>1.5570932390450299E-3</v>
          </cell>
          <cell r="D6" t="str">
            <v>2G47</v>
          </cell>
        </row>
        <row r="7">
          <cell r="C7">
            <v>4.2096452521766699E-233</v>
          </cell>
          <cell r="D7" t="str">
            <v>3GFT</v>
          </cell>
        </row>
        <row r="8">
          <cell r="C8">
            <v>8.2567944100106997E-29</v>
          </cell>
          <cell r="D8" t="str">
            <v>3CON</v>
          </cell>
        </row>
        <row r="9">
          <cell r="C9">
            <v>8.2003729229043502E-84</v>
          </cell>
          <cell r="D9" t="str">
            <v>2RD0</v>
          </cell>
        </row>
        <row r="10">
          <cell r="C10">
            <v>4.0463035235998199E-152</v>
          </cell>
          <cell r="D10" t="str">
            <v>4AGN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niprot.org/uniprot/Q8NBP7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niprot.org/uniprot/O14786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niprot.org/uniprot/P4598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niprot.org/uniprot/P2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A22" sqref="A22"/>
    </sheetView>
  </sheetViews>
  <sheetFormatPr defaultColWidth="8.85546875" defaultRowHeight="15" x14ac:dyDescent="0.25"/>
  <cols>
    <col min="1" max="1" width="63.28515625" customWidth="1"/>
  </cols>
  <sheetData>
    <row r="1" spans="1:13" ht="15.75" thickBot="1" x14ac:dyDescent="0.3">
      <c r="A1" s="55" t="s">
        <v>32</v>
      </c>
      <c r="B1" s="85" t="s">
        <v>33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 x14ac:dyDescent="0.25">
      <c r="A2" s="56" t="s">
        <v>34</v>
      </c>
      <c r="B2" s="40" t="s">
        <v>129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41"/>
    </row>
    <row r="3" spans="1:13" ht="15.75" thickBot="1" x14ac:dyDescent="0.3">
      <c r="A3" s="58"/>
      <c r="B3" s="23" t="s">
        <v>130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25"/>
    </row>
    <row r="4" spans="1:13" ht="15.75" thickBot="1" x14ac:dyDescent="0.3">
      <c r="A4" s="57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x14ac:dyDescent="0.25">
      <c r="A5" s="56" t="s">
        <v>35</v>
      </c>
      <c r="B5" s="40" t="s">
        <v>90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41"/>
    </row>
    <row r="6" spans="1:13" x14ac:dyDescent="0.25">
      <c r="A6" s="57"/>
      <c r="B6" s="20" t="s">
        <v>91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ht="15.75" thickBot="1" x14ac:dyDescent="0.3">
      <c r="A7" s="58"/>
      <c r="B7" s="23" t="s">
        <v>36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25"/>
    </row>
    <row r="9" spans="1:13" ht="15.75" thickBot="1" x14ac:dyDescent="0.3"/>
    <row r="10" spans="1:13" x14ac:dyDescent="0.25">
      <c r="A10" s="64" t="s">
        <v>86</v>
      </c>
      <c r="B10" s="65" t="s">
        <v>89</v>
      </c>
    </row>
    <row r="11" spans="1:13" x14ac:dyDescent="0.25">
      <c r="A11" s="30" t="s">
        <v>87</v>
      </c>
      <c r="B11" s="60">
        <v>13</v>
      </c>
    </row>
    <row r="12" spans="1:13" x14ac:dyDescent="0.25">
      <c r="A12" s="30" t="s">
        <v>88</v>
      </c>
      <c r="B12" s="61">
        <v>4</v>
      </c>
    </row>
    <row r="13" spans="1:13" x14ac:dyDescent="0.25">
      <c r="A13" s="30" t="s">
        <v>132</v>
      </c>
      <c r="B13" s="61">
        <v>2</v>
      </c>
    </row>
    <row r="14" spans="1:13" x14ac:dyDescent="0.25">
      <c r="A14" s="30" t="s">
        <v>135</v>
      </c>
      <c r="B14" s="61">
        <v>1</v>
      </c>
    </row>
    <row r="15" spans="1:13" ht="15.75" thickBot="1" x14ac:dyDescent="0.3">
      <c r="A15" s="31" t="s">
        <v>131</v>
      </c>
      <c r="B15" s="63">
        <v>2</v>
      </c>
    </row>
    <row r="16" spans="1:13" x14ac:dyDescent="0.25">
      <c r="A16" s="62"/>
      <c r="B16" s="62"/>
    </row>
    <row r="17" spans="1:1" x14ac:dyDescent="0.25">
      <c r="A17" s="59" t="s">
        <v>66</v>
      </c>
    </row>
    <row r="18" spans="1:1" x14ac:dyDescent="0.25">
      <c r="A18" t="s">
        <v>136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137</v>
      </c>
    </row>
  </sheetData>
  <mergeCells count="1">
    <mergeCell ref="B1:M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17" sqref="A17"/>
    </sheetView>
  </sheetViews>
  <sheetFormatPr defaultColWidth="8.85546875" defaultRowHeight="15" x14ac:dyDescent="0.25"/>
  <cols>
    <col min="1" max="1" width="16.42578125" customWidth="1"/>
    <col min="2" max="2" width="12.140625" bestFit="1" customWidth="1"/>
    <col min="3" max="3" width="10" bestFit="1" customWidth="1"/>
  </cols>
  <sheetData>
    <row r="1" spans="1:4" ht="18.75" x14ac:dyDescent="0.3">
      <c r="A1" s="94" t="s">
        <v>8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29" t="str">
        <f>'Structural Comparison'!D6</f>
        <v>698-698</v>
      </c>
      <c r="C3" s="24">
        <f>'Structural Comparison'!C6</f>
        <v>1.5570932390450299E-3</v>
      </c>
      <c r="D3" s="34" t="str">
        <f>'Structural Comparison'!B6</f>
        <v>2G47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47"/>
    </row>
    <row r="8" spans="1:4" x14ac:dyDescent="0.25">
      <c r="A8" s="45" t="s">
        <v>112</v>
      </c>
      <c r="B8" s="44" t="s">
        <v>113</v>
      </c>
      <c r="C8" s="44"/>
      <c r="D8" s="46"/>
    </row>
    <row r="9" spans="1:4" ht="15.75" thickBot="1" x14ac:dyDescent="0.3">
      <c r="A9" s="39"/>
      <c r="B9" s="36"/>
      <c r="C9" s="36"/>
      <c r="D9" s="38"/>
    </row>
    <row r="10" spans="1:4" ht="15.75" thickBot="1" x14ac:dyDescent="0.3">
      <c r="B10" s="43"/>
    </row>
    <row r="11" spans="1:4" x14ac:dyDescent="0.25">
      <c r="A11" s="97" t="s">
        <v>45</v>
      </c>
      <c r="B11" s="98"/>
      <c r="C11" s="100"/>
    </row>
    <row r="12" spans="1:4" ht="15.75" thickBot="1" x14ac:dyDescent="0.3">
      <c r="A12" s="84" t="s">
        <v>114</v>
      </c>
      <c r="B12" s="37"/>
      <c r="C12" s="25"/>
    </row>
    <row r="14" spans="1:4" x14ac:dyDescent="0.25">
      <c r="A14" s="2" t="s">
        <v>66</v>
      </c>
    </row>
    <row r="15" spans="1:4" x14ac:dyDescent="0.25">
      <c r="A15" t="s">
        <v>115</v>
      </c>
    </row>
    <row r="17" spans="1:1" x14ac:dyDescent="0.25">
      <c r="A17" s="2" t="s">
        <v>67</v>
      </c>
    </row>
    <row r="18" spans="1:1" x14ac:dyDescent="0.25">
      <c r="A18" t="s">
        <v>116</v>
      </c>
    </row>
  </sheetData>
  <mergeCells count="4">
    <mergeCell ref="A1:D1"/>
    <mergeCell ref="A6:C6"/>
    <mergeCell ref="B7:C7"/>
    <mergeCell ref="A11:C1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3" sqref="A13"/>
    </sheetView>
  </sheetViews>
  <sheetFormatPr defaultColWidth="8.85546875" defaultRowHeight="15" x14ac:dyDescent="0.25"/>
  <cols>
    <col min="1" max="1" width="16.42578125" customWidth="1"/>
    <col min="2" max="3" width="12.140625" bestFit="1" customWidth="1"/>
  </cols>
  <sheetData>
    <row r="1" spans="1:4" ht="18.75" x14ac:dyDescent="0.3">
      <c r="A1" s="94" t="s">
        <v>10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29" t="str">
        <f>'Structural Comparison'!D8</f>
        <v>12-13</v>
      </c>
      <c r="C3" s="24">
        <f>'Structural Comparison'!C8</f>
        <v>8.2567944100106997E-29</v>
      </c>
      <c r="D3" s="34" t="str">
        <f>'Structural Comparison'!B8</f>
        <v>3CON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47"/>
    </row>
    <row r="8" spans="1:4" ht="15.75" thickBot="1" x14ac:dyDescent="0.3">
      <c r="A8" s="50" t="s">
        <v>50</v>
      </c>
      <c r="B8" s="36" t="s">
        <v>56</v>
      </c>
      <c r="C8" s="36"/>
      <c r="D8" s="38"/>
    </row>
    <row r="9" spans="1:4" ht="15.75" thickBot="1" x14ac:dyDescent="0.3">
      <c r="B9" s="49"/>
    </row>
    <row r="10" spans="1:4" x14ac:dyDescent="0.25">
      <c r="A10" s="97" t="s">
        <v>45</v>
      </c>
      <c r="B10" s="98"/>
      <c r="C10" s="100"/>
    </row>
    <row r="11" spans="1:4" ht="15.75" thickBot="1" x14ac:dyDescent="0.3">
      <c r="A11" s="23" t="s">
        <v>58</v>
      </c>
      <c r="B11" s="37"/>
      <c r="C11" s="25"/>
    </row>
  </sheetData>
  <mergeCells count="4">
    <mergeCell ref="A1:D1"/>
    <mergeCell ref="A6:C6"/>
    <mergeCell ref="B7:C7"/>
    <mergeCell ref="A10:C10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G25" sqref="G25"/>
    </sheetView>
  </sheetViews>
  <sheetFormatPr defaultColWidth="8.85546875" defaultRowHeight="15" x14ac:dyDescent="0.25"/>
  <cols>
    <col min="1" max="1" width="16.42578125" customWidth="1"/>
    <col min="2" max="2" width="12.140625" bestFit="1" customWidth="1"/>
    <col min="3" max="3" width="10.140625" bestFit="1" customWidth="1"/>
  </cols>
  <sheetData>
    <row r="1" spans="1:4" ht="18.75" x14ac:dyDescent="0.3">
      <c r="A1" s="94" t="s">
        <v>6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29" t="str">
        <f>'Structural Comparison'!D4</f>
        <v>600-600</v>
      </c>
      <c r="C3" s="24">
        <f>'Structural Comparison'!C4</f>
        <v>3.84002494341349E-130</v>
      </c>
      <c r="D3" s="34" t="str">
        <f>'Structural Comparison'!B4</f>
        <v>3D4Q</v>
      </c>
    </row>
    <row r="5" spans="1:4" ht="15.75" thickBot="1" x14ac:dyDescent="0.3"/>
    <row r="6" spans="1:4" x14ac:dyDescent="0.25">
      <c r="A6" s="97" t="s">
        <v>38</v>
      </c>
      <c r="B6" s="98"/>
      <c r="C6" s="100"/>
    </row>
    <row r="7" spans="1:4" x14ac:dyDescent="0.25">
      <c r="A7" s="42" t="s">
        <v>37</v>
      </c>
      <c r="B7" s="99" t="s">
        <v>48</v>
      </c>
      <c r="C7" s="101"/>
    </row>
    <row r="8" spans="1:4" ht="15.75" thickBot="1" x14ac:dyDescent="0.3">
      <c r="A8" s="39" t="s">
        <v>46</v>
      </c>
      <c r="B8" s="36" t="s">
        <v>47</v>
      </c>
      <c r="C8" s="38"/>
    </row>
    <row r="9" spans="1:4" ht="15.75" thickBot="1" x14ac:dyDescent="0.3">
      <c r="B9" s="19"/>
    </row>
    <row r="10" spans="1:4" x14ac:dyDescent="0.25">
      <c r="A10" s="97" t="s">
        <v>45</v>
      </c>
      <c r="B10" s="98"/>
      <c r="C10" s="100"/>
    </row>
    <row r="11" spans="1:4" ht="15.75" thickBot="1" x14ac:dyDescent="0.3">
      <c r="A11" s="23" t="s">
        <v>49</v>
      </c>
      <c r="B11" s="37"/>
      <c r="C11" s="25"/>
    </row>
  </sheetData>
  <mergeCells count="4">
    <mergeCell ref="A1:D1"/>
    <mergeCell ref="A6:C6"/>
    <mergeCell ref="B7:C7"/>
    <mergeCell ref="A10:C1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4" sqref="D4"/>
    </sheetView>
  </sheetViews>
  <sheetFormatPr defaultColWidth="8.85546875" defaultRowHeight="15" x14ac:dyDescent="0.25"/>
  <cols>
    <col min="1" max="1" width="16.42578125" customWidth="1"/>
    <col min="2" max="3" width="12.140625" bestFit="1" customWidth="1"/>
  </cols>
  <sheetData>
    <row r="1" spans="1:4" ht="18.75" x14ac:dyDescent="0.3">
      <c r="A1" s="94" t="s">
        <v>9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29" t="str">
        <f>'Structural Comparison'!D7</f>
        <v>12-13</v>
      </c>
      <c r="C3" s="24">
        <f>'Structural Comparison'!C7</f>
        <v>4.2096452521766699E-233</v>
      </c>
      <c r="D3" s="34" t="str">
        <f>'Structural Comparison'!B7</f>
        <v>3GFT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47"/>
    </row>
    <row r="8" spans="1:4" ht="15.75" thickBot="1" x14ac:dyDescent="0.3">
      <c r="A8" s="50" t="s">
        <v>50</v>
      </c>
      <c r="B8" s="36" t="s">
        <v>56</v>
      </c>
      <c r="C8" s="36"/>
      <c r="D8" s="38"/>
    </row>
    <row r="9" spans="1:4" ht="15.75" thickBot="1" x14ac:dyDescent="0.3">
      <c r="B9" s="44"/>
    </row>
    <row r="10" spans="1:4" x14ac:dyDescent="0.25">
      <c r="A10" s="97" t="s">
        <v>45</v>
      </c>
      <c r="B10" s="98"/>
      <c r="C10" s="100"/>
    </row>
    <row r="11" spans="1:4" ht="15.75" thickBot="1" x14ac:dyDescent="0.3">
      <c r="A11" s="23" t="s">
        <v>57</v>
      </c>
      <c r="B11" s="37"/>
      <c r="C11" s="25"/>
    </row>
  </sheetData>
  <mergeCells count="4">
    <mergeCell ref="A1:D1"/>
    <mergeCell ref="A6:C6"/>
    <mergeCell ref="B7:C7"/>
    <mergeCell ref="A10:C10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P42" sqref="P42"/>
    </sheetView>
  </sheetViews>
  <sheetFormatPr defaultColWidth="8.85546875" defaultRowHeight="15" x14ac:dyDescent="0.25"/>
  <cols>
    <col min="1" max="1" width="13.42578125" customWidth="1"/>
    <col min="2" max="2" width="14.85546875" customWidth="1"/>
    <col min="3" max="3" width="12.140625" bestFit="1" customWidth="1"/>
    <col min="5" max="5" width="10.28515625" customWidth="1"/>
  </cols>
  <sheetData>
    <row r="1" spans="1:5" ht="18.75" x14ac:dyDescent="0.3">
      <c r="A1" s="94" t="s">
        <v>7</v>
      </c>
      <c r="B1" s="95"/>
      <c r="C1" s="95"/>
      <c r="D1" s="96"/>
    </row>
    <row r="2" spans="1:5" x14ac:dyDescent="0.25">
      <c r="A2" s="32"/>
      <c r="B2" s="26" t="s">
        <v>37</v>
      </c>
      <c r="C2" s="27" t="s">
        <v>2</v>
      </c>
      <c r="D2" s="28" t="s">
        <v>1</v>
      </c>
    </row>
    <row r="3" spans="1:5" ht="15.75" thickBot="1" x14ac:dyDescent="0.3">
      <c r="A3" s="31" t="s">
        <v>25</v>
      </c>
      <c r="B3" s="29" t="str">
        <f>'Structural Comparison'!D5</f>
        <v>13-61</v>
      </c>
      <c r="C3" s="24">
        <f>'Structural Comparison'!C5</f>
        <v>1.5431450927447501E-14</v>
      </c>
      <c r="D3" s="34" t="str">
        <f>'Structural Comparison'!B5</f>
        <v>6Q21</v>
      </c>
    </row>
    <row r="5" spans="1:5" ht="15.75" thickBot="1" x14ac:dyDescent="0.3"/>
    <row r="6" spans="1:5" x14ac:dyDescent="0.25">
      <c r="A6" s="97" t="s">
        <v>38</v>
      </c>
      <c r="B6" s="98"/>
      <c r="C6" s="98"/>
      <c r="D6" s="98"/>
      <c r="E6" s="100"/>
    </row>
    <row r="7" spans="1:5" x14ac:dyDescent="0.25">
      <c r="A7" s="42" t="s">
        <v>37</v>
      </c>
      <c r="B7" s="99" t="s">
        <v>48</v>
      </c>
      <c r="C7" s="99"/>
      <c r="D7" s="99"/>
      <c r="E7" s="101"/>
    </row>
    <row r="8" spans="1:5" x14ac:dyDescent="0.25">
      <c r="A8" s="30" t="s">
        <v>50</v>
      </c>
      <c r="B8" s="43" t="s">
        <v>51</v>
      </c>
      <c r="C8" s="21"/>
      <c r="D8" s="21"/>
      <c r="E8" s="22"/>
    </row>
    <row r="9" spans="1:5" x14ac:dyDescent="0.25">
      <c r="A9" s="30" t="s">
        <v>52</v>
      </c>
      <c r="B9" s="43" t="s">
        <v>51</v>
      </c>
      <c r="C9" s="21"/>
      <c r="D9" s="21"/>
      <c r="E9" s="22"/>
    </row>
    <row r="10" spans="1:5" ht="15.75" thickBot="1" x14ac:dyDescent="0.3">
      <c r="A10" s="31" t="s">
        <v>53</v>
      </c>
      <c r="B10" s="36" t="s">
        <v>54</v>
      </c>
      <c r="C10" s="37"/>
      <c r="D10" s="37"/>
      <c r="E10" s="25"/>
    </row>
    <row r="11" spans="1:5" ht="15.75" thickBot="1" x14ac:dyDescent="0.3"/>
    <row r="12" spans="1:5" x14ac:dyDescent="0.25">
      <c r="A12" s="97" t="s">
        <v>45</v>
      </c>
      <c r="B12" s="98"/>
      <c r="C12" s="100"/>
    </row>
    <row r="13" spans="1:5" ht="15.75" thickBot="1" x14ac:dyDescent="0.3">
      <c r="A13" s="23" t="s">
        <v>55</v>
      </c>
      <c r="B13" s="37"/>
      <c r="C13" s="25"/>
    </row>
  </sheetData>
  <mergeCells count="4">
    <mergeCell ref="A1:D1"/>
    <mergeCell ref="A6:E6"/>
    <mergeCell ref="B7:E7"/>
    <mergeCell ref="A12:C1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J28" sqref="J28"/>
    </sheetView>
  </sheetViews>
  <sheetFormatPr defaultColWidth="8.85546875" defaultRowHeight="15" x14ac:dyDescent="0.25"/>
  <cols>
    <col min="1" max="1" width="13.42578125" customWidth="1"/>
    <col min="2" max="2" width="14.85546875" customWidth="1"/>
    <col min="3" max="3" width="12.140625" bestFit="1" customWidth="1"/>
    <col min="5" max="5" width="10.28515625" customWidth="1"/>
  </cols>
  <sheetData>
    <row r="1" spans="1:5" ht="18.75" x14ac:dyDescent="0.3">
      <c r="A1" s="94" t="s">
        <v>5</v>
      </c>
      <c r="B1" s="95"/>
      <c r="C1" s="95"/>
      <c r="D1" s="96"/>
    </row>
    <row r="2" spans="1:5" x14ac:dyDescent="0.25">
      <c r="A2" s="32"/>
      <c r="B2" s="26" t="s">
        <v>37</v>
      </c>
      <c r="C2" s="27" t="s">
        <v>2</v>
      </c>
      <c r="D2" s="28" t="s">
        <v>1</v>
      </c>
    </row>
    <row r="3" spans="1:5" ht="15.75" thickBot="1" x14ac:dyDescent="0.3">
      <c r="A3" s="31" t="s">
        <v>25</v>
      </c>
      <c r="B3" s="29" t="str">
        <f>'Structural Comparison'!D3</f>
        <v>17-17</v>
      </c>
      <c r="C3" s="24">
        <f>'Structural Comparison'!C3</f>
        <v>2.4697804435730499E-5</v>
      </c>
      <c r="D3" s="34" t="str">
        <f>'Structural Comparison'!B3</f>
        <v>3O96</v>
      </c>
    </row>
    <row r="5" spans="1:5" ht="15.75" thickBot="1" x14ac:dyDescent="0.3"/>
    <row r="6" spans="1:5" x14ac:dyDescent="0.25">
      <c r="A6" s="97" t="s">
        <v>38</v>
      </c>
      <c r="B6" s="98"/>
      <c r="C6" s="98"/>
      <c r="D6" s="98"/>
      <c r="E6" s="100"/>
    </row>
    <row r="7" spans="1:5" x14ac:dyDescent="0.25">
      <c r="A7" s="42" t="s">
        <v>37</v>
      </c>
      <c r="B7" s="99" t="s">
        <v>48</v>
      </c>
      <c r="C7" s="99"/>
      <c r="D7" s="99"/>
      <c r="E7" s="101"/>
    </row>
    <row r="8" spans="1:5" x14ac:dyDescent="0.25">
      <c r="A8" s="30" t="s">
        <v>40</v>
      </c>
      <c r="B8" s="35" t="s">
        <v>39</v>
      </c>
      <c r="C8" s="21"/>
      <c r="D8" s="21"/>
      <c r="E8" s="22"/>
    </row>
    <row r="9" spans="1:5" x14ac:dyDescent="0.25">
      <c r="A9" s="30" t="s">
        <v>41</v>
      </c>
      <c r="B9" s="35" t="s">
        <v>43</v>
      </c>
      <c r="C9" s="21"/>
      <c r="D9" s="21"/>
      <c r="E9" s="22"/>
    </row>
    <row r="10" spans="1:5" ht="15.75" thickBot="1" x14ac:dyDescent="0.3">
      <c r="A10" s="31" t="s">
        <v>42</v>
      </c>
      <c r="B10" s="36" t="s">
        <v>43</v>
      </c>
      <c r="C10" s="37"/>
      <c r="D10" s="37"/>
      <c r="E10" s="25"/>
    </row>
    <row r="11" spans="1:5" ht="15.75" thickBot="1" x14ac:dyDescent="0.3"/>
    <row r="12" spans="1:5" x14ac:dyDescent="0.25">
      <c r="A12" s="97" t="s">
        <v>45</v>
      </c>
      <c r="B12" s="98"/>
      <c r="C12" s="100"/>
    </row>
    <row r="13" spans="1:5" ht="15.75" thickBot="1" x14ac:dyDescent="0.3">
      <c r="A13" s="23" t="s">
        <v>44</v>
      </c>
      <c r="B13" s="37"/>
      <c r="C13" s="25"/>
    </row>
  </sheetData>
  <mergeCells count="4">
    <mergeCell ref="A1:D1"/>
    <mergeCell ref="B7:E7"/>
    <mergeCell ref="A6:E6"/>
    <mergeCell ref="A12:C1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12" sqref="C12"/>
    </sheetView>
  </sheetViews>
  <sheetFormatPr defaultColWidth="8.85546875" defaultRowHeight="15" x14ac:dyDescent="0.25"/>
  <cols>
    <col min="3" max="3" width="13.140625" customWidth="1"/>
    <col min="6" max="7" width="11.7109375" customWidth="1"/>
  </cols>
  <sheetData>
    <row r="1" spans="1:9" x14ac:dyDescent="0.25">
      <c r="A1" s="67"/>
      <c r="B1" s="88" t="s">
        <v>3</v>
      </c>
      <c r="C1" s="89"/>
      <c r="D1" s="66"/>
      <c r="E1" s="92" t="s">
        <v>92</v>
      </c>
      <c r="F1" s="90" t="s">
        <v>4</v>
      </c>
      <c r="G1" s="91"/>
      <c r="H1" s="17"/>
      <c r="I1" s="1" t="s">
        <v>23</v>
      </c>
    </row>
    <row r="2" spans="1:9" x14ac:dyDescent="0.25">
      <c r="A2" s="78" t="s">
        <v>0</v>
      </c>
      <c r="B2" s="79" t="s">
        <v>1</v>
      </c>
      <c r="C2" s="80" t="s">
        <v>2</v>
      </c>
      <c r="D2" s="80" t="s">
        <v>25</v>
      </c>
      <c r="E2" s="93"/>
      <c r="F2" s="81" t="s">
        <v>1</v>
      </c>
      <c r="G2" s="82" t="s">
        <v>2</v>
      </c>
      <c r="H2" s="83" t="s">
        <v>25</v>
      </c>
      <c r="I2" s="1"/>
    </row>
    <row r="3" spans="1:9" x14ac:dyDescent="0.25">
      <c r="A3" s="68" t="s">
        <v>5</v>
      </c>
      <c r="B3" s="71" t="str">
        <f>[1]TiesAnalysis!$D$3</f>
        <v>3O96</v>
      </c>
      <c r="C3" s="3">
        <f>[1]TiesAnalysis!$C$3</f>
        <v>2.4697804435730499E-5</v>
      </c>
      <c r="D3" s="4" t="s">
        <v>29</v>
      </c>
      <c r="E3" s="72" t="s">
        <v>93</v>
      </c>
      <c r="F3" s="76" t="s">
        <v>14</v>
      </c>
      <c r="G3" s="12">
        <v>2.4697804435730499E-5</v>
      </c>
      <c r="H3" s="13" t="s">
        <v>29</v>
      </c>
      <c r="I3" s="1"/>
    </row>
    <row r="4" spans="1:9" x14ac:dyDescent="0.25">
      <c r="A4" s="69" t="s">
        <v>6</v>
      </c>
      <c r="B4" s="71" t="str">
        <f>[1]TiesAnalysis!$D$4</f>
        <v>3D4Q</v>
      </c>
      <c r="C4" s="3">
        <f>[1]TiesAnalysis!$C$4</f>
        <v>3.84002494341349E-130</v>
      </c>
      <c r="D4" s="4" t="s">
        <v>26</v>
      </c>
      <c r="E4" s="72" t="s">
        <v>93</v>
      </c>
      <c r="F4" s="75" t="s">
        <v>18</v>
      </c>
      <c r="G4" s="12">
        <v>3.83914770581035E-130</v>
      </c>
      <c r="H4" s="13" t="s">
        <v>26</v>
      </c>
      <c r="I4" s="1" t="s">
        <v>24</v>
      </c>
    </row>
    <row r="5" spans="1:9" x14ac:dyDescent="0.25">
      <c r="A5" s="69" t="s">
        <v>7</v>
      </c>
      <c r="B5" s="71" t="str">
        <f>[1]TiesAnalysis!$D$5</f>
        <v>6Q21</v>
      </c>
      <c r="C5" s="5">
        <f>[1]TiesAnalysis!$C$5</f>
        <v>1.5431450927447501E-14</v>
      </c>
      <c r="D5" s="4" t="s">
        <v>96</v>
      </c>
      <c r="E5" s="72" t="s">
        <v>93</v>
      </c>
      <c r="F5" s="76" t="s">
        <v>19</v>
      </c>
      <c r="G5" s="12">
        <v>5.6120192659333595E-10</v>
      </c>
      <c r="H5" s="13" t="s">
        <v>27</v>
      </c>
      <c r="I5" s="1"/>
    </row>
    <row r="6" spans="1:9" x14ac:dyDescent="0.25">
      <c r="A6" s="69" t="s">
        <v>8</v>
      </c>
      <c r="B6" s="71" t="str">
        <f>[1]TiesAnalysis!$D$6</f>
        <v>2G47</v>
      </c>
      <c r="C6" s="5">
        <f>[1]TiesAnalysis!$C$6</f>
        <v>1.5570932390450299E-3</v>
      </c>
      <c r="D6" s="4" t="s">
        <v>30</v>
      </c>
      <c r="E6" s="72" t="s">
        <v>94</v>
      </c>
      <c r="F6" s="76" t="s">
        <v>20</v>
      </c>
      <c r="G6" s="12">
        <v>1.55709323904509E-3</v>
      </c>
      <c r="H6" s="13" t="s">
        <v>30</v>
      </c>
      <c r="I6" s="1"/>
    </row>
    <row r="7" spans="1:9" x14ac:dyDescent="0.25">
      <c r="A7" s="69" t="s">
        <v>9</v>
      </c>
      <c r="B7" s="71" t="str">
        <f>[1]TiesAnalysis!$D$7</f>
        <v>3GFT</v>
      </c>
      <c r="C7" s="5">
        <f>[1]TiesAnalysis!$C$7</f>
        <v>4.2096452521766699E-233</v>
      </c>
      <c r="D7" s="4" t="s">
        <v>27</v>
      </c>
      <c r="E7" s="72" t="s">
        <v>95</v>
      </c>
      <c r="F7" s="76" t="s">
        <v>15</v>
      </c>
      <c r="G7" s="12">
        <v>4.38600575768444E-233</v>
      </c>
      <c r="H7" s="13" t="s">
        <v>27</v>
      </c>
      <c r="I7" s="1"/>
    </row>
    <row r="8" spans="1:9" x14ac:dyDescent="0.25">
      <c r="A8" s="69" t="s">
        <v>10</v>
      </c>
      <c r="B8" s="71" t="str">
        <f>[1]TiesAnalysis!$D$8</f>
        <v>3CON</v>
      </c>
      <c r="C8" s="5">
        <f>[1]TiesAnalysis!$C$8</f>
        <v>8.2567944100106997E-29</v>
      </c>
      <c r="D8" s="4" t="s">
        <v>27</v>
      </c>
      <c r="E8" s="72" t="s">
        <v>93</v>
      </c>
      <c r="F8" s="76" t="s">
        <v>16</v>
      </c>
      <c r="G8" s="12">
        <v>8.2567944100106997E-29</v>
      </c>
      <c r="H8" s="13" t="s">
        <v>27</v>
      </c>
      <c r="I8" s="1"/>
    </row>
    <row r="9" spans="1:9" x14ac:dyDescent="0.25">
      <c r="A9" s="69" t="s">
        <v>11</v>
      </c>
      <c r="B9" s="71" t="str">
        <f>[1]TiesAnalysis!$D$9</f>
        <v>2RD0</v>
      </c>
      <c r="C9" s="5">
        <f>[1]TiesAnalysis!$C$9</f>
        <v>8.2003729229043502E-84</v>
      </c>
      <c r="D9" s="4" t="s">
        <v>28</v>
      </c>
      <c r="E9" s="72" t="s">
        <v>93</v>
      </c>
      <c r="F9" s="76" t="s">
        <v>17</v>
      </c>
      <c r="G9" s="12">
        <v>8.2003694601603099E-84</v>
      </c>
      <c r="H9" s="13" t="s">
        <v>28</v>
      </c>
      <c r="I9" s="1"/>
    </row>
    <row r="10" spans="1:9" x14ac:dyDescent="0.25">
      <c r="A10" s="69" t="s">
        <v>12</v>
      </c>
      <c r="B10" s="71" t="str">
        <f>[1]TiesAnalysis!$D$10</f>
        <v>4AGN</v>
      </c>
      <c r="C10" s="5">
        <f>[1]TiesAnalysis!$C$10</f>
        <v>4.0463035235998199E-152</v>
      </c>
      <c r="D10" s="4" t="s">
        <v>97</v>
      </c>
      <c r="E10" s="72" t="s">
        <v>93</v>
      </c>
      <c r="F10" s="76" t="s">
        <v>21</v>
      </c>
      <c r="G10" s="12">
        <v>4.3662538496811898E-86</v>
      </c>
      <c r="H10" s="13" t="s">
        <v>31</v>
      </c>
      <c r="I10" s="1"/>
    </row>
    <row r="11" spans="1:9" x14ac:dyDescent="0.25">
      <c r="A11" s="69" t="s">
        <v>13</v>
      </c>
      <c r="B11" s="71" t="s">
        <v>102</v>
      </c>
      <c r="C11" s="3">
        <v>9.04402843492049E-4</v>
      </c>
      <c r="D11" s="6" t="s">
        <v>106</v>
      </c>
      <c r="E11" s="73" t="s">
        <v>95</v>
      </c>
      <c r="F11" s="76" t="s">
        <v>22</v>
      </c>
      <c r="G11" s="11"/>
      <c r="H11" s="14"/>
      <c r="I11" s="1"/>
    </row>
    <row r="12" spans="1:9" x14ac:dyDescent="0.25">
      <c r="A12" s="69" t="s">
        <v>98</v>
      </c>
      <c r="B12" s="71" t="s">
        <v>103</v>
      </c>
      <c r="C12" s="3">
        <v>3.1708198052408901E-3</v>
      </c>
      <c r="D12" s="6" t="s">
        <v>107</v>
      </c>
      <c r="E12" s="73" t="s">
        <v>94</v>
      </c>
      <c r="F12" s="76" t="s">
        <v>22</v>
      </c>
      <c r="G12" s="11"/>
      <c r="H12" s="14"/>
      <c r="I12" s="1"/>
    </row>
    <row r="13" spans="1:9" x14ac:dyDescent="0.25">
      <c r="A13" s="69" t="s">
        <v>99</v>
      </c>
      <c r="B13" s="71" t="s">
        <v>104</v>
      </c>
      <c r="C13" s="3">
        <v>1.2073610052668101E-3</v>
      </c>
      <c r="D13" s="6" t="s">
        <v>108</v>
      </c>
      <c r="E13" s="73" t="s">
        <v>93</v>
      </c>
      <c r="F13" s="76" t="s">
        <v>22</v>
      </c>
      <c r="G13" s="11"/>
      <c r="H13" s="14"/>
      <c r="I13" s="1"/>
    </row>
    <row r="14" spans="1:9" x14ac:dyDescent="0.25">
      <c r="A14" s="69" t="s">
        <v>100</v>
      </c>
      <c r="B14" s="71" t="s">
        <v>105</v>
      </c>
      <c r="C14" s="7">
        <v>1.5812547241118701E-2</v>
      </c>
      <c r="D14" s="8" t="s">
        <v>109</v>
      </c>
      <c r="E14" s="72" t="s">
        <v>94</v>
      </c>
      <c r="F14" s="76" t="s">
        <v>22</v>
      </c>
      <c r="G14" s="11"/>
      <c r="H14" s="14"/>
      <c r="I14" s="1"/>
    </row>
    <row r="15" spans="1:9" ht="15.75" thickBot="1" x14ac:dyDescent="0.3">
      <c r="A15" s="70" t="s">
        <v>101</v>
      </c>
      <c r="B15" s="74" t="s">
        <v>110</v>
      </c>
      <c r="C15" s="9">
        <v>5.6079014696257404E-3</v>
      </c>
      <c r="D15" s="10" t="s">
        <v>111</v>
      </c>
      <c r="E15" s="18" t="s">
        <v>94</v>
      </c>
      <c r="F15" s="77" t="s">
        <v>22</v>
      </c>
      <c r="G15" s="15"/>
      <c r="H15" s="16"/>
      <c r="I15" s="1"/>
    </row>
  </sheetData>
  <mergeCells count="3">
    <mergeCell ref="B1:C1"/>
    <mergeCell ref="F1:G1"/>
    <mergeCell ref="E1:E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3" sqref="A13"/>
    </sheetView>
  </sheetViews>
  <sheetFormatPr defaultColWidth="8.85546875" defaultRowHeight="15" x14ac:dyDescent="0.25"/>
  <cols>
    <col min="1" max="1" width="16.42578125" customWidth="1"/>
    <col min="2" max="2" width="18.140625" customWidth="1"/>
    <col min="3" max="3" width="14.140625" customWidth="1"/>
    <col min="4" max="4" width="12.7109375" bestFit="1" customWidth="1"/>
  </cols>
  <sheetData>
    <row r="1" spans="1:4" ht="18.75" x14ac:dyDescent="0.3">
      <c r="A1" s="94" t="s">
        <v>101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33" t="str">
        <f>'Structural Comparison'!D15</f>
        <v>167-401</v>
      </c>
      <c r="C3" s="24">
        <f>'Structural Comparison'!C15</f>
        <v>5.6079014696257404E-3</v>
      </c>
      <c r="D3" s="34" t="str">
        <f>'Structural Comparison'!B15</f>
        <v>3SQO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47"/>
    </row>
    <row r="8" spans="1:4" x14ac:dyDescent="0.25">
      <c r="A8" s="45" t="s">
        <v>124</v>
      </c>
      <c r="B8" s="21" t="s">
        <v>125</v>
      </c>
      <c r="C8" s="51"/>
      <c r="D8" s="46"/>
    </row>
    <row r="9" spans="1:4" ht="15.75" thickBot="1" x14ac:dyDescent="0.3">
      <c r="A9" s="39" t="s">
        <v>126</v>
      </c>
      <c r="B9" s="37" t="s">
        <v>127</v>
      </c>
      <c r="C9" s="36"/>
      <c r="D9" s="38"/>
    </row>
    <row r="10" spans="1:4" ht="15.75" thickBot="1" x14ac:dyDescent="0.3">
      <c r="B10" s="51"/>
    </row>
    <row r="11" spans="1:4" x14ac:dyDescent="0.25">
      <c r="A11" s="97" t="s">
        <v>45</v>
      </c>
      <c r="B11" s="98"/>
      <c r="C11" s="100"/>
    </row>
    <row r="12" spans="1:4" ht="15.75" thickBot="1" x14ac:dyDescent="0.3">
      <c r="A12" s="84" t="s">
        <v>128</v>
      </c>
      <c r="B12" s="37"/>
      <c r="C12" s="25"/>
    </row>
    <row r="14" spans="1:4" x14ac:dyDescent="0.25">
      <c r="A14" s="2"/>
    </row>
    <row r="19" spans="1:1" x14ac:dyDescent="0.25">
      <c r="A19" s="2"/>
    </row>
  </sheetData>
  <mergeCells count="4">
    <mergeCell ref="A1:D1"/>
    <mergeCell ref="A6:C6"/>
    <mergeCell ref="B7:C7"/>
    <mergeCell ref="A11:C11"/>
  </mergeCells>
  <hyperlinks>
    <hyperlink ref="A12" r:id="rId1"/>
  </hyperlink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23" sqref="B23"/>
    </sheetView>
  </sheetViews>
  <sheetFormatPr defaultColWidth="8.85546875" defaultRowHeight="15" x14ac:dyDescent="0.25"/>
  <cols>
    <col min="1" max="1" width="16.42578125" customWidth="1"/>
    <col min="2" max="2" width="18.140625" customWidth="1"/>
    <col min="3" max="3" width="14.140625" customWidth="1"/>
    <col min="4" max="4" width="12.7109375" bestFit="1" customWidth="1"/>
  </cols>
  <sheetData>
    <row r="1" spans="1:4" ht="18.75" x14ac:dyDescent="0.3">
      <c r="A1" s="94" t="s">
        <v>100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33" t="str">
        <f>'Structural Comparison'!D14</f>
        <v>277-423</v>
      </c>
      <c r="C3" s="24">
        <f>'Structural Comparison'!C14</f>
        <v>1.5812547241118701E-2</v>
      </c>
      <c r="D3" s="34" t="str">
        <f>'Structural Comparison'!B14</f>
        <v>2QQI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47"/>
    </row>
    <row r="8" spans="1:4" ht="15.75" thickBot="1" x14ac:dyDescent="0.3">
      <c r="A8" s="39" t="s">
        <v>122</v>
      </c>
      <c r="B8" s="37" t="s">
        <v>123</v>
      </c>
      <c r="C8" s="36"/>
      <c r="D8" s="38"/>
    </row>
    <row r="9" spans="1:4" ht="15.75" thickBot="1" x14ac:dyDescent="0.3">
      <c r="B9" s="51"/>
    </row>
    <row r="10" spans="1:4" x14ac:dyDescent="0.25">
      <c r="A10" s="97" t="s">
        <v>45</v>
      </c>
      <c r="B10" s="98"/>
      <c r="C10" s="100"/>
    </row>
    <row r="11" spans="1:4" ht="15.75" thickBot="1" x14ac:dyDescent="0.3">
      <c r="A11" s="84" t="s">
        <v>121</v>
      </c>
      <c r="B11" s="37"/>
      <c r="C11" s="25"/>
    </row>
    <row r="13" spans="1:4" x14ac:dyDescent="0.25">
      <c r="A13" s="2"/>
    </row>
    <row r="18" spans="1:1" x14ac:dyDescent="0.25">
      <c r="A18" s="2"/>
    </row>
  </sheetData>
  <mergeCells count="4">
    <mergeCell ref="A1:D1"/>
    <mergeCell ref="A6:C6"/>
    <mergeCell ref="B7:C7"/>
    <mergeCell ref="A10:C10"/>
  </mergeCells>
  <hyperlinks>
    <hyperlink ref="A11" r:id="rId1"/>
  </hyperlink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9" sqref="B19"/>
    </sheetView>
  </sheetViews>
  <sheetFormatPr defaultColWidth="8.85546875" defaultRowHeight="15" x14ac:dyDescent="0.25"/>
  <cols>
    <col min="1" max="1" width="16.42578125" customWidth="1"/>
    <col min="2" max="2" width="18.140625" customWidth="1"/>
    <col min="3" max="3" width="14.140625" customWidth="1"/>
    <col min="4" max="4" width="12.7109375" bestFit="1" customWidth="1"/>
  </cols>
  <sheetData>
    <row r="1" spans="1:4" ht="18.75" x14ac:dyDescent="0.3">
      <c r="A1" s="94" t="s">
        <v>99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33" t="str">
        <f>'Structural Comparison'!D13</f>
        <v>233-251</v>
      </c>
      <c r="C3" s="24">
        <f>'Structural Comparison'!C13</f>
        <v>1.2073610052668101E-3</v>
      </c>
      <c r="D3" s="34" t="str">
        <f>'Structural Comparison'!B13</f>
        <v>3ALN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52" t="s">
        <v>73</v>
      </c>
    </row>
    <row r="8" spans="1:4" ht="15.75" thickBot="1" x14ac:dyDescent="0.3">
      <c r="A8" s="39" t="s">
        <v>118</v>
      </c>
      <c r="B8" s="37" t="s">
        <v>47</v>
      </c>
      <c r="C8" s="36"/>
      <c r="D8" s="38"/>
    </row>
    <row r="9" spans="1:4" x14ac:dyDescent="0.25">
      <c r="A9" s="53"/>
      <c r="B9" s="21"/>
      <c r="C9" s="51"/>
      <c r="D9" s="51"/>
    </row>
    <row r="10" spans="1:4" ht="15.75" thickBot="1" x14ac:dyDescent="0.3">
      <c r="B10" s="51"/>
    </row>
    <row r="11" spans="1:4" x14ac:dyDescent="0.25">
      <c r="A11" s="97" t="s">
        <v>45</v>
      </c>
      <c r="B11" s="98"/>
      <c r="C11" s="100"/>
    </row>
    <row r="12" spans="1:4" ht="15.75" thickBot="1" x14ac:dyDescent="0.3">
      <c r="A12" s="84" t="s">
        <v>119</v>
      </c>
      <c r="B12" s="37"/>
      <c r="C12" s="25"/>
    </row>
    <row r="14" spans="1:4" x14ac:dyDescent="0.25">
      <c r="A14" s="2"/>
    </row>
    <row r="19" spans="1:1" x14ac:dyDescent="0.25">
      <c r="A19" s="2"/>
    </row>
  </sheetData>
  <mergeCells count="4">
    <mergeCell ref="A1:D1"/>
    <mergeCell ref="A6:C6"/>
    <mergeCell ref="B7:C7"/>
    <mergeCell ref="A11:C11"/>
  </mergeCells>
  <hyperlinks>
    <hyperlink ref="A12" r:id="rId1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11" sqref="A11"/>
    </sheetView>
  </sheetViews>
  <sheetFormatPr defaultColWidth="8.85546875" defaultRowHeight="15" x14ac:dyDescent="0.25"/>
  <cols>
    <col min="1" max="1" width="16.42578125" customWidth="1"/>
    <col min="2" max="2" width="18.140625" customWidth="1"/>
    <col min="3" max="3" width="14.140625" customWidth="1"/>
    <col min="4" max="4" width="12.7109375" bestFit="1" customWidth="1"/>
  </cols>
  <sheetData>
    <row r="1" spans="1:4" ht="18.75" x14ac:dyDescent="0.3">
      <c r="A1" s="94" t="s">
        <v>98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33" t="str">
        <f>'Structural Comparison'!D12</f>
        <v>310-486</v>
      </c>
      <c r="C3" s="24">
        <f>'Structural Comparison'!C12</f>
        <v>3.1708198052408901E-3</v>
      </c>
      <c r="D3" s="34" t="str">
        <f>'Structural Comparison'!B12</f>
        <v>1R9N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52" t="s">
        <v>73</v>
      </c>
    </row>
    <row r="8" spans="1:4" ht="15.75" thickBot="1" x14ac:dyDescent="0.3">
      <c r="A8" s="39"/>
      <c r="B8" s="37"/>
      <c r="C8" s="36"/>
      <c r="D8" s="38"/>
    </row>
    <row r="9" spans="1:4" ht="15.75" thickBot="1" x14ac:dyDescent="0.3">
      <c r="B9" s="51"/>
    </row>
    <row r="10" spans="1:4" x14ac:dyDescent="0.25">
      <c r="A10" s="97" t="s">
        <v>45</v>
      </c>
      <c r="B10" s="98"/>
      <c r="C10" s="100"/>
    </row>
    <row r="11" spans="1:4" ht="15.75" thickBot="1" x14ac:dyDescent="0.3">
      <c r="A11" s="84" t="s">
        <v>120</v>
      </c>
      <c r="B11" s="37"/>
      <c r="C11" s="25"/>
    </row>
    <row r="13" spans="1:4" x14ac:dyDescent="0.25">
      <c r="A13" s="2" t="s">
        <v>66</v>
      </c>
    </row>
    <row r="14" spans="1:4" x14ac:dyDescent="0.25">
      <c r="A14" t="s">
        <v>80</v>
      </c>
    </row>
    <row r="15" spans="1:4" x14ac:dyDescent="0.25">
      <c r="A15" t="s">
        <v>81</v>
      </c>
    </row>
    <row r="18" spans="1:1" x14ac:dyDescent="0.25">
      <c r="A18" s="2"/>
    </row>
  </sheetData>
  <mergeCells count="4">
    <mergeCell ref="A1:D1"/>
    <mergeCell ref="A6:C6"/>
    <mergeCell ref="B7:C7"/>
    <mergeCell ref="A10:C10"/>
  </mergeCells>
  <hyperlinks>
    <hyperlink ref="A11" r:id="rId1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9" sqref="C9"/>
    </sheetView>
  </sheetViews>
  <sheetFormatPr defaultColWidth="8.85546875" defaultRowHeight="15" x14ac:dyDescent="0.25"/>
  <cols>
    <col min="1" max="1" width="16.42578125" customWidth="1"/>
    <col min="2" max="2" width="18.140625" customWidth="1"/>
    <col min="3" max="3" width="14.140625" customWidth="1"/>
    <col min="4" max="4" width="12.7109375" bestFit="1" customWidth="1"/>
  </cols>
  <sheetData>
    <row r="1" spans="1:4" ht="18.75" x14ac:dyDescent="0.3">
      <c r="A1" s="94" t="s">
        <v>13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33" t="str">
        <f>'Structural Comparison'!D11</f>
        <v>719-768</v>
      </c>
      <c r="C3" s="24">
        <f>'Structural Comparison'!C11</f>
        <v>9.04402843492049E-4</v>
      </c>
      <c r="D3" s="34" t="str">
        <f>'Structural Comparison'!B11</f>
        <v>2ITX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47"/>
    </row>
    <row r="8" spans="1:4" x14ac:dyDescent="0.25">
      <c r="A8" s="45" t="s">
        <v>82</v>
      </c>
      <c r="B8" s="21" t="s">
        <v>47</v>
      </c>
      <c r="C8" s="51"/>
      <c r="D8" s="46"/>
    </row>
    <row r="9" spans="1:4" x14ac:dyDescent="0.25">
      <c r="A9" s="45" t="s">
        <v>117</v>
      </c>
      <c r="B9" s="21" t="s">
        <v>84</v>
      </c>
      <c r="C9" s="51"/>
      <c r="D9" s="46"/>
    </row>
    <row r="10" spans="1:4" ht="15.75" thickBot="1" x14ac:dyDescent="0.3">
      <c r="A10" s="39" t="s">
        <v>83</v>
      </c>
      <c r="B10" s="37" t="s">
        <v>84</v>
      </c>
      <c r="C10" s="36"/>
      <c r="D10" s="38"/>
    </row>
    <row r="11" spans="1:4" ht="15.75" thickBot="1" x14ac:dyDescent="0.3">
      <c r="B11" s="51"/>
    </row>
    <row r="12" spans="1:4" x14ac:dyDescent="0.25">
      <c r="A12" s="97" t="s">
        <v>45</v>
      </c>
      <c r="B12" s="98"/>
      <c r="C12" s="100"/>
    </row>
    <row r="13" spans="1:4" ht="15.75" thickBot="1" x14ac:dyDescent="0.3">
      <c r="A13" s="23" t="s">
        <v>85</v>
      </c>
      <c r="B13" s="37"/>
      <c r="C13" s="25"/>
    </row>
    <row r="15" spans="1:4" x14ac:dyDescent="0.25">
      <c r="A15" s="2"/>
    </row>
    <row r="20" spans="1:1" x14ac:dyDescent="0.25">
      <c r="A20" s="2"/>
    </row>
  </sheetData>
  <mergeCells count="4">
    <mergeCell ref="A1:D1"/>
    <mergeCell ref="A6:C6"/>
    <mergeCell ref="B7:C7"/>
    <mergeCell ref="A12:C1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18" sqref="A18:A19"/>
    </sheetView>
  </sheetViews>
  <sheetFormatPr defaultColWidth="8.85546875" defaultRowHeight="15" x14ac:dyDescent="0.25"/>
  <cols>
    <col min="1" max="1" width="16.42578125" customWidth="1"/>
    <col min="2" max="2" width="18.140625" customWidth="1"/>
    <col min="3" max="3" width="15" customWidth="1"/>
    <col min="4" max="4" width="12.7109375" bestFit="1" customWidth="1"/>
  </cols>
  <sheetData>
    <row r="1" spans="1:4" ht="18.75" x14ac:dyDescent="0.3">
      <c r="A1" s="94" t="s">
        <v>12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29" t="str">
        <f>'Structural Comparison'!D10</f>
        <v>175-273</v>
      </c>
      <c r="C3" s="24">
        <f>'Structural Comparison'!C10</f>
        <v>4.0463035235998199E-152</v>
      </c>
      <c r="D3" s="34" t="str">
        <f>'Structural Comparison'!B10</f>
        <v>4AGN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47" t="s">
        <v>73</v>
      </c>
    </row>
    <row r="8" spans="1:4" x14ac:dyDescent="0.25">
      <c r="A8" s="45" t="s">
        <v>71</v>
      </c>
      <c r="B8" s="21" t="s">
        <v>74</v>
      </c>
      <c r="C8" s="51"/>
      <c r="D8" s="46" t="s">
        <v>77</v>
      </c>
    </row>
    <row r="9" spans="1:4" x14ac:dyDescent="0.25">
      <c r="A9" s="45" t="s">
        <v>69</v>
      </c>
      <c r="B9" s="21" t="s">
        <v>75</v>
      </c>
      <c r="C9" s="51"/>
      <c r="D9" s="46" t="s">
        <v>77</v>
      </c>
    </row>
    <row r="10" spans="1:4" x14ac:dyDescent="0.25">
      <c r="A10" s="45" t="s">
        <v>72</v>
      </c>
      <c r="B10" s="21" t="s">
        <v>76</v>
      </c>
      <c r="C10" s="51"/>
      <c r="D10" s="46"/>
    </row>
    <row r="11" spans="1:4" ht="15.75" thickBot="1" x14ac:dyDescent="0.3">
      <c r="A11" s="39" t="s">
        <v>70</v>
      </c>
      <c r="B11" s="36" t="s">
        <v>78</v>
      </c>
      <c r="C11" s="36"/>
      <c r="D11" s="38"/>
    </row>
    <row r="12" spans="1:4" ht="15.75" thickBot="1" x14ac:dyDescent="0.3">
      <c r="B12" s="51"/>
    </row>
    <row r="13" spans="1:4" x14ac:dyDescent="0.25">
      <c r="A13" s="97" t="s">
        <v>45</v>
      </c>
      <c r="B13" s="98"/>
      <c r="C13" s="100"/>
    </row>
    <row r="14" spans="1:4" ht="15.75" thickBot="1" x14ac:dyDescent="0.3">
      <c r="A14" s="23" t="s">
        <v>79</v>
      </c>
      <c r="B14" s="37"/>
      <c r="C14" s="25"/>
    </row>
    <row r="16" spans="1:4" x14ac:dyDescent="0.25">
      <c r="A16" s="2" t="s">
        <v>66</v>
      </c>
    </row>
    <row r="17" spans="1:1" x14ac:dyDescent="0.25">
      <c r="A17" t="s">
        <v>80</v>
      </c>
    </row>
    <row r="18" spans="1:1" x14ac:dyDescent="0.25">
      <c r="A18" t="s">
        <v>81</v>
      </c>
    </row>
    <row r="21" spans="1:1" x14ac:dyDescent="0.25">
      <c r="A21" s="2"/>
    </row>
  </sheetData>
  <mergeCells count="4">
    <mergeCell ref="A1:D1"/>
    <mergeCell ref="A6:C6"/>
    <mergeCell ref="B7:C7"/>
    <mergeCell ref="A13:C1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4" sqref="D4"/>
    </sheetView>
  </sheetViews>
  <sheetFormatPr defaultColWidth="8.85546875" defaultRowHeight="15" x14ac:dyDescent="0.25"/>
  <cols>
    <col min="1" max="1" width="16.42578125" customWidth="1"/>
    <col min="2" max="3" width="12.140625" bestFit="1" customWidth="1"/>
  </cols>
  <sheetData>
    <row r="1" spans="1:4" ht="18.75" x14ac:dyDescent="0.3">
      <c r="A1" s="94" t="s">
        <v>11</v>
      </c>
      <c r="B1" s="95"/>
      <c r="C1" s="95"/>
      <c r="D1" s="96"/>
    </row>
    <row r="2" spans="1:4" x14ac:dyDescent="0.25">
      <c r="A2" s="32"/>
      <c r="B2" s="26" t="s">
        <v>37</v>
      </c>
      <c r="C2" s="27" t="s">
        <v>2</v>
      </c>
      <c r="D2" s="28" t="s">
        <v>1</v>
      </c>
    </row>
    <row r="3" spans="1:4" ht="15.75" thickBot="1" x14ac:dyDescent="0.3">
      <c r="A3" s="31" t="s">
        <v>25</v>
      </c>
      <c r="B3" s="29" t="str">
        <f>'Structural Comparison'!D9</f>
        <v>1047-1047</v>
      </c>
      <c r="C3" s="24">
        <f>'Structural Comparison'!C9</f>
        <v>8.2003729229043502E-84</v>
      </c>
      <c r="D3" s="34" t="str">
        <f>'Structural Comparison'!B9</f>
        <v>2RD0</v>
      </c>
    </row>
    <row r="5" spans="1:4" ht="15.75" thickBot="1" x14ac:dyDescent="0.3"/>
    <row r="6" spans="1:4" x14ac:dyDescent="0.25">
      <c r="A6" s="97" t="s">
        <v>38</v>
      </c>
      <c r="B6" s="98"/>
      <c r="C6" s="98"/>
      <c r="D6" s="48"/>
    </row>
    <row r="7" spans="1:4" x14ac:dyDescent="0.25">
      <c r="A7" s="42" t="s">
        <v>37</v>
      </c>
      <c r="B7" s="99" t="s">
        <v>48</v>
      </c>
      <c r="C7" s="99"/>
      <c r="D7" s="47"/>
    </row>
    <row r="8" spans="1:4" x14ac:dyDescent="0.25">
      <c r="A8" s="45" t="s">
        <v>59</v>
      </c>
      <c r="B8" s="49" t="s">
        <v>60</v>
      </c>
      <c r="C8" s="49"/>
      <c r="D8" s="46"/>
    </row>
    <row r="9" spans="1:4" ht="15.75" thickBot="1" x14ac:dyDescent="0.3">
      <c r="A9" s="39" t="s">
        <v>28</v>
      </c>
      <c r="B9" s="36" t="s">
        <v>61</v>
      </c>
      <c r="C9" s="36"/>
      <c r="D9" s="38"/>
    </row>
    <row r="10" spans="1:4" ht="15.75" thickBot="1" x14ac:dyDescent="0.3">
      <c r="B10" s="49"/>
    </row>
    <row r="11" spans="1:4" x14ac:dyDescent="0.25">
      <c r="A11" s="97" t="s">
        <v>45</v>
      </c>
      <c r="B11" s="98"/>
      <c r="C11" s="100"/>
    </row>
    <row r="12" spans="1:4" ht="15.75" thickBot="1" x14ac:dyDescent="0.3">
      <c r="A12" s="23" t="s">
        <v>68</v>
      </c>
      <c r="B12" s="37"/>
      <c r="C12" s="25"/>
    </row>
    <row r="14" spans="1:4" x14ac:dyDescent="0.25">
      <c r="A14" s="2" t="s">
        <v>66</v>
      </c>
    </row>
    <row r="15" spans="1:4" x14ac:dyDescent="0.25">
      <c r="A15" t="s">
        <v>62</v>
      </c>
    </row>
    <row r="16" spans="1:4" x14ac:dyDescent="0.25">
      <c r="A16" t="s">
        <v>63</v>
      </c>
    </row>
    <row r="17" spans="1:1" x14ac:dyDescent="0.25">
      <c r="A17" t="s">
        <v>64</v>
      </c>
    </row>
    <row r="19" spans="1:1" x14ac:dyDescent="0.25">
      <c r="A19" s="2" t="s">
        <v>67</v>
      </c>
    </row>
    <row r="20" spans="1:1" x14ac:dyDescent="0.25">
      <c r="A20" t="s">
        <v>65</v>
      </c>
    </row>
  </sheetData>
  <mergeCells count="4">
    <mergeCell ref="A1:D1"/>
    <mergeCell ref="A6:C6"/>
    <mergeCell ref="B7:C7"/>
    <mergeCell ref="A11:C1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Instructions-Summary</vt:lpstr>
      <vt:lpstr>Structural Comparison</vt:lpstr>
      <vt:lpstr>PCSK9</vt:lpstr>
      <vt:lpstr>NRP1</vt:lpstr>
      <vt:lpstr>MAP2K4</vt:lpstr>
      <vt:lpstr>DPP4</vt:lpstr>
      <vt:lpstr>EGFR</vt:lpstr>
      <vt:lpstr>TP53</vt:lpstr>
      <vt:lpstr>PIK3CA</vt:lpstr>
      <vt:lpstr>IDE</vt:lpstr>
      <vt:lpstr>NRAS</vt:lpstr>
      <vt:lpstr>BRAF</vt:lpstr>
      <vt:lpstr>KRAS</vt:lpstr>
      <vt:lpstr>HRAS</vt:lpstr>
      <vt:lpstr>AKT1</vt:lpstr>
    </vt:vector>
  </TitlesOfParts>
  <Company>Yale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Ryslik</dc:creator>
  <cp:lastModifiedBy>Gregory Ryslik</cp:lastModifiedBy>
  <dcterms:created xsi:type="dcterms:W3CDTF">2012-12-19T19:21:06Z</dcterms:created>
  <dcterms:modified xsi:type="dcterms:W3CDTF">2013-02-16T02:38:48Z</dcterms:modified>
</cp:coreProperties>
</file>