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735" windowHeight="11850"/>
  </bookViews>
  <sheets>
    <sheet name="Table S7_UP in iPS vs ES" sheetId="3" r:id="rId1"/>
    <sheet name="Table S8_DOWN in iPS vs ES" sheetId="2" r:id="rId2"/>
  </sheets>
  <calcPr calcId="114210"/>
</workbook>
</file>

<file path=xl/calcChain.xml><?xml version="1.0" encoding="utf-8"?>
<calcChain xmlns="http://schemas.openxmlformats.org/spreadsheetml/2006/main">
  <c r="O6" i="2"/>
  <c r="O7"/>
  <c r="O8"/>
  <c r="O9"/>
  <c r="O10"/>
  <c r="O11"/>
  <c r="O12"/>
  <c r="O13"/>
  <c r="O5"/>
  <c r="O6" i="3"/>
  <c r="O7"/>
  <c r="O8"/>
  <c r="O9"/>
  <c r="O10"/>
  <c r="O11"/>
  <c r="O12"/>
  <c r="O13"/>
  <c r="O5"/>
  <c r="N13"/>
  <c r="N12"/>
  <c r="N11"/>
  <c r="N11" i="2"/>
  <c r="N9"/>
</calcChain>
</file>

<file path=xl/sharedStrings.xml><?xml version="1.0" encoding="utf-8"?>
<sst xmlns="http://schemas.openxmlformats.org/spreadsheetml/2006/main" count="772" uniqueCount="578">
  <si>
    <t>Probeset</t>
  </si>
  <si>
    <t>Accnum</t>
  </si>
  <si>
    <t>Symbol</t>
  </si>
  <si>
    <t>Genename</t>
  </si>
  <si>
    <t>Refseq</t>
  </si>
  <si>
    <t>EntrezGene</t>
  </si>
  <si>
    <t>NM_005502</t>
  </si>
  <si>
    <t>ABCA1</t>
  </si>
  <si>
    <t>ATP-binding cassette, sub-family A (ABC1), member 1</t>
  </si>
  <si>
    <t>NM_024794</t>
  </si>
  <si>
    <t>ABHD9</t>
  </si>
  <si>
    <t>abhydrolase domain containing 9</t>
  </si>
  <si>
    <t>NM_152331</t>
  </si>
  <si>
    <t>ACOT4</t>
  </si>
  <si>
    <t>acyl-CoA thioesterase 4</t>
  </si>
  <si>
    <t>NM_004458</t>
  </si>
  <si>
    <t>ACSL4</t>
  </si>
  <si>
    <t>acyl-CoA synthetase long-chain family member 4</t>
  </si>
  <si>
    <t>NM_001122</t>
  </si>
  <si>
    <t>ADFP</t>
  </si>
  <si>
    <t>adipose differentiation-related protein</t>
  </si>
  <si>
    <t>NM_145813</t>
  </si>
  <si>
    <t>AIFM1</t>
  </si>
  <si>
    <t>apoptosis-inducing factor, mitochondrion-associated, 1</t>
  </si>
  <si>
    <t>NM_001130846</t>
  </si>
  <si>
    <t>NM_031313</t>
  </si>
  <si>
    <t>ALPPL2</t>
  </si>
  <si>
    <t>alkaline phosphatase, placental-like 2</t>
  </si>
  <si>
    <t>NM_144567</t>
  </si>
  <si>
    <t>ANGEL2</t>
  </si>
  <si>
    <t>angel homolog 2 (Drosophila)</t>
  </si>
  <si>
    <t>NM_152363</t>
  </si>
  <si>
    <t>ANKLE1</t>
  </si>
  <si>
    <t>ankyrin repeat and LEM domain containing 1</t>
  </si>
  <si>
    <t>NM_000050</t>
  </si>
  <si>
    <t>ASS1</t>
  </si>
  <si>
    <t>argininosuccinate synthetase 1</t>
  </si>
  <si>
    <t>NM_014065</t>
  </si>
  <si>
    <t>ASTE1</t>
  </si>
  <si>
    <t>asteroid homolog 1 (Drosophila)</t>
  </si>
  <si>
    <t>NM_173694</t>
  </si>
  <si>
    <t>ATP11C</t>
  </si>
  <si>
    <t>ATPase, class VI, type 11C</t>
  </si>
  <si>
    <t>NM_001010986</t>
  </si>
  <si>
    <t>NM_033168</t>
  </si>
  <si>
    <t>B3GALNT1</t>
  </si>
  <si>
    <t>beta-1,3-N-acetylgalactosaminyltransferase 1 (globoside blood group)</t>
  </si>
  <si>
    <t>NM_001709</t>
  </si>
  <si>
    <t>BDNF</t>
  </si>
  <si>
    <t>brain-derived neurotrophic factor</t>
  </si>
  <si>
    <t>NM_030639</t>
  </si>
  <si>
    <t>BHLHB9</t>
  </si>
  <si>
    <t>basic helix-loop-helix domain containing, class B, 9</t>
  </si>
  <si>
    <t>NM_004335</t>
  </si>
  <si>
    <t>BST2</t>
  </si>
  <si>
    <t>bone marrow stromal cell antigen 2</t>
  </si>
  <si>
    <t>NM_022774</t>
  </si>
  <si>
    <t>C1orf176</t>
  </si>
  <si>
    <t>chromosome 1 open reading frame 176</t>
  </si>
  <si>
    <t>NM_052965</t>
  </si>
  <si>
    <t>TSEN15</t>
  </si>
  <si>
    <t>tRNA splicing endonuclease 15 homolog (S. cerevisiae)</t>
  </si>
  <si>
    <t>NM_001127394</t>
  </si>
  <si>
    <t>NM_144584</t>
  </si>
  <si>
    <t>C1orf59</t>
  </si>
  <si>
    <t>chromosome 1 open reading frame 59</t>
  </si>
  <si>
    <t>NM_001102592</t>
  </si>
  <si>
    <t>NM_001735</t>
  </si>
  <si>
    <t>C5</t>
  </si>
  <si>
    <t>complement component 5</t>
  </si>
  <si>
    <t>NM_001085480</t>
  </si>
  <si>
    <t>FAM162B</t>
  </si>
  <si>
    <t>family with sequence similarity 162, member B</t>
  </si>
  <si>
    <t>NM_021945</t>
  </si>
  <si>
    <t>SLC22A23</t>
  </si>
  <si>
    <t>solute carrier family 22, member 23</t>
  </si>
  <si>
    <t>NM_015482</t>
  </si>
  <si>
    <t>NM_024051</t>
  </si>
  <si>
    <t>GGCT</t>
  </si>
  <si>
    <t>gamma-glutamyl cyclotransferase</t>
  </si>
  <si>
    <t>NM_006982</t>
  </si>
  <si>
    <t>ALX1</t>
  </si>
  <si>
    <t>ALX homeobox 1</t>
  </si>
  <si>
    <t>NM_003688</t>
  </si>
  <si>
    <t>CASK</t>
  </si>
  <si>
    <t>calcium/calmodulin-dependent serine protein kinase (MAGUK family)</t>
  </si>
  <si>
    <t>NM_001126054</t>
  </si>
  <si>
    <t>NM_134445</t>
  </si>
  <si>
    <t>CD99L2</t>
  </si>
  <si>
    <t>CD99 molecule-like 2</t>
  </si>
  <si>
    <t>NM_031462</t>
  </si>
  <si>
    <t>NM_003879</t>
  </si>
  <si>
    <t>CFLAR</t>
  </si>
  <si>
    <t>CASP8 and FADD-like apoptosis regulator</t>
  </si>
  <si>
    <t>NM_001127183</t>
  </si>
  <si>
    <t>NM_001040138</t>
  </si>
  <si>
    <t>CKLF</t>
  </si>
  <si>
    <t>chemokine-like factor</t>
  </si>
  <si>
    <t>NM_007310</t>
  </si>
  <si>
    <t>COMT</t>
  </si>
  <si>
    <t>catechol-O-methyltransferase</t>
  </si>
  <si>
    <t>NM_000754</t>
  </si>
  <si>
    <t>NM_153634</t>
  </si>
  <si>
    <t>CPNE8</t>
  </si>
  <si>
    <t>copine VIII</t>
  </si>
  <si>
    <t>NM_000496</t>
  </si>
  <si>
    <t>CRYBB2</t>
  </si>
  <si>
    <t>crystallin, beta B2</t>
  </si>
  <si>
    <t>NM_001889</t>
  </si>
  <si>
    <t>CRYZ</t>
  </si>
  <si>
    <t>crystallin, zeta (quinone reductase)</t>
  </si>
  <si>
    <t>NM_001130042</t>
  </si>
  <si>
    <t>NM_001895</t>
  </si>
  <si>
    <t>CSNK2A1</t>
  </si>
  <si>
    <t>casein kinase 2, alpha 1 polypeptide</t>
  </si>
  <si>
    <t>NM_138455</t>
  </si>
  <si>
    <t>CTHRC1</t>
  </si>
  <si>
    <t>collagen triple helix repeat containing 1</t>
  </si>
  <si>
    <t>NM_199168</t>
  </si>
  <si>
    <t>CXCL12</t>
  </si>
  <si>
    <t>chemokine (C-X-C motif) ligand 12 (stromal cell-derived factor 1)</t>
  </si>
  <si>
    <t>NM_000609</t>
  </si>
  <si>
    <t>NR_001544</t>
  </si>
  <si>
    <t>CYorf14</t>
  </si>
  <si>
    <t>chromosome Y open reading frame 14</t>
  </si>
  <si>
    <t>NM_001005852</t>
  </si>
  <si>
    <t>CYorf15A</t>
  </si>
  <si>
    <t>chromosome Y open reading frame 15A</t>
  </si>
  <si>
    <t>NM_032576</t>
  </si>
  <si>
    <t>CYorf15B</t>
  </si>
  <si>
    <t>chromosome Y open reading frame 15B</t>
  </si>
  <si>
    <t>NM_057157</t>
  </si>
  <si>
    <t>CYP26A1</t>
  </si>
  <si>
    <t>cytochrome P450, family 26, subfamily A, polypeptide 1</t>
  </si>
  <si>
    <t>NM_018659</t>
  </si>
  <si>
    <t>CYTL1</t>
  </si>
  <si>
    <t>cytokine-like 1</t>
  </si>
  <si>
    <t>NM_001040101</t>
  </si>
  <si>
    <t>D4S234E</t>
  </si>
  <si>
    <t>DNA segment on chromosome 4 (unique) 234 expressed sequence</t>
  </si>
  <si>
    <t>NM_018602</t>
  </si>
  <si>
    <t>DNAJA4</t>
  </si>
  <si>
    <t>DnaJ (Hsp40) homolog, subfamily A, member 4</t>
  </si>
  <si>
    <t>NM_001130182</t>
  </si>
  <si>
    <t>NM_013238</t>
  </si>
  <si>
    <t>DNAJC15</t>
  </si>
  <si>
    <t>DnaJ (Hsp40) homolog, subfamily C, member 15</t>
  </si>
  <si>
    <t>NM_004946</t>
  </si>
  <si>
    <t>DOCK2</t>
  </si>
  <si>
    <t>dedicator of cytokinesis 2</t>
  </si>
  <si>
    <t>NM_000797</t>
  </si>
  <si>
    <t>DRD4</t>
  </si>
  <si>
    <t>dopamine receptor D4</t>
  </si>
  <si>
    <t>NM_006520</t>
  </si>
  <si>
    <t>DYNLT3</t>
  </si>
  <si>
    <t>dynein, light chain, Tctex-type 3</t>
  </si>
  <si>
    <t>NM_024693</t>
  </si>
  <si>
    <t>ECHDC3</t>
  </si>
  <si>
    <t>enoyl Coenzyme A hydratase domain containing 3</t>
  </si>
  <si>
    <t>NM_004681</t>
  </si>
  <si>
    <t>EIF1AY</t>
  </si>
  <si>
    <t>eukaryotic translation initiation factor 1A, Y-linked</t>
  </si>
  <si>
    <t>NM_014800</t>
  </si>
  <si>
    <t>ELMO1</t>
  </si>
  <si>
    <t>engulfment and cell motility 1</t>
  </si>
  <si>
    <t>NM_001039459</t>
  </si>
  <si>
    <t>NM_033255</t>
  </si>
  <si>
    <t>EPSTI1</t>
  </si>
  <si>
    <t>epithelial stromal interaction 1 (breast)</t>
  </si>
  <si>
    <t>NM_001002264</t>
  </si>
  <si>
    <t>NM_001441</t>
  </si>
  <si>
    <t>FAAH</t>
  </si>
  <si>
    <t>fatty acid amide hydrolase</t>
  </si>
  <si>
    <t>NM_032599</t>
  </si>
  <si>
    <t>FAM71F1</t>
  </si>
  <si>
    <t>family with sequence similarity 71, member F1</t>
  </si>
  <si>
    <t>NM_003890</t>
  </si>
  <si>
    <t>FCGBP</t>
  </si>
  <si>
    <t>Fc fragment of IgG binding protein</t>
  </si>
  <si>
    <t>NM_004114</t>
  </si>
  <si>
    <t>FGF13</t>
  </si>
  <si>
    <t>fibroblast growth factor 13</t>
  </si>
  <si>
    <t>NM_001449</t>
  </si>
  <si>
    <t>FHL1</t>
  </si>
  <si>
    <t>four and a half LIM domains 1</t>
  </si>
  <si>
    <t>NM_002045</t>
  </si>
  <si>
    <t>GAP43</t>
  </si>
  <si>
    <t>growth associated protein 43</t>
  </si>
  <si>
    <t>NM_001130064</t>
  </si>
  <si>
    <t>NM_016433</t>
  </si>
  <si>
    <t>GLTP</t>
  </si>
  <si>
    <t>glycolipid transfer protein</t>
  </si>
  <si>
    <t>NM_014498</t>
  </si>
  <si>
    <t>GOLIM4</t>
  </si>
  <si>
    <t>golgi integral membrane protein 4</t>
  </si>
  <si>
    <t>NM_001448</t>
  </si>
  <si>
    <t>GPC4</t>
  </si>
  <si>
    <t>glypican 4</t>
  </si>
  <si>
    <t>NM_015696</t>
  </si>
  <si>
    <t>GPX7</t>
  </si>
  <si>
    <t>glutathione peroxidase 7</t>
  </si>
  <si>
    <t>NM_000841</t>
  </si>
  <si>
    <t>GRM4</t>
  </si>
  <si>
    <t>glutamate receptor, metabotropic 4</t>
  </si>
  <si>
    <t>NM_024719</t>
  </si>
  <si>
    <t>GRTP1</t>
  </si>
  <si>
    <t>growth hormone regulated TBC protein 1</t>
  </si>
  <si>
    <t>NM_006674</t>
  </si>
  <si>
    <t>HCP5</t>
  </si>
  <si>
    <t>HLA complex P5</t>
  </si>
  <si>
    <t>NM_005514</t>
  </si>
  <si>
    <t>HLA-B</t>
  </si>
  <si>
    <t>major histocompatibility complex, class I, B</t>
  </si>
  <si>
    <t>NM_001005335</t>
  </si>
  <si>
    <t>HNRNPL</t>
  </si>
  <si>
    <t>heterogeneous nuclear ribonucleoprotein L</t>
  </si>
  <si>
    <t>NM_000194</t>
  </si>
  <si>
    <t>HPRT1</t>
  </si>
  <si>
    <t>hypoxanthine phosphoribosyltransferase 1</t>
  </si>
  <si>
    <t>AK023568</t>
  </si>
  <si>
    <t>SOHLH2</t>
  </si>
  <si>
    <t>spermatogenesis and oogenesis specific basic helix-loop-helix 2</t>
  </si>
  <si>
    <t>NM_017826</t>
  </si>
  <si>
    <t>BC041923</t>
  </si>
  <si>
    <t>ZNF404</t>
  </si>
  <si>
    <t>zinc finger protein 404</t>
  </si>
  <si>
    <t>NM_001033719</t>
  </si>
  <si>
    <t>NM_001077188</t>
  </si>
  <si>
    <t>HS6ST2</t>
  </si>
  <si>
    <t>heparan sulfate 6-O-sulfotransferase 2</t>
  </si>
  <si>
    <t>NM_001540</t>
  </si>
  <si>
    <t>HSPB1</t>
  </si>
  <si>
    <t>heat shock 27kDa protein 1</t>
  </si>
  <si>
    <t>NM_006410</t>
  </si>
  <si>
    <t>HTATIP2</t>
  </si>
  <si>
    <t>HIV-1 Tat interactive protein 2, 30kDa</t>
  </si>
  <si>
    <t>NM_001098520</t>
  </si>
  <si>
    <t>NM_002167</t>
  </si>
  <si>
    <t>ID3</t>
  </si>
  <si>
    <t>inhibitor of DNA binding 3, dominant negative helix-loop-helix protein</t>
  </si>
  <si>
    <t>NM_024726</t>
  </si>
  <si>
    <t>IQCA1</t>
  </si>
  <si>
    <t>IQ motif containing with AAA domain 1</t>
  </si>
  <si>
    <t>NM_001025243</t>
  </si>
  <si>
    <t>IRAK1</t>
  </si>
  <si>
    <t>interleukin-1 receptor-associated kinase 1</t>
  </si>
  <si>
    <t>NM_001010844</t>
  </si>
  <si>
    <t>IRAK1BP1</t>
  </si>
  <si>
    <t>interleukin-1 receptor-associated kinase 1 binding protein 1</t>
  </si>
  <si>
    <t>NM_033267</t>
  </si>
  <si>
    <t>IRX2</t>
  </si>
  <si>
    <t>iroquois homeobox 2</t>
  </si>
  <si>
    <t>NM_001134222</t>
  </si>
  <si>
    <t>NM_004653</t>
  </si>
  <si>
    <t>JARID1D</t>
  </si>
  <si>
    <t>jumonji, AT rich interactive domain 1D</t>
  </si>
  <si>
    <t>NM_000216</t>
  </si>
  <si>
    <t>KAL1</t>
  </si>
  <si>
    <t>Kallmann syndrome 1 sequence</t>
  </si>
  <si>
    <t>NM_023930</t>
  </si>
  <si>
    <t>KCTD14</t>
  </si>
  <si>
    <t>potassium channel tetramerisation domain containing 14</t>
  </si>
  <si>
    <t>NM_016657</t>
  </si>
  <si>
    <t>KDELR3</t>
  </si>
  <si>
    <t>KDEL (Lys-Asp-Glu-Leu) endoplasmic reticulum protein retention receptor 3</t>
  </si>
  <si>
    <t>NM_006855</t>
  </si>
  <si>
    <t>NM_030568</t>
  </si>
  <si>
    <t>KHDC1</t>
  </si>
  <si>
    <t>KH homology domain containing 1</t>
  </si>
  <si>
    <t>NM_012317</t>
  </si>
  <si>
    <t>LDOC1</t>
  </si>
  <si>
    <t>leucine zipper, down-regulated in cancer 1</t>
  </si>
  <si>
    <t>NM_007015</t>
  </si>
  <si>
    <t>LECT1</t>
  </si>
  <si>
    <t>leukocyte cell derived chemotaxin 1</t>
  </si>
  <si>
    <t>NM_001011705</t>
  </si>
  <si>
    <t>NM_014319</t>
  </si>
  <si>
    <t>LEMD3</t>
  </si>
  <si>
    <t>LEM domain containing 3</t>
  </si>
  <si>
    <t>NM_004862</t>
  </si>
  <si>
    <t>LITAF</t>
  </si>
  <si>
    <t>lipopolysaccharide-induced TNF factor</t>
  </si>
  <si>
    <t>NM_001015050</t>
  </si>
  <si>
    <t>LOC200810</t>
  </si>
  <si>
    <t>similar to beta-1,4-mannosyltransferase; beta-1,4 mannosyltransferase</t>
  </si>
  <si>
    <t>NM_001013672</t>
  </si>
  <si>
    <t>C17orf97</t>
  </si>
  <si>
    <t>chromosome 17 open reading frame 97</t>
  </si>
  <si>
    <t>XM_928006</t>
  </si>
  <si>
    <t>LOC644919</t>
  </si>
  <si>
    <t>hypothetical protein LOC644919</t>
  </si>
  <si>
    <t>XM_001128260</t>
  </si>
  <si>
    <t>LOC728715</t>
  </si>
  <si>
    <t>similar to hCG38149</t>
  </si>
  <si>
    <t>XR_015755</t>
  </si>
  <si>
    <t>LOC730024</t>
  </si>
  <si>
    <t>hypothetical LOC730024</t>
  </si>
  <si>
    <t>NM_012212</t>
  </si>
  <si>
    <t>PTGR1</t>
  </si>
  <si>
    <t>prostaglandin reductase 1</t>
  </si>
  <si>
    <t>NM_000240</t>
  </si>
  <si>
    <t>MAOA</t>
  </si>
  <si>
    <t>monoamine oxidase A</t>
  </si>
  <si>
    <t>NM_181509</t>
  </si>
  <si>
    <t>MAP1LC3A</t>
  </si>
  <si>
    <t>microtubule-associated protein 1 light chain 3 alpha</t>
  </si>
  <si>
    <t>NM_032514</t>
  </si>
  <si>
    <t>NR_002211</t>
  </si>
  <si>
    <t>MEIS3P1</t>
  </si>
  <si>
    <t>Meis homeobox 3 pseudogene 1</t>
  </si>
  <si>
    <t>NM_032285</t>
  </si>
  <si>
    <t>MGC3207</t>
  </si>
  <si>
    <t>hypothetical protein MGC3207</t>
  </si>
  <si>
    <t>NM_001031727</t>
  </si>
  <si>
    <t>NM_002412</t>
  </si>
  <si>
    <t>MGMT</t>
  </si>
  <si>
    <t>O-6-methylguanine-DNA methyltransferase</t>
  </si>
  <si>
    <t>NM_021242</t>
  </si>
  <si>
    <t>MID1IP1</t>
  </si>
  <si>
    <t>MID1 interacting protein 1 (gastrulation specific G12 homolog (zebrafish))</t>
  </si>
  <si>
    <t>NM_001098790</t>
  </si>
  <si>
    <t>NM_152649</t>
  </si>
  <si>
    <t>MLKL</t>
  </si>
  <si>
    <t>mixed lineage kinase domain-like</t>
  </si>
  <si>
    <t>NM_018365</t>
  </si>
  <si>
    <t>MNS1</t>
  </si>
  <si>
    <t>meiosis-specific nuclear structural 1</t>
  </si>
  <si>
    <t>NM_015419</t>
  </si>
  <si>
    <t>MXRA5</t>
  </si>
  <si>
    <t>matrix-remodelling associated 5</t>
  </si>
  <si>
    <t>NM_002476</t>
  </si>
  <si>
    <t>MYL4</t>
  </si>
  <si>
    <t>myosin, light chain 4, alkali; atrial, embryonic</t>
  </si>
  <si>
    <t>NM_001002841</t>
  </si>
  <si>
    <t>NM_024865</t>
  </si>
  <si>
    <t>NANOG</t>
  </si>
  <si>
    <t>Nanog homeobox</t>
  </si>
  <si>
    <t>NM_145201</t>
  </si>
  <si>
    <t>NAPRT1</t>
  </si>
  <si>
    <t>nicotinate phosphoribosyltransferase domain containing 1</t>
  </si>
  <si>
    <t>NM_001002755</t>
  </si>
  <si>
    <t>NFU1</t>
  </si>
  <si>
    <t>NFU1 iron-sulfur cluster scaffold homolog (S. cerevisiae)</t>
  </si>
  <si>
    <t>NM_016645</t>
  </si>
  <si>
    <t>NGRN</t>
  </si>
  <si>
    <t>neugrin, neurite outgrowth associated</t>
  </si>
  <si>
    <t>NM_001033088</t>
  </si>
  <si>
    <t>NM_181332</t>
  </si>
  <si>
    <t>NLGN4X</t>
  </si>
  <si>
    <t>neuroligin 4, X-linked</t>
  </si>
  <si>
    <t>NM_020742</t>
  </si>
  <si>
    <t>NM_014893</t>
  </si>
  <si>
    <t>NLGN4Y</t>
  </si>
  <si>
    <t>neuroligin 4, Y-linked</t>
  </si>
  <si>
    <t>NM_005009</t>
  </si>
  <si>
    <t>NME4</t>
  </si>
  <si>
    <t>NM_002523</t>
  </si>
  <si>
    <t>NPTX2</t>
  </si>
  <si>
    <t>neuronal pentraxin II</t>
  </si>
  <si>
    <t>NM_152398</t>
  </si>
  <si>
    <t>OCIAD2</t>
  </si>
  <si>
    <t>OCIA domain containing 2</t>
  </si>
  <si>
    <t>NM_001014446</t>
  </si>
  <si>
    <t>NM_005806</t>
  </si>
  <si>
    <t>OLIG2</t>
  </si>
  <si>
    <t>oligodendrocyte lineage transcription factor 2</t>
  </si>
  <si>
    <t>NM_172337</t>
  </si>
  <si>
    <t>OTX2</t>
  </si>
  <si>
    <t>orthodenticle homeobox 2</t>
  </si>
  <si>
    <t>NM_000436</t>
  </si>
  <si>
    <t>OXCT1</t>
  </si>
  <si>
    <t>3-oxoacid CoA transferase 1</t>
  </si>
  <si>
    <t>NM_022120</t>
  </si>
  <si>
    <t>OXCT2</t>
  </si>
  <si>
    <t>3-oxoacid CoA transferase 2</t>
  </si>
  <si>
    <t>NM_004563</t>
  </si>
  <si>
    <t>PCK2</t>
  </si>
  <si>
    <t>phosphoenolpyruvate carboxykinase 2 (mitochondrial)</t>
  </si>
  <si>
    <t>NM_001040443</t>
  </si>
  <si>
    <t>PHF11</t>
  </si>
  <si>
    <t>PHD finger protein 11</t>
  </si>
  <si>
    <t>NM_001018109</t>
  </si>
  <si>
    <t>PIR</t>
  </si>
  <si>
    <t>pirin (iron-binding nuclear protein)</t>
  </si>
  <si>
    <t>NM_001032396</t>
  </si>
  <si>
    <t>PJA1</t>
  </si>
  <si>
    <t>praja 1</t>
  </si>
  <si>
    <t>NM_005032</t>
  </si>
  <si>
    <t>PLS3</t>
  </si>
  <si>
    <t>plastin 3 (T isoform)</t>
  </si>
  <si>
    <t>NM_019896</t>
  </si>
  <si>
    <t>POLE4</t>
  </si>
  <si>
    <t>polymerase (DNA-directed), epsilon 4 (p12 subunit)</t>
  </si>
  <si>
    <t>NM_006406</t>
  </si>
  <si>
    <t>PRDX4</t>
  </si>
  <si>
    <t>peroxiredoxin 4</t>
  </si>
  <si>
    <t>NM_002734</t>
  </si>
  <si>
    <t>PRKAR1A</t>
  </si>
  <si>
    <t>protein kinase, cAMP-dependent, regulatory, type I, alpha (tissue specific extinguisher 1)</t>
  </si>
  <si>
    <t>NM_016335</t>
  </si>
  <si>
    <t>PRODH</t>
  </si>
  <si>
    <t>proline dehydrogenase (oxidase) 1</t>
  </si>
  <si>
    <t>NM_000313</t>
  </si>
  <si>
    <t>PROS1</t>
  </si>
  <si>
    <t>protein S (alpha)</t>
  </si>
  <si>
    <t>NM_002780</t>
  </si>
  <si>
    <t>PSG4</t>
  </si>
  <si>
    <t>pregnancy specific beta-1-glycoprotein 4</t>
  </si>
  <si>
    <t>NM_002783</t>
  </si>
  <si>
    <t>PSG7</t>
  </si>
  <si>
    <t>pregnancy specific beta-1-glycoprotein 7</t>
  </si>
  <si>
    <t>NM_005047</t>
  </si>
  <si>
    <t>PSMD5</t>
  </si>
  <si>
    <t>proteasome (prosome, macropain) 26S subunit, non-ATPase, 5</t>
  </si>
  <si>
    <t>NM_001098615</t>
  </si>
  <si>
    <t>PUS7L</t>
  </si>
  <si>
    <t>pseudouridylate synthase 7 homolog (S. cerevisiae)-like</t>
  </si>
  <si>
    <t>NM_001098614</t>
  </si>
  <si>
    <t>NM_013258</t>
  </si>
  <si>
    <t>PYCARD</t>
  </si>
  <si>
    <t>PYD and CARD domain containing</t>
  </si>
  <si>
    <t>NM_020387</t>
  </si>
  <si>
    <t>RAB25</t>
  </si>
  <si>
    <t>RAB25, member RAS oncogene family</t>
  </si>
  <si>
    <t>NM_001024457</t>
  </si>
  <si>
    <t>RGPD1</t>
  </si>
  <si>
    <t>RANBP2-like and GRIP domain containing 1</t>
  </si>
  <si>
    <t>NM_052969</t>
  </si>
  <si>
    <t>RPL39L</t>
  </si>
  <si>
    <t>ribosomal protein L39-like</t>
  </si>
  <si>
    <t>NM_019845</t>
  </si>
  <si>
    <t>RPRM</t>
  </si>
  <si>
    <t>reprimo, TP53 dependent G2 arrest mediator candidate</t>
  </si>
  <si>
    <t>NM_001007</t>
  </si>
  <si>
    <t>RPS4X</t>
  </si>
  <si>
    <t>ribosomal protein S4, X-linked</t>
  </si>
  <si>
    <t>NM_001008</t>
  </si>
  <si>
    <t>RPS4Y1</t>
  </si>
  <si>
    <t>ribosomal protein S4, Y-linked 1</t>
  </si>
  <si>
    <t>NM_006517</t>
  </si>
  <si>
    <t>SLC16A2</t>
  </si>
  <si>
    <t>solute carrier family 16, member 2 (monocarboxylic acid transporter 8)</t>
  </si>
  <si>
    <t>NM_022154</t>
  </si>
  <si>
    <t>SLC39A8</t>
  </si>
  <si>
    <t>solute carrier family 39 (zinc transporter), member 8</t>
  </si>
  <si>
    <t>NM_001135146</t>
  </si>
  <si>
    <t>NM_005630</t>
  </si>
  <si>
    <t>SLCO2A1</t>
  </si>
  <si>
    <t>solute carrier organic anion transporter family, member 2A1</t>
  </si>
  <si>
    <t>NM_173078</t>
  </si>
  <si>
    <t>SLITRK4</t>
  </si>
  <si>
    <t>SLIT and NTRK-like family, member 4</t>
  </si>
  <si>
    <t>NM_024624</t>
  </si>
  <si>
    <t>SMC6</t>
  </si>
  <si>
    <t>structural maintenance of chromosomes 6</t>
  </si>
  <si>
    <t>NM_001010862</t>
  </si>
  <si>
    <t>SPIN3</t>
  </si>
  <si>
    <t>spindlin family, member 3</t>
  </si>
  <si>
    <t>NM_001012968</t>
  </si>
  <si>
    <t>SPIN4</t>
  </si>
  <si>
    <t>spindlin family, member 4</t>
  </si>
  <si>
    <t>NM_003140</t>
  </si>
  <si>
    <t>SRY</t>
  </si>
  <si>
    <t>sex determining region Y</t>
  </si>
  <si>
    <t>NM_003714</t>
  </si>
  <si>
    <t>STC2</t>
  </si>
  <si>
    <t>stanniocalcin 2</t>
  </si>
  <si>
    <t>NM_020783</t>
  </si>
  <si>
    <t>SYT4</t>
  </si>
  <si>
    <t>synaptotagmin IV</t>
  </si>
  <si>
    <t>NM_005653</t>
  </si>
  <si>
    <t>TFCP2</t>
  </si>
  <si>
    <t>transcription factor CP2</t>
  </si>
  <si>
    <t>NM_016056</t>
  </si>
  <si>
    <t>TMBIM4</t>
  </si>
  <si>
    <t>transmembrane BAX inhibitor motif containing 4</t>
  </si>
  <si>
    <t>NM_133448</t>
  </si>
  <si>
    <t>TMEM132D</t>
  </si>
  <si>
    <t>transmembrane protein 132D</t>
  </si>
  <si>
    <t>NM_001017970</t>
  </si>
  <si>
    <t>TMEM30B</t>
  </si>
  <si>
    <t>transmembrane protein 30B</t>
  </si>
  <si>
    <t>NM_152942</t>
  </si>
  <si>
    <t>TNFRSF8</t>
  </si>
  <si>
    <t>tumor necrosis factor receptor superfamily, member 8</t>
  </si>
  <si>
    <t>NM_001243</t>
  </si>
  <si>
    <t>NM_033091</t>
  </si>
  <si>
    <t>TRIM4</t>
  </si>
  <si>
    <t>tripartite motif-containing 4</t>
  </si>
  <si>
    <t>NM_198057</t>
  </si>
  <si>
    <t>TSC22D3</t>
  </si>
  <si>
    <t>TSC22 domain family, member 3</t>
  </si>
  <si>
    <t>NM_001015881</t>
  </si>
  <si>
    <t>NM_033512</t>
  </si>
  <si>
    <t>TSPYL5</t>
  </si>
  <si>
    <t>TSPY-like 5</t>
  </si>
  <si>
    <t>NM_025090</t>
  </si>
  <si>
    <t>USP36</t>
  </si>
  <si>
    <t>ubiquitin specific peptidase 36</t>
  </si>
  <si>
    <t>NM_001039591</t>
  </si>
  <si>
    <t>USP9X</t>
  </si>
  <si>
    <t>ubiquitin specific peptidase 9, X-linked</t>
  </si>
  <si>
    <t>NM_001039590</t>
  </si>
  <si>
    <t>NM_006113</t>
  </si>
  <si>
    <t>VAV3</t>
  </si>
  <si>
    <t>vav 3 guanine nucleotide exchange factor</t>
  </si>
  <si>
    <t>NM_001079874</t>
  </si>
  <si>
    <t>NM_018268</t>
  </si>
  <si>
    <t>WDR41</t>
  </si>
  <si>
    <t>WD repeat domain 41</t>
  </si>
  <si>
    <t>NM_001002838</t>
  </si>
  <si>
    <t>WNK3</t>
  </si>
  <si>
    <t>WNK lysine deficient protein kinase 3</t>
  </si>
  <si>
    <t>NM_016032</t>
  </si>
  <si>
    <t>ZDHHC9</t>
  </si>
  <si>
    <t>zinc finger, DHHC-type containing 9</t>
  </si>
  <si>
    <t>NM_001008222</t>
  </si>
  <si>
    <t>NM_174900</t>
  </si>
  <si>
    <t>ZFP42</t>
  </si>
  <si>
    <t>zinc finger protein 42 homolog (mouse)</t>
  </si>
  <si>
    <t>NM_018651</t>
  </si>
  <si>
    <t>ZNF167</t>
  </si>
  <si>
    <t>zinc finger protein 167</t>
  </si>
  <si>
    <t>NM_006963</t>
  </si>
  <si>
    <t>ZNF22</t>
  </si>
  <si>
    <t>zinc finger protein 22 (KOX 15)</t>
  </si>
  <si>
    <t>NM_021045</t>
  </si>
  <si>
    <t>ZNF248</t>
  </si>
  <si>
    <t>zinc finger protein 248</t>
  </si>
  <si>
    <t>NM_017666</t>
  </si>
  <si>
    <t>ZNF280C</t>
  </si>
  <si>
    <t>zinc finger protein 280C</t>
  </si>
  <si>
    <t>NM_001002844</t>
  </si>
  <si>
    <t>ZNF280D</t>
  </si>
  <si>
    <t>zinc finger protein 280D</t>
  </si>
  <si>
    <t>NM_001002843</t>
  </si>
  <si>
    <t>NM_133466</t>
  </si>
  <si>
    <t>ZFP82</t>
  </si>
  <si>
    <t>zinc finger protein 82 homolog (mouse)</t>
  </si>
  <si>
    <t>NM_017656</t>
  </si>
  <si>
    <t>ZNF562</t>
  </si>
  <si>
    <t>zinc finger protein 562</t>
  </si>
  <si>
    <t>NM_001130031</t>
  </si>
  <si>
    <t>NM_145297</t>
  </si>
  <si>
    <t>ZNF626</t>
  </si>
  <si>
    <t>zinc finger protein 626</t>
  </si>
  <si>
    <t>NM_001076675</t>
  </si>
  <si>
    <t>NM_178558</t>
  </si>
  <si>
    <t>ZNF680</t>
  </si>
  <si>
    <t>zinc finger protein 680</t>
  </si>
  <si>
    <t>NM_001130022</t>
  </si>
  <si>
    <t>p-value</t>
  </si>
  <si>
    <t>Difference</t>
  </si>
  <si>
    <t>Group</t>
  </si>
  <si>
    <t># of genes</t>
  </si>
  <si>
    <t>Total</t>
  </si>
  <si>
    <t>p&lt;0,01</t>
  </si>
  <si>
    <t>Unique transcripts</t>
  </si>
  <si>
    <t>more than 10 FC</t>
  </si>
  <si>
    <t>more than 5 FC</t>
  </si>
  <si>
    <t>more than 3 FC</t>
  </si>
  <si>
    <t>between 2-3 FC</t>
  </si>
  <si>
    <t>Difference &gt;200</t>
  </si>
  <si>
    <t>FC more than 10</t>
  </si>
  <si>
    <t>FC more than 5</t>
  </si>
  <si>
    <t>FC more than 3</t>
  </si>
  <si>
    <t>FC between 2-3</t>
  </si>
  <si>
    <t>0,01&lt;p&lt;0,05</t>
  </si>
  <si>
    <t>% of total genes</t>
  </si>
  <si>
    <t>Fold change (FC)</t>
  </si>
  <si>
    <t>mean_ESC cells</t>
  </si>
  <si>
    <t>mean_iPS cells</t>
  </si>
  <si>
    <t>mean_ES cells</t>
  </si>
  <si>
    <t>mean_iPS    cells</t>
  </si>
  <si>
    <t>non-metastatic cells 4</t>
  </si>
  <si>
    <t xml:space="preserve">Differentiall expression was determined by p-value&lt;0.05, &gt;2-fold change, and difference between mean intensity signals &gt;100. </t>
  </si>
  <si>
    <t>Table S8 - List of genes DOWNregulated in undifferentiated iPS cells compared to undifferentiated ES cells</t>
  </si>
  <si>
    <t>Table S7 - List of genes UPregulated in undifferentiated iPS cells compared to undifferentiated ES cells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</si>
</sst>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7" fillId="29" borderId="0" applyNumberFormat="0" applyBorder="0" applyAlignment="0" applyProtection="0"/>
    <xf numFmtId="0" fontId="8" fillId="30" borderId="9" applyNumberFormat="0" applyAlignment="0" applyProtection="0"/>
    <xf numFmtId="0" fontId="9" fillId="31" borderId="10" applyNumberFormat="0" applyAlignment="0" applyProtection="0"/>
    <xf numFmtId="0" fontId="10" fillId="0" borderId="0" applyNumberFormat="0" applyFill="0" applyBorder="0" applyAlignment="0" applyProtection="0"/>
    <xf numFmtId="0" fontId="11" fillId="32" borderId="0" applyNumberFormat="0" applyBorder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4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15" fillId="33" borderId="9" applyNumberFormat="0" applyAlignment="0" applyProtection="0"/>
    <xf numFmtId="0" fontId="16" fillId="0" borderId="14" applyNumberFormat="0" applyFill="0" applyAlignment="0" applyProtection="0"/>
    <xf numFmtId="0" fontId="17" fillId="34" borderId="0" applyNumberFormat="0" applyBorder="0" applyAlignment="0" applyProtection="0"/>
    <xf numFmtId="0" fontId="1" fillId="35" borderId="15" applyNumberFormat="0" applyFont="0" applyAlignment="0" applyProtection="0"/>
    <xf numFmtId="0" fontId="18" fillId="30" borderId="16" applyNumberFormat="0" applyAlignment="0" applyProtection="0"/>
    <xf numFmtId="0" fontId="19" fillId="0" borderId="0" applyNumberFormat="0" applyFill="0" applyBorder="0" applyAlignment="0" applyProtection="0"/>
    <xf numFmtId="0" fontId="20" fillId="0" borderId="17" applyNumberFormat="0" applyFill="0" applyAlignment="0" applyProtection="0"/>
    <xf numFmtId="0" fontId="21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0" fillId="0" borderId="0" xfId="0" applyFill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1" fontId="0" fillId="0" borderId="0" xfId="0" applyNumberFormat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164" fontId="0" fillId="0" borderId="5" xfId="0" applyNumberForma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horizontal="center" vertical="top" wrapText="1"/>
    </xf>
    <xf numFmtId="164" fontId="0" fillId="0" borderId="8" xfId="0" applyNumberForma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1" fontId="0" fillId="0" borderId="0" xfId="0" applyNumberFormat="1" applyAlignment="1">
      <alignment vertical="top" wrapText="1"/>
    </xf>
    <xf numFmtId="164" fontId="0" fillId="2" borderId="5" xfId="0" applyNumberForma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/>
    <xf numFmtId="1" fontId="0" fillId="3" borderId="0" xfId="0" applyNumberFormat="1" applyFill="1" applyAlignment="1">
      <alignment horizontal="center" vertical="top" wrapText="1"/>
    </xf>
    <xf numFmtId="164" fontId="3" fillId="4" borderId="0" xfId="0" applyNumberFormat="1" applyFont="1" applyFill="1" applyAlignment="1">
      <alignment horizontal="center" vertical="top" wrapText="1"/>
    </xf>
    <xf numFmtId="1" fontId="0" fillId="0" borderId="0" xfId="0" applyNumberFormat="1" applyAlignment="1">
      <alignment horizontal="center" vertical="top" wrapText="1"/>
    </xf>
    <xf numFmtId="164" fontId="0" fillId="0" borderId="0" xfId="0" applyNumberFormat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1" fontId="0" fillId="0" borderId="0" xfId="0" applyNumberFormat="1" applyFill="1" applyAlignment="1">
      <alignment horizontal="center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8"/>
  <sheetViews>
    <sheetView tabSelected="1" zoomScale="85" zoomScaleNormal="80" workbookViewId="0">
      <selection activeCell="M23" sqref="M23"/>
    </sheetView>
  </sheetViews>
  <sheetFormatPr defaultColWidth="11.42578125" defaultRowHeight="15"/>
  <cols>
    <col min="1" max="1" width="11.42578125" style="11"/>
    <col min="2" max="2" width="15.140625" style="12" bestFit="1" customWidth="1"/>
    <col min="3" max="3" width="11" style="13" bestFit="1" customWidth="1"/>
    <col min="4" max="4" width="50.28515625" style="12" customWidth="1"/>
    <col min="5" max="5" width="15.5703125" style="12" bestFit="1" customWidth="1"/>
    <col min="6" max="6" width="11.5703125" style="11" bestFit="1" customWidth="1"/>
    <col min="7" max="7" width="11.5703125" style="24" customWidth="1"/>
    <col min="8" max="8" width="13.140625" style="24" customWidth="1"/>
    <col min="9" max="9" width="12.140625" style="24" customWidth="1"/>
    <col min="10" max="10" width="9.85546875" style="12" customWidth="1"/>
    <col min="11" max="11" width="10.42578125" style="24" bestFit="1" customWidth="1"/>
    <col min="12" max="12" width="6.42578125" style="12" customWidth="1"/>
    <col min="13" max="13" width="19.42578125" style="12" bestFit="1" customWidth="1"/>
    <col min="14" max="14" width="12.42578125" style="24" customWidth="1"/>
    <col min="15" max="15" width="15.5703125" style="24" bestFit="1" customWidth="1"/>
  </cols>
  <sheetData>
    <row r="1" spans="1:15" s="38" customFormat="1" ht="18.75">
      <c r="A1" s="34" t="s">
        <v>577</v>
      </c>
      <c r="B1" s="35"/>
      <c r="C1" s="36"/>
      <c r="D1" s="35"/>
      <c r="E1" s="35"/>
      <c r="F1" s="34"/>
      <c r="G1" s="37"/>
      <c r="H1" s="37"/>
      <c r="I1" s="37"/>
      <c r="J1" s="35"/>
      <c r="K1" s="37"/>
      <c r="L1" s="35"/>
      <c r="M1" s="35"/>
      <c r="N1" s="37"/>
      <c r="O1" s="37"/>
    </row>
    <row r="2" spans="1:15" s="33" customFormat="1">
      <c r="A2" s="29" t="s">
        <v>575</v>
      </c>
      <c r="B2" s="30"/>
      <c r="C2" s="31"/>
      <c r="D2" s="30"/>
      <c r="E2" s="30"/>
      <c r="F2" s="29"/>
      <c r="G2" s="32"/>
      <c r="H2" s="32"/>
      <c r="I2" s="32"/>
      <c r="J2" s="30"/>
      <c r="K2" s="32"/>
      <c r="L2" s="30"/>
      <c r="M2" s="30"/>
      <c r="N2" s="32"/>
      <c r="O2" s="32"/>
    </row>
    <row r="3" spans="1:15" ht="15.75" thickBot="1"/>
    <row r="4" spans="1:15" s="1" customFormat="1" ht="30">
      <c r="A4" s="3" t="s">
        <v>0</v>
      </c>
      <c r="B4" s="4" t="s">
        <v>1</v>
      </c>
      <c r="C4" s="5" t="s">
        <v>2</v>
      </c>
      <c r="D4" s="4" t="s">
        <v>3</v>
      </c>
      <c r="E4" s="4" t="s">
        <v>4</v>
      </c>
      <c r="F4" s="3" t="s">
        <v>5</v>
      </c>
      <c r="G4" s="6" t="s">
        <v>573</v>
      </c>
      <c r="H4" s="6" t="s">
        <v>570</v>
      </c>
      <c r="I4" s="7" t="s">
        <v>569</v>
      </c>
      <c r="J4" s="7" t="s">
        <v>551</v>
      </c>
      <c r="K4" s="7" t="s">
        <v>552</v>
      </c>
      <c r="L4" s="7"/>
      <c r="M4" s="8" t="s">
        <v>553</v>
      </c>
      <c r="N4" s="9" t="s">
        <v>554</v>
      </c>
      <c r="O4" s="10" t="s">
        <v>568</v>
      </c>
    </row>
    <row r="5" spans="1:15">
      <c r="A5" s="11">
        <v>2320079</v>
      </c>
      <c r="B5" s="12" t="s">
        <v>354</v>
      </c>
      <c r="C5" s="13" t="s">
        <v>355</v>
      </c>
      <c r="D5" s="12" t="s">
        <v>574</v>
      </c>
      <c r="E5" s="12" t="s">
        <v>354</v>
      </c>
      <c r="F5" s="11">
        <v>4833</v>
      </c>
      <c r="G5" s="39">
        <v>7000.63</v>
      </c>
      <c r="H5" s="39">
        <v>88.96</v>
      </c>
      <c r="I5" s="40">
        <v>78.7</v>
      </c>
      <c r="J5" s="12">
        <v>0</v>
      </c>
      <c r="K5" s="41">
        <v>6911.67</v>
      </c>
      <c r="L5" s="14"/>
      <c r="M5" s="15" t="s">
        <v>555</v>
      </c>
      <c r="N5" s="16">
        <v>118</v>
      </c>
      <c r="O5" s="17">
        <f>(N5/118)*100</f>
        <v>100</v>
      </c>
    </row>
    <row r="6" spans="1:15">
      <c r="A6" s="11">
        <v>6100687</v>
      </c>
      <c r="B6" s="12" t="s">
        <v>436</v>
      </c>
      <c r="C6" s="13" t="s">
        <v>437</v>
      </c>
      <c r="D6" s="12" t="s">
        <v>438</v>
      </c>
      <c r="E6" s="12" t="s">
        <v>436</v>
      </c>
      <c r="F6" s="11">
        <v>6192</v>
      </c>
      <c r="G6" s="39">
        <v>4190.0600000000004</v>
      </c>
      <c r="H6" s="39">
        <v>86.43</v>
      </c>
      <c r="I6" s="40">
        <v>48.48</v>
      </c>
      <c r="J6" s="12">
        <v>0</v>
      </c>
      <c r="K6" s="41">
        <v>4103.63</v>
      </c>
      <c r="L6" s="14"/>
      <c r="M6" s="18" t="s">
        <v>563</v>
      </c>
      <c r="N6" s="19">
        <v>8</v>
      </c>
      <c r="O6" s="20">
        <f t="shared" ref="O6:O13" si="0">(N6/118)*100</f>
        <v>6.7796610169491522</v>
      </c>
    </row>
    <row r="7" spans="1:15">
      <c r="A7" s="11">
        <v>460204</v>
      </c>
      <c r="B7" s="12" t="s">
        <v>18</v>
      </c>
      <c r="C7" s="13" t="s">
        <v>19</v>
      </c>
      <c r="D7" s="12" t="s">
        <v>20</v>
      </c>
      <c r="E7" s="12" t="s">
        <v>18</v>
      </c>
      <c r="F7" s="11">
        <v>123</v>
      </c>
      <c r="G7" s="39">
        <v>2125.23</v>
      </c>
      <c r="H7" s="39">
        <v>94.01</v>
      </c>
      <c r="I7" s="40">
        <v>22.61</v>
      </c>
      <c r="J7" s="12">
        <v>0</v>
      </c>
      <c r="K7" s="41">
        <v>2031.22</v>
      </c>
      <c r="L7" s="14"/>
      <c r="M7" s="18" t="s">
        <v>564</v>
      </c>
      <c r="N7" s="19">
        <v>28</v>
      </c>
      <c r="O7" s="20">
        <f t="shared" si="0"/>
        <v>23.728813559322035</v>
      </c>
    </row>
    <row r="8" spans="1:15">
      <c r="A8" s="11">
        <v>4150600</v>
      </c>
      <c r="B8" s="12" t="s">
        <v>159</v>
      </c>
      <c r="C8" s="13" t="s">
        <v>160</v>
      </c>
      <c r="D8" s="12" t="s">
        <v>161</v>
      </c>
      <c r="E8" s="12" t="s">
        <v>159</v>
      </c>
      <c r="F8" s="11">
        <v>9086</v>
      </c>
      <c r="G8" s="39">
        <v>1569.11</v>
      </c>
      <c r="H8" s="39">
        <v>75.099999999999994</v>
      </c>
      <c r="I8" s="40">
        <v>20.89</v>
      </c>
      <c r="J8" s="12">
        <v>0</v>
      </c>
      <c r="K8" s="41">
        <v>1494.01</v>
      </c>
      <c r="L8" s="14"/>
      <c r="M8" s="18" t="s">
        <v>565</v>
      </c>
      <c r="N8" s="19">
        <v>57</v>
      </c>
      <c r="O8" s="20">
        <f t="shared" si="0"/>
        <v>48.305084745762713</v>
      </c>
    </row>
    <row r="9" spans="1:15">
      <c r="A9" s="11">
        <v>3780056</v>
      </c>
      <c r="B9" s="12" t="s">
        <v>77</v>
      </c>
      <c r="C9" s="13" t="s">
        <v>78</v>
      </c>
      <c r="D9" s="12" t="s">
        <v>79</v>
      </c>
      <c r="E9" s="12" t="s">
        <v>77</v>
      </c>
      <c r="F9" s="11">
        <v>79017</v>
      </c>
      <c r="G9" s="39">
        <v>1907.65</v>
      </c>
      <c r="H9" s="39">
        <v>91.62</v>
      </c>
      <c r="I9" s="40">
        <v>20.82</v>
      </c>
      <c r="J9" s="12">
        <v>0</v>
      </c>
      <c r="K9" s="41">
        <v>1816.04</v>
      </c>
      <c r="L9" s="14"/>
      <c r="M9" s="18" t="s">
        <v>566</v>
      </c>
      <c r="N9" s="19">
        <v>62</v>
      </c>
      <c r="O9" s="20">
        <f t="shared" si="0"/>
        <v>52.542372881355938</v>
      </c>
    </row>
    <row r="10" spans="1:15">
      <c r="A10" s="11">
        <v>6450440</v>
      </c>
      <c r="B10" s="12" t="s">
        <v>297</v>
      </c>
      <c r="C10" s="13" t="s">
        <v>298</v>
      </c>
      <c r="D10" s="12" t="s">
        <v>299</v>
      </c>
      <c r="E10" s="12" t="s">
        <v>297</v>
      </c>
      <c r="F10" s="11">
        <v>22949</v>
      </c>
      <c r="G10" s="39">
        <v>1613.3</v>
      </c>
      <c r="H10" s="39">
        <v>84.16</v>
      </c>
      <c r="I10" s="40">
        <v>19.170000000000002</v>
      </c>
      <c r="J10" s="12">
        <v>0</v>
      </c>
      <c r="K10" s="41">
        <v>1529.15</v>
      </c>
      <c r="L10" s="14"/>
      <c r="M10" s="18" t="s">
        <v>567</v>
      </c>
      <c r="N10" s="19">
        <v>16</v>
      </c>
      <c r="O10" s="20">
        <f t="shared" si="0"/>
        <v>13.559322033898304</v>
      </c>
    </row>
    <row r="11" spans="1:15">
      <c r="A11" s="11">
        <v>5860546</v>
      </c>
      <c r="B11" s="12" t="s">
        <v>523</v>
      </c>
      <c r="C11" s="13" t="s">
        <v>524</v>
      </c>
      <c r="D11" s="12" t="s">
        <v>525</v>
      </c>
      <c r="E11" s="12" t="s">
        <v>523</v>
      </c>
      <c r="F11" s="11">
        <v>7570</v>
      </c>
      <c r="G11" s="39">
        <v>1806.66</v>
      </c>
      <c r="H11" s="39">
        <v>122.97</v>
      </c>
      <c r="I11" s="40">
        <v>14.69</v>
      </c>
      <c r="J11" s="12">
        <v>0</v>
      </c>
      <c r="K11" s="41">
        <v>1683.69</v>
      </c>
      <c r="L11" s="14"/>
      <c r="M11" s="18" t="s">
        <v>556</v>
      </c>
      <c r="N11" s="19">
        <f>118-N10</f>
        <v>102</v>
      </c>
      <c r="O11" s="20">
        <f t="shared" si="0"/>
        <v>86.440677966101703</v>
      </c>
    </row>
    <row r="12" spans="1:15">
      <c r="A12" s="11">
        <v>6960768</v>
      </c>
      <c r="B12" s="12" t="s">
        <v>523</v>
      </c>
      <c r="C12" s="13" t="s">
        <v>524</v>
      </c>
      <c r="D12" s="12" t="s">
        <v>525</v>
      </c>
      <c r="E12" s="12" t="s">
        <v>523</v>
      </c>
      <c r="F12" s="11">
        <v>7570</v>
      </c>
      <c r="G12" s="39">
        <v>1703.51</v>
      </c>
      <c r="H12" s="39">
        <v>126.41</v>
      </c>
      <c r="I12" s="40">
        <v>13.48</v>
      </c>
      <c r="J12" s="12">
        <v>0</v>
      </c>
      <c r="K12" s="41">
        <v>1577.1</v>
      </c>
      <c r="L12" s="14"/>
      <c r="M12" s="18" t="s">
        <v>557</v>
      </c>
      <c r="N12" s="19">
        <f>118-12</f>
        <v>106</v>
      </c>
      <c r="O12" s="20">
        <f t="shared" si="0"/>
        <v>89.830508474576277</v>
      </c>
    </row>
    <row r="13" spans="1:15" ht="15.75" thickBot="1">
      <c r="A13" s="11">
        <v>5490240</v>
      </c>
      <c r="B13" s="12" t="s">
        <v>303</v>
      </c>
      <c r="C13" s="13" t="s">
        <v>304</v>
      </c>
      <c r="D13" s="12" t="s">
        <v>305</v>
      </c>
      <c r="E13" s="12" t="s">
        <v>306</v>
      </c>
      <c r="F13" s="11">
        <v>84557</v>
      </c>
      <c r="G13" s="39">
        <v>752.97</v>
      </c>
      <c r="H13" s="39">
        <v>76.180000000000007</v>
      </c>
      <c r="I13" s="40">
        <v>9.8800000000000008</v>
      </c>
      <c r="J13" s="12">
        <v>2.5999999999999999E-3</v>
      </c>
      <c r="K13" s="41">
        <v>676.79</v>
      </c>
      <c r="L13" s="14"/>
      <c r="M13" s="21" t="s">
        <v>562</v>
      </c>
      <c r="N13" s="22">
        <f>118-40</f>
        <v>78</v>
      </c>
      <c r="O13" s="23">
        <f t="shared" si="0"/>
        <v>66.101694915254242</v>
      </c>
    </row>
    <row r="14" spans="1:15">
      <c r="A14" s="11">
        <v>5220612</v>
      </c>
      <c r="B14" s="12" t="s">
        <v>156</v>
      </c>
      <c r="C14" s="13" t="s">
        <v>157</v>
      </c>
      <c r="D14" s="12" t="s">
        <v>158</v>
      </c>
      <c r="E14" s="12" t="s">
        <v>156</v>
      </c>
      <c r="F14" s="11">
        <v>79746</v>
      </c>
      <c r="G14" s="39">
        <v>746.82</v>
      </c>
      <c r="H14" s="39">
        <v>78.87</v>
      </c>
      <c r="I14" s="40">
        <v>9.4700000000000006</v>
      </c>
      <c r="J14" s="12">
        <v>0</v>
      </c>
      <c r="K14" s="41">
        <v>667.95</v>
      </c>
      <c r="L14" s="14"/>
    </row>
    <row r="15" spans="1:15">
      <c r="A15" s="11">
        <v>2680128</v>
      </c>
      <c r="B15" s="12" t="s">
        <v>473</v>
      </c>
      <c r="C15" s="13" t="s">
        <v>474</v>
      </c>
      <c r="D15" s="12" t="s">
        <v>475</v>
      </c>
      <c r="E15" s="12" t="s">
        <v>473</v>
      </c>
      <c r="F15" s="11">
        <v>51643</v>
      </c>
      <c r="G15" s="39">
        <v>1848.26</v>
      </c>
      <c r="H15" s="39">
        <v>222.93</v>
      </c>
      <c r="I15" s="40">
        <v>8.2899999999999991</v>
      </c>
      <c r="J15" s="12">
        <v>0</v>
      </c>
      <c r="K15" s="41">
        <v>1625.33</v>
      </c>
      <c r="L15" s="14"/>
    </row>
    <row r="16" spans="1:15">
      <c r="A16" s="11">
        <v>2570332</v>
      </c>
      <c r="B16" s="12" t="s">
        <v>297</v>
      </c>
      <c r="C16" s="13" t="s">
        <v>298</v>
      </c>
      <c r="D16" s="12" t="s">
        <v>299</v>
      </c>
      <c r="E16" s="12" t="s">
        <v>297</v>
      </c>
      <c r="F16" s="11">
        <v>22949</v>
      </c>
      <c r="G16" s="39">
        <v>690.7</v>
      </c>
      <c r="H16" s="39">
        <v>83.3</v>
      </c>
      <c r="I16" s="40">
        <v>8.2899999999999991</v>
      </c>
      <c r="J16" s="12">
        <v>1.67E-2</v>
      </c>
      <c r="K16" s="41">
        <v>607.4</v>
      </c>
      <c r="L16" s="14"/>
    </row>
    <row r="17" spans="1:12">
      <c r="A17" s="11">
        <v>6100521</v>
      </c>
      <c r="B17" s="12" t="s">
        <v>378</v>
      </c>
      <c r="C17" s="13" t="s">
        <v>379</v>
      </c>
      <c r="D17" s="12" t="s">
        <v>380</v>
      </c>
      <c r="E17" s="12" t="s">
        <v>378</v>
      </c>
      <c r="F17" s="11">
        <v>51131</v>
      </c>
      <c r="G17" s="39">
        <v>651.15</v>
      </c>
      <c r="H17" s="39">
        <v>78.53</v>
      </c>
      <c r="I17" s="40">
        <v>8.2899999999999991</v>
      </c>
      <c r="J17" s="12">
        <v>0</v>
      </c>
      <c r="K17" s="41">
        <v>572.62</v>
      </c>
      <c r="L17" s="14"/>
    </row>
    <row r="18" spans="1:12">
      <c r="A18" s="11">
        <v>4670575</v>
      </c>
      <c r="B18" s="12" t="s">
        <v>233</v>
      </c>
      <c r="C18" s="13" t="s">
        <v>234</v>
      </c>
      <c r="D18" s="12" t="s">
        <v>235</v>
      </c>
      <c r="E18" s="12" t="s">
        <v>236</v>
      </c>
      <c r="F18" s="11">
        <v>10553</v>
      </c>
      <c r="G18" s="39">
        <v>758.72</v>
      </c>
      <c r="H18" s="39">
        <v>94.89</v>
      </c>
      <c r="I18" s="40">
        <v>8</v>
      </c>
      <c r="J18" s="12">
        <v>0</v>
      </c>
      <c r="K18" s="41">
        <v>663.84</v>
      </c>
      <c r="L18" s="14"/>
    </row>
    <row r="19" spans="1:12" ht="30">
      <c r="A19" s="11">
        <v>7050021</v>
      </c>
      <c r="B19" s="12" t="s">
        <v>396</v>
      </c>
      <c r="C19" s="13" t="s">
        <v>397</v>
      </c>
      <c r="D19" s="12" t="s">
        <v>398</v>
      </c>
      <c r="F19" s="11">
        <v>5573</v>
      </c>
      <c r="G19" s="39">
        <v>651.33000000000004</v>
      </c>
      <c r="H19" s="39">
        <v>82.69</v>
      </c>
      <c r="I19" s="40">
        <v>7.88</v>
      </c>
      <c r="J19" s="12">
        <v>0</v>
      </c>
      <c r="K19" s="41">
        <v>568.64</v>
      </c>
      <c r="L19" s="14"/>
    </row>
    <row r="20" spans="1:12">
      <c r="A20" s="11">
        <v>380097</v>
      </c>
      <c r="B20" s="12" t="s">
        <v>294</v>
      </c>
      <c r="C20" s="13" t="s">
        <v>295</v>
      </c>
      <c r="D20" s="12" t="s">
        <v>296</v>
      </c>
      <c r="E20" s="12" t="s">
        <v>294</v>
      </c>
      <c r="F20" s="11">
        <v>730024</v>
      </c>
      <c r="G20" s="39">
        <v>882.32</v>
      </c>
      <c r="H20" s="39">
        <v>122.63</v>
      </c>
      <c r="I20" s="40">
        <v>7.2</v>
      </c>
      <c r="J20" s="12">
        <v>4.7999999999999996E-3</v>
      </c>
      <c r="K20" s="41">
        <v>759.69</v>
      </c>
      <c r="L20" s="14"/>
    </row>
    <row r="21" spans="1:12">
      <c r="A21" s="11">
        <v>360706</v>
      </c>
      <c r="B21" s="12" t="s">
        <v>204</v>
      </c>
      <c r="C21" s="13" t="s">
        <v>205</v>
      </c>
      <c r="D21" s="12" t="s">
        <v>206</v>
      </c>
      <c r="E21" s="12" t="s">
        <v>204</v>
      </c>
      <c r="F21" s="11">
        <v>79774</v>
      </c>
      <c r="G21" s="39">
        <v>570.79999999999995</v>
      </c>
      <c r="H21" s="39">
        <v>84.67</v>
      </c>
      <c r="I21" s="40">
        <v>6.74</v>
      </c>
      <c r="J21" s="12">
        <v>0</v>
      </c>
      <c r="K21" s="41">
        <v>486.14</v>
      </c>
      <c r="L21" s="14"/>
    </row>
    <row r="22" spans="1:12">
      <c r="A22" s="11">
        <v>770605</v>
      </c>
      <c r="B22" s="12" t="s">
        <v>532</v>
      </c>
      <c r="C22" s="13" t="s">
        <v>533</v>
      </c>
      <c r="D22" s="12" t="s">
        <v>534</v>
      </c>
      <c r="E22" s="12" t="s">
        <v>535</v>
      </c>
      <c r="F22" s="11">
        <v>54816</v>
      </c>
      <c r="G22" s="39">
        <v>511.46</v>
      </c>
      <c r="H22" s="39">
        <v>78.22</v>
      </c>
      <c r="I22" s="40">
        <v>6.54</v>
      </c>
      <c r="J22" s="12">
        <v>1.1999999999999999E-3</v>
      </c>
      <c r="K22" s="41">
        <v>433.24</v>
      </c>
      <c r="L22" s="14"/>
    </row>
    <row r="23" spans="1:12">
      <c r="A23" s="11">
        <v>1710242</v>
      </c>
      <c r="B23" s="12" t="s">
        <v>63</v>
      </c>
      <c r="C23" s="13" t="s">
        <v>64</v>
      </c>
      <c r="D23" s="12" t="s">
        <v>65</v>
      </c>
      <c r="E23" s="12" t="s">
        <v>66</v>
      </c>
      <c r="F23" s="11">
        <v>113802</v>
      </c>
      <c r="G23" s="39">
        <v>521.6</v>
      </c>
      <c r="H23" s="39">
        <v>80.36</v>
      </c>
      <c r="I23" s="40">
        <v>6.49</v>
      </c>
      <c r="J23" s="12">
        <v>0</v>
      </c>
      <c r="K23" s="41">
        <v>441.24</v>
      </c>
      <c r="L23" s="14"/>
    </row>
    <row r="24" spans="1:12">
      <c r="A24" s="11">
        <v>5890170</v>
      </c>
      <c r="B24" s="12" t="s">
        <v>334</v>
      </c>
      <c r="C24" s="13" t="s">
        <v>335</v>
      </c>
      <c r="D24" s="12" t="s">
        <v>336</v>
      </c>
      <c r="E24" s="12" t="s">
        <v>334</v>
      </c>
      <c r="F24" s="11">
        <v>79923</v>
      </c>
      <c r="G24" s="39">
        <v>462.76</v>
      </c>
      <c r="H24" s="39">
        <v>76.510000000000005</v>
      </c>
      <c r="I24" s="40">
        <v>6.05</v>
      </c>
      <c r="J24" s="12">
        <v>0</v>
      </c>
      <c r="K24" s="41">
        <v>386.25</v>
      </c>
      <c r="L24" s="14"/>
    </row>
    <row r="25" spans="1:12">
      <c r="A25" s="11">
        <v>1510196</v>
      </c>
      <c r="B25" s="12" t="s">
        <v>378</v>
      </c>
      <c r="C25" s="13" t="s">
        <v>379</v>
      </c>
      <c r="D25" s="12" t="s">
        <v>380</v>
      </c>
      <c r="E25" s="12" t="s">
        <v>378</v>
      </c>
      <c r="F25" s="11">
        <v>51131</v>
      </c>
      <c r="G25" s="39">
        <v>459.04</v>
      </c>
      <c r="H25" s="39">
        <v>81.510000000000005</v>
      </c>
      <c r="I25" s="40">
        <v>5.63</v>
      </c>
      <c r="J25" s="12">
        <v>0</v>
      </c>
      <c r="K25" s="41">
        <v>377.53</v>
      </c>
      <c r="L25" s="14"/>
    </row>
    <row r="26" spans="1:12">
      <c r="A26" s="11">
        <v>2710070</v>
      </c>
      <c r="B26" s="12" t="s">
        <v>9</v>
      </c>
      <c r="C26" s="13" t="s">
        <v>10</v>
      </c>
      <c r="D26" s="12" t="s">
        <v>11</v>
      </c>
      <c r="E26" s="12" t="s">
        <v>9</v>
      </c>
      <c r="F26" s="11">
        <v>79852</v>
      </c>
      <c r="G26" s="39">
        <v>525.42999999999995</v>
      </c>
      <c r="H26" s="39">
        <v>96.19</v>
      </c>
      <c r="I26" s="40">
        <v>5.46</v>
      </c>
      <c r="J26" s="12">
        <v>0</v>
      </c>
      <c r="K26" s="41">
        <v>429.24</v>
      </c>
      <c r="L26" s="14"/>
    </row>
    <row r="27" spans="1:12">
      <c r="A27" s="11">
        <v>6480494</v>
      </c>
      <c r="B27" s="12" t="s">
        <v>314</v>
      </c>
      <c r="C27" s="13" t="s">
        <v>315</v>
      </c>
      <c r="D27" s="12" t="s">
        <v>316</v>
      </c>
      <c r="E27" s="12" t="s">
        <v>314</v>
      </c>
      <c r="F27" s="11">
        <v>4255</v>
      </c>
      <c r="G27" s="39">
        <v>453.16</v>
      </c>
      <c r="H27" s="39">
        <v>83.19</v>
      </c>
      <c r="I27" s="40">
        <v>5.45</v>
      </c>
      <c r="J27" s="12">
        <v>0</v>
      </c>
      <c r="K27" s="41">
        <v>369.98</v>
      </c>
      <c r="L27" s="14"/>
    </row>
    <row r="28" spans="1:12">
      <c r="A28" s="11">
        <v>1400446</v>
      </c>
      <c r="B28" s="12" t="s">
        <v>18</v>
      </c>
      <c r="C28" s="13" t="s">
        <v>19</v>
      </c>
      <c r="D28" s="12" t="s">
        <v>20</v>
      </c>
      <c r="E28" s="12" t="s">
        <v>18</v>
      </c>
      <c r="F28" s="11">
        <v>123</v>
      </c>
      <c r="G28" s="39">
        <v>455.31</v>
      </c>
      <c r="H28" s="39">
        <v>86.5</v>
      </c>
      <c r="I28" s="40">
        <v>5.26</v>
      </c>
      <c r="J28" s="12">
        <v>0</v>
      </c>
      <c r="K28" s="41">
        <v>368.81</v>
      </c>
      <c r="L28" s="14"/>
    </row>
    <row r="29" spans="1:12">
      <c r="A29" s="11">
        <v>4040564</v>
      </c>
      <c r="B29" s="12" t="s">
        <v>243</v>
      </c>
      <c r="C29" s="13" t="s">
        <v>244</v>
      </c>
      <c r="D29" s="12" t="s">
        <v>245</v>
      </c>
      <c r="F29" s="11">
        <v>3654</v>
      </c>
      <c r="G29" s="39">
        <v>510.86</v>
      </c>
      <c r="H29" s="39">
        <v>97.44</v>
      </c>
      <c r="I29" s="40">
        <v>5.24</v>
      </c>
      <c r="J29" s="12">
        <v>0</v>
      </c>
      <c r="K29" s="41">
        <v>413.42</v>
      </c>
      <c r="L29" s="14"/>
    </row>
    <row r="30" spans="1:12">
      <c r="A30" s="11">
        <v>4200543</v>
      </c>
      <c r="B30" s="12" t="s">
        <v>198</v>
      </c>
      <c r="C30" s="13" t="s">
        <v>199</v>
      </c>
      <c r="D30" s="12" t="s">
        <v>200</v>
      </c>
      <c r="E30" s="12" t="s">
        <v>198</v>
      </c>
      <c r="F30" s="11">
        <v>2882</v>
      </c>
      <c r="G30" s="39">
        <v>398.7</v>
      </c>
      <c r="H30" s="39">
        <v>77.52</v>
      </c>
      <c r="I30" s="40">
        <v>5.14</v>
      </c>
      <c r="J30" s="12">
        <v>0</v>
      </c>
      <c r="K30" s="41">
        <v>321.18</v>
      </c>
      <c r="L30" s="14"/>
    </row>
    <row r="31" spans="1:12">
      <c r="A31" s="11">
        <v>1990280</v>
      </c>
      <c r="B31" s="12" t="s">
        <v>535</v>
      </c>
      <c r="C31" s="13" t="s">
        <v>533</v>
      </c>
      <c r="D31" s="12" t="s">
        <v>534</v>
      </c>
      <c r="E31" s="12" t="s">
        <v>535</v>
      </c>
      <c r="F31" s="11">
        <v>54816</v>
      </c>
      <c r="G31" s="39">
        <v>421.9</v>
      </c>
      <c r="H31" s="39">
        <v>84.43</v>
      </c>
      <c r="I31" s="40">
        <v>5</v>
      </c>
      <c r="J31" s="12">
        <v>0</v>
      </c>
      <c r="K31" s="41">
        <v>337.47</v>
      </c>
      <c r="L31" s="14"/>
    </row>
    <row r="32" spans="1:12">
      <c r="A32" s="11">
        <v>6480091</v>
      </c>
      <c r="B32" s="12" t="s">
        <v>140</v>
      </c>
      <c r="C32" s="13" t="s">
        <v>141</v>
      </c>
      <c r="D32" s="12" t="s">
        <v>142</v>
      </c>
      <c r="E32" s="12" t="s">
        <v>143</v>
      </c>
      <c r="F32" s="11">
        <v>55466</v>
      </c>
      <c r="G32" s="39">
        <v>389.53</v>
      </c>
      <c r="H32" s="39">
        <v>78.47</v>
      </c>
      <c r="I32" s="40">
        <v>4.96</v>
      </c>
      <c r="J32" s="12">
        <v>0</v>
      </c>
      <c r="K32" s="41">
        <v>311.07</v>
      </c>
      <c r="L32" s="14"/>
    </row>
    <row r="33" spans="1:12">
      <c r="A33" s="11">
        <v>5870739</v>
      </c>
      <c r="B33" s="12" t="s">
        <v>253</v>
      </c>
      <c r="C33" s="13" t="s">
        <v>254</v>
      </c>
      <c r="D33" s="12" t="s">
        <v>255</v>
      </c>
      <c r="E33" s="12" t="s">
        <v>253</v>
      </c>
      <c r="F33" s="11">
        <v>8284</v>
      </c>
      <c r="G33" s="39">
        <v>406.67</v>
      </c>
      <c r="H33" s="39">
        <v>82.6</v>
      </c>
      <c r="I33" s="40">
        <v>4.92</v>
      </c>
      <c r="J33" s="12">
        <v>0</v>
      </c>
      <c r="K33" s="41">
        <v>324.07</v>
      </c>
      <c r="L33" s="14"/>
    </row>
    <row r="34" spans="1:12">
      <c r="A34" s="11">
        <v>3450100</v>
      </c>
      <c r="B34" s="12" t="s">
        <v>351</v>
      </c>
      <c r="C34" s="13" t="s">
        <v>352</v>
      </c>
      <c r="D34" s="12" t="s">
        <v>353</v>
      </c>
      <c r="E34" s="12" t="s">
        <v>351</v>
      </c>
      <c r="F34" s="11">
        <v>22829</v>
      </c>
      <c r="G34" s="39">
        <v>384.8</v>
      </c>
      <c r="H34" s="39">
        <v>79.040000000000006</v>
      </c>
      <c r="I34" s="40">
        <v>4.87</v>
      </c>
      <c r="J34" s="12">
        <v>0</v>
      </c>
      <c r="K34" s="41">
        <v>305.76</v>
      </c>
      <c r="L34" s="14"/>
    </row>
    <row r="35" spans="1:12" ht="30">
      <c r="A35" s="11">
        <v>2970040</v>
      </c>
      <c r="B35" s="12" t="s">
        <v>44</v>
      </c>
      <c r="C35" s="13" t="s">
        <v>45</v>
      </c>
      <c r="D35" s="12" t="s">
        <v>46</v>
      </c>
      <c r="F35" s="11">
        <v>8706</v>
      </c>
      <c r="G35" s="39">
        <v>386.32</v>
      </c>
      <c r="H35" s="39">
        <v>81.2</v>
      </c>
      <c r="I35" s="40">
        <v>4.76</v>
      </c>
      <c r="J35" s="12">
        <v>0</v>
      </c>
      <c r="K35" s="41">
        <v>305.12</v>
      </c>
      <c r="L35" s="14"/>
    </row>
    <row r="36" spans="1:12">
      <c r="A36" s="11">
        <v>670754</v>
      </c>
      <c r="B36" s="12" t="s">
        <v>479</v>
      </c>
      <c r="C36" s="13" t="s">
        <v>480</v>
      </c>
      <c r="D36" s="12" t="s">
        <v>481</v>
      </c>
      <c r="E36" s="12" t="s">
        <v>479</v>
      </c>
      <c r="F36" s="11">
        <v>161291</v>
      </c>
      <c r="G36" s="39">
        <v>441.11</v>
      </c>
      <c r="H36" s="39">
        <v>94.13</v>
      </c>
      <c r="I36" s="40">
        <v>4.6900000000000004</v>
      </c>
      <c r="J36" s="12">
        <v>0</v>
      </c>
      <c r="K36" s="41">
        <v>346.98</v>
      </c>
      <c r="L36" s="14"/>
    </row>
    <row r="37" spans="1:12">
      <c r="A37" s="11">
        <v>6860102</v>
      </c>
      <c r="B37" s="12" t="s">
        <v>125</v>
      </c>
      <c r="C37" s="13" t="s">
        <v>126</v>
      </c>
      <c r="D37" s="12" t="s">
        <v>127</v>
      </c>
      <c r="E37" s="12" t="s">
        <v>125</v>
      </c>
      <c r="F37" s="11">
        <v>246126</v>
      </c>
      <c r="G37" s="39">
        <v>565.79999999999995</v>
      </c>
      <c r="H37" s="39">
        <v>122.52</v>
      </c>
      <c r="I37" s="40">
        <v>4.62</v>
      </c>
      <c r="J37" s="12">
        <v>0</v>
      </c>
      <c r="K37" s="41">
        <v>443.29</v>
      </c>
      <c r="L37" s="14"/>
    </row>
    <row r="38" spans="1:12">
      <c r="A38" s="11">
        <v>6940243</v>
      </c>
      <c r="B38" s="12" t="s">
        <v>98</v>
      </c>
      <c r="C38" s="13" t="s">
        <v>99</v>
      </c>
      <c r="D38" s="12" t="s">
        <v>100</v>
      </c>
      <c r="E38" s="12" t="s">
        <v>101</v>
      </c>
      <c r="F38" s="11">
        <v>1312</v>
      </c>
      <c r="G38" s="39">
        <v>1171.76</v>
      </c>
      <c r="H38" s="39">
        <v>256.5</v>
      </c>
      <c r="I38" s="40">
        <v>4.57</v>
      </c>
      <c r="J38" s="12">
        <v>0</v>
      </c>
      <c r="K38" s="41">
        <v>915.26</v>
      </c>
      <c r="L38" s="14"/>
    </row>
    <row r="39" spans="1:12">
      <c r="A39" s="11">
        <v>6060719</v>
      </c>
      <c r="B39" s="12" t="s">
        <v>427</v>
      </c>
      <c r="C39" s="13" t="s">
        <v>428</v>
      </c>
      <c r="D39" s="12" t="s">
        <v>429</v>
      </c>
      <c r="E39" s="12" t="s">
        <v>427</v>
      </c>
      <c r="F39" s="11">
        <v>116832</v>
      </c>
      <c r="G39" s="39">
        <v>997.15</v>
      </c>
      <c r="H39" s="39">
        <v>220.73</v>
      </c>
      <c r="I39" s="40">
        <v>4.5199999999999996</v>
      </c>
      <c r="J39" s="12">
        <v>0</v>
      </c>
      <c r="K39" s="41">
        <v>776.41</v>
      </c>
      <c r="L39" s="14"/>
    </row>
    <row r="40" spans="1:12">
      <c r="A40" s="11">
        <v>5890215</v>
      </c>
      <c r="B40" s="12" t="s">
        <v>272</v>
      </c>
      <c r="C40" s="13" t="s">
        <v>273</v>
      </c>
      <c r="D40" s="12" t="s">
        <v>274</v>
      </c>
      <c r="E40" s="12" t="s">
        <v>275</v>
      </c>
      <c r="F40" s="11">
        <v>11061</v>
      </c>
      <c r="G40" s="39">
        <v>1163.03</v>
      </c>
      <c r="H40" s="39">
        <v>258.04000000000002</v>
      </c>
      <c r="I40" s="40">
        <v>4.51</v>
      </c>
      <c r="J40" s="12">
        <v>2.3900000000000001E-2</v>
      </c>
      <c r="K40" s="41">
        <v>904.99</v>
      </c>
      <c r="L40" s="14"/>
    </row>
    <row r="41" spans="1:12">
      <c r="A41" s="11">
        <v>2190707</v>
      </c>
      <c r="B41" s="12" t="s">
        <v>144</v>
      </c>
      <c r="C41" s="13" t="s">
        <v>145</v>
      </c>
      <c r="D41" s="12" t="s">
        <v>146</v>
      </c>
      <c r="E41" s="12" t="s">
        <v>144</v>
      </c>
      <c r="F41" s="11">
        <v>29103</v>
      </c>
      <c r="G41" s="39">
        <v>504.08</v>
      </c>
      <c r="H41" s="39">
        <v>112.17</v>
      </c>
      <c r="I41" s="40">
        <v>4.49</v>
      </c>
      <c r="J41" s="12">
        <v>0</v>
      </c>
      <c r="K41" s="41">
        <v>391.91</v>
      </c>
      <c r="L41" s="14"/>
    </row>
    <row r="42" spans="1:12">
      <c r="A42" s="11">
        <v>1510554</v>
      </c>
      <c r="B42" s="12" t="s">
        <v>455</v>
      </c>
      <c r="C42" s="13" t="s">
        <v>456</v>
      </c>
      <c r="D42" s="12" t="s">
        <v>457</v>
      </c>
      <c r="E42" s="12" t="s">
        <v>455</v>
      </c>
      <c r="F42" s="11">
        <v>169981</v>
      </c>
      <c r="G42" s="39">
        <v>334.8</v>
      </c>
      <c r="H42" s="39">
        <v>84.13</v>
      </c>
      <c r="I42" s="40">
        <v>3.98</v>
      </c>
      <c r="J42" s="12">
        <v>0</v>
      </c>
      <c r="K42" s="41">
        <v>250.67</v>
      </c>
      <c r="L42" s="14"/>
    </row>
    <row r="43" spans="1:12">
      <c r="A43" s="11">
        <v>770132</v>
      </c>
      <c r="B43" s="12" t="s">
        <v>493</v>
      </c>
      <c r="C43" s="13" t="s">
        <v>494</v>
      </c>
      <c r="D43" s="12" t="s">
        <v>495</v>
      </c>
      <c r="E43" s="12" t="s">
        <v>493</v>
      </c>
      <c r="F43" s="11">
        <v>85453</v>
      </c>
      <c r="G43" s="39">
        <v>296.3</v>
      </c>
      <c r="H43" s="39">
        <v>79.010000000000005</v>
      </c>
      <c r="I43" s="40">
        <v>3.75</v>
      </c>
      <c r="J43" s="12">
        <v>0</v>
      </c>
      <c r="K43" s="41">
        <v>217.28</v>
      </c>
      <c r="L43" s="14"/>
    </row>
    <row r="44" spans="1:12">
      <c r="A44" s="11">
        <v>1050100</v>
      </c>
      <c r="B44" s="12" t="s">
        <v>223</v>
      </c>
      <c r="C44" s="13" t="s">
        <v>224</v>
      </c>
      <c r="D44" s="12" t="s">
        <v>225</v>
      </c>
      <c r="E44" s="12" t="s">
        <v>226</v>
      </c>
      <c r="F44" s="11">
        <v>342908</v>
      </c>
      <c r="G44" s="39">
        <v>335.78</v>
      </c>
      <c r="H44" s="39">
        <v>91.69</v>
      </c>
      <c r="I44" s="40">
        <v>3.66</v>
      </c>
      <c r="J44" s="12">
        <v>1.5E-3</v>
      </c>
      <c r="K44" s="41">
        <v>244.08</v>
      </c>
      <c r="L44" s="14"/>
    </row>
    <row r="45" spans="1:12">
      <c r="A45" s="11">
        <v>1090338</v>
      </c>
      <c r="B45" s="12" t="s">
        <v>324</v>
      </c>
      <c r="C45" s="13" t="s">
        <v>325</v>
      </c>
      <c r="D45" s="12" t="s">
        <v>326</v>
      </c>
      <c r="E45" s="12" t="s">
        <v>324</v>
      </c>
      <c r="F45" s="11">
        <v>55329</v>
      </c>
      <c r="G45" s="39">
        <v>324.98</v>
      </c>
      <c r="H45" s="39">
        <v>89.16</v>
      </c>
      <c r="I45" s="40">
        <v>3.64</v>
      </c>
      <c r="J45" s="12">
        <v>0</v>
      </c>
      <c r="K45" s="41">
        <v>235.81</v>
      </c>
      <c r="L45" s="14"/>
    </row>
    <row r="46" spans="1:12" ht="30">
      <c r="A46" s="11">
        <v>540487</v>
      </c>
      <c r="B46" s="12" t="s">
        <v>414</v>
      </c>
      <c r="C46" s="13" t="s">
        <v>415</v>
      </c>
      <c r="D46" s="12" t="s">
        <v>416</v>
      </c>
      <c r="E46" s="12" t="s">
        <v>417</v>
      </c>
      <c r="F46" s="11">
        <v>83448</v>
      </c>
      <c r="G46" s="39">
        <v>326.51</v>
      </c>
      <c r="H46" s="39">
        <v>92.31</v>
      </c>
      <c r="I46" s="40">
        <v>3.54</v>
      </c>
      <c r="J46" s="12">
        <v>0</v>
      </c>
      <c r="K46" s="41">
        <v>234.2</v>
      </c>
      <c r="L46" s="14"/>
    </row>
    <row r="47" spans="1:12">
      <c r="A47" s="11">
        <v>2810674</v>
      </c>
      <c r="B47" s="12" t="s">
        <v>486</v>
      </c>
      <c r="C47" s="13" t="s">
        <v>487</v>
      </c>
      <c r="D47" s="12" t="s">
        <v>488</v>
      </c>
      <c r="F47" s="11">
        <v>89122</v>
      </c>
      <c r="G47" s="39">
        <v>306.75</v>
      </c>
      <c r="H47" s="39">
        <v>86.58</v>
      </c>
      <c r="I47" s="40">
        <v>3.54</v>
      </c>
      <c r="J47" s="12">
        <v>1.7899999999999999E-2</v>
      </c>
      <c r="K47" s="41">
        <v>220.17</v>
      </c>
      <c r="L47" s="14"/>
    </row>
    <row r="48" spans="1:12">
      <c r="A48" s="11">
        <v>4610280</v>
      </c>
      <c r="B48" s="12" t="s">
        <v>307</v>
      </c>
      <c r="C48" s="13" t="s">
        <v>308</v>
      </c>
      <c r="D48" s="12" t="s">
        <v>309</v>
      </c>
      <c r="E48" s="12" t="s">
        <v>307</v>
      </c>
      <c r="F48" s="11">
        <v>4213</v>
      </c>
      <c r="G48" s="39">
        <v>304.98</v>
      </c>
      <c r="H48" s="39">
        <v>86.64</v>
      </c>
      <c r="I48" s="40">
        <v>3.52</v>
      </c>
      <c r="J48" s="12">
        <v>0</v>
      </c>
      <c r="K48" s="41">
        <v>218.33</v>
      </c>
      <c r="L48" s="14"/>
    </row>
    <row r="49" spans="1:12">
      <c r="A49" s="11">
        <v>620187</v>
      </c>
      <c r="B49" s="12" t="s">
        <v>77</v>
      </c>
      <c r="C49" s="13" t="s">
        <v>78</v>
      </c>
      <c r="D49" s="12" t="s">
        <v>79</v>
      </c>
      <c r="E49" s="12" t="s">
        <v>77</v>
      </c>
      <c r="F49" s="11">
        <v>79017</v>
      </c>
      <c r="G49" s="39">
        <v>279.33</v>
      </c>
      <c r="H49" s="39">
        <v>80.45</v>
      </c>
      <c r="I49" s="40">
        <v>3.47</v>
      </c>
      <c r="J49" s="25">
        <v>4.0000000000000002E-4</v>
      </c>
      <c r="K49" s="41">
        <v>198.88</v>
      </c>
      <c r="L49" s="14"/>
    </row>
    <row r="50" spans="1:12" ht="30">
      <c r="A50" s="11">
        <v>3360131</v>
      </c>
      <c r="B50" s="12" t="s">
        <v>337</v>
      </c>
      <c r="C50" s="13" t="s">
        <v>338</v>
      </c>
      <c r="D50" s="12" t="s">
        <v>339</v>
      </c>
      <c r="E50" s="12" t="s">
        <v>337</v>
      </c>
      <c r="F50" s="11">
        <v>93100</v>
      </c>
      <c r="G50" s="39">
        <v>679.05</v>
      </c>
      <c r="H50" s="39">
        <v>196.32</v>
      </c>
      <c r="I50" s="40">
        <v>3.46</v>
      </c>
      <c r="J50" s="12">
        <v>0</v>
      </c>
      <c r="K50" s="41">
        <v>482.73</v>
      </c>
      <c r="L50" s="14"/>
    </row>
    <row r="51" spans="1:12">
      <c r="A51" s="11">
        <v>3830044</v>
      </c>
      <c r="B51" s="12" t="s">
        <v>204</v>
      </c>
      <c r="C51" s="13" t="s">
        <v>205</v>
      </c>
      <c r="D51" s="12" t="s">
        <v>206</v>
      </c>
      <c r="E51" s="12" t="s">
        <v>204</v>
      </c>
      <c r="F51" s="11">
        <v>79774</v>
      </c>
      <c r="G51" s="39">
        <v>252.94</v>
      </c>
      <c r="H51" s="39">
        <v>78.849999999999994</v>
      </c>
      <c r="I51" s="40">
        <v>3.21</v>
      </c>
      <c r="J51" s="12">
        <v>0</v>
      </c>
      <c r="K51" s="41">
        <v>174.08</v>
      </c>
      <c r="L51" s="14"/>
    </row>
    <row r="52" spans="1:12">
      <c r="A52" s="11">
        <v>3180639</v>
      </c>
      <c r="B52" s="12" t="s">
        <v>467</v>
      </c>
      <c r="C52" s="13" t="s">
        <v>468</v>
      </c>
      <c r="D52" s="12" t="s">
        <v>469</v>
      </c>
      <c r="E52" s="12" t="s">
        <v>467</v>
      </c>
      <c r="F52" s="11">
        <v>6860</v>
      </c>
      <c r="G52" s="39">
        <v>505.41</v>
      </c>
      <c r="H52" s="39">
        <v>162.06</v>
      </c>
      <c r="I52" s="40">
        <v>3.12</v>
      </c>
      <c r="J52" s="25">
        <v>4.0000000000000002E-4</v>
      </c>
      <c r="K52" s="41">
        <v>343.36</v>
      </c>
      <c r="L52" s="14"/>
    </row>
    <row r="53" spans="1:12">
      <c r="A53" s="11">
        <v>4850253</v>
      </c>
      <c r="B53" s="12" t="s">
        <v>482</v>
      </c>
      <c r="C53" s="13" t="s">
        <v>483</v>
      </c>
      <c r="D53" s="12" t="s">
        <v>484</v>
      </c>
      <c r="E53" s="12" t="s">
        <v>485</v>
      </c>
      <c r="F53" s="11">
        <v>943</v>
      </c>
      <c r="G53" s="39">
        <v>260.31</v>
      </c>
      <c r="H53" s="39">
        <v>84.68</v>
      </c>
      <c r="I53" s="40">
        <v>3.07</v>
      </c>
      <c r="J53" s="12">
        <v>0</v>
      </c>
      <c r="K53" s="41">
        <v>175.63</v>
      </c>
      <c r="L53" s="14"/>
    </row>
    <row r="54" spans="1:12">
      <c r="A54" s="11">
        <v>2320358</v>
      </c>
      <c r="B54" s="12" t="s">
        <v>442</v>
      </c>
      <c r="C54" s="13" t="s">
        <v>443</v>
      </c>
      <c r="D54" s="12" t="s">
        <v>444</v>
      </c>
      <c r="E54" s="12" t="s">
        <v>445</v>
      </c>
      <c r="F54" s="11">
        <v>64116</v>
      </c>
      <c r="G54" s="39">
        <v>262.57</v>
      </c>
      <c r="H54" s="39">
        <v>85.86</v>
      </c>
      <c r="I54" s="40">
        <v>3.06</v>
      </c>
      <c r="J54" s="12">
        <v>0</v>
      </c>
      <c r="K54" s="41">
        <v>176.71</v>
      </c>
      <c r="L54" s="14"/>
    </row>
    <row r="55" spans="1:12">
      <c r="A55" s="11">
        <v>1090768</v>
      </c>
      <c r="B55" s="12" t="s">
        <v>369</v>
      </c>
      <c r="C55" s="13" t="s">
        <v>370</v>
      </c>
      <c r="D55" s="12" t="s">
        <v>371</v>
      </c>
      <c r="E55" s="12" t="s">
        <v>369</v>
      </c>
      <c r="F55" s="11">
        <v>5019</v>
      </c>
      <c r="G55" s="39">
        <v>271.86</v>
      </c>
      <c r="H55" s="39">
        <v>89.65</v>
      </c>
      <c r="I55" s="40">
        <v>3.03</v>
      </c>
      <c r="J55" s="12">
        <v>0.04</v>
      </c>
      <c r="K55" s="41">
        <v>182.21</v>
      </c>
      <c r="L55" s="14"/>
    </row>
    <row r="56" spans="1:12">
      <c r="A56" s="11">
        <v>1070463</v>
      </c>
      <c r="B56" s="12" t="s">
        <v>128</v>
      </c>
      <c r="C56" s="13" t="s">
        <v>129</v>
      </c>
      <c r="D56" s="12" t="s">
        <v>130</v>
      </c>
      <c r="E56" s="12" t="s">
        <v>128</v>
      </c>
      <c r="F56" s="11">
        <v>84663</v>
      </c>
      <c r="G56" s="39">
        <v>236.56</v>
      </c>
      <c r="H56" s="39">
        <v>77.98</v>
      </c>
      <c r="I56" s="40">
        <v>3.03</v>
      </c>
      <c r="J56" s="12">
        <v>0</v>
      </c>
      <c r="K56" s="41">
        <v>158.58000000000001</v>
      </c>
      <c r="L56" s="14"/>
    </row>
    <row r="57" spans="1:12">
      <c r="A57" s="11">
        <v>5310168</v>
      </c>
      <c r="B57" s="12" t="s">
        <v>210</v>
      </c>
      <c r="C57" s="13" t="s">
        <v>211</v>
      </c>
      <c r="D57" s="12" t="s">
        <v>212</v>
      </c>
      <c r="F57" s="11">
        <v>3106</v>
      </c>
      <c r="G57" s="39">
        <v>613.91</v>
      </c>
      <c r="H57" s="39">
        <v>203.03</v>
      </c>
      <c r="I57" s="40">
        <v>3.02</v>
      </c>
      <c r="J57" s="12">
        <v>0</v>
      </c>
      <c r="K57" s="41">
        <v>410.88</v>
      </c>
      <c r="L57" s="14"/>
    </row>
    <row r="58" spans="1:12">
      <c r="A58" s="11">
        <v>10747</v>
      </c>
      <c r="B58" s="12" t="s">
        <v>147</v>
      </c>
      <c r="C58" s="13" t="s">
        <v>148</v>
      </c>
      <c r="D58" s="12" t="s">
        <v>149</v>
      </c>
      <c r="E58" s="12" t="s">
        <v>147</v>
      </c>
      <c r="F58" s="11">
        <v>1794</v>
      </c>
      <c r="G58" s="39">
        <v>259.77</v>
      </c>
      <c r="H58" s="39">
        <v>85.9</v>
      </c>
      <c r="I58" s="40">
        <v>3.02</v>
      </c>
      <c r="J58" s="12">
        <v>0</v>
      </c>
      <c r="K58" s="41">
        <v>173.87</v>
      </c>
      <c r="L58" s="14"/>
    </row>
    <row r="59" spans="1:12">
      <c r="A59" s="11">
        <v>6550347</v>
      </c>
      <c r="B59" s="12" t="s">
        <v>70</v>
      </c>
      <c r="C59" s="13" t="s">
        <v>71</v>
      </c>
      <c r="D59" s="12" t="s">
        <v>72</v>
      </c>
      <c r="E59" s="12" t="s">
        <v>70</v>
      </c>
      <c r="F59" s="11">
        <v>221303</v>
      </c>
      <c r="G59" s="39">
        <v>382.81</v>
      </c>
      <c r="H59" s="39">
        <v>127.04</v>
      </c>
      <c r="I59" s="40">
        <v>3.01</v>
      </c>
      <c r="J59" s="12">
        <v>0</v>
      </c>
      <c r="K59" s="41">
        <v>255.77</v>
      </c>
      <c r="L59" s="14"/>
    </row>
    <row r="60" spans="1:12">
      <c r="A60" s="11">
        <v>4640161</v>
      </c>
      <c r="B60" s="12" t="s">
        <v>285</v>
      </c>
      <c r="C60" s="13" t="s">
        <v>286</v>
      </c>
      <c r="D60" s="12" t="s">
        <v>287</v>
      </c>
      <c r="E60" s="12" t="s">
        <v>285</v>
      </c>
      <c r="F60" s="11">
        <v>400566</v>
      </c>
      <c r="G60" s="39">
        <v>534.42999999999995</v>
      </c>
      <c r="H60" s="39">
        <v>179.8</v>
      </c>
      <c r="I60" s="40">
        <v>2.97</v>
      </c>
      <c r="J60" s="12">
        <v>0</v>
      </c>
      <c r="K60" s="41">
        <v>354.63</v>
      </c>
      <c r="L60" s="14"/>
    </row>
    <row r="61" spans="1:12">
      <c r="A61" s="11">
        <v>2480564</v>
      </c>
      <c r="B61" s="12" t="s">
        <v>520</v>
      </c>
      <c r="C61" s="13" t="s">
        <v>521</v>
      </c>
      <c r="D61" s="12" t="s">
        <v>522</v>
      </c>
      <c r="E61" s="12" t="s">
        <v>520</v>
      </c>
      <c r="F61" s="11">
        <v>55888</v>
      </c>
      <c r="G61" s="39">
        <v>262.41000000000003</v>
      </c>
      <c r="H61" s="39">
        <v>88.65</v>
      </c>
      <c r="I61" s="40">
        <v>2.96</v>
      </c>
      <c r="J61" s="12">
        <v>0</v>
      </c>
      <c r="K61" s="41">
        <v>173.76</v>
      </c>
      <c r="L61" s="14"/>
    </row>
    <row r="62" spans="1:12">
      <c r="A62" s="11">
        <v>7160259</v>
      </c>
      <c r="B62" s="12" t="s">
        <v>461</v>
      </c>
      <c r="C62" s="13" t="s">
        <v>462</v>
      </c>
      <c r="D62" s="12" t="s">
        <v>463</v>
      </c>
      <c r="E62" s="12" t="s">
        <v>461</v>
      </c>
      <c r="F62" s="11">
        <v>6736</v>
      </c>
      <c r="G62" s="39">
        <v>249.99</v>
      </c>
      <c r="H62" s="39">
        <v>86.22</v>
      </c>
      <c r="I62" s="40">
        <v>2.9</v>
      </c>
      <c r="J62" s="12">
        <v>0</v>
      </c>
      <c r="K62" s="41">
        <v>163.77000000000001</v>
      </c>
      <c r="L62" s="14"/>
    </row>
    <row r="63" spans="1:12">
      <c r="A63" s="11">
        <v>7210546</v>
      </c>
      <c r="B63" s="12" t="s">
        <v>50</v>
      </c>
      <c r="C63" s="13" t="s">
        <v>51</v>
      </c>
      <c r="D63" s="12" t="s">
        <v>52</v>
      </c>
      <c r="E63" s="12" t="s">
        <v>50</v>
      </c>
      <c r="F63" s="11">
        <v>80823</v>
      </c>
      <c r="G63" s="39">
        <v>518.36</v>
      </c>
      <c r="H63" s="39">
        <v>181.52</v>
      </c>
      <c r="I63" s="40">
        <v>2.86</v>
      </c>
      <c r="J63" s="12">
        <v>0</v>
      </c>
      <c r="K63" s="41">
        <v>336.85</v>
      </c>
      <c r="L63" s="14"/>
    </row>
    <row r="64" spans="1:12">
      <c r="A64" s="11">
        <v>2750154</v>
      </c>
      <c r="B64" s="12" t="s">
        <v>162</v>
      </c>
      <c r="C64" s="13" t="s">
        <v>163</v>
      </c>
      <c r="D64" s="12" t="s">
        <v>164</v>
      </c>
      <c r="E64" s="12" t="s">
        <v>165</v>
      </c>
      <c r="F64" s="11">
        <v>9844</v>
      </c>
      <c r="G64" s="39">
        <v>762.02</v>
      </c>
      <c r="H64" s="39">
        <v>267.8</v>
      </c>
      <c r="I64" s="40">
        <v>2.85</v>
      </c>
      <c r="J64" s="12">
        <v>0</v>
      </c>
      <c r="K64" s="41">
        <v>494.22</v>
      </c>
      <c r="L64" s="14"/>
    </row>
    <row r="65" spans="1:12" ht="30">
      <c r="A65" s="11">
        <v>2750475</v>
      </c>
      <c r="B65" s="12" t="s">
        <v>137</v>
      </c>
      <c r="C65" s="13" t="s">
        <v>138</v>
      </c>
      <c r="D65" s="12" t="s">
        <v>139</v>
      </c>
      <c r="E65" s="12" t="s">
        <v>137</v>
      </c>
      <c r="F65" s="11">
        <v>27065</v>
      </c>
      <c r="G65" s="39">
        <v>1439.11</v>
      </c>
      <c r="H65" s="39">
        <v>508.44</v>
      </c>
      <c r="I65" s="40">
        <v>2.83</v>
      </c>
      <c r="J65" s="12">
        <v>0</v>
      </c>
      <c r="K65" s="41">
        <v>930.67</v>
      </c>
      <c r="L65" s="14"/>
    </row>
    <row r="66" spans="1:12">
      <c r="A66" s="11">
        <v>7050709</v>
      </c>
      <c r="B66" s="12" t="s">
        <v>150</v>
      </c>
      <c r="C66" s="13" t="s">
        <v>151</v>
      </c>
      <c r="D66" s="12" t="s">
        <v>152</v>
      </c>
      <c r="E66" s="12" t="s">
        <v>150</v>
      </c>
      <c r="F66" s="11">
        <v>1815</v>
      </c>
      <c r="G66" s="39">
        <v>408.34</v>
      </c>
      <c r="H66" s="39">
        <v>146.25</v>
      </c>
      <c r="I66" s="40">
        <v>2.79</v>
      </c>
      <c r="J66" s="12">
        <v>1.5800000000000002E-2</v>
      </c>
      <c r="K66" s="41">
        <v>262.08999999999997</v>
      </c>
      <c r="L66" s="14"/>
    </row>
    <row r="67" spans="1:12">
      <c r="A67" s="11">
        <v>7330044</v>
      </c>
      <c r="B67" s="12" t="s">
        <v>153</v>
      </c>
      <c r="C67" s="13" t="s">
        <v>154</v>
      </c>
      <c r="D67" s="12" t="s">
        <v>155</v>
      </c>
      <c r="E67" s="12" t="s">
        <v>153</v>
      </c>
      <c r="F67" s="11">
        <v>6990</v>
      </c>
      <c r="G67" s="39">
        <v>227.27</v>
      </c>
      <c r="H67" s="39">
        <v>81.93</v>
      </c>
      <c r="I67" s="40">
        <v>2.77</v>
      </c>
      <c r="J67" s="12">
        <v>1.14E-2</v>
      </c>
      <c r="K67" s="41">
        <v>145.34</v>
      </c>
      <c r="L67" s="14"/>
    </row>
    <row r="68" spans="1:12">
      <c r="A68" s="11">
        <v>4780709</v>
      </c>
      <c r="B68" s="12" t="s">
        <v>12</v>
      </c>
      <c r="C68" s="13" t="s">
        <v>13</v>
      </c>
      <c r="D68" s="12" t="s">
        <v>14</v>
      </c>
      <c r="E68" s="12" t="s">
        <v>12</v>
      </c>
      <c r="F68" s="11">
        <v>122970</v>
      </c>
      <c r="G68" s="39">
        <v>193</v>
      </c>
      <c r="H68" s="39">
        <v>69.83</v>
      </c>
      <c r="I68" s="40">
        <v>2.76</v>
      </c>
      <c r="J68" s="12">
        <v>0</v>
      </c>
      <c r="K68" s="41">
        <v>123.16</v>
      </c>
      <c r="L68" s="14"/>
    </row>
    <row r="69" spans="1:12" ht="30">
      <c r="A69" s="11">
        <v>7570324</v>
      </c>
      <c r="B69" s="12" t="s">
        <v>237</v>
      </c>
      <c r="C69" s="13" t="s">
        <v>238</v>
      </c>
      <c r="D69" s="12" t="s">
        <v>239</v>
      </c>
      <c r="E69" s="12" t="s">
        <v>237</v>
      </c>
      <c r="F69" s="11">
        <v>3399</v>
      </c>
      <c r="G69" s="39">
        <v>1651.05</v>
      </c>
      <c r="H69" s="39">
        <v>602.44000000000005</v>
      </c>
      <c r="I69" s="40">
        <v>2.74</v>
      </c>
      <c r="J69" s="12">
        <v>3.0000000000000001E-3</v>
      </c>
      <c r="K69" s="41">
        <v>1048.6099999999999</v>
      </c>
      <c r="L69" s="14"/>
    </row>
    <row r="70" spans="1:12" ht="30">
      <c r="A70" s="11">
        <v>430161</v>
      </c>
      <c r="B70" s="12" t="s">
        <v>446</v>
      </c>
      <c r="C70" s="13" t="s">
        <v>447</v>
      </c>
      <c r="D70" s="12" t="s">
        <v>448</v>
      </c>
      <c r="E70" s="12" t="s">
        <v>446</v>
      </c>
      <c r="F70" s="11">
        <v>6578</v>
      </c>
      <c r="G70" s="39">
        <v>682.74</v>
      </c>
      <c r="H70" s="39">
        <v>252.81</v>
      </c>
      <c r="I70" s="40">
        <v>2.7</v>
      </c>
      <c r="J70" s="12">
        <v>4.0300000000000002E-2</v>
      </c>
      <c r="K70" s="41">
        <v>429.94</v>
      </c>
      <c r="L70" s="14"/>
    </row>
    <row r="71" spans="1:12">
      <c r="A71" s="11">
        <v>6420008</v>
      </c>
      <c r="B71" s="12" t="s">
        <v>402</v>
      </c>
      <c r="C71" s="13" t="s">
        <v>403</v>
      </c>
      <c r="D71" s="12" t="s">
        <v>404</v>
      </c>
      <c r="E71" s="12" t="s">
        <v>402</v>
      </c>
      <c r="F71" s="11">
        <v>5627</v>
      </c>
      <c r="G71" s="39">
        <v>481.18</v>
      </c>
      <c r="H71" s="39">
        <v>178.3</v>
      </c>
      <c r="I71" s="40">
        <v>2.7</v>
      </c>
      <c r="J71" s="12">
        <v>3.6299999999999999E-2</v>
      </c>
      <c r="K71" s="41">
        <v>302.88</v>
      </c>
      <c r="L71" s="14"/>
    </row>
    <row r="72" spans="1:12">
      <c r="A72" s="11">
        <v>4560541</v>
      </c>
      <c r="B72" s="12" t="s">
        <v>321</v>
      </c>
      <c r="C72" s="13" t="s">
        <v>322</v>
      </c>
      <c r="D72" s="12" t="s">
        <v>323</v>
      </c>
      <c r="E72" s="12" t="s">
        <v>321</v>
      </c>
      <c r="F72" s="11">
        <v>197259</v>
      </c>
      <c r="G72" s="39">
        <v>219.59</v>
      </c>
      <c r="H72" s="39">
        <v>81.2</v>
      </c>
      <c r="I72" s="40">
        <v>2.7</v>
      </c>
      <c r="J72" s="12">
        <v>4.5499999999999999E-2</v>
      </c>
      <c r="K72" s="41">
        <v>138.38999999999999</v>
      </c>
      <c r="L72" s="14"/>
    </row>
    <row r="73" spans="1:12">
      <c r="A73" s="11">
        <v>1780369</v>
      </c>
      <c r="B73" s="12" t="s">
        <v>105</v>
      </c>
      <c r="C73" s="13" t="s">
        <v>106</v>
      </c>
      <c r="D73" s="12" t="s">
        <v>107</v>
      </c>
      <c r="E73" s="12" t="s">
        <v>105</v>
      </c>
      <c r="F73" s="11">
        <v>1415</v>
      </c>
      <c r="G73" s="39">
        <v>352.54</v>
      </c>
      <c r="H73" s="39">
        <v>131.13</v>
      </c>
      <c r="I73" s="40">
        <v>2.69</v>
      </c>
      <c r="J73" s="12">
        <v>0</v>
      </c>
      <c r="K73" s="41">
        <v>221.42</v>
      </c>
      <c r="L73" s="14"/>
    </row>
    <row r="74" spans="1:12">
      <c r="A74" s="11">
        <v>6580349</v>
      </c>
      <c r="B74" s="12" t="s">
        <v>276</v>
      </c>
      <c r="C74" s="13" t="s">
        <v>277</v>
      </c>
      <c r="D74" s="12" t="s">
        <v>278</v>
      </c>
      <c r="E74" s="12" t="s">
        <v>276</v>
      </c>
      <c r="F74" s="11">
        <v>23592</v>
      </c>
      <c r="G74" s="39">
        <v>1382.25</v>
      </c>
      <c r="H74" s="39">
        <v>515.71</v>
      </c>
      <c r="I74" s="40">
        <v>2.68</v>
      </c>
      <c r="J74" s="12">
        <v>0</v>
      </c>
      <c r="K74" s="41">
        <v>866.54</v>
      </c>
      <c r="L74" s="14"/>
    </row>
    <row r="75" spans="1:12" ht="30">
      <c r="A75" s="11">
        <v>4040382</v>
      </c>
      <c r="B75" s="12" t="s">
        <v>246</v>
      </c>
      <c r="C75" s="13" t="s">
        <v>247</v>
      </c>
      <c r="D75" s="12" t="s">
        <v>248</v>
      </c>
      <c r="E75" s="12" t="s">
        <v>246</v>
      </c>
      <c r="F75" s="11">
        <v>134728</v>
      </c>
      <c r="G75" s="39">
        <v>264.08999999999997</v>
      </c>
      <c r="H75" s="39">
        <v>98.86</v>
      </c>
      <c r="I75" s="40">
        <v>2.67</v>
      </c>
      <c r="J75" s="12">
        <v>2.87E-2</v>
      </c>
      <c r="K75" s="41">
        <v>165.23</v>
      </c>
      <c r="L75" s="14"/>
    </row>
    <row r="76" spans="1:12">
      <c r="A76" s="11">
        <v>3460091</v>
      </c>
      <c r="B76" s="12" t="s">
        <v>452</v>
      </c>
      <c r="C76" s="13" t="s">
        <v>453</v>
      </c>
      <c r="D76" s="12" t="s">
        <v>454</v>
      </c>
      <c r="E76" s="12" t="s">
        <v>452</v>
      </c>
      <c r="F76" s="11">
        <v>79677</v>
      </c>
      <c r="G76" s="39">
        <v>288.19</v>
      </c>
      <c r="H76" s="39">
        <v>109.36</v>
      </c>
      <c r="I76" s="40">
        <v>2.64</v>
      </c>
      <c r="J76" s="12">
        <v>0</v>
      </c>
      <c r="K76" s="41">
        <v>178.83</v>
      </c>
      <c r="L76" s="14"/>
    </row>
    <row r="77" spans="1:12">
      <c r="A77" s="11">
        <v>6550528</v>
      </c>
      <c r="B77" s="12" t="s">
        <v>300</v>
      </c>
      <c r="C77" s="13" t="s">
        <v>301</v>
      </c>
      <c r="D77" s="12" t="s">
        <v>302</v>
      </c>
      <c r="E77" s="12" t="s">
        <v>300</v>
      </c>
      <c r="F77" s="11">
        <v>4128</v>
      </c>
      <c r="G77" s="39">
        <v>258.37</v>
      </c>
      <c r="H77" s="39">
        <v>98.89</v>
      </c>
      <c r="I77" s="40">
        <v>2.61</v>
      </c>
      <c r="J77" s="12">
        <v>4.4000000000000003E-3</v>
      </c>
      <c r="K77" s="41">
        <v>159.47999999999999</v>
      </c>
      <c r="L77" s="14"/>
    </row>
    <row r="78" spans="1:12">
      <c r="A78" s="11">
        <v>1340241</v>
      </c>
      <c r="B78" s="12" t="s">
        <v>67</v>
      </c>
      <c r="C78" s="13" t="s">
        <v>68</v>
      </c>
      <c r="D78" s="12" t="s">
        <v>69</v>
      </c>
      <c r="F78" s="11">
        <v>727</v>
      </c>
      <c r="G78" s="39">
        <v>414.58</v>
      </c>
      <c r="H78" s="39">
        <v>159.77000000000001</v>
      </c>
      <c r="I78" s="40">
        <v>2.59</v>
      </c>
      <c r="J78" s="12">
        <v>0</v>
      </c>
      <c r="K78" s="41">
        <v>254.8</v>
      </c>
      <c r="L78" s="14"/>
    </row>
    <row r="79" spans="1:12">
      <c r="A79" s="11">
        <v>4390070</v>
      </c>
      <c r="B79" s="12" t="s">
        <v>159</v>
      </c>
      <c r="C79" s="13" t="s">
        <v>160</v>
      </c>
      <c r="D79" s="12" t="s">
        <v>161</v>
      </c>
      <c r="E79" s="12" t="s">
        <v>159</v>
      </c>
      <c r="F79" s="11">
        <v>9086</v>
      </c>
      <c r="G79" s="39">
        <v>209.36</v>
      </c>
      <c r="H79" s="39">
        <v>81.2</v>
      </c>
      <c r="I79" s="40">
        <v>2.58</v>
      </c>
      <c r="J79" s="12">
        <v>0</v>
      </c>
      <c r="K79" s="41">
        <v>128.16</v>
      </c>
      <c r="L79" s="14"/>
    </row>
    <row r="80" spans="1:12">
      <c r="A80" s="11">
        <v>160736</v>
      </c>
      <c r="B80" s="12" t="s">
        <v>310</v>
      </c>
      <c r="C80" s="13" t="s">
        <v>311</v>
      </c>
      <c r="D80" s="12" t="s">
        <v>312</v>
      </c>
      <c r="E80" s="12" t="s">
        <v>313</v>
      </c>
      <c r="F80" s="11">
        <v>84245</v>
      </c>
      <c r="G80" s="39">
        <v>742.19</v>
      </c>
      <c r="H80" s="39">
        <v>295.38</v>
      </c>
      <c r="I80" s="40">
        <v>2.5099999999999998</v>
      </c>
      <c r="J80" s="12">
        <v>0</v>
      </c>
      <c r="K80" s="41">
        <v>446.81</v>
      </c>
      <c r="L80" s="14"/>
    </row>
    <row r="81" spans="1:12">
      <c r="A81" s="11">
        <v>6770746</v>
      </c>
      <c r="B81" s="12" t="s">
        <v>291</v>
      </c>
      <c r="C81" s="13" t="s">
        <v>292</v>
      </c>
      <c r="D81" s="12" t="s">
        <v>293</v>
      </c>
      <c r="E81" s="12" t="s">
        <v>291</v>
      </c>
      <c r="F81" s="11">
        <v>728715</v>
      </c>
      <c r="G81" s="39">
        <v>920.55</v>
      </c>
      <c r="H81" s="39">
        <v>371.23</v>
      </c>
      <c r="I81" s="40">
        <v>2.48</v>
      </c>
      <c r="J81" s="25">
        <v>2.9999999999999997E-4</v>
      </c>
      <c r="K81" s="41">
        <v>549.33000000000004</v>
      </c>
      <c r="L81" s="14"/>
    </row>
    <row r="82" spans="1:12">
      <c r="A82" s="11">
        <v>630767</v>
      </c>
      <c r="B82" s="12" t="s">
        <v>543</v>
      </c>
      <c r="C82" s="13" t="s">
        <v>544</v>
      </c>
      <c r="D82" s="12" t="s">
        <v>545</v>
      </c>
      <c r="E82" s="12" t="s">
        <v>546</v>
      </c>
      <c r="F82" s="11">
        <v>199777</v>
      </c>
      <c r="G82" s="39">
        <v>195.87</v>
      </c>
      <c r="H82" s="39">
        <v>78.95</v>
      </c>
      <c r="I82" s="40">
        <v>2.48</v>
      </c>
      <c r="J82" s="12">
        <v>0</v>
      </c>
      <c r="K82" s="41">
        <v>116.92</v>
      </c>
      <c r="L82" s="14"/>
    </row>
    <row r="83" spans="1:12">
      <c r="A83" s="11">
        <v>1240593</v>
      </c>
      <c r="B83" s="12" t="s">
        <v>91</v>
      </c>
      <c r="C83" s="13" t="s">
        <v>92</v>
      </c>
      <c r="D83" s="12" t="s">
        <v>93</v>
      </c>
      <c r="E83" s="12" t="s">
        <v>94</v>
      </c>
      <c r="F83" s="11">
        <v>8837</v>
      </c>
      <c r="G83" s="39">
        <v>294.16000000000003</v>
      </c>
      <c r="H83" s="39">
        <v>120.46</v>
      </c>
      <c r="I83" s="40">
        <v>2.44</v>
      </c>
      <c r="J83" s="12">
        <v>0</v>
      </c>
      <c r="K83" s="41">
        <v>173.7</v>
      </c>
      <c r="L83" s="14"/>
    </row>
    <row r="84" spans="1:12">
      <c r="A84" s="11">
        <v>5560370</v>
      </c>
      <c r="B84" s="12" t="s">
        <v>313</v>
      </c>
      <c r="C84" s="13" t="s">
        <v>311</v>
      </c>
      <c r="D84" s="12" t="s">
        <v>312</v>
      </c>
      <c r="E84" s="12" t="s">
        <v>313</v>
      </c>
      <c r="F84" s="11">
        <v>84245</v>
      </c>
      <c r="G84" s="39">
        <v>1039.57</v>
      </c>
      <c r="H84" s="39">
        <v>430.34</v>
      </c>
      <c r="I84" s="40">
        <v>2.42</v>
      </c>
      <c r="J84" s="12">
        <v>0</v>
      </c>
      <c r="K84" s="41">
        <v>609.23</v>
      </c>
      <c r="L84" s="14"/>
    </row>
    <row r="85" spans="1:12">
      <c r="A85" s="11">
        <v>2470142</v>
      </c>
      <c r="B85" s="12" t="s">
        <v>536</v>
      </c>
      <c r="C85" s="13" t="s">
        <v>537</v>
      </c>
      <c r="D85" s="12" t="s">
        <v>538</v>
      </c>
      <c r="E85" s="12" t="s">
        <v>536</v>
      </c>
      <c r="F85" s="11">
        <v>284406</v>
      </c>
      <c r="G85" s="39">
        <v>310.32</v>
      </c>
      <c r="H85" s="39">
        <v>128.25</v>
      </c>
      <c r="I85" s="40">
        <v>2.42</v>
      </c>
      <c r="J85" s="12">
        <v>1.23E-2</v>
      </c>
      <c r="K85" s="41">
        <v>182.07</v>
      </c>
      <c r="L85" s="14"/>
    </row>
    <row r="86" spans="1:12">
      <c r="A86" s="11">
        <v>6900672</v>
      </c>
      <c r="B86" s="12" t="s">
        <v>427</v>
      </c>
      <c r="C86" s="13" t="s">
        <v>428</v>
      </c>
      <c r="D86" s="12" t="s">
        <v>429</v>
      </c>
      <c r="E86" s="12" t="s">
        <v>427</v>
      </c>
      <c r="F86" s="11">
        <v>116832</v>
      </c>
      <c r="G86" s="39">
        <v>2351.7800000000002</v>
      </c>
      <c r="H86" s="39">
        <v>976.96</v>
      </c>
      <c r="I86" s="40">
        <v>2.41</v>
      </c>
      <c r="J86" s="12">
        <v>1.1000000000000001E-3</v>
      </c>
      <c r="K86" s="41">
        <v>1374.82</v>
      </c>
      <c r="L86" s="14"/>
    </row>
    <row r="87" spans="1:12">
      <c r="A87" s="11">
        <v>4220097</v>
      </c>
      <c r="B87" s="12" t="s">
        <v>56</v>
      </c>
      <c r="C87" s="13" t="s">
        <v>57</v>
      </c>
      <c r="D87" s="12" t="s">
        <v>58</v>
      </c>
      <c r="E87" s="12" t="s">
        <v>56</v>
      </c>
      <c r="F87" s="11">
        <v>64789</v>
      </c>
      <c r="G87" s="39">
        <v>228.55</v>
      </c>
      <c r="H87" s="39">
        <v>94.69</v>
      </c>
      <c r="I87" s="40">
        <v>2.41</v>
      </c>
      <c r="J87" s="12">
        <v>0</v>
      </c>
      <c r="K87" s="41">
        <v>133.86000000000001</v>
      </c>
      <c r="L87" s="14"/>
    </row>
    <row r="88" spans="1:12" ht="30">
      <c r="A88" s="11">
        <v>540129</v>
      </c>
      <c r="B88" s="12" t="s">
        <v>262</v>
      </c>
      <c r="C88" s="13" t="s">
        <v>263</v>
      </c>
      <c r="D88" s="12" t="s">
        <v>264</v>
      </c>
      <c r="E88" s="12" t="s">
        <v>265</v>
      </c>
      <c r="F88" s="11">
        <v>11015</v>
      </c>
      <c r="G88" s="39">
        <v>214.88</v>
      </c>
      <c r="H88" s="39">
        <v>89.23</v>
      </c>
      <c r="I88" s="40">
        <v>2.41</v>
      </c>
      <c r="J88" s="12">
        <v>3.2599999999999997E-2</v>
      </c>
      <c r="K88" s="41">
        <v>125.65</v>
      </c>
      <c r="L88" s="14"/>
    </row>
    <row r="89" spans="1:12" ht="30">
      <c r="A89" s="11">
        <v>3060750</v>
      </c>
      <c r="B89" s="12" t="s">
        <v>411</v>
      </c>
      <c r="C89" s="13" t="s">
        <v>412</v>
      </c>
      <c r="D89" s="12" t="s">
        <v>413</v>
      </c>
      <c r="E89" s="12" t="s">
        <v>411</v>
      </c>
      <c r="F89" s="11">
        <v>5711</v>
      </c>
      <c r="G89" s="39">
        <v>270.61</v>
      </c>
      <c r="H89" s="39">
        <v>112.67</v>
      </c>
      <c r="I89" s="40">
        <v>2.4</v>
      </c>
      <c r="J89" s="12">
        <v>0</v>
      </c>
      <c r="K89" s="41">
        <v>157.94</v>
      </c>
      <c r="L89" s="14"/>
    </row>
    <row r="90" spans="1:12">
      <c r="A90" s="11">
        <v>4060358</v>
      </c>
      <c r="B90" s="12" t="s">
        <v>6</v>
      </c>
      <c r="C90" s="13" t="s">
        <v>7</v>
      </c>
      <c r="D90" s="12" t="s">
        <v>8</v>
      </c>
      <c r="F90" s="11">
        <v>19</v>
      </c>
      <c r="G90" s="39">
        <v>1243.4000000000001</v>
      </c>
      <c r="H90" s="39">
        <v>526.34</v>
      </c>
      <c r="I90" s="40">
        <v>2.36</v>
      </c>
      <c r="J90" s="12">
        <v>1E-3</v>
      </c>
      <c r="K90" s="41">
        <v>717.06</v>
      </c>
      <c r="L90" s="14"/>
    </row>
    <row r="91" spans="1:12">
      <c r="A91" s="11">
        <v>6860687</v>
      </c>
      <c r="B91" s="12" t="s">
        <v>418</v>
      </c>
      <c r="C91" s="13" t="s">
        <v>419</v>
      </c>
      <c r="D91" s="12" t="s">
        <v>420</v>
      </c>
      <c r="E91" s="12" t="s">
        <v>418</v>
      </c>
      <c r="F91" s="11">
        <v>29108</v>
      </c>
      <c r="G91" s="39">
        <v>779.11</v>
      </c>
      <c r="H91" s="39">
        <v>330.38</v>
      </c>
      <c r="I91" s="40">
        <v>2.36</v>
      </c>
      <c r="J91" s="25">
        <v>1E-4</v>
      </c>
      <c r="K91" s="41">
        <v>448.73</v>
      </c>
      <c r="L91" s="14"/>
    </row>
    <row r="92" spans="1:12">
      <c r="A92" s="11">
        <v>6650026</v>
      </c>
      <c r="B92" s="12" t="s">
        <v>37</v>
      </c>
      <c r="C92" s="13" t="s">
        <v>38</v>
      </c>
      <c r="D92" s="12" t="s">
        <v>39</v>
      </c>
      <c r="F92" s="11">
        <v>28990</v>
      </c>
      <c r="G92" s="39">
        <v>210.26</v>
      </c>
      <c r="H92" s="39">
        <v>89.65</v>
      </c>
      <c r="I92" s="40">
        <v>2.35</v>
      </c>
      <c r="J92" s="12">
        <v>0</v>
      </c>
      <c r="K92" s="41">
        <v>120.61</v>
      </c>
      <c r="L92" s="14"/>
    </row>
    <row r="93" spans="1:12" ht="30">
      <c r="A93" s="11">
        <v>3360053</v>
      </c>
      <c r="B93" s="12" t="s">
        <v>265</v>
      </c>
      <c r="C93" s="13" t="s">
        <v>263</v>
      </c>
      <c r="D93" s="12" t="s">
        <v>264</v>
      </c>
      <c r="E93" s="12" t="s">
        <v>265</v>
      </c>
      <c r="F93" s="11">
        <v>11015</v>
      </c>
      <c r="G93" s="39">
        <v>184.83</v>
      </c>
      <c r="H93" s="39">
        <v>78.819999999999993</v>
      </c>
      <c r="I93" s="40">
        <v>2.34</v>
      </c>
      <c r="J93" s="12">
        <v>1.6000000000000001E-3</v>
      </c>
      <c r="K93" s="41">
        <v>106.01</v>
      </c>
      <c r="L93" s="14"/>
    </row>
    <row r="94" spans="1:12">
      <c r="A94" s="11">
        <v>4860546</v>
      </c>
      <c r="B94" s="12" t="s">
        <v>115</v>
      </c>
      <c r="C94" s="13" t="s">
        <v>116</v>
      </c>
      <c r="D94" s="12" t="s">
        <v>117</v>
      </c>
      <c r="E94" s="12" t="s">
        <v>115</v>
      </c>
      <c r="F94" s="11">
        <v>115908</v>
      </c>
      <c r="G94" s="39">
        <v>206.86</v>
      </c>
      <c r="H94" s="39">
        <v>88.64</v>
      </c>
      <c r="I94" s="40">
        <v>2.33</v>
      </c>
      <c r="J94" s="12">
        <v>0</v>
      </c>
      <c r="K94" s="41">
        <v>118.22</v>
      </c>
      <c r="L94" s="14"/>
    </row>
    <row r="95" spans="1:12">
      <c r="A95" s="11">
        <v>1820441</v>
      </c>
      <c r="B95" s="12" t="s">
        <v>28</v>
      </c>
      <c r="C95" s="13" t="s">
        <v>29</v>
      </c>
      <c r="D95" s="12" t="s">
        <v>30</v>
      </c>
      <c r="E95" s="12" t="s">
        <v>28</v>
      </c>
      <c r="F95" s="11">
        <v>90806</v>
      </c>
      <c r="G95" s="39">
        <v>1181.27</v>
      </c>
      <c r="H95" s="39">
        <v>510.19</v>
      </c>
      <c r="I95" s="40">
        <v>2.3199999999999998</v>
      </c>
      <c r="J95" s="12">
        <v>0</v>
      </c>
      <c r="K95" s="41">
        <v>671.08</v>
      </c>
      <c r="L95" s="14"/>
    </row>
    <row r="96" spans="1:12">
      <c r="A96" s="11">
        <v>430025</v>
      </c>
      <c r="B96" s="12" t="s">
        <v>112</v>
      </c>
      <c r="C96" s="13" t="s">
        <v>113</v>
      </c>
      <c r="D96" s="12" t="s">
        <v>114</v>
      </c>
      <c r="E96" s="12" t="s">
        <v>112</v>
      </c>
      <c r="F96" s="11">
        <v>1457</v>
      </c>
      <c r="G96" s="39">
        <v>632.51</v>
      </c>
      <c r="H96" s="39">
        <v>272.05</v>
      </c>
      <c r="I96" s="40">
        <v>2.3199999999999998</v>
      </c>
      <c r="J96" s="12">
        <v>4.41E-2</v>
      </c>
      <c r="K96" s="41">
        <v>360.45</v>
      </c>
      <c r="L96" s="14"/>
    </row>
    <row r="97" spans="1:12" ht="30">
      <c r="A97" s="11">
        <v>2940632</v>
      </c>
      <c r="B97" s="12" t="s">
        <v>259</v>
      </c>
      <c r="C97" s="13" t="s">
        <v>260</v>
      </c>
      <c r="D97" s="12" t="s">
        <v>261</v>
      </c>
      <c r="E97" s="12" t="s">
        <v>259</v>
      </c>
      <c r="F97" s="11">
        <v>65987</v>
      </c>
      <c r="G97" s="39">
        <v>584.89</v>
      </c>
      <c r="H97" s="39">
        <v>252.99</v>
      </c>
      <c r="I97" s="40">
        <v>2.31</v>
      </c>
      <c r="J97" s="12">
        <v>5.1999999999999998E-3</v>
      </c>
      <c r="K97" s="41">
        <v>331.9</v>
      </c>
      <c r="L97" s="14"/>
    </row>
    <row r="98" spans="1:12">
      <c r="A98" s="11">
        <v>1990471</v>
      </c>
      <c r="B98" s="12" t="s">
        <v>170</v>
      </c>
      <c r="C98" s="13" t="s">
        <v>171</v>
      </c>
      <c r="D98" s="12" t="s">
        <v>172</v>
      </c>
      <c r="E98" s="12" t="s">
        <v>170</v>
      </c>
      <c r="F98" s="11">
        <v>2166</v>
      </c>
      <c r="G98" s="39">
        <v>330.81</v>
      </c>
      <c r="H98" s="39">
        <v>143.11000000000001</v>
      </c>
      <c r="I98" s="40">
        <v>2.31</v>
      </c>
      <c r="J98" s="12">
        <v>8.3999999999999995E-3</v>
      </c>
      <c r="K98" s="41">
        <v>187.7</v>
      </c>
      <c r="L98" s="14"/>
    </row>
    <row r="99" spans="1:12">
      <c r="A99" s="11">
        <v>1400037</v>
      </c>
      <c r="B99" s="12" t="s">
        <v>372</v>
      </c>
      <c r="C99" s="13" t="s">
        <v>373</v>
      </c>
      <c r="D99" s="12" t="s">
        <v>374</v>
      </c>
      <c r="E99" s="12" t="s">
        <v>372</v>
      </c>
      <c r="F99" s="11">
        <v>64064</v>
      </c>
      <c r="G99" s="39">
        <v>223.14</v>
      </c>
      <c r="H99" s="39">
        <v>99.4</v>
      </c>
      <c r="I99" s="40">
        <v>2.2400000000000002</v>
      </c>
      <c r="J99" s="12">
        <v>0</v>
      </c>
      <c r="K99" s="41">
        <v>123.74</v>
      </c>
      <c r="L99" s="14"/>
    </row>
    <row r="100" spans="1:12">
      <c r="A100" s="11">
        <v>4490017</v>
      </c>
      <c r="B100" s="12" t="s">
        <v>189</v>
      </c>
      <c r="C100" s="13" t="s">
        <v>190</v>
      </c>
      <c r="D100" s="12" t="s">
        <v>191</v>
      </c>
      <c r="E100" s="12" t="s">
        <v>189</v>
      </c>
      <c r="F100" s="11">
        <v>51228</v>
      </c>
      <c r="G100" s="39">
        <v>2137.61</v>
      </c>
      <c r="H100" s="39">
        <v>958.75</v>
      </c>
      <c r="I100" s="40">
        <v>2.23</v>
      </c>
      <c r="J100" s="12">
        <v>0</v>
      </c>
      <c r="K100" s="41">
        <v>1178.8699999999999</v>
      </c>
      <c r="L100" s="14"/>
    </row>
    <row r="101" spans="1:12">
      <c r="A101" s="11">
        <v>4670204</v>
      </c>
      <c r="B101" s="12" t="s">
        <v>185</v>
      </c>
      <c r="C101" s="13" t="s">
        <v>186</v>
      </c>
      <c r="D101" s="12" t="s">
        <v>187</v>
      </c>
      <c r="E101" s="12" t="s">
        <v>188</v>
      </c>
      <c r="F101" s="11">
        <v>2596</v>
      </c>
      <c r="G101" s="39">
        <v>567.35</v>
      </c>
      <c r="H101" s="39">
        <v>254.34</v>
      </c>
      <c r="I101" s="40">
        <v>2.23</v>
      </c>
      <c r="J101" s="12">
        <v>0</v>
      </c>
      <c r="K101" s="41">
        <v>313.02</v>
      </c>
      <c r="L101" s="14"/>
    </row>
    <row r="102" spans="1:12">
      <c r="A102" s="11">
        <v>5700725</v>
      </c>
      <c r="B102" s="12" t="s">
        <v>166</v>
      </c>
      <c r="C102" s="13" t="s">
        <v>167</v>
      </c>
      <c r="D102" s="12" t="s">
        <v>168</v>
      </c>
      <c r="E102" s="12" t="s">
        <v>169</v>
      </c>
      <c r="F102" s="11">
        <v>94240</v>
      </c>
      <c r="G102" s="39">
        <v>345.14</v>
      </c>
      <c r="H102" s="39">
        <v>155.15</v>
      </c>
      <c r="I102" s="40">
        <v>2.2200000000000002</v>
      </c>
      <c r="J102" s="12">
        <v>1.6500000000000001E-2</v>
      </c>
      <c r="K102" s="41">
        <v>189.99</v>
      </c>
      <c r="L102" s="14"/>
    </row>
    <row r="103" spans="1:12">
      <c r="A103" s="11">
        <v>1660528</v>
      </c>
      <c r="B103" s="12" t="s">
        <v>95</v>
      </c>
      <c r="C103" s="13" t="s">
        <v>96</v>
      </c>
      <c r="D103" s="12" t="s">
        <v>97</v>
      </c>
      <c r="E103" s="12" t="s">
        <v>95</v>
      </c>
      <c r="F103" s="11">
        <v>51192</v>
      </c>
      <c r="G103" s="39">
        <v>920.55</v>
      </c>
      <c r="H103" s="39">
        <v>416.66</v>
      </c>
      <c r="I103" s="40">
        <v>2.21</v>
      </c>
      <c r="J103" s="12">
        <v>0</v>
      </c>
      <c r="K103" s="41">
        <v>503.89</v>
      </c>
      <c r="L103" s="14"/>
    </row>
    <row r="104" spans="1:12">
      <c r="A104" s="11">
        <v>50195</v>
      </c>
      <c r="B104" s="12" t="s">
        <v>421</v>
      </c>
      <c r="C104" s="13" t="s">
        <v>422</v>
      </c>
      <c r="D104" s="12" t="s">
        <v>423</v>
      </c>
      <c r="E104" s="12" t="s">
        <v>421</v>
      </c>
      <c r="F104" s="11">
        <v>57111</v>
      </c>
      <c r="G104" s="39">
        <v>865.18</v>
      </c>
      <c r="H104" s="39">
        <v>392.42</v>
      </c>
      <c r="I104" s="40">
        <v>2.2000000000000002</v>
      </c>
      <c r="J104" s="25">
        <v>2.9999999999999997E-4</v>
      </c>
      <c r="K104" s="41">
        <v>472.76</v>
      </c>
      <c r="L104" s="14"/>
    </row>
    <row r="105" spans="1:12">
      <c r="A105" s="11">
        <v>6590309</v>
      </c>
      <c r="B105" s="12" t="s">
        <v>390</v>
      </c>
      <c r="C105" s="13" t="s">
        <v>391</v>
      </c>
      <c r="D105" s="12" t="s">
        <v>392</v>
      </c>
      <c r="E105" s="12" t="s">
        <v>390</v>
      </c>
      <c r="F105" s="11">
        <v>56655</v>
      </c>
      <c r="G105" s="39">
        <v>2020</v>
      </c>
      <c r="H105" s="39">
        <v>923.32</v>
      </c>
      <c r="I105" s="40">
        <v>2.19</v>
      </c>
      <c r="J105" s="12">
        <v>0</v>
      </c>
      <c r="K105" s="41">
        <v>1096.68</v>
      </c>
      <c r="L105" s="14"/>
    </row>
    <row r="106" spans="1:12">
      <c r="A106" s="11">
        <v>1510612</v>
      </c>
      <c r="B106" s="12" t="s">
        <v>330</v>
      </c>
      <c r="C106" s="13" t="s">
        <v>331</v>
      </c>
      <c r="D106" s="12" t="s">
        <v>332</v>
      </c>
      <c r="E106" s="12" t="s">
        <v>333</v>
      </c>
      <c r="F106" s="11">
        <v>4635</v>
      </c>
      <c r="G106" s="39">
        <v>285.08</v>
      </c>
      <c r="H106" s="39">
        <v>131.07</v>
      </c>
      <c r="I106" s="40">
        <v>2.1800000000000002</v>
      </c>
      <c r="J106" s="25">
        <v>1E-4</v>
      </c>
      <c r="K106" s="41">
        <v>154.01</v>
      </c>
      <c r="L106" s="14"/>
    </row>
    <row r="107" spans="1:12">
      <c r="A107" s="11">
        <v>4670554</v>
      </c>
      <c r="B107" s="12" t="s">
        <v>31</v>
      </c>
      <c r="C107" s="13" t="s">
        <v>32</v>
      </c>
      <c r="D107" s="12" t="s">
        <v>33</v>
      </c>
      <c r="E107" s="12" t="s">
        <v>31</v>
      </c>
      <c r="F107" s="11">
        <v>126549</v>
      </c>
      <c r="G107" s="39">
        <v>228.17</v>
      </c>
      <c r="H107" s="39">
        <v>104.88</v>
      </c>
      <c r="I107" s="40">
        <v>2.1800000000000002</v>
      </c>
      <c r="J107" s="12">
        <v>0</v>
      </c>
      <c r="K107" s="41">
        <v>123.28</v>
      </c>
      <c r="L107" s="14"/>
    </row>
    <row r="108" spans="1:12">
      <c r="A108" s="11">
        <v>1090280</v>
      </c>
      <c r="B108" s="12" t="s">
        <v>547</v>
      </c>
      <c r="C108" s="13" t="s">
        <v>548</v>
      </c>
      <c r="D108" s="12" t="s">
        <v>549</v>
      </c>
      <c r="E108" s="12" t="s">
        <v>550</v>
      </c>
      <c r="F108" s="11">
        <v>340252</v>
      </c>
      <c r="G108" s="39">
        <v>208.8</v>
      </c>
      <c r="H108" s="39">
        <v>95.68</v>
      </c>
      <c r="I108" s="40">
        <v>2.1800000000000002</v>
      </c>
      <c r="J108" s="12">
        <v>0</v>
      </c>
      <c r="K108" s="41">
        <v>113.12</v>
      </c>
      <c r="L108" s="14"/>
    </row>
    <row r="109" spans="1:12">
      <c r="A109" s="11">
        <v>7200608</v>
      </c>
      <c r="B109" s="12" t="s">
        <v>230</v>
      </c>
      <c r="C109" s="13" t="s">
        <v>231</v>
      </c>
      <c r="D109" s="12" t="s">
        <v>232</v>
      </c>
      <c r="E109" s="12" t="s">
        <v>230</v>
      </c>
      <c r="F109" s="11">
        <v>3315</v>
      </c>
      <c r="G109" s="39">
        <v>2376.71</v>
      </c>
      <c r="H109" s="39">
        <v>1093.92</v>
      </c>
      <c r="I109" s="40">
        <v>2.17</v>
      </c>
      <c r="J109" s="12">
        <v>0</v>
      </c>
      <c r="K109" s="41">
        <v>1282.79</v>
      </c>
      <c r="L109" s="14"/>
    </row>
    <row r="110" spans="1:12">
      <c r="A110" s="11">
        <v>780427</v>
      </c>
      <c r="B110" s="12" t="s">
        <v>470</v>
      </c>
      <c r="C110" s="13" t="s">
        <v>471</v>
      </c>
      <c r="D110" s="12" t="s">
        <v>472</v>
      </c>
      <c r="E110" s="12" t="s">
        <v>470</v>
      </c>
      <c r="F110" s="11">
        <v>7024</v>
      </c>
      <c r="G110" s="39">
        <v>765.31</v>
      </c>
      <c r="H110" s="39">
        <v>354.78</v>
      </c>
      <c r="I110" s="40">
        <v>2.16</v>
      </c>
      <c r="J110" s="12">
        <v>0</v>
      </c>
      <c r="K110" s="41">
        <v>410.53</v>
      </c>
      <c r="L110" s="14"/>
    </row>
    <row r="111" spans="1:12">
      <c r="A111" s="11">
        <v>7150066</v>
      </c>
      <c r="B111" s="12" t="s">
        <v>122</v>
      </c>
      <c r="C111" s="13" t="s">
        <v>123</v>
      </c>
      <c r="D111" s="12" t="s">
        <v>124</v>
      </c>
      <c r="E111" s="12" t="s">
        <v>122</v>
      </c>
      <c r="F111" s="11">
        <v>55410</v>
      </c>
      <c r="G111" s="39">
        <v>188.63</v>
      </c>
      <c r="H111" s="39">
        <v>87.49</v>
      </c>
      <c r="I111" s="40">
        <v>2.16</v>
      </c>
      <c r="J111" s="12">
        <v>0</v>
      </c>
      <c r="K111" s="41">
        <v>101.15</v>
      </c>
      <c r="L111" s="14"/>
    </row>
    <row r="112" spans="1:12">
      <c r="A112" s="11">
        <v>3130735</v>
      </c>
      <c r="B112" s="12" t="s">
        <v>266</v>
      </c>
      <c r="C112" s="13" t="s">
        <v>267</v>
      </c>
      <c r="D112" s="12" t="s">
        <v>268</v>
      </c>
      <c r="E112" s="12" t="s">
        <v>266</v>
      </c>
      <c r="F112" s="11">
        <v>80759</v>
      </c>
      <c r="G112" s="39">
        <v>199.77</v>
      </c>
      <c r="H112" s="39">
        <v>92.95</v>
      </c>
      <c r="I112" s="40">
        <v>2.15</v>
      </c>
      <c r="J112" s="12">
        <v>0</v>
      </c>
      <c r="K112" s="41">
        <v>106.82</v>
      </c>
      <c r="L112" s="14"/>
    </row>
    <row r="113" spans="1:12">
      <c r="A113" s="11">
        <v>3850634</v>
      </c>
      <c r="B113" s="12" t="s">
        <v>134</v>
      </c>
      <c r="C113" s="13" t="s">
        <v>135</v>
      </c>
      <c r="D113" s="12" t="s">
        <v>136</v>
      </c>
      <c r="E113" s="12" t="s">
        <v>134</v>
      </c>
      <c r="F113" s="11">
        <v>54360</v>
      </c>
      <c r="G113" s="39">
        <v>215.24</v>
      </c>
      <c r="H113" s="39">
        <v>100.42</v>
      </c>
      <c r="I113" s="40">
        <v>2.14</v>
      </c>
      <c r="J113" s="12">
        <v>0</v>
      </c>
      <c r="K113" s="41">
        <v>114.82</v>
      </c>
      <c r="L113" s="14"/>
    </row>
    <row r="114" spans="1:12">
      <c r="A114" s="11">
        <v>6620608</v>
      </c>
      <c r="B114" s="12" t="s">
        <v>526</v>
      </c>
      <c r="C114" s="13" t="s">
        <v>527</v>
      </c>
      <c r="D114" s="12" t="s">
        <v>528</v>
      </c>
      <c r="E114" s="12" t="s">
        <v>526</v>
      </c>
      <c r="F114" s="11">
        <v>57209</v>
      </c>
      <c r="G114" s="39">
        <v>202.27</v>
      </c>
      <c r="H114" s="39">
        <v>94.87</v>
      </c>
      <c r="I114" s="40">
        <v>2.13</v>
      </c>
      <c r="J114" s="12">
        <v>0</v>
      </c>
      <c r="K114" s="41">
        <v>107.4</v>
      </c>
      <c r="L114" s="14"/>
    </row>
    <row r="115" spans="1:12">
      <c r="A115" s="11">
        <v>6560328</v>
      </c>
      <c r="B115" s="12" t="s">
        <v>73</v>
      </c>
      <c r="C115" s="13" t="s">
        <v>74</v>
      </c>
      <c r="D115" s="12" t="s">
        <v>75</v>
      </c>
      <c r="E115" s="12" t="s">
        <v>76</v>
      </c>
      <c r="F115" s="11">
        <v>63027</v>
      </c>
      <c r="G115" s="39">
        <v>547.41999999999996</v>
      </c>
      <c r="H115" s="39">
        <v>257.86</v>
      </c>
      <c r="I115" s="40">
        <v>2.12</v>
      </c>
      <c r="J115" s="25">
        <v>1E-4</v>
      </c>
      <c r="K115" s="41">
        <v>289.57</v>
      </c>
      <c r="L115" s="14"/>
    </row>
    <row r="116" spans="1:12">
      <c r="A116" s="11">
        <v>6840255</v>
      </c>
      <c r="B116" s="12" t="s">
        <v>201</v>
      </c>
      <c r="C116" s="13" t="s">
        <v>202</v>
      </c>
      <c r="D116" s="12" t="s">
        <v>203</v>
      </c>
      <c r="E116" s="12" t="s">
        <v>201</v>
      </c>
      <c r="F116" s="11">
        <v>2914</v>
      </c>
      <c r="G116" s="39">
        <v>321.10000000000002</v>
      </c>
      <c r="H116" s="39">
        <v>151.43</v>
      </c>
      <c r="I116" s="40">
        <v>2.12</v>
      </c>
      <c r="J116" s="12">
        <v>0</v>
      </c>
      <c r="K116" s="41">
        <v>169.67</v>
      </c>
      <c r="L116" s="14"/>
    </row>
    <row r="117" spans="1:12">
      <c r="A117" s="11">
        <v>2640142</v>
      </c>
      <c r="B117" s="12" t="s">
        <v>285</v>
      </c>
      <c r="C117" s="13" t="s">
        <v>286</v>
      </c>
      <c r="D117" s="12" t="s">
        <v>287</v>
      </c>
      <c r="E117" s="12" t="s">
        <v>285</v>
      </c>
      <c r="F117" s="11">
        <v>400566</v>
      </c>
      <c r="G117" s="39">
        <v>273.86</v>
      </c>
      <c r="H117" s="39">
        <v>129.1</v>
      </c>
      <c r="I117" s="40">
        <v>2.12</v>
      </c>
      <c r="J117" s="12">
        <v>0</v>
      </c>
      <c r="K117" s="41">
        <v>144.75</v>
      </c>
      <c r="L117" s="14"/>
    </row>
    <row r="118" spans="1:12">
      <c r="A118" s="11">
        <v>7320064</v>
      </c>
      <c r="B118" s="12" t="s">
        <v>240</v>
      </c>
      <c r="C118" s="13" t="s">
        <v>241</v>
      </c>
      <c r="D118" s="12" t="s">
        <v>242</v>
      </c>
      <c r="E118" s="12" t="s">
        <v>240</v>
      </c>
      <c r="F118" s="11">
        <v>79781</v>
      </c>
      <c r="G118" s="39">
        <v>211.76</v>
      </c>
      <c r="H118" s="39">
        <v>102.54</v>
      </c>
      <c r="I118" s="40">
        <v>2.0699999999999998</v>
      </c>
      <c r="J118" s="12">
        <v>0</v>
      </c>
      <c r="K118" s="41">
        <v>109.22</v>
      </c>
      <c r="L118" s="14"/>
    </row>
    <row r="119" spans="1:12" ht="30">
      <c r="A119" s="11">
        <v>4560020</v>
      </c>
      <c r="B119" s="12" t="s">
        <v>118</v>
      </c>
      <c r="C119" s="13" t="s">
        <v>119</v>
      </c>
      <c r="D119" s="12" t="s">
        <v>120</v>
      </c>
      <c r="E119" s="12" t="s">
        <v>121</v>
      </c>
      <c r="F119" s="11">
        <v>6387</v>
      </c>
      <c r="G119" s="39">
        <v>814.73</v>
      </c>
      <c r="H119" s="39">
        <v>398.91</v>
      </c>
      <c r="I119" s="40">
        <v>2.04</v>
      </c>
      <c r="J119" s="12">
        <v>3.09E-2</v>
      </c>
      <c r="K119" s="41">
        <v>415.82</v>
      </c>
      <c r="L119" s="14"/>
    </row>
    <row r="120" spans="1:12">
      <c r="A120" s="11">
        <v>4260019</v>
      </c>
      <c r="B120" s="12" t="s">
        <v>343</v>
      </c>
      <c r="C120" s="13" t="s">
        <v>344</v>
      </c>
      <c r="D120" s="12" t="s">
        <v>345</v>
      </c>
      <c r="E120" s="12" t="s">
        <v>346</v>
      </c>
      <c r="F120" s="11">
        <v>51335</v>
      </c>
      <c r="G120" s="39">
        <v>5977.17</v>
      </c>
      <c r="H120" s="39">
        <v>2958.76</v>
      </c>
      <c r="I120" s="40">
        <v>2.02</v>
      </c>
      <c r="J120" s="12">
        <v>0</v>
      </c>
      <c r="K120" s="41">
        <v>3018.41</v>
      </c>
      <c r="L120" s="14"/>
    </row>
    <row r="121" spans="1:12">
      <c r="A121" s="11">
        <v>780600</v>
      </c>
      <c r="B121" s="12" t="s">
        <v>207</v>
      </c>
      <c r="C121" s="13" t="s">
        <v>208</v>
      </c>
      <c r="D121" s="12" t="s">
        <v>209</v>
      </c>
      <c r="E121" s="12" t="s">
        <v>207</v>
      </c>
      <c r="F121" s="11">
        <v>10866</v>
      </c>
      <c r="G121" s="39">
        <v>380.97</v>
      </c>
      <c r="H121" s="39">
        <v>189.85</v>
      </c>
      <c r="I121" s="40">
        <v>2.0099999999999998</v>
      </c>
      <c r="J121" s="12">
        <v>0</v>
      </c>
      <c r="K121" s="41">
        <v>191.12</v>
      </c>
      <c r="L121" s="14"/>
    </row>
    <row r="122" spans="1:12">
      <c r="A122" s="11">
        <v>130609</v>
      </c>
      <c r="B122" s="12" t="s">
        <v>176</v>
      </c>
      <c r="C122" s="13" t="s">
        <v>177</v>
      </c>
      <c r="D122" s="12" t="s">
        <v>178</v>
      </c>
      <c r="E122" s="12" t="s">
        <v>176</v>
      </c>
      <c r="F122" s="11">
        <v>8857</v>
      </c>
      <c r="G122" s="39">
        <v>238.28</v>
      </c>
      <c r="H122" s="39">
        <v>118.4</v>
      </c>
      <c r="I122" s="40">
        <v>2.0099999999999998</v>
      </c>
      <c r="J122" s="12">
        <v>1.8499999999999999E-2</v>
      </c>
      <c r="K122" s="41">
        <v>119.88</v>
      </c>
      <c r="L122" s="14"/>
    </row>
    <row r="123" spans="1:12">
      <c r="G123" s="41"/>
      <c r="H123" s="41"/>
      <c r="I123" s="42"/>
      <c r="J123" s="25"/>
    </row>
    <row r="124" spans="1:12">
      <c r="G124" s="41"/>
      <c r="H124" s="41"/>
      <c r="I124" s="42"/>
    </row>
    <row r="125" spans="1:12">
      <c r="G125" s="41"/>
      <c r="H125" s="41"/>
      <c r="I125" s="42"/>
    </row>
    <row r="126" spans="1:12">
      <c r="G126" s="41"/>
      <c r="H126" s="41"/>
      <c r="I126" s="42"/>
    </row>
    <row r="127" spans="1:12">
      <c r="G127" s="41"/>
      <c r="H127" s="41"/>
      <c r="I127" s="42"/>
    </row>
    <row r="128" spans="1:12">
      <c r="G128" s="41"/>
      <c r="H128" s="41"/>
      <c r="I128" s="42"/>
    </row>
    <row r="129" spans="7:9">
      <c r="G129" s="41"/>
      <c r="H129" s="41"/>
      <c r="I129" s="42"/>
    </row>
    <row r="130" spans="7:9">
      <c r="G130" s="41"/>
      <c r="H130" s="41"/>
      <c r="I130" s="42"/>
    </row>
    <row r="131" spans="7:9">
      <c r="G131" s="41"/>
      <c r="H131" s="41"/>
      <c r="I131" s="42"/>
    </row>
    <row r="132" spans="7:9">
      <c r="G132" s="41"/>
      <c r="H132" s="41"/>
      <c r="I132" s="42"/>
    </row>
    <row r="133" spans="7:9">
      <c r="G133" s="41"/>
      <c r="H133" s="41"/>
      <c r="I133" s="42"/>
    </row>
    <row r="134" spans="7:9">
      <c r="G134" s="41"/>
      <c r="H134" s="41"/>
      <c r="I134" s="42"/>
    </row>
    <row r="135" spans="7:9">
      <c r="G135" s="41"/>
      <c r="H135" s="41"/>
      <c r="I135" s="42"/>
    </row>
    <row r="136" spans="7:9">
      <c r="G136" s="41"/>
      <c r="H136" s="41"/>
      <c r="I136" s="42"/>
    </row>
    <row r="137" spans="7:9">
      <c r="G137" s="41"/>
      <c r="H137" s="41"/>
      <c r="I137" s="42"/>
    </row>
    <row r="138" spans="7:9">
      <c r="G138" s="41"/>
      <c r="H138" s="41"/>
      <c r="I138" s="42"/>
    </row>
    <row r="139" spans="7:9">
      <c r="G139" s="41"/>
      <c r="H139" s="41"/>
      <c r="I139" s="42"/>
    </row>
    <row r="140" spans="7:9">
      <c r="G140" s="41"/>
      <c r="H140" s="41"/>
      <c r="I140" s="42"/>
    </row>
    <row r="141" spans="7:9">
      <c r="G141" s="41"/>
      <c r="H141" s="41"/>
      <c r="I141" s="42"/>
    </row>
    <row r="142" spans="7:9">
      <c r="G142" s="41"/>
      <c r="H142" s="41"/>
      <c r="I142" s="42"/>
    </row>
    <row r="143" spans="7:9">
      <c r="G143" s="41"/>
      <c r="H143" s="41"/>
      <c r="I143" s="42"/>
    </row>
    <row r="144" spans="7:9">
      <c r="G144" s="41"/>
      <c r="H144" s="41"/>
      <c r="I144" s="42"/>
    </row>
    <row r="145" spans="7:10">
      <c r="G145" s="41"/>
      <c r="H145" s="41"/>
      <c r="I145" s="42"/>
    </row>
    <row r="146" spans="7:10">
      <c r="G146" s="41"/>
      <c r="H146" s="41"/>
      <c r="I146" s="42"/>
      <c r="J146" s="25"/>
    </row>
    <row r="147" spans="7:10">
      <c r="G147" s="41"/>
      <c r="H147" s="41"/>
      <c r="I147" s="42"/>
    </row>
    <row r="148" spans="7:10">
      <c r="G148" s="41"/>
      <c r="H148" s="41"/>
      <c r="I148" s="42"/>
    </row>
    <row r="149" spans="7:10">
      <c r="G149" s="41"/>
      <c r="H149" s="41"/>
      <c r="I149" s="42"/>
    </row>
    <row r="150" spans="7:10">
      <c r="G150" s="41"/>
      <c r="H150" s="41"/>
      <c r="I150" s="42"/>
      <c r="J150" s="25"/>
    </row>
    <row r="151" spans="7:10">
      <c r="G151" s="41"/>
      <c r="H151" s="41"/>
      <c r="I151" s="42"/>
    </row>
    <row r="152" spans="7:10">
      <c r="G152" s="41"/>
      <c r="H152" s="41"/>
      <c r="I152" s="42"/>
    </row>
    <row r="153" spans="7:10">
      <c r="G153" s="41"/>
      <c r="H153" s="41"/>
      <c r="I153" s="42"/>
    </row>
    <row r="154" spans="7:10">
      <c r="G154" s="41"/>
      <c r="H154" s="41"/>
      <c r="I154" s="42"/>
    </row>
    <row r="155" spans="7:10">
      <c r="G155" s="41"/>
      <c r="H155" s="41"/>
      <c r="I155" s="42"/>
    </row>
    <row r="156" spans="7:10">
      <c r="G156" s="41"/>
      <c r="H156" s="41"/>
      <c r="I156" s="42"/>
    </row>
    <row r="157" spans="7:10">
      <c r="G157" s="41"/>
      <c r="H157" s="41"/>
      <c r="I157" s="42"/>
    </row>
    <row r="158" spans="7:10">
      <c r="G158" s="41"/>
      <c r="H158" s="41"/>
      <c r="I158" s="42"/>
    </row>
    <row r="159" spans="7:10">
      <c r="G159" s="41"/>
      <c r="H159" s="41"/>
      <c r="I159" s="42"/>
    </row>
    <row r="160" spans="7:10">
      <c r="G160" s="41"/>
      <c r="H160" s="41"/>
      <c r="I160" s="42"/>
    </row>
    <row r="161" spans="7:10">
      <c r="G161" s="41"/>
      <c r="H161" s="41"/>
      <c r="I161" s="42"/>
    </row>
    <row r="162" spans="7:10">
      <c r="G162" s="41"/>
      <c r="H162" s="41"/>
      <c r="I162" s="42"/>
    </row>
    <row r="163" spans="7:10">
      <c r="G163" s="41"/>
      <c r="H163" s="41"/>
      <c r="I163" s="42"/>
    </row>
    <row r="164" spans="7:10">
      <c r="G164" s="41"/>
      <c r="H164" s="41"/>
      <c r="I164" s="42"/>
      <c r="J164" s="25"/>
    </row>
    <row r="165" spans="7:10">
      <c r="G165" s="41"/>
      <c r="H165" s="41"/>
      <c r="I165" s="42"/>
      <c r="J165" s="25"/>
    </row>
    <row r="166" spans="7:10">
      <c r="G166" s="41"/>
      <c r="H166" s="41"/>
      <c r="I166" s="42"/>
    </row>
    <row r="167" spans="7:10">
      <c r="G167" s="41"/>
      <c r="H167" s="41"/>
      <c r="I167" s="42"/>
    </row>
    <row r="168" spans="7:10">
      <c r="G168" s="41"/>
      <c r="H168" s="41"/>
      <c r="I168" s="42"/>
    </row>
    <row r="169" spans="7:10">
      <c r="G169" s="41"/>
      <c r="H169" s="41"/>
      <c r="I169" s="42"/>
    </row>
    <row r="170" spans="7:10">
      <c r="G170" s="41"/>
      <c r="H170" s="41"/>
      <c r="I170" s="42"/>
      <c r="J170" s="25"/>
    </row>
    <row r="171" spans="7:10">
      <c r="G171" s="41"/>
      <c r="H171" s="41"/>
      <c r="I171" s="42"/>
    </row>
    <row r="172" spans="7:10">
      <c r="G172" s="41"/>
      <c r="H172" s="41"/>
      <c r="I172" s="42"/>
    </row>
    <row r="173" spans="7:10">
      <c r="G173" s="41"/>
      <c r="H173" s="41"/>
      <c r="I173" s="42"/>
    </row>
    <row r="174" spans="7:10">
      <c r="G174" s="41"/>
      <c r="H174" s="41"/>
      <c r="I174" s="42"/>
    </row>
    <row r="175" spans="7:10">
      <c r="G175" s="41"/>
      <c r="H175" s="41"/>
      <c r="I175" s="42"/>
    </row>
    <row r="176" spans="7:10">
      <c r="G176" s="41"/>
      <c r="H176" s="41"/>
      <c r="I176" s="42"/>
    </row>
    <row r="177" spans="7:10">
      <c r="G177" s="41"/>
      <c r="H177" s="41"/>
      <c r="I177" s="42"/>
    </row>
    <row r="178" spans="7:10">
      <c r="G178" s="41"/>
      <c r="H178" s="41"/>
      <c r="I178" s="42"/>
    </row>
    <row r="179" spans="7:10">
      <c r="G179" s="41"/>
      <c r="H179" s="41"/>
      <c r="I179" s="42"/>
    </row>
    <row r="180" spans="7:10">
      <c r="G180" s="41"/>
      <c r="H180" s="41"/>
      <c r="I180" s="42"/>
    </row>
    <row r="181" spans="7:10">
      <c r="G181" s="41"/>
      <c r="H181" s="41"/>
      <c r="I181" s="42"/>
    </row>
    <row r="182" spans="7:10">
      <c r="G182" s="41"/>
      <c r="H182" s="41"/>
      <c r="I182" s="42"/>
    </row>
    <row r="183" spans="7:10">
      <c r="G183" s="41"/>
      <c r="H183" s="41"/>
      <c r="I183" s="42"/>
      <c r="J183" s="25"/>
    </row>
    <row r="184" spans="7:10">
      <c r="G184" s="41"/>
      <c r="H184" s="41"/>
      <c r="I184" s="42"/>
    </row>
    <row r="185" spans="7:10">
      <c r="G185" s="41"/>
      <c r="H185" s="41"/>
      <c r="I185" s="42"/>
    </row>
    <row r="186" spans="7:10">
      <c r="G186" s="41"/>
      <c r="H186" s="41"/>
      <c r="I186" s="42"/>
    </row>
    <row r="187" spans="7:10">
      <c r="G187" s="41"/>
      <c r="H187" s="41"/>
      <c r="I187" s="42"/>
    </row>
    <row r="188" spans="7:10">
      <c r="G188" s="41"/>
      <c r="H188" s="41"/>
      <c r="I188" s="42"/>
    </row>
    <row r="189" spans="7:10">
      <c r="G189" s="41"/>
      <c r="H189" s="41"/>
      <c r="I189" s="42"/>
    </row>
    <row r="190" spans="7:10">
      <c r="G190" s="41"/>
      <c r="H190" s="41"/>
      <c r="I190" s="42"/>
    </row>
    <row r="191" spans="7:10">
      <c r="G191" s="41"/>
      <c r="H191" s="41"/>
      <c r="I191" s="42"/>
    </row>
    <row r="192" spans="7:10">
      <c r="G192" s="41"/>
      <c r="H192" s="41"/>
      <c r="I192" s="42"/>
    </row>
    <row r="193" spans="7:10">
      <c r="G193" s="41"/>
      <c r="H193" s="41"/>
      <c r="I193" s="42"/>
    </row>
    <row r="194" spans="7:10">
      <c r="G194" s="41"/>
      <c r="H194" s="41"/>
      <c r="I194" s="42"/>
      <c r="J194" s="25"/>
    </row>
    <row r="195" spans="7:10">
      <c r="G195" s="41"/>
      <c r="H195" s="41"/>
      <c r="I195" s="43"/>
    </row>
    <row r="196" spans="7:10">
      <c r="G196" s="41"/>
      <c r="H196" s="41"/>
    </row>
    <row r="197" spans="7:10">
      <c r="G197" s="41"/>
      <c r="H197" s="41"/>
    </row>
    <row r="198" spans="7:10">
      <c r="G198" s="41"/>
      <c r="H198" s="41"/>
    </row>
    <row r="199" spans="7:10">
      <c r="G199" s="41"/>
      <c r="H199" s="41"/>
    </row>
    <row r="200" spans="7:10">
      <c r="G200" s="41"/>
      <c r="H200" s="41"/>
    </row>
    <row r="201" spans="7:10">
      <c r="G201" s="41"/>
      <c r="H201" s="41"/>
    </row>
    <row r="202" spans="7:10">
      <c r="G202" s="41"/>
      <c r="H202" s="41"/>
    </row>
    <row r="203" spans="7:10">
      <c r="G203" s="41"/>
      <c r="H203" s="41"/>
    </row>
    <row r="204" spans="7:10">
      <c r="G204" s="41"/>
      <c r="H204" s="41"/>
    </row>
    <row r="205" spans="7:10">
      <c r="G205" s="41"/>
      <c r="H205" s="41"/>
    </row>
    <row r="206" spans="7:10">
      <c r="G206" s="41"/>
      <c r="H206" s="41"/>
    </row>
    <row r="207" spans="7:10">
      <c r="G207" s="41"/>
      <c r="H207" s="41"/>
    </row>
    <row r="208" spans="7:10">
      <c r="G208" s="41"/>
      <c r="H208" s="41"/>
    </row>
    <row r="209" spans="7:8">
      <c r="G209" s="41"/>
      <c r="H209" s="41"/>
    </row>
    <row r="210" spans="7:8">
      <c r="G210" s="41"/>
      <c r="H210" s="41"/>
    </row>
    <row r="211" spans="7:8">
      <c r="G211" s="41"/>
      <c r="H211" s="41"/>
    </row>
    <row r="212" spans="7:8">
      <c r="G212" s="41"/>
      <c r="H212" s="41"/>
    </row>
    <row r="213" spans="7:8">
      <c r="G213" s="41"/>
      <c r="H213" s="41"/>
    </row>
    <row r="214" spans="7:8">
      <c r="G214" s="41"/>
      <c r="H214" s="41"/>
    </row>
    <row r="215" spans="7:8">
      <c r="G215" s="41"/>
      <c r="H215" s="41"/>
    </row>
    <row r="216" spans="7:8">
      <c r="G216" s="41"/>
      <c r="H216" s="41"/>
    </row>
    <row r="217" spans="7:8">
      <c r="G217" s="41"/>
      <c r="H217" s="41"/>
    </row>
    <row r="218" spans="7:8">
      <c r="G218" s="41"/>
      <c r="H218" s="41"/>
    </row>
    <row r="219" spans="7:8">
      <c r="G219" s="41"/>
      <c r="H219" s="41"/>
    </row>
    <row r="220" spans="7:8">
      <c r="G220" s="41"/>
      <c r="H220" s="41"/>
    </row>
    <row r="221" spans="7:8">
      <c r="G221" s="41"/>
      <c r="H221" s="41"/>
    </row>
    <row r="222" spans="7:8">
      <c r="G222" s="41"/>
      <c r="H222" s="41"/>
    </row>
    <row r="223" spans="7:8">
      <c r="G223" s="41"/>
      <c r="H223" s="41"/>
    </row>
    <row r="224" spans="7:8">
      <c r="G224" s="41"/>
      <c r="H224" s="41"/>
    </row>
    <row r="225" spans="7:8">
      <c r="G225" s="41"/>
      <c r="H225" s="41"/>
    </row>
    <row r="226" spans="7:8">
      <c r="G226" s="41"/>
      <c r="H226" s="41"/>
    </row>
    <row r="227" spans="7:8">
      <c r="G227" s="41"/>
      <c r="H227" s="41"/>
    </row>
    <row r="228" spans="7:8">
      <c r="G228" s="41"/>
      <c r="H228" s="41"/>
    </row>
    <row r="229" spans="7:8">
      <c r="G229" s="41"/>
      <c r="H229" s="41"/>
    </row>
    <row r="230" spans="7:8">
      <c r="G230" s="41"/>
      <c r="H230" s="41"/>
    </row>
    <row r="231" spans="7:8">
      <c r="G231" s="41"/>
      <c r="H231" s="41"/>
    </row>
    <row r="232" spans="7:8">
      <c r="G232" s="41"/>
      <c r="H232" s="41"/>
    </row>
    <row r="233" spans="7:8">
      <c r="G233" s="41"/>
      <c r="H233" s="41"/>
    </row>
    <row r="234" spans="7:8">
      <c r="G234" s="41"/>
      <c r="H234" s="41"/>
    </row>
    <row r="235" spans="7:8">
      <c r="G235" s="41"/>
      <c r="H235" s="41"/>
    </row>
    <row r="236" spans="7:8">
      <c r="G236" s="41"/>
      <c r="H236" s="41"/>
    </row>
    <row r="237" spans="7:8">
      <c r="G237" s="41"/>
      <c r="H237" s="41"/>
    </row>
    <row r="238" spans="7:8">
      <c r="G238" s="41"/>
      <c r="H238" s="41"/>
    </row>
    <row r="239" spans="7:8">
      <c r="G239" s="41"/>
      <c r="H239" s="41"/>
    </row>
    <row r="240" spans="7:8">
      <c r="G240" s="41"/>
      <c r="H240" s="41"/>
    </row>
    <row r="241" spans="7:8">
      <c r="G241" s="41"/>
      <c r="H241" s="41"/>
    </row>
    <row r="242" spans="7:8">
      <c r="G242" s="41"/>
      <c r="H242" s="41"/>
    </row>
    <row r="243" spans="7:8">
      <c r="G243" s="41"/>
      <c r="H243" s="41"/>
    </row>
    <row r="244" spans="7:8">
      <c r="G244" s="41"/>
      <c r="H244" s="41"/>
    </row>
    <row r="245" spans="7:8">
      <c r="G245" s="41"/>
      <c r="H245" s="41"/>
    </row>
    <row r="246" spans="7:8">
      <c r="G246" s="41"/>
      <c r="H246" s="41"/>
    </row>
    <row r="247" spans="7:8">
      <c r="G247" s="41"/>
      <c r="H247" s="41"/>
    </row>
    <row r="248" spans="7:8">
      <c r="G248" s="41"/>
      <c r="H248" s="41"/>
    </row>
    <row r="249" spans="7:8">
      <c r="G249" s="41"/>
      <c r="H249" s="41"/>
    </row>
    <row r="250" spans="7:8">
      <c r="G250" s="41"/>
      <c r="H250" s="41"/>
    </row>
    <row r="251" spans="7:8">
      <c r="G251" s="41"/>
      <c r="H251" s="41"/>
    </row>
    <row r="252" spans="7:8">
      <c r="G252" s="41"/>
      <c r="H252" s="41"/>
    </row>
    <row r="253" spans="7:8">
      <c r="G253" s="41"/>
      <c r="H253" s="41"/>
    </row>
    <row r="254" spans="7:8">
      <c r="G254" s="41"/>
      <c r="H254" s="41"/>
    </row>
    <row r="255" spans="7:8">
      <c r="G255" s="41"/>
      <c r="H255" s="41"/>
    </row>
    <row r="256" spans="7:8">
      <c r="G256" s="41"/>
      <c r="H256" s="41"/>
    </row>
    <row r="257" spans="7:8">
      <c r="G257" s="41"/>
      <c r="H257" s="41"/>
    </row>
    <row r="258" spans="7:8">
      <c r="G258" s="41"/>
      <c r="H258" s="41"/>
    </row>
    <row r="259" spans="7:8">
      <c r="G259" s="41"/>
      <c r="H259" s="41"/>
    </row>
    <row r="260" spans="7:8">
      <c r="G260" s="41"/>
      <c r="H260" s="41"/>
    </row>
    <row r="261" spans="7:8">
      <c r="G261" s="41"/>
      <c r="H261" s="41"/>
    </row>
    <row r="262" spans="7:8">
      <c r="G262" s="41"/>
      <c r="H262" s="41"/>
    </row>
    <row r="263" spans="7:8">
      <c r="G263" s="41"/>
      <c r="H263" s="41"/>
    </row>
    <row r="264" spans="7:8">
      <c r="G264" s="41"/>
      <c r="H264" s="41"/>
    </row>
    <row r="265" spans="7:8">
      <c r="G265" s="41"/>
      <c r="H265" s="41"/>
    </row>
    <row r="266" spans="7:8">
      <c r="G266" s="41"/>
      <c r="H266" s="41"/>
    </row>
    <row r="267" spans="7:8">
      <c r="G267" s="41"/>
      <c r="H267" s="41"/>
    </row>
    <row r="268" spans="7:8">
      <c r="G268" s="41"/>
      <c r="H268" s="41"/>
    </row>
    <row r="269" spans="7:8">
      <c r="G269" s="41"/>
      <c r="H269" s="41"/>
    </row>
    <row r="270" spans="7:8">
      <c r="G270" s="41"/>
      <c r="H270" s="41"/>
    </row>
    <row r="271" spans="7:8">
      <c r="G271" s="41"/>
      <c r="H271" s="41"/>
    </row>
    <row r="272" spans="7:8">
      <c r="G272" s="41"/>
      <c r="H272" s="41"/>
    </row>
    <row r="273" spans="7:8">
      <c r="G273" s="41"/>
      <c r="H273" s="41"/>
    </row>
    <row r="274" spans="7:8">
      <c r="G274" s="41"/>
      <c r="H274" s="41"/>
    </row>
    <row r="275" spans="7:8">
      <c r="G275" s="41"/>
      <c r="H275" s="41"/>
    </row>
    <row r="276" spans="7:8">
      <c r="G276" s="41"/>
      <c r="H276" s="41"/>
    </row>
    <row r="277" spans="7:8">
      <c r="G277" s="41"/>
      <c r="H277" s="41"/>
    </row>
    <row r="278" spans="7:8">
      <c r="G278" s="41"/>
      <c r="H278" s="41"/>
    </row>
    <row r="279" spans="7:8">
      <c r="G279" s="41"/>
      <c r="H279" s="41"/>
    </row>
    <row r="280" spans="7:8">
      <c r="G280" s="41"/>
      <c r="H280" s="41"/>
    </row>
    <row r="281" spans="7:8">
      <c r="G281" s="41"/>
      <c r="H281" s="41"/>
    </row>
    <row r="282" spans="7:8">
      <c r="G282" s="41"/>
      <c r="H282" s="41"/>
    </row>
    <row r="283" spans="7:8">
      <c r="G283" s="41"/>
      <c r="H283" s="41"/>
    </row>
    <row r="284" spans="7:8">
      <c r="G284" s="41"/>
      <c r="H284" s="41"/>
    </row>
    <row r="285" spans="7:8">
      <c r="G285" s="41"/>
      <c r="H285" s="41"/>
    </row>
    <row r="286" spans="7:8">
      <c r="G286" s="41"/>
      <c r="H286" s="41"/>
    </row>
    <row r="287" spans="7:8">
      <c r="G287" s="41"/>
      <c r="H287" s="41"/>
    </row>
    <row r="288" spans="7:8">
      <c r="G288" s="41"/>
      <c r="H288" s="41"/>
    </row>
    <row r="289" spans="7:8">
      <c r="G289" s="41"/>
      <c r="H289" s="41"/>
    </row>
    <row r="290" spans="7:8">
      <c r="G290" s="41"/>
      <c r="H290" s="41"/>
    </row>
    <row r="291" spans="7:8">
      <c r="G291" s="41"/>
      <c r="H291" s="41"/>
    </row>
    <row r="292" spans="7:8">
      <c r="G292" s="41"/>
      <c r="H292" s="41"/>
    </row>
    <row r="293" spans="7:8">
      <c r="G293" s="41"/>
      <c r="H293" s="41"/>
    </row>
    <row r="294" spans="7:8">
      <c r="G294" s="41"/>
      <c r="H294" s="41"/>
    </row>
    <row r="295" spans="7:8">
      <c r="G295" s="41"/>
      <c r="H295" s="41"/>
    </row>
    <row r="296" spans="7:8">
      <c r="G296" s="41"/>
      <c r="H296" s="41"/>
    </row>
    <row r="297" spans="7:8">
      <c r="G297" s="41"/>
      <c r="H297" s="41"/>
    </row>
    <row r="298" spans="7:8">
      <c r="G298" s="41"/>
      <c r="H298" s="41"/>
    </row>
    <row r="299" spans="7:8">
      <c r="G299" s="41"/>
      <c r="H299" s="41"/>
    </row>
    <row r="300" spans="7:8">
      <c r="G300" s="41"/>
      <c r="H300" s="41"/>
    </row>
    <row r="301" spans="7:8">
      <c r="G301" s="41"/>
      <c r="H301" s="41"/>
    </row>
    <row r="302" spans="7:8">
      <c r="G302" s="41"/>
      <c r="H302" s="41"/>
    </row>
    <row r="303" spans="7:8">
      <c r="G303" s="41"/>
      <c r="H303" s="41"/>
    </row>
    <row r="304" spans="7:8">
      <c r="G304" s="41"/>
      <c r="H304" s="41"/>
    </row>
    <row r="305" spans="7:8">
      <c r="G305" s="41"/>
      <c r="H305" s="41"/>
    </row>
    <row r="306" spans="7:8">
      <c r="G306" s="41"/>
      <c r="H306" s="41"/>
    </row>
    <row r="307" spans="7:8">
      <c r="G307" s="41"/>
      <c r="H307" s="41"/>
    </row>
    <row r="308" spans="7:8">
      <c r="G308" s="41"/>
      <c r="H308" s="41"/>
    </row>
  </sheetData>
  <phoneticPr fontId="2" type="noConversion"/>
  <printOptions headings="1" gridLines="1"/>
  <pageMargins left="0.70866141732283472" right="0.70866141732283472" top="0.78740157480314965" bottom="0.78740157480314965" header="0.31496062992125984" footer="0.31496062992125984"/>
  <pageSetup paperSize="9" scale="65" orientation="landscape" horizontalDpi="4294967293" verticalDpi="0" r:id="rId1"/>
  <headerFooter alignWithMargins="0">
    <oddHeader>&amp;A</oddHeader>
    <oddFooter>&amp;F&amp;RSeite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310"/>
  <sheetViews>
    <sheetView zoomScale="85" workbookViewId="0">
      <selection activeCell="N21" sqref="N21"/>
    </sheetView>
  </sheetViews>
  <sheetFormatPr defaultColWidth="11.42578125" defaultRowHeight="15"/>
  <cols>
    <col min="1" max="1" width="10.85546875" style="11" customWidth="1"/>
    <col min="2" max="2" width="14.28515625" style="12" bestFit="1" customWidth="1"/>
    <col min="3" max="3" width="11.42578125" style="12"/>
    <col min="4" max="4" width="51" style="12" customWidth="1"/>
    <col min="5" max="5" width="16.140625" style="12" customWidth="1"/>
    <col min="6" max="6" width="11.42578125" style="11" bestFit="1" customWidth="1"/>
    <col min="7" max="7" width="12.140625" style="24" customWidth="1"/>
    <col min="8" max="8" width="10.85546875" style="24" customWidth="1"/>
    <col min="9" max="9" width="11.7109375" style="24" customWidth="1"/>
    <col min="10" max="10" width="10.140625" style="12" customWidth="1"/>
    <col min="11" max="11" width="10.42578125" style="24" bestFit="1" customWidth="1"/>
    <col min="12" max="12" width="6.5703125" style="12" customWidth="1"/>
    <col min="13" max="13" width="18.28515625" style="12" bestFit="1" customWidth="1"/>
    <col min="14" max="14" width="10" style="24" bestFit="1" customWidth="1"/>
    <col min="15" max="15" width="15.28515625" style="24" bestFit="1" customWidth="1"/>
  </cols>
  <sheetData>
    <row r="1" spans="1:15" s="38" customFormat="1" ht="18.75">
      <c r="A1" s="34" t="s">
        <v>576</v>
      </c>
      <c r="B1" s="35"/>
      <c r="C1" s="36"/>
      <c r="D1" s="35"/>
      <c r="E1" s="35"/>
      <c r="F1" s="34"/>
      <c r="G1" s="37"/>
      <c r="H1" s="37"/>
      <c r="I1" s="37"/>
      <c r="J1" s="35"/>
      <c r="K1" s="37"/>
      <c r="L1" s="35"/>
      <c r="M1" s="35"/>
      <c r="N1" s="37"/>
      <c r="O1" s="37"/>
    </row>
    <row r="2" spans="1:15" s="33" customFormat="1">
      <c r="A2" s="29" t="s">
        <v>575</v>
      </c>
      <c r="B2" s="30"/>
      <c r="C2" s="31"/>
      <c r="D2" s="30"/>
      <c r="E2" s="30"/>
      <c r="F2" s="29"/>
      <c r="G2" s="32"/>
      <c r="H2" s="32"/>
      <c r="I2" s="32"/>
      <c r="J2" s="30"/>
      <c r="K2" s="32"/>
      <c r="L2" s="30"/>
      <c r="M2" s="30"/>
      <c r="N2" s="32"/>
      <c r="O2" s="32"/>
    </row>
    <row r="3" spans="1:15" ht="15.75" thickBot="1"/>
    <row r="4" spans="1:15" s="1" customFormat="1" ht="30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3" t="s">
        <v>5</v>
      </c>
      <c r="G4" s="6" t="s">
        <v>571</v>
      </c>
      <c r="H4" s="6" t="s">
        <v>572</v>
      </c>
      <c r="I4" s="7" t="s">
        <v>569</v>
      </c>
      <c r="J4" s="7" t="s">
        <v>551</v>
      </c>
      <c r="K4" s="7" t="s">
        <v>552</v>
      </c>
      <c r="L4" s="4"/>
      <c r="M4" s="8" t="s">
        <v>553</v>
      </c>
      <c r="N4" s="9" t="s">
        <v>554</v>
      </c>
      <c r="O4" s="10" t="s">
        <v>568</v>
      </c>
    </row>
    <row r="5" spans="1:15">
      <c r="A5" s="11">
        <v>70035</v>
      </c>
      <c r="B5" s="12" t="s">
        <v>517</v>
      </c>
      <c r="C5" s="12" t="s">
        <v>518</v>
      </c>
      <c r="D5" s="12" t="s">
        <v>519</v>
      </c>
      <c r="E5" s="12" t="s">
        <v>517</v>
      </c>
      <c r="F5" s="11">
        <v>132625</v>
      </c>
      <c r="G5" s="39">
        <v>74.739999999999995</v>
      </c>
      <c r="H5" s="39">
        <v>1098.31</v>
      </c>
      <c r="I5" s="40">
        <v>-14.69</v>
      </c>
      <c r="J5" s="25">
        <v>6.9999999999999999E-4</v>
      </c>
      <c r="K5" s="41">
        <v>1023.57</v>
      </c>
      <c r="M5" s="15" t="s">
        <v>555</v>
      </c>
      <c r="N5" s="16">
        <v>66</v>
      </c>
      <c r="O5" s="26">
        <f>(N5/66)*100</f>
        <v>100</v>
      </c>
    </row>
    <row r="6" spans="1:15">
      <c r="A6" s="11">
        <v>4210500</v>
      </c>
      <c r="B6" s="12" t="s">
        <v>405</v>
      </c>
      <c r="C6" s="12" t="s">
        <v>406</v>
      </c>
      <c r="D6" s="12" t="s">
        <v>407</v>
      </c>
      <c r="E6" s="12" t="s">
        <v>405</v>
      </c>
      <c r="F6" s="11">
        <v>5672</v>
      </c>
      <c r="G6" s="39">
        <v>90.41</v>
      </c>
      <c r="H6" s="39">
        <v>832.98</v>
      </c>
      <c r="I6" s="40">
        <v>-9.2100000000000009</v>
      </c>
      <c r="J6" s="12">
        <v>0</v>
      </c>
      <c r="K6" s="41">
        <v>742.57</v>
      </c>
      <c r="M6" s="18" t="s">
        <v>558</v>
      </c>
      <c r="N6" s="19">
        <v>1</v>
      </c>
      <c r="O6" s="20">
        <f t="shared" ref="O6:O13" si="0">(N6/66)*100</f>
        <v>1.5151515151515151</v>
      </c>
    </row>
    <row r="7" spans="1:15">
      <c r="A7" s="11">
        <v>6040634</v>
      </c>
      <c r="B7" s="12" t="s">
        <v>249</v>
      </c>
      <c r="C7" s="12" t="s">
        <v>250</v>
      </c>
      <c r="D7" s="12" t="s">
        <v>251</v>
      </c>
      <c r="E7" s="12" t="s">
        <v>252</v>
      </c>
      <c r="F7" s="11">
        <v>153572</v>
      </c>
      <c r="G7" s="39">
        <v>360.16</v>
      </c>
      <c r="H7" s="39">
        <v>1888.42</v>
      </c>
      <c r="I7" s="40">
        <v>-5.24</v>
      </c>
      <c r="J7" s="12">
        <v>5.1999999999999998E-3</v>
      </c>
      <c r="K7" s="41">
        <v>1528.26</v>
      </c>
      <c r="M7" s="18" t="s">
        <v>559</v>
      </c>
      <c r="N7" s="19">
        <v>3</v>
      </c>
      <c r="O7" s="20">
        <f t="shared" si="0"/>
        <v>4.5454545454545459</v>
      </c>
    </row>
    <row r="8" spans="1:15">
      <c r="A8" s="11">
        <v>2490376</v>
      </c>
      <c r="B8" s="12" t="s">
        <v>25</v>
      </c>
      <c r="C8" s="12" t="s">
        <v>26</v>
      </c>
      <c r="D8" s="12" t="s">
        <v>27</v>
      </c>
      <c r="E8" s="12" t="s">
        <v>25</v>
      </c>
      <c r="F8" s="11">
        <v>251</v>
      </c>
      <c r="G8" s="39">
        <v>104.74</v>
      </c>
      <c r="H8" s="39">
        <v>485.19</v>
      </c>
      <c r="I8" s="40">
        <v>-4.63</v>
      </c>
      <c r="J8" s="12">
        <v>4.7600000000000003E-2</v>
      </c>
      <c r="K8" s="41">
        <v>380.45</v>
      </c>
      <c r="M8" s="18" t="s">
        <v>560</v>
      </c>
      <c r="N8" s="19">
        <v>18</v>
      </c>
      <c r="O8" s="20">
        <f t="shared" si="0"/>
        <v>27.27272727272727</v>
      </c>
    </row>
    <row r="9" spans="1:15">
      <c r="A9" s="11">
        <v>5870221</v>
      </c>
      <c r="B9" s="12" t="s">
        <v>192</v>
      </c>
      <c r="C9" s="12" t="s">
        <v>193</v>
      </c>
      <c r="D9" s="12" t="s">
        <v>194</v>
      </c>
      <c r="E9" s="12" t="s">
        <v>192</v>
      </c>
      <c r="F9" s="11">
        <v>27333</v>
      </c>
      <c r="G9" s="39">
        <v>96.73</v>
      </c>
      <c r="H9" s="39">
        <v>440.53</v>
      </c>
      <c r="I9" s="40">
        <v>-4.55</v>
      </c>
      <c r="J9" s="12">
        <v>1.5100000000000001E-2</v>
      </c>
      <c r="K9" s="41">
        <v>343.81</v>
      </c>
      <c r="M9" s="18" t="s">
        <v>561</v>
      </c>
      <c r="N9" s="19">
        <f>66-N8</f>
        <v>48</v>
      </c>
      <c r="O9" s="20">
        <f t="shared" si="0"/>
        <v>72.727272727272734</v>
      </c>
    </row>
    <row r="10" spans="1:15">
      <c r="A10" s="11">
        <v>7400647</v>
      </c>
      <c r="B10" s="12" t="s">
        <v>476</v>
      </c>
      <c r="C10" s="12" t="s">
        <v>477</v>
      </c>
      <c r="D10" s="12" t="s">
        <v>478</v>
      </c>
      <c r="E10" s="12" t="s">
        <v>476</v>
      </c>
      <c r="F10" s="11">
        <v>121256</v>
      </c>
      <c r="G10" s="39">
        <v>85.22</v>
      </c>
      <c r="H10" s="39">
        <v>373.47</v>
      </c>
      <c r="I10" s="40">
        <v>-4.38</v>
      </c>
      <c r="J10" s="12">
        <v>0</v>
      </c>
      <c r="K10" s="41">
        <v>288.25</v>
      </c>
      <c r="M10" s="18" t="s">
        <v>567</v>
      </c>
      <c r="N10" s="19">
        <v>15</v>
      </c>
      <c r="O10" s="20">
        <f t="shared" si="0"/>
        <v>22.727272727272727</v>
      </c>
    </row>
    <row r="11" spans="1:15" ht="30">
      <c r="A11" s="11">
        <v>5270072</v>
      </c>
      <c r="B11" s="12" t="s">
        <v>131</v>
      </c>
      <c r="C11" s="12" t="s">
        <v>132</v>
      </c>
      <c r="D11" s="12" t="s">
        <v>133</v>
      </c>
      <c r="F11" s="11">
        <v>1592</v>
      </c>
      <c r="G11" s="39">
        <v>2332.09</v>
      </c>
      <c r="H11" s="39">
        <v>8853.77</v>
      </c>
      <c r="I11" s="40">
        <v>-3.8</v>
      </c>
      <c r="J11" s="12">
        <v>1.9800000000000002E-2</v>
      </c>
      <c r="K11" s="41">
        <v>6521.68</v>
      </c>
      <c r="M11" s="18" t="s">
        <v>556</v>
      </c>
      <c r="N11" s="19">
        <f>66-N10</f>
        <v>51</v>
      </c>
      <c r="O11" s="20">
        <f t="shared" si="0"/>
        <v>77.272727272727266</v>
      </c>
    </row>
    <row r="12" spans="1:15">
      <c r="A12" s="11">
        <v>2650148</v>
      </c>
      <c r="B12" s="12" t="s">
        <v>507</v>
      </c>
      <c r="C12" s="12" t="s">
        <v>508</v>
      </c>
      <c r="D12" s="12" t="s">
        <v>509</v>
      </c>
      <c r="E12" s="12" t="s">
        <v>507</v>
      </c>
      <c r="F12" s="11">
        <v>55255</v>
      </c>
      <c r="G12" s="39">
        <v>176.28</v>
      </c>
      <c r="H12" s="39">
        <v>645.95000000000005</v>
      </c>
      <c r="I12" s="40">
        <v>-3.66</v>
      </c>
      <c r="J12" s="12">
        <v>0</v>
      </c>
      <c r="K12" s="41">
        <v>469.67</v>
      </c>
      <c r="M12" s="18" t="s">
        <v>557</v>
      </c>
      <c r="N12" s="19">
        <v>63</v>
      </c>
      <c r="O12" s="20">
        <f t="shared" si="0"/>
        <v>95.454545454545453</v>
      </c>
    </row>
    <row r="13" spans="1:15" ht="15.75" thickBot="1">
      <c r="A13" s="11">
        <v>1400484</v>
      </c>
      <c r="B13" s="12" t="s">
        <v>269</v>
      </c>
      <c r="C13" s="12" t="s">
        <v>270</v>
      </c>
      <c r="D13" s="12" t="s">
        <v>271</v>
      </c>
      <c r="E13" s="12" t="s">
        <v>269</v>
      </c>
      <c r="F13" s="11">
        <v>23641</v>
      </c>
      <c r="G13" s="39">
        <v>85.31</v>
      </c>
      <c r="H13" s="39">
        <v>306.81</v>
      </c>
      <c r="I13" s="40">
        <v>-3.6</v>
      </c>
      <c r="J13" s="12">
        <v>0</v>
      </c>
      <c r="K13" s="41">
        <v>221.51</v>
      </c>
      <c r="M13" s="21" t="s">
        <v>562</v>
      </c>
      <c r="N13" s="22">
        <v>55</v>
      </c>
      <c r="O13" s="23">
        <f t="shared" si="0"/>
        <v>83.333333333333343</v>
      </c>
    </row>
    <row r="14" spans="1:15">
      <c r="A14" s="11">
        <v>6020196</v>
      </c>
      <c r="B14" s="12" t="s">
        <v>424</v>
      </c>
      <c r="C14" s="12" t="s">
        <v>425</v>
      </c>
      <c r="D14" s="12" t="s">
        <v>426</v>
      </c>
      <c r="E14" s="12" t="s">
        <v>424</v>
      </c>
      <c r="F14" s="11">
        <v>400966</v>
      </c>
      <c r="G14" s="39">
        <v>70.849999999999994</v>
      </c>
      <c r="H14" s="39">
        <v>251.55</v>
      </c>
      <c r="I14" s="40">
        <v>-3.55</v>
      </c>
      <c r="J14" s="12">
        <v>0</v>
      </c>
      <c r="K14" s="41">
        <v>180.7</v>
      </c>
    </row>
    <row r="15" spans="1:15">
      <c r="A15" s="11">
        <v>580592</v>
      </c>
      <c r="B15" s="12" t="s">
        <v>102</v>
      </c>
      <c r="C15" s="12" t="s">
        <v>103</v>
      </c>
      <c r="D15" s="12" t="s">
        <v>104</v>
      </c>
      <c r="E15" s="12" t="s">
        <v>102</v>
      </c>
      <c r="F15" s="11">
        <v>144402</v>
      </c>
      <c r="G15" s="39">
        <v>71.94</v>
      </c>
      <c r="H15" s="39">
        <v>251.12</v>
      </c>
      <c r="I15" s="40">
        <v>-3.49</v>
      </c>
      <c r="J15" s="25">
        <v>1E-4</v>
      </c>
      <c r="K15" s="41">
        <v>179.17</v>
      </c>
      <c r="M15" s="13"/>
      <c r="N15" s="27"/>
    </row>
    <row r="16" spans="1:15" s="2" customFormat="1">
      <c r="A16" s="11">
        <v>2360608</v>
      </c>
      <c r="B16" s="12" t="s">
        <v>213</v>
      </c>
      <c r="C16" s="12" t="s">
        <v>214</v>
      </c>
      <c r="D16" s="12" t="s">
        <v>215</v>
      </c>
      <c r="E16" s="12" t="s">
        <v>213</v>
      </c>
      <c r="F16" s="11">
        <v>3191</v>
      </c>
      <c r="G16" s="39">
        <v>537.38</v>
      </c>
      <c r="H16" s="39">
        <v>1814.37</v>
      </c>
      <c r="I16" s="40">
        <v>-3.38</v>
      </c>
      <c r="J16" s="12">
        <v>0</v>
      </c>
      <c r="K16" s="41">
        <v>1276.99</v>
      </c>
      <c r="L16" s="13"/>
      <c r="M16" s="12"/>
      <c r="N16" s="24"/>
      <c r="O16" s="27"/>
    </row>
    <row r="17" spans="1:14">
      <c r="A17" s="11">
        <v>6560279</v>
      </c>
      <c r="B17" s="12" t="s">
        <v>503</v>
      </c>
      <c r="C17" s="12" t="s">
        <v>504</v>
      </c>
      <c r="D17" s="12" t="s">
        <v>505</v>
      </c>
      <c r="E17" s="12" t="s">
        <v>506</v>
      </c>
      <c r="F17" s="11">
        <v>10451</v>
      </c>
      <c r="G17" s="39">
        <v>78.290000000000006</v>
      </c>
      <c r="H17" s="39">
        <v>256.43</v>
      </c>
      <c r="I17" s="40">
        <v>-3.28</v>
      </c>
      <c r="J17" s="12">
        <v>0</v>
      </c>
      <c r="K17" s="41">
        <v>178.14</v>
      </c>
    </row>
    <row r="18" spans="1:14">
      <c r="A18" s="28">
        <v>1470386</v>
      </c>
      <c r="B18" s="13" t="s">
        <v>102</v>
      </c>
      <c r="C18" s="13" t="s">
        <v>103</v>
      </c>
      <c r="D18" s="13" t="s">
        <v>104</v>
      </c>
      <c r="E18" s="13" t="s">
        <v>102</v>
      </c>
      <c r="F18" s="28">
        <v>144402</v>
      </c>
      <c r="G18" s="39">
        <v>79.05</v>
      </c>
      <c r="H18" s="39">
        <v>251.37</v>
      </c>
      <c r="I18" s="40">
        <v>-3.18</v>
      </c>
      <c r="J18" s="13">
        <v>0</v>
      </c>
      <c r="K18" s="44">
        <v>172.32</v>
      </c>
    </row>
    <row r="19" spans="1:14">
      <c r="A19" s="11">
        <v>3180672</v>
      </c>
      <c r="B19" s="12" t="s">
        <v>279</v>
      </c>
      <c r="C19" s="12" t="s">
        <v>280</v>
      </c>
      <c r="D19" s="12" t="s">
        <v>281</v>
      </c>
      <c r="E19" s="12" t="s">
        <v>279</v>
      </c>
      <c r="F19" s="11">
        <v>9516</v>
      </c>
      <c r="G19" s="39">
        <v>1694.01</v>
      </c>
      <c r="H19" s="39">
        <v>5327.3</v>
      </c>
      <c r="I19" s="40">
        <v>-3.14</v>
      </c>
      <c r="J19" s="12">
        <v>0</v>
      </c>
      <c r="K19" s="41">
        <v>3633.29</v>
      </c>
    </row>
    <row r="20" spans="1:14">
      <c r="A20" s="11">
        <v>5720100</v>
      </c>
      <c r="B20" s="12" t="s">
        <v>539</v>
      </c>
      <c r="C20" s="12" t="s">
        <v>540</v>
      </c>
      <c r="D20" s="12" t="s">
        <v>541</v>
      </c>
      <c r="E20" s="12" t="s">
        <v>542</v>
      </c>
      <c r="F20" s="11">
        <v>54811</v>
      </c>
      <c r="G20" s="39">
        <v>104.13</v>
      </c>
      <c r="H20" s="39">
        <v>320.45999999999998</v>
      </c>
      <c r="I20" s="40">
        <v>-3.08</v>
      </c>
      <c r="J20" s="12">
        <v>5.4000000000000003E-3</v>
      </c>
      <c r="K20" s="41">
        <v>216.33</v>
      </c>
    </row>
    <row r="21" spans="1:14" ht="30">
      <c r="A21" s="28">
        <v>6580121</v>
      </c>
      <c r="B21" s="13" t="s">
        <v>317</v>
      </c>
      <c r="C21" s="13" t="s">
        <v>318</v>
      </c>
      <c r="D21" s="13" t="s">
        <v>319</v>
      </c>
      <c r="E21" s="13" t="s">
        <v>320</v>
      </c>
      <c r="F21" s="28">
        <v>58526</v>
      </c>
      <c r="G21" s="39">
        <v>355.4</v>
      </c>
      <c r="H21" s="39">
        <v>1054.78</v>
      </c>
      <c r="I21" s="40">
        <v>-2.97</v>
      </c>
      <c r="J21" s="13">
        <v>0</v>
      </c>
      <c r="K21" s="44">
        <v>699.38</v>
      </c>
    </row>
    <row r="22" spans="1:14">
      <c r="A22" s="11">
        <v>4210719</v>
      </c>
      <c r="B22" s="12" t="s">
        <v>80</v>
      </c>
      <c r="C22" s="12" t="s">
        <v>81</v>
      </c>
      <c r="D22" s="12" t="s">
        <v>82</v>
      </c>
      <c r="E22" s="12" t="s">
        <v>80</v>
      </c>
      <c r="F22" s="11">
        <v>8092</v>
      </c>
      <c r="G22" s="39">
        <v>98.34</v>
      </c>
      <c r="H22" s="39">
        <v>289.98</v>
      </c>
      <c r="I22" s="40">
        <v>-2.95</v>
      </c>
      <c r="J22" s="12">
        <v>0</v>
      </c>
      <c r="K22" s="41">
        <v>191.64</v>
      </c>
    </row>
    <row r="23" spans="1:14">
      <c r="A23" s="11">
        <v>4900674</v>
      </c>
      <c r="B23" s="12" t="s">
        <v>53</v>
      </c>
      <c r="C23" s="12" t="s">
        <v>54</v>
      </c>
      <c r="D23" s="12" t="s">
        <v>55</v>
      </c>
      <c r="E23" s="12" t="s">
        <v>53</v>
      </c>
      <c r="F23" s="11">
        <v>684</v>
      </c>
      <c r="G23" s="39">
        <v>350.13</v>
      </c>
      <c r="H23" s="39">
        <v>992.37</v>
      </c>
      <c r="I23" s="40">
        <v>-2.83</v>
      </c>
      <c r="J23" s="12">
        <v>1.2500000000000001E-2</v>
      </c>
      <c r="K23" s="41">
        <v>642.25</v>
      </c>
    </row>
    <row r="24" spans="1:14" ht="30">
      <c r="A24" s="11">
        <v>1440474</v>
      </c>
      <c r="B24" s="12" t="s">
        <v>282</v>
      </c>
      <c r="C24" s="12" t="s">
        <v>283</v>
      </c>
      <c r="D24" s="12" t="s">
        <v>284</v>
      </c>
      <c r="E24" s="12" t="s">
        <v>282</v>
      </c>
      <c r="F24" s="11">
        <v>200810</v>
      </c>
      <c r="G24" s="39">
        <v>207.8</v>
      </c>
      <c r="H24" s="39">
        <v>553.16</v>
      </c>
      <c r="I24" s="40">
        <v>-2.66</v>
      </c>
      <c r="J24" s="12">
        <v>0</v>
      </c>
      <c r="K24" s="41">
        <v>345.36</v>
      </c>
    </row>
    <row r="25" spans="1:14">
      <c r="A25" s="11">
        <v>5420358</v>
      </c>
      <c r="B25" s="12" t="s">
        <v>87</v>
      </c>
      <c r="C25" s="12" t="s">
        <v>88</v>
      </c>
      <c r="D25" s="12" t="s">
        <v>89</v>
      </c>
      <c r="E25" s="12" t="s">
        <v>90</v>
      </c>
      <c r="F25" s="11">
        <v>83692</v>
      </c>
      <c r="G25" s="39">
        <v>532.4</v>
      </c>
      <c r="H25" s="39">
        <v>1390.26</v>
      </c>
      <c r="I25" s="40">
        <v>-2.61</v>
      </c>
      <c r="J25" s="12">
        <v>2.4799999999999999E-2</v>
      </c>
      <c r="K25" s="41">
        <v>857.86</v>
      </c>
    </row>
    <row r="26" spans="1:14">
      <c r="A26" s="11">
        <v>2230338</v>
      </c>
      <c r="B26" s="12" t="s">
        <v>408</v>
      </c>
      <c r="C26" s="12" t="s">
        <v>409</v>
      </c>
      <c r="D26" s="12" t="s">
        <v>410</v>
      </c>
      <c r="E26" s="12" t="s">
        <v>408</v>
      </c>
      <c r="F26" s="11">
        <v>5676</v>
      </c>
      <c r="G26" s="39">
        <v>80.459999999999994</v>
      </c>
      <c r="H26" s="39">
        <v>204.08</v>
      </c>
      <c r="I26" s="40">
        <v>-2.54</v>
      </c>
      <c r="J26" s="12">
        <v>4.1000000000000003E-3</v>
      </c>
      <c r="K26" s="41">
        <v>123.62</v>
      </c>
    </row>
    <row r="27" spans="1:14">
      <c r="A27" s="11">
        <v>7000307</v>
      </c>
      <c r="B27" s="12" t="s">
        <v>15</v>
      </c>
      <c r="C27" s="12" t="s">
        <v>16</v>
      </c>
      <c r="D27" s="12" t="s">
        <v>17</v>
      </c>
      <c r="F27" s="11">
        <v>2182</v>
      </c>
      <c r="G27" s="39">
        <v>464.08</v>
      </c>
      <c r="H27" s="39">
        <v>1150.68</v>
      </c>
      <c r="I27" s="40">
        <v>-2.48</v>
      </c>
      <c r="J27" s="12">
        <v>6.1000000000000004E-3</v>
      </c>
      <c r="K27" s="41">
        <v>686.6</v>
      </c>
    </row>
    <row r="28" spans="1:14">
      <c r="A28" s="11">
        <v>6420050</v>
      </c>
      <c r="B28" s="12" t="s">
        <v>356</v>
      </c>
      <c r="C28" s="12" t="s">
        <v>357</v>
      </c>
      <c r="D28" s="12" t="s">
        <v>358</v>
      </c>
      <c r="E28" s="12" t="s">
        <v>356</v>
      </c>
      <c r="F28" s="11">
        <v>4885</v>
      </c>
      <c r="G28" s="39">
        <v>693.51</v>
      </c>
      <c r="H28" s="39">
        <v>1713.66</v>
      </c>
      <c r="I28" s="40">
        <v>-2.4700000000000002</v>
      </c>
      <c r="J28" s="12">
        <v>1.5E-3</v>
      </c>
      <c r="K28" s="41">
        <v>1020.15</v>
      </c>
    </row>
    <row r="29" spans="1:14">
      <c r="A29" s="11">
        <v>1170170</v>
      </c>
      <c r="B29" s="12" t="s">
        <v>464</v>
      </c>
      <c r="C29" s="12" t="s">
        <v>465</v>
      </c>
      <c r="D29" s="12" t="s">
        <v>466</v>
      </c>
      <c r="E29" s="12" t="s">
        <v>464</v>
      </c>
      <c r="F29" s="11">
        <v>8614</v>
      </c>
      <c r="G29" s="39">
        <v>672.91</v>
      </c>
      <c r="H29" s="39">
        <v>1660.04</v>
      </c>
      <c r="I29" s="40">
        <v>-2.4700000000000002</v>
      </c>
      <c r="J29" s="12">
        <v>2.4E-2</v>
      </c>
      <c r="K29" s="41">
        <v>987.13</v>
      </c>
    </row>
    <row r="30" spans="1:14">
      <c r="A30" s="11">
        <v>6290397</v>
      </c>
      <c r="B30" s="12" t="s">
        <v>288</v>
      </c>
      <c r="C30" s="12" t="s">
        <v>289</v>
      </c>
      <c r="D30" s="12" t="s">
        <v>290</v>
      </c>
      <c r="E30" s="12" t="s">
        <v>288</v>
      </c>
      <c r="F30" s="11">
        <v>644919</v>
      </c>
      <c r="G30" s="39">
        <v>195.76</v>
      </c>
      <c r="H30" s="39">
        <v>482.22</v>
      </c>
      <c r="I30" s="40">
        <v>-2.46</v>
      </c>
      <c r="J30" s="12">
        <v>0</v>
      </c>
      <c r="K30" s="41">
        <v>286.45999999999998</v>
      </c>
    </row>
    <row r="31" spans="1:14">
      <c r="A31" s="11">
        <v>110433</v>
      </c>
      <c r="B31" s="12" t="s">
        <v>34</v>
      </c>
      <c r="C31" s="12" t="s">
        <v>35</v>
      </c>
      <c r="D31" s="12" t="s">
        <v>36</v>
      </c>
      <c r="E31" s="12" t="s">
        <v>34</v>
      </c>
      <c r="F31" s="11">
        <v>445</v>
      </c>
      <c r="G31" s="39">
        <v>521.38</v>
      </c>
      <c r="H31" s="39">
        <v>1265.67</v>
      </c>
      <c r="I31" s="40">
        <v>-2.4300000000000002</v>
      </c>
      <c r="J31" s="25">
        <v>2.9999999999999997E-4</v>
      </c>
      <c r="K31" s="41">
        <v>744.28</v>
      </c>
    </row>
    <row r="32" spans="1:14">
      <c r="A32" s="11">
        <v>7380239</v>
      </c>
      <c r="B32" s="12" t="s">
        <v>179</v>
      </c>
      <c r="C32" s="12" t="s">
        <v>180</v>
      </c>
      <c r="D32" s="12" t="s">
        <v>181</v>
      </c>
      <c r="E32" s="12" t="s">
        <v>179</v>
      </c>
      <c r="F32" s="11">
        <v>2258</v>
      </c>
      <c r="G32" s="39">
        <v>228.61</v>
      </c>
      <c r="H32" s="39">
        <v>556.02</v>
      </c>
      <c r="I32" s="40">
        <v>-2.4300000000000002</v>
      </c>
      <c r="J32" s="25">
        <v>2.0000000000000001E-4</v>
      </c>
      <c r="K32" s="41">
        <v>327.41000000000003</v>
      </c>
      <c r="M32" s="13"/>
      <c r="N32" s="27"/>
    </row>
    <row r="33" spans="1:15" s="2" customFormat="1">
      <c r="A33" s="11">
        <v>1780446</v>
      </c>
      <c r="B33" s="12" t="s">
        <v>375</v>
      </c>
      <c r="C33" s="12" t="s">
        <v>376</v>
      </c>
      <c r="D33" s="12" t="s">
        <v>377</v>
      </c>
      <c r="E33" s="12"/>
      <c r="F33" s="11">
        <v>5106</v>
      </c>
      <c r="G33" s="39">
        <v>971.95</v>
      </c>
      <c r="H33" s="39">
        <v>2360.5300000000002</v>
      </c>
      <c r="I33" s="40">
        <v>-2.4300000000000002</v>
      </c>
      <c r="J33" s="12">
        <v>2.3E-2</v>
      </c>
      <c r="K33" s="41">
        <v>1388.58</v>
      </c>
      <c r="L33" s="13"/>
      <c r="M33" s="12"/>
      <c r="N33" s="24"/>
      <c r="O33" s="27"/>
    </row>
    <row r="34" spans="1:15">
      <c r="A34" s="11">
        <v>3420075</v>
      </c>
      <c r="B34" s="12" t="s">
        <v>458</v>
      </c>
      <c r="C34" s="12" t="s">
        <v>459</v>
      </c>
      <c r="D34" s="12" t="s">
        <v>460</v>
      </c>
      <c r="E34" s="12" t="s">
        <v>458</v>
      </c>
      <c r="F34" s="11">
        <v>139886</v>
      </c>
      <c r="G34" s="39">
        <v>527.73</v>
      </c>
      <c r="H34" s="39">
        <v>1282.07</v>
      </c>
      <c r="I34" s="40">
        <v>-2.4300000000000002</v>
      </c>
      <c r="J34" s="12">
        <v>1.1999999999999999E-3</v>
      </c>
      <c r="K34" s="41">
        <v>754.34</v>
      </c>
    </row>
    <row r="35" spans="1:15" ht="30">
      <c r="A35" s="11">
        <v>150438</v>
      </c>
      <c r="B35" s="12" t="s">
        <v>317</v>
      </c>
      <c r="C35" s="12" t="s">
        <v>318</v>
      </c>
      <c r="D35" s="12" t="s">
        <v>319</v>
      </c>
      <c r="E35" s="12" t="s">
        <v>320</v>
      </c>
      <c r="F35" s="11">
        <v>58526</v>
      </c>
      <c r="G35" s="39">
        <v>489.37</v>
      </c>
      <c r="H35" s="39">
        <v>1166.08</v>
      </c>
      <c r="I35" s="40">
        <v>-2.38</v>
      </c>
      <c r="J35" s="12">
        <v>0</v>
      </c>
      <c r="K35" s="41">
        <v>676.71</v>
      </c>
    </row>
    <row r="36" spans="1:15">
      <c r="A36" s="11">
        <v>7330477</v>
      </c>
      <c r="B36" s="12" t="s">
        <v>449</v>
      </c>
      <c r="C36" s="12" t="s">
        <v>450</v>
      </c>
      <c r="D36" s="12" t="s">
        <v>451</v>
      </c>
      <c r="E36" s="12" t="s">
        <v>449</v>
      </c>
      <c r="F36" s="11">
        <v>139065</v>
      </c>
      <c r="G36" s="39">
        <v>114.36</v>
      </c>
      <c r="H36" s="39">
        <v>268.26</v>
      </c>
      <c r="I36" s="40">
        <v>-2.35</v>
      </c>
      <c r="J36" s="12">
        <v>0</v>
      </c>
      <c r="K36" s="41">
        <v>153.9</v>
      </c>
    </row>
    <row r="37" spans="1:15">
      <c r="A37" s="11">
        <v>4490020</v>
      </c>
      <c r="B37" s="12" t="s">
        <v>327</v>
      </c>
      <c r="C37" s="12" t="s">
        <v>328</v>
      </c>
      <c r="D37" s="12" t="s">
        <v>329</v>
      </c>
      <c r="E37" s="12" t="s">
        <v>327</v>
      </c>
      <c r="F37" s="11">
        <v>25878</v>
      </c>
      <c r="G37" s="39">
        <v>189.82</v>
      </c>
      <c r="H37" s="39">
        <v>444.92</v>
      </c>
      <c r="I37" s="40">
        <v>-2.34</v>
      </c>
      <c r="J37" s="12">
        <v>3.7000000000000002E-3</v>
      </c>
      <c r="K37" s="41">
        <v>255.1</v>
      </c>
    </row>
    <row r="38" spans="1:15">
      <c r="A38" s="11">
        <v>840035</v>
      </c>
      <c r="B38" s="12" t="s">
        <v>173</v>
      </c>
      <c r="C38" s="12" t="s">
        <v>174</v>
      </c>
      <c r="D38" s="12" t="s">
        <v>175</v>
      </c>
      <c r="E38" s="12" t="s">
        <v>173</v>
      </c>
      <c r="F38" s="11">
        <v>84691</v>
      </c>
      <c r="G38" s="39">
        <v>124.56</v>
      </c>
      <c r="H38" s="39">
        <v>288.83999999999997</v>
      </c>
      <c r="I38" s="40">
        <v>-2.3199999999999998</v>
      </c>
      <c r="J38" s="12">
        <v>1.54E-2</v>
      </c>
      <c r="K38" s="41">
        <v>164.27</v>
      </c>
    </row>
    <row r="39" spans="1:15">
      <c r="A39" s="11">
        <v>6350632</v>
      </c>
      <c r="B39" s="12" t="s">
        <v>489</v>
      </c>
      <c r="C39" s="12" t="s">
        <v>490</v>
      </c>
      <c r="D39" s="12" t="s">
        <v>491</v>
      </c>
      <c r="E39" s="12" t="s">
        <v>492</v>
      </c>
      <c r="F39" s="11">
        <v>1831</v>
      </c>
      <c r="G39" s="39">
        <v>212.92</v>
      </c>
      <c r="H39" s="39">
        <v>494.02</v>
      </c>
      <c r="I39" s="40">
        <v>-2.3199999999999998</v>
      </c>
      <c r="J39" s="12">
        <v>0</v>
      </c>
      <c r="K39" s="41">
        <v>281.10000000000002</v>
      </c>
    </row>
    <row r="40" spans="1:15">
      <c r="A40" s="11">
        <v>6620008</v>
      </c>
      <c r="B40" s="12" t="s">
        <v>256</v>
      </c>
      <c r="C40" s="12" t="s">
        <v>257</v>
      </c>
      <c r="D40" s="12" t="s">
        <v>258</v>
      </c>
      <c r="F40" s="11">
        <v>3730</v>
      </c>
      <c r="G40" s="39">
        <v>813.68</v>
      </c>
      <c r="H40" s="39">
        <v>1837.95</v>
      </c>
      <c r="I40" s="40">
        <v>-2.2599999999999998</v>
      </c>
      <c r="J40" s="12">
        <v>0</v>
      </c>
      <c r="K40" s="41">
        <v>1024.27</v>
      </c>
    </row>
    <row r="41" spans="1:15" ht="30">
      <c r="A41" s="11">
        <v>6380291</v>
      </c>
      <c r="B41" s="12" t="s">
        <v>340</v>
      </c>
      <c r="C41" s="12" t="s">
        <v>341</v>
      </c>
      <c r="D41" s="12" t="s">
        <v>342</v>
      </c>
      <c r="E41" s="12" t="s">
        <v>340</v>
      </c>
      <c r="F41" s="11">
        <v>27247</v>
      </c>
      <c r="G41" s="39">
        <v>485.29</v>
      </c>
      <c r="H41" s="39">
        <v>1090.6199999999999</v>
      </c>
      <c r="I41" s="40">
        <v>-2.25</v>
      </c>
      <c r="J41" s="12">
        <v>0</v>
      </c>
      <c r="K41" s="41">
        <v>605.33000000000004</v>
      </c>
    </row>
    <row r="42" spans="1:15">
      <c r="A42" s="11">
        <v>7050110</v>
      </c>
      <c r="B42" s="12" t="s">
        <v>347</v>
      </c>
      <c r="C42" s="12" t="s">
        <v>348</v>
      </c>
      <c r="D42" s="12" t="s">
        <v>349</v>
      </c>
      <c r="E42" s="12" t="s">
        <v>350</v>
      </c>
      <c r="F42" s="11">
        <v>57502</v>
      </c>
      <c r="G42" s="39">
        <v>919.2</v>
      </c>
      <c r="H42" s="39">
        <v>2042.84</v>
      </c>
      <c r="I42" s="40">
        <v>-2.2200000000000002</v>
      </c>
      <c r="J42" s="12">
        <v>0</v>
      </c>
      <c r="K42" s="41">
        <v>1123.6400000000001</v>
      </c>
      <c r="M42" s="13"/>
      <c r="N42" s="27"/>
    </row>
    <row r="43" spans="1:15" s="2" customFormat="1">
      <c r="A43" s="11">
        <v>3310025</v>
      </c>
      <c r="B43" s="12" t="s">
        <v>359</v>
      </c>
      <c r="C43" s="12" t="s">
        <v>360</v>
      </c>
      <c r="D43" s="12" t="s">
        <v>361</v>
      </c>
      <c r="E43" s="12" t="s">
        <v>362</v>
      </c>
      <c r="F43" s="11">
        <v>132299</v>
      </c>
      <c r="G43" s="39">
        <v>236.18</v>
      </c>
      <c r="H43" s="39">
        <v>521.77</v>
      </c>
      <c r="I43" s="40">
        <v>-2.21</v>
      </c>
      <c r="J43" s="25">
        <v>1E-4</v>
      </c>
      <c r="K43" s="41">
        <v>285.58</v>
      </c>
      <c r="L43" s="13"/>
      <c r="M43" s="12"/>
      <c r="N43" s="24"/>
      <c r="O43" s="27"/>
    </row>
    <row r="44" spans="1:15" ht="30">
      <c r="A44" s="11">
        <v>2650112</v>
      </c>
      <c r="B44" s="12" t="s">
        <v>439</v>
      </c>
      <c r="C44" s="12" t="s">
        <v>440</v>
      </c>
      <c r="D44" s="12" t="s">
        <v>441</v>
      </c>
      <c r="E44" s="12" t="s">
        <v>439</v>
      </c>
      <c r="F44" s="11">
        <v>6567</v>
      </c>
      <c r="G44" s="39">
        <v>211.33</v>
      </c>
      <c r="H44" s="39">
        <v>467.06</v>
      </c>
      <c r="I44" s="40">
        <v>-2.21</v>
      </c>
      <c r="J44" s="12">
        <v>0.03</v>
      </c>
      <c r="K44" s="41">
        <v>255.73</v>
      </c>
    </row>
    <row r="45" spans="1:15">
      <c r="A45" s="11">
        <v>4640446</v>
      </c>
      <c r="B45" s="12" t="s">
        <v>182</v>
      </c>
      <c r="C45" s="12" t="s">
        <v>183</v>
      </c>
      <c r="D45" s="12" t="s">
        <v>184</v>
      </c>
      <c r="E45" s="12" t="s">
        <v>182</v>
      </c>
      <c r="F45" s="11">
        <v>2273</v>
      </c>
      <c r="G45" s="39">
        <v>228.55</v>
      </c>
      <c r="H45" s="39">
        <v>502.17</v>
      </c>
      <c r="I45" s="40">
        <v>-2.2000000000000002</v>
      </c>
      <c r="J45" s="12">
        <v>0</v>
      </c>
      <c r="K45" s="41">
        <v>273.62</v>
      </c>
    </row>
    <row r="46" spans="1:15">
      <c r="A46" s="11">
        <v>770037</v>
      </c>
      <c r="B46" s="12" t="s">
        <v>529</v>
      </c>
      <c r="C46" s="12" t="s">
        <v>530</v>
      </c>
      <c r="D46" s="12" t="s">
        <v>531</v>
      </c>
      <c r="E46" s="12" t="s">
        <v>529</v>
      </c>
      <c r="F46" s="11">
        <v>55609</v>
      </c>
      <c r="G46" s="39">
        <v>359.2</v>
      </c>
      <c r="H46" s="39">
        <v>779.03</v>
      </c>
      <c r="I46" s="40">
        <v>-2.17</v>
      </c>
      <c r="J46" s="12">
        <v>2.87E-2</v>
      </c>
      <c r="K46" s="41">
        <v>419.83</v>
      </c>
    </row>
    <row r="47" spans="1:15">
      <c r="A47" s="11">
        <v>5550414</v>
      </c>
      <c r="B47" s="12" t="s">
        <v>430</v>
      </c>
      <c r="C47" s="12" t="s">
        <v>431</v>
      </c>
      <c r="D47" s="12" t="s">
        <v>432</v>
      </c>
      <c r="E47" s="12" t="s">
        <v>430</v>
      </c>
      <c r="F47" s="11">
        <v>56475</v>
      </c>
      <c r="G47" s="39">
        <v>811.27</v>
      </c>
      <c r="H47" s="39">
        <v>1732.7</v>
      </c>
      <c r="I47" s="40">
        <v>-2.14</v>
      </c>
      <c r="J47" s="12">
        <v>1.6000000000000001E-3</v>
      </c>
      <c r="K47" s="41">
        <v>921.43</v>
      </c>
    </row>
    <row r="48" spans="1:15" ht="30">
      <c r="A48" s="11">
        <v>1070338</v>
      </c>
      <c r="B48" s="12" t="s">
        <v>219</v>
      </c>
      <c r="C48" s="12" t="s">
        <v>220</v>
      </c>
      <c r="D48" s="12" t="s">
        <v>221</v>
      </c>
      <c r="E48" s="12" t="s">
        <v>222</v>
      </c>
      <c r="F48" s="11">
        <v>54937</v>
      </c>
      <c r="G48" s="39">
        <v>182.6</v>
      </c>
      <c r="H48" s="39">
        <v>390.03</v>
      </c>
      <c r="I48" s="40">
        <v>-2.14</v>
      </c>
      <c r="J48" s="25">
        <v>2.0000000000000001E-4</v>
      </c>
      <c r="K48" s="41">
        <v>207.44</v>
      </c>
    </row>
    <row r="49" spans="1:11">
      <c r="A49" s="11">
        <v>7160612</v>
      </c>
      <c r="B49" s="12" t="s">
        <v>496</v>
      </c>
      <c r="C49" s="12" t="s">
        <v>497</v>
      </c>
      <c r="D49" s="12" t="s">
        <v>498</v>
      </c>
      <c r="E49" s="12" t="s">
        <v>496</v>
      </c>
      <c r="F49" s="11">
        <v>57602</v>
      </c>
      <c r="G49" s="39">
        <v>182</v>
      </c>
      <c r="H49" s="39">
        <v>389.14</v>
      </c>
      <c r="I49" s="40">
        <v>-2.14</v>
      </c>
      <c r="J49" s="12">
        <v>3.0999999999999999E-3</v>
      </c>
      <c r="K49" s="41">
        <v>207.14</v>
      </c>
    </row>
    <row r="50" spans="1:11">
      <c r="A50" s="11">
        <v>1500689</v>
      </c>
      <c r="B50" s="12" t="s">
        <v>21</v>
      </c>
      <c r="C50" s="12" t="s">
        <v>22</v>
      </c>
      <c r="D50" s="12" t="s">
        <v>23</v>
      </c>
      <c r="E50" s="12" t="s">
        <v>24</v>
      </c>
      <c r="F50" s="11">
        <v>9131</v>
      </c>
      <c r="G50" s="39">
        <v>1041.3399999999999</v>
      </c>
      <c r="H50" s="39">
        <v>2212.9499999999998</v>
      </c>
      <c r="I50" s="40">
        <v>-2.13</v>
      </c>
      <c r="J50" s="12">
        <v>0</v>
      </c>
      <c r="K50" s="41">
        <v>1171.6099999999999</v>
      </c>
    </row>
    <row r="51" spans="1:11" ht="30">
      <c r="A51" s="11">
        <v>1660424</v>
      </c>
      <c r="B51" s="12" t="s">
        <v>83</v>
      </c>
      <c r="C51" s="12" t="s">
        <v>84</v>
      </c>
      <c r="D51" s="12" t="s">
        <v>85</v>
      </c>
      <c r="E51" s="12" t="s">
        <v>86</v>
      </c>
      <c r="F51" s="11">
        <v>8573</v>
      </c>
      <c r="G51" s="39">
        <v>458.95</v>
      </c>
      <c r="H51" s="39">
        <v>976.93</v>
      </c>
      <c r="I51" s="40">
        <v>-2.13</v>
      </c>
      <c r="J51" s="12">
        <v>1.52E-2</v>
      </c>
      <c r="K51" s="41">
        <v>517.98</v>
      </c>
    </row>
    <row r="52" spans="1:11">
      <c r="A52" s="11">
        <v>830491</v>
      </c>
      <c r="B52" s="12" t="s">
        <v>227</v>
      </c>
      <c r="C52" s="12" t="s">
        <v>228</v>
      </c>
      <c r="D52" s="12" t="s">
        <v>229</v>
      </c>
      <c r="E52" s="12" t="s">
        <v>227</v>
      </c>
      <c r="F52" s="11">
        <v>90161</v>
      </c>
      <c r="G52" s="39">
        <v>186.3</v>
      </c>
      <c r="H52" s="39">
        <v>397.73</v>
      </c>
      <c r="I52" s="40">
        <v>-2.13</v>
      </c>
      <c r="J52" s="12">
        <v>8.0999999999999996E-3</v>
      </c>
      <c r="K52" s="41">
        <v>211.43</v>
      </c>
    </row>
    <row r="53" spans="1:11">
      <c r="A53" s="11">
        <v>1980598</v>
      </c>
      <c r="B53" s="12" t="s">
        <v>363</v>
      </c>
      <c r="C53" s="12" t="s">
        <v>364</v>
      </c>
      <c r="D53" s="12" t="s">
        <v>365</v>
      </c>
      <c r="E53" s="12" t="s">
        <v>363</v>
      </c>
      <c r="F53" s="11">
        <v>10215</v>
      </c>
      <c r="G53" s="39">
        <v>91.73</v>
      </c>
      <c r="H53" s="39">
        <v>194.62</v>
      </c>
      <c r="I53" s="40">
        <v>-2.12</v>
      </c>
      <c r="J53" s="12">
        <v>0</v>
      </c>
      <c r="K53" s="41">
        <v>102.9</v>
      </c>
    </row>
    <row r="54" spans="1:11">
      <c r="A54" s="28">
        <v>2120037</v>
      </c>
      <c r="B54" s="13" t="s">
        <v>381</v>
      </c>
      <c r="C54" s="13" t="s">
        <v>382</v>
      </c>
      <c r="D54" s="13" t="s">
        <v>383</v>
      </c>
      <c r="E54" s="13" t="s">
        <v>381</v>
      </c>
      <c r="F54" s="28">
        <v>8544</v>
      </c>
      <c r="G54" s="39">
        <v>288.39999999999998</v>
      </c>
      <c r="H54" s="39">
        <v>608.80999999999995</v>
      </c>
      <c r="I54" s="40">
        <v>-2.11</v>
      </c>
      <c r="J54" s="13">
        <v>1.5E-3</v>
      </c>
      <c r="K54" s="44">
        <v>320.39999999999998</v>
      </c>
    </row>
    <row r="55" spans="1:11">
      <c r="A55" s="11">
        <v>2710730</v>
      </c>
      <c r="B55" s="12" t="s">
        <v>387</v>
      </c>
      <c r="C55" s="12" t="s">
        <v>388</v>
      </c>
      <c r="D55" s="12" t="s">
        <v>389</v>
      </c>
      <c r="E55" s="12" t="s">
        <v>387</v>
      </c>
      <c r="F55" s="11">
        <v>5358</v>
      </c>
      <c r="G55" s="39">
        <v>2466.89</v>
      </c>
      <c r="H55" s="39">
        <v>5200.97</v>
      </c>
      <c r="I55" s="40">
        <v>-2.11</v>
      </c>
      <c r="J55" s="12">
        <v>0</v>
      </c>
      <c r="K55" s="41">
        <v>2734.08</v>
      </c>
    </row>
    <row r="56" spans="1:11">
      <c r="A56" s="11">
        <v>3940187</v>
      </c>
      <c r="B56" s="12" t="s">
        <v>510</v>
      </c>
      <c r="C56" s="12" t="s">
        <v>511</v>
      </c>
      <c r="D56" s="12" t="s">
        <v>512</v>
      </c>
      <c r="E56" s="12" t="s">
        <v>510</v>
      </c>
      <c r="F56" s="11">
        <v>65267</v>
      </c>
      <c r="G56" s="39">
        <v>149.80000000000001</v>
      </c>
      <c r="H56" s="39">
        <v>316.36</v>
      </c>
      <c r="I56" s="40">
        <v>-2.11</v>
      </c>
      <c r="J56" s="12">
        <v>0</v>
      </c>
      <c r="K56" s="41">
        <v>166.56</v>
      </c>
    </row>
    <row r="57" spans="1:11">
      <c r="A57" s="11">
        <v>1820541</v>
      </c>
      <c r="B57" s="12" t="s">
        <v>366</v>
      </c>
      <c r="C57" s="12" t="s">
        <v>367</v>
      </c>
      <c r="D57" s="12" t="s">
        <v>368</v>
      </c>
      <c r="F57" s="11">
        <v>5015</v>
      </c>
      <c r="G57" s="39">
        <v>1817.85</v>
      </c>
      <c r="H57" s="39">
        <v>3821.21</v>
      </c>
      <c r="I57" s="40">
        <v>-2.1</v>
      </c>
      <c r="J57" s="12">
        <v>3.7699999999999997E-2</v>
      </c>
      <c r="K57" s="41">
        <v>2003.35</v>
      </c>
    </row>
    <row r="58" spans="1:11">
      <c r="A58" s="11">
        <v>3870112</v>
      </c>
      <c r="B58" s="12" t="s">
        <v>59</v>
      </c>
      <c r="C58" s="12" t="s">
        <v>60</v>
      </c>
      <c r="D58" s="12" t="s">
        <v>61</v>
      </c>
      <c r="E58" s="12" t="s">
        <v>62</v>
      </c>
      <c r="F58" s="11">
        <v>116461</v>
      </c>
      <c r="G58" s="39">
        <v>824.05</v>
      </c>
      <c r="H58" s="39">
        <v>1721.81</v>
      </c>
      <c r="I58" s="40">
        <v>-2.09</v>
      </c>
      <c r="J58" s="12">
        <v>0</v>
      </c>
      <c r="K58" s="41">
        <v>897.76</v>
      </c>
    </row>
    <row r="59" spans="1:11">
      <c r="A59" s="11">
        <v>4570411</v>
      </c>
      <c r="B59" s="12" t="s">
        <v>499</v>
      </c>
      <c r="C59" s="12" t="s">
        <v>500</v>
      </c>
      <c r="D59" s="12" t="s">
        <v>501</v>
      </c>
      <c r="E59" s="12" t="s">
        <v>502</v>
      </c>
      <c r="F59" s="11">
        <v>8239</v>
      </c>
      <c r="G59" s="39">
        <v>2247.33</v>
      </c>
      <c r="H59" s="39">
        <v>4667.62</v>
      </c>
      <c r="I59" s="40">
        <v>-2.08</v>
      </c>
      <c r="J59" s="12">
        <v>2.3300000000000001E-2</v>
      </c>
      <c r="K59" s="41">
        <v>2420.29</v>
      </c>
    </row>
    <row r="60" spans="1:11">
      <c r="A60" s="11">
        <v>3850010</v>
      </c>
      <c r="B60" s="12" t="s">
        <v>108</v>
      </c>
      <c r="C60" s="12" t="s">
        <v>109</v>
      </c>
      <c r="D60" s="12" t="s">
        <v>110</v>
      </c>
      <c r="E60" s="12" t="s">
        <v>111</v>
      </c>
      <c r="F60" s="11">
        <v>1429</v>
      </c>
      <c r="G60" s="39">
        <v>788.03</v>
      </c>
      <c r="H60" s="39">
        <v>1628.25</v>
      </c>
      <c r="I60" s="40">
        <v>-2.0699999999999998</v>
      </c>
      <c r="J60" s="12">
        <v>0</v>
      </c>
      <c r="K60" s="41">
        <v>840.21</v>
      </c>
    </row>
    <row r="61" spans="1:11">
      <c r="A61" s="11">
        <v>2650253</v>
      </c>
      <c r="B61" s="12" t="s">
        <v>393</v>
      </c>
      <c r="C61" s="12" t="s">
        <v>394</v>
      </c>
      <c r="D61" s="12" t="s">
        <v>395</v>
      </c>
      <c r="E61" s="12" t="s">
        <v>393</v>
      </c>
      <c r="F61" s="11">
        <v>10549</v>
      </c>
      <c r="G61" s="39">
        <v>3223.16</v>
      </c>
      <c r="H61" s="39">
        <v>6631.32</v>
      </c>
      <c r="I61" s="40">
        <v>-2.06</v>
      </c>
      <c r="J61" s="12">
        <v>0</v>
      </c>
      <c r="K61" s="41">
        <v>3408.16</v>
      </c>
    </row>
    <row r="62" spans="1:11">
      <c r="A62" s="11">
        <v>6040204</v>
      </c>
      <c r="B62" s="12" t="s">
        <v>40</v>
      </c>
      <c r="C62" s="12" t="s">
        <v>41</v>
      </c>
      <c r="D62" s="12" t="s">
        <v>42</v>
      </c>
      <c r="E62" s="12" t="s">
        <v>43</v>
      </c>
      <c r="F62" s="11">
        <v>286410</v>
      </c>
      <c r="G62" s="39">
        <v>483.09</v>
      </c>
      <c r="H62" s="39">
        <v>989.71</v>
      </c>
      <c r="I62" s="40">
        <v>-2.0499999999999998</v>
      </c>
      <c r="J62" s="12">
        <v>0</v>
      </c>
      <c r="K62" s="41">
        <v>506.61</v>
      </c>
    </row>
    <row r="63" spans="1:11">
      <c r="A63" s="11">
        <v>6330270</v>
      </c>
      <c r="B63" s="12" t="s">
        <v>195</v>
      </c>
      <c r="C63" s="12" t="s">
        <v>196</v>
      </c>
      <c r="D63" s="12" t="s">
        <v>197</v>
      </c>
      <c r="E63" s="12" t="s">
        <v>195</v>
      </c>
      <c r="F63" s="11">
        <v>2239</v>
      </c>
      <c r="G63" s="39">
        <v>4565.7700000000004</v>
      </c>
      <c r="H63" s="39">
        <v>9316.0300000000007</v>
      </c>
      <c r="I63" s="40">
        <v>-2.04</v>
      </c>
      <c r="J63" s="12">
        <v>1.8E-3</v>
      </c>
      <c r="K63" s="41">
        <v>4750.25</v>
      </c>
    </row>
    <row r="64" spans="1:11">
      <c r="A64" s="11">
        <v>6400270</v>
      </c>
      <c r="B64" s="12" t="s">
        <v>216</v>
      </c>
      <c r="C64" s="12" t="s">
        <v>217</v>
      </c>
      <c r="D64" s="12" t="s">
        <v>218</v>
      </c>
      <c r="E64" s="12" t="s">
        <v>216</v>
      </c>
      <c r="F64" s="11">
        <v>3251</v>
      </c>
      <c r="G64" s="39">
        <v>1964.2</v>
      </c>
      <c r="H64" s="39">
        <v>4014.69</v>
      </c>
      <c r="I64" s="40">
        <v>-2.04</v>
      </c>
      <c r="J64" s="12">
        <v>8.6999999999999994E-3</v>
      </c>
      <c r="K64" s="41">
        <v>2050.5</v>
      </c>
    </row>
    <row r="65" spans="1:11">
      <c r="A65" s="11">
        <v>5860689</v>
      </c>
      <c r="B65" s="12" t="s">
        <v>399</v>
      </c>
      <c r="C65" s="12" t="s">
        <v>400</v>
      </c>
      <c r="D65" s="12" t="s">
        <v>401</v>
      </c>
      <c r="F65" s="11">
        <v>5625</v>
      </c>
      <c r="G65" s="39">
        <v>383.62</v>
      </c>
      <c r="H65" s="39">
        <v>782.4</v>
      </c>
      <c r="I65" s="40">
        <v>-2.04</v>
      </c>
      <c r="J65" s="12">
        <v>1.4500000000000001E-2</v>
      </c>
      <c r="K65" s="41">
        <v>398.79</v>
      </c>
    </row>
    <row r="66" spans="1:11">
      <c r="A66" s="11">
        <v>7330241</v>
      </c>
      <c r="B66" s="12" t="s">
        <v>47</v>
      </c>
      <c r="C66" s="12" t="s">
        <v>48</v>
      </c>
      <c r="D66" s="12" t="s">
        <v>49</v>
      </c>
      <c r="E66" s="12" t="s">
        <v>47</v>
      </c>
      <c r="F66" s="11">
        <v>627</v>
      </c>
      <c r="G66" s="39">
        <v>134.1</v>
      </c>
      <c r="H66" s="39">
        <v>271.85000000000002</v>
      </c>
      <c r="I66" s="40">
        <v>-2.0299999999999998</v>
      </c>
      <c r="J66" s="12">
        <v>2.52E-2</v>
      </c>
      <c r="K66" s="41">
        <v>137.75</v>
      </c>
    </row>
    <row r="67" spans="1:11">
      <c r="A67" s="11">
        <v>3610274</v>
      </c>
      <c r="B67" s="12" t="s">
        <v>384</v>
      </c>
      <c r="C67" s="12" t="s">
        <v>385</v>
      </c>
      <c r="D67" s="12" t="s">
        <v>386</v>
      </c>
      <c r="E67" s="12" t="s">
        <v>384</v>
      </c>
      <c r="F67" s="11">
        <v>64219</v>
      </c>
      <c r="G67" s="39">
        <v>521.25</v>
      </c>
      <c r="H67" s="39">
        <v>1056.3699999999999</v>
      </c>
      <c r="I67" s="40">
        <v>-2.0299999999999998</v>
      </c>
      <c r="J67" s="12">
        <v>0</v>
      </c>
      <c r="K67" s="41">
        <v>535.12</v>
      </c>
    </row>
    <row r="68" spans="1:11">
      <c r="A68" s="11">
        <v>6040563</v>
      </c>
      <c r="B68" s="12" t="s">
        <v>433</v>
      </c>
      <c r="C68" s="12" t="s">
        <v>434</v>
      </c>
      <c r="D68" s="12" t="s">
        <v>435</v>
      </c>
      <c r="E68" s="12" t="s">
        <v>433</v>
      </c>
      <c r="F68" s="11">
        <v>6191</v>
      </c>
      <c r="G68" s="39">
        <v>3206.05</v>
      </c>
      <c r="H68" s="39">
        <v>6515.2</v>
      </c>
      <c r="I68" s="40">
        <v>-2.0299999999999998</v>
      </c>
      <c r="J68" s="12">
        <v>0</v>
      </c>
      <c r="K68" s="41">
        <v>3309.15</v>
      </c>
    </row>
    <row r="69" spans="1:11">
      <c r="A69" s="11">
        <v>610356</v>
      </c>
      <c r="B69" s="12" t="s">
        <v>513</v>
      </c>
      <c r="C69" s="12" t="s">
        <v>514</v>
      </c>
      <c r="D69" s="12" t="s">
        <v>515</v>
      </c>
      <c r="E69" s="12" t="s">
        <v>516</v>
      </c>
      <c r="F69" s="11">
        <v>51114</v>
      </c>
      <c r="G69" s="39">
        <v>619.08000000000004</v>
      </c>
      <c r="H69" s="39">
        <v>1255.43</v>
      </c>
      <c r="I69" s="40">
        <v>-2.0299999999999998</v>
      </c>
      <c r="J69" s="12">
        <v>3.5000000000000001E-3</v>
      </c>
      <c r="K69" s="41">
        <v>636.35</v>
      </c>
    </row>
    <row r="70" spans="1:11">
      <c r="A70" s="11">
        <v>1770402</v>
      </c>
      <c r="B70" s="12" t="s">
        <v>381</v>
      </c>
      <c r="C70" s="12" t="s">
        <v>382</v>
      </c>
      <c r="D70" s="12" t="s">
        <v>383</v>
      </c>
      <c r="E70" s="12" t="s">
        <v>381</v>
      </c>
      <c r="F70" s="11">
        <v>8544</v>
      </c>
      <c r="G70" s="39">
        <v>266.60000000000002</v>
      </c>
      <c r="H70" s="39">
        <v>533.29</v>
      </c>
      <c r="I70" s="40">
        <v>-2</v>
      </c>
      <c r="J70" s="25">
        <v>2.9999999999999997E-4</v>
      </c>
      <c r="K70" s="41">
        <v>266.69</v>
      </c>
    </row>
    <row r="71" spans="1:11">
      <c r="G71" s="41"/>
      <c r="H71" s="41"/>
    </row>
    <row r="72" spans="1:11">
      <c r="G72" s="41"/>
      <c r="H72" s="41"/>
    </row>
    <row r="73" spans="1:11">
      <c r="G73" s="41"/>
      <c r="H73" s="41"/>
    </row>
    <row r="74" spans="1:11">
      <c r="G74" s="41"/>
      <c r="H74" s="41"/>
    </row>
    <row r="75" spans="1:11">
      <c r="G75" s="41"/>
      <c r="H75" s="41"/>
    </row>
    <row r="76" spans="1:11">
      <c r="G76" s="41"/>
      <c r="H76" s="41"/>
      <c r="J76" s="25"/>
    </row>
    <row r="77" spans="1:11">
      <c r="G77" s="41"/>
      <c r="H77" s="41"/>
    </row>
    <row r="78" spans="1:11">
      <c r="G78" s="41"/>
      <c r="H78" s="41"/>
    </row>
    <row r="79" spans="1:11">
      <c r="G79" s="41"/>
      <c r="H79" s="41"/>
    </row>
    <row r="80" spans="1:11">
      <c r="G80" s="41"/>
      <c r="H80" s="41"/>
    </row>
    <row r="81" spans="7:10">
      <c r="G81" s="41"/>
      <c r="H81" s="41"/>
    </row>
    <row r="82" spans="7:10">
      <c r="G82" s="41"/>
      <c r="H82" s="41"/>
    </row>
    <row r="83" spans="7:10">
      <c r="G83" s="41"/>
      <c r="H83" s="41"/>
    </row>
    <row r="84" spans="7:10">
      <c r="G84" s="41"/>
      <c r="H84" s="41"/>
    </row>
    <row r="85" spans="7:10">
      <c r="G85" s="41"/>
      <c r="H85" s="41"/>
      <c r="J85" s="25"/>
    </row>
    <row r="86" spans="7:10">
      <c r="G86" s="41"/>
      <c r="H86" s="41"/>
    </row>
    <row r="87" spans="7:10">
      <c r="G87" s="41"/>
      <c r="H87" s="41"/>
    </row>
    <row r="88" spans="7:10">
      <c r="G88" s="41"/>
      <c r="H88" s="41"/>
    </row>
    <row r="89" spans="7:10">
      <c r="G89" s="41"/>
      <c r="H89" s="41"/>
      <c r="J89" s="25"/>
    </row>
    <row r="90" spans="7:10">
      <c r="G90" s="41"/>
      <c r="H90" s="41"/>
    </row>
    <row r="91" spans="7:10">
      <c r="G91" s="41"/>
      <c r="H91" s="41"/>
    </row>
    <row r="92" spans="7:10">
      <c r="G92" s="41"/>
      <c r="H92" s="41"/>
    </row>
    <row r="93" spans="7:10">
      <c r="G93" s="41"/>
      <c r="H93" s="41"/>
    </row>
    <row r="94" spans="7:10">
      <c r="G94" s="41"/>
      <c r="H94" s="41"/>
    </row>
    <row r="95" spans="7:10">
      <c r="G95" s="41"/>
      <c r="H95" s="41"/>
    </row>
    <row r="96" spans="7:10">
      <c r="G96" s="41"/>
      <c r="H96" s="41"/>
    </row>
    <row r="97" spans="7:10">
      <c r="G97" s="41"/>
      <c r="H97" s="41"/>
    </row>
    <row r="98" spans="7:10">
      <c r="G98" s="41"/>
      <c r="H98" s="41"/>
    </row>
    <row r="99" spans="7:10">
      <c r="G99" s="41"/>
      <c r="H99" s="41"/>
    </row>
    <row r="100" spans="7:10">
      <c r="G100" s="41"/>
      <c r="H100" s="41"/>
    </row>
    <row r="101" spans="7:10">
      <c r="G101" s="41"/>
      <c r="H101" s="41"/>
    </row>
    <row r="102" spans="7:10">
      <c r="G102" s="41"/>
      <c r="H102" s="41"/>
    </row>
    <row r="103" spans="7:10">
      <c r="G103" s="41"/>
      <c r="H103" s="41"/>
    </row>
    <row r="104" spans="7:10">
      <c r="G104" s="41"/>
      <c r="H104" s="41"/>
      <c r="J104" s="25"/>
    </row>
    <row r="105" spans="7:10">
      <c r="G105" s="41"/>
      <c r="H105" s="41"/>
    </row>
    <row r="106" spans="7:10">
      <c r="G106" s="41"/>
      <c r="H106" s="41"/>
    </row>
    <row r="107" spans="7:10">
      <c r="G107" s="41"/>
      <c r="H107" s="41"/>
    </row>
    <row r="108" spans="7:10">
      <c r="G108" s="41"/>
      <c r="H108" s="41"/>
    </row>
    <row r="109" spans="7:10">
      <c r="G109" s="41"/>
      <c r="H109" s="41"/>
    </row>
    <row r="110" spans="7:10">
      <c r="G110" s="41"/>
      <c r="H110" s="41"/>
    </row>
    <row r="111" spans="7:10">
      <c r="G111" s="41"/>
      <c r="H111" s="41"/>
    </row>
    <row r="112" spans="7:10">
      <c r="G112" s="41"/>
      <c r="H112" s="41"/>
    </row>
    <row r="113" spans="7:10">
      <c r="G113" s="41"/>
      <c r="H113" s="41"/>
      <c r="J113" s="25"/>
    </row>
    <row r="114" spans="7:10">
      <c r="G114" s="41"/>
      <c r="H114" s="41"/>
    </row>
    <row r="115" spans="7:10">
      <c r="G115" s="41"/>
      <c r="H115" s="41"/>
    </row>
    <row r="116" spans="7:10">
      <c r="G116" s="41"/>
      <c r="H116" s="41"/>
    </row>
    <row r="117" spans="7:10">
      <c r="G117" s="41"/>
      <c r="H117" s="41"/>
    </row>
    <row r="118" spans="7:10">
      <c r="G118" s="41"/>
      <c r="H118" s="41"/>
    </row>
    <row r="119" spans="7:10">
      <c r="G119" s="41"/>
      <c r="H119" s="41"/>
    </row>
    <row r="120" spans="7:10">
      <c r="G120" s="41"/>
      <c r="H120" s="41"/>
    </row>
    <row r="121" spans="7:10">
      <c r="G121" s="41"/>
      <c r="H121" s="41"/>
    </row>
    <row r="122" spans="7:10">
      <c r="G122" s="41"/>
      <c r="H122" s="41"/>
    </row>
    <row r="123" spans="7:10">
      <c r="G123" s="41"/>
      <c r="H123" s="41"/>
    </row>
    <row r="124" spans="7:10">
      <c r="G124" s="41"/>
      <c r="H124" s="41"/>
    </row>
    <row r="125" spans="7:10">
      <c r="G125" s="41"/>
      <c r="H125" s="41"/>
    </row>
    <row r="126" spans="7:10">
      <c r="G126" s="41"/>
      <c r="H126" s="41"/>
    </row>
    <row r="127" spans="7:10">
      <c r="G127" s="41"/>
      <c r="H127" s="41"/>
    </row>
    <row r="128" spans="7:10">
      <c r="G128" s="41"/>
      <c r="H128" s="41"/>
    </row>
    <row r="129" spans="7:8">
      <c r="G129" s="41"/>
      <c r="H129" s="41"/>
    </row>
    <row r="130" spans="7:8">
      <c r="G130" s="41"/>
      <c r="H130" s="41"/>
    </row>
    <row r="131" spans="7:8">
      <c r="G131" s="41"/>
      <c r="H131" s="41"/>
    </row>
    <row r="132" spans="7:8">
      <c r="G132" s="41"/>
      <c r="H132" s="41"/>
    </row>
    <row r="133" spans="7:8">
      <c r="G133" s="41"/>
      <c r="H133" s="41"/>
    </row>
    <row r="134" spans="7:8">
      <c r="G134" s="41"/>
      <c r="H134" s="41"/>
    </row>
    <row r="135" spans="7:8">
      <c r="G135" s="41"/>
      <c r="H135" s="41"/>
    </row>
    <row r="136" spans="7:8">
      <c r="G136" s="41"/>
      <c r="H136" s="41"/>
    </row>
    <row r="137" spans="7:8">
      <c r="G137" s="41"/>
      <c r="H137" s="41"/>
    </row>
    <row r="138" spans="7:8">
      <c r="G138" s="41"/>
      <c r="H138" s="41"/>
    </row>
    <row r="139" spans="7:8">
      <c r="G139" s="41"/>
      <c r="H139" s="41"/>
    </row>
    <row r="140" spans="7:8">
      <c r="G140" s="41"/>
      <c r="H140" s="41"/>
    </row>
    <row r="141" spans="7:8">
      <c r="G141" s="41"/>
      <c r="H141" s="41"/>
    </row>
    <row r="142" spans="7:8">
      <c r="G142" s="41"/>
      <c r="H142" s="41"/>
    </row>
    <row r="143" spans="7:8">
      <c r="G143" s="41"/>
      <c r="H143" s="41"/>
    </row>
    <row r="144" spans="7:8">
      <c r="G144" s="41"/>
      <c r="H144" s="41"/>
    </row>
    <row r="145" spans="7:10">
      <c r="G145" s="41"/>
      <c r="H145" s="41"/>
      <c r="J145" s="25"/>
    </row>
    <row r="146" spans="7:10">
      <c r="G146" s="41"/>
      <c r="H146" s="41"/>
    </row>
    <row r="147" spans="7:10">
      <c r="G147" s="41"/>
      <c r="H147" s="41"/>
    </row>
    <row r="148" spans="7:10">
      <c r="G148" s="41"/>
      <c r="H148" s="41"/>
    </row>
    <row r="149" spans="7:10">
      <c r="G149" s="41"/>
      <c r="H149" s="41"/>
    </row>
    <row r="150" spans="7:10">
      <c r="G150" s="41"/>
      <c r="H150" s="41"/>
      <c r="J150" s="25"/>
    </row>
    <row r="151" spans="7:10">
      <c r="G151" s="41"/>
      <c r="H151" s="41"/>
    </row>
    <row r="152" spans="7:10">
      <c r="G152" s="41"/>
      <c r="H152" s="41"/>
    </row>
    <row r="153" spans="7:10">
      <c r="G153" s="41"/>
      <c r="H153" s="41"/>
    </row>
    <row r="154" spans="7:10">
      <c r="G154" s="41"/>
      <c r="H154" s="41"/>
    </row>
    <row r="155" spans="7:10">
      <c r="G155" s="41"/>
      <c r="H155" s="41"/>
    </row>
    <row r="156" spans="7:10">
      <c r="G156" s="41"/>
      <c r="H156" s="41"/>
    </row>
    <row r="157" spans="7:10">
      <c r="G157" s="41"/>
      <c r="H157" s="41"/>
    </row>
    <row r="158" spans="7:10">
      <c r="G158" s="41"/>
      <c r="H158" s="41"/>
    </row>
    <row r="159" spans="7:10">
      <c r="G159" s="41"/>
      <c r="H159" s="41"/>
    </row>
    <row r="160" spans="7:10">
      <c r="G160" s="41"/>
      <c r="H160" s="41"/>
    </row>
    <row r="161" spans="7:8">
      <c r="G161" s="41"/>
      <c r="H161" s="41"/>
    </row>
    <row r="162" spans="7:8">
      <c r="G162" s="41"/>
      <c r="H162" s="41"/>
    </row>
    <row r="163" spans="7:8">
      <c r="G163" s="41"/>
      <c r="H163" s="41"/>
    </row>
    <row r="164" spans="7:8">
      <c r="G164" s="41"/>
      <c r="H164" s="41"/>
    </row>
    <row r="165" spans="7:8">
      <c r="G165" s="41"/>
      <c r="H165" s="41"/>
    </row>
    <row r="166" spans="7:8">
      <c r="G166" s="41"/>
      <c r="H166" s="41"/>
    </row>
    <row r="167" spans="7:8">
      <c r="G167" s="41"/>
      <c r="H167" s="41"/>
    </row>
    <row r="168" spans="7:8">
      <c r="G168" s="41"/>
      <c r="H168" s="41"/>
    </row>
    <row r="169" spans="7:8">
      <c r="G169" s="41"/>
      <c r="H169" s="41"/>
    </row>
    <row r="170" spans="7:8">
      <c r="G170" s="41"/>
      <c r="H170" s="41"/>
    </row>
    <row r="171" spans="7:8">
      <c r="G171" s="41"/>
      <c r="H171" s="41"/>
    </row>
    <row r="172" spans="7:8">
      <c r="G172" s="41"/>
      <c r="H172" s="41"/>
    </row>
    <row r="173" spans="7:8">
      <c r="G173" s="41"/>
      <c r="H173" s="41"/>
    </row>
    <row r="174" spans="7:8">
      <c r="G174" s="41"/>
      <c r="H174" s="41"/>
    </row>
    <row r="175" spans="7:8">
      <c r="G175" s="41"/>
      <c r="H175" s="41"/>
    </row>
    <row r="176" spans="7:8">
      <c r="G176" s="41"/>
      <c r="H176" s="41"/>
    </row>
    <row r="177" spans="7:8">
      <c r="G177" s="41"/>
      <c r="H177" s="41"/>
    </row>
    <row r="178" spans="7:8">
      <c r="G178" s="41"/>
      <c r="H178" s="41"/>
    </row>
    <row r="179" spans="7:8">
      <c r="G179" s="41"/>
      <c r="H179" s="41"/>
    </row>
    <row r="180" spans="7:8">
      <c r="G180" s="41"/>
      <c r="H180" s="41"/>
    </row>
    <row r="181" spans="7:8">
      <c r="G181" s="41"/>
      <c r="H181" s="41"/>
    </row>
    <row r="182" spans="7:8">
      <c r="G182" s="41"/>
      <c r="H182" s="41"/>
    </row>
    <row r="183" spans="7:8">
      <c r="G183" s="41"/>
      <c r="H183" s="41"/>
    </row>
    <row r="184" spans="7:8">
      <c r="G184" s="41"/>
      <c r="H184" s="41"/>
    </row>
    <row r="185" spans="7:8">
      <c r="G185" s="41"/>
      <c r="H185" s="41"/>
    </row>
    <row r="186" spans="7:8">
      <c r="G186" s="41"/>
      <c r="H186" s="41"/>
    </row>
    <row r="187" spans="7:8">
      <c r="G187" s="41"/>
      <c r="H187" s="41"/>
    </row>
    <row r="188" spans="7:8">
      <c r="G188" s="41"/>
      <c r="H188" s="41"/>
    </row>
    <row r="189" spans="7:8">
      <c r="G189" s="41"/>
      <c r="H189" s="41"/>
    </row>
    <row r="190" spans="7:8">
      <c r="G190" s="41"/>
      <c r="H190" s="41"/>
    </row>
    <row r="191" spans="7:8">
      <c r="G191" s="41"/>
      <c r="H191" s="41"/>
    </row>
    <row r="192" spans="7:8">
      <c r="G192" s="41"/>
      <c r="H192" s="41"/>
    </row>
    <row r="193" spans="7:8">
      <c r="G193" s="41"/>
      <c r="H193" s="41"/>
    </row>
    <row r="194" spans="7:8">
      <c r="G194" s="41"/>
      <c r="H194" s="41"/>
    </row>
    <row r="195" spans="7:8">
      <c r="G195" s="41"/>
      <c r="H195" s="41"/>
    </row>
    <row r="196" spans="7:8">
      <c r="G196" s="41"/>
      <c r="H196" s="41"/>
    </row>
    <row r="197" spans="7:8">
      <c r="G197" s="41"/>
      <c r="H197" s="41"/>
    </row>
    <row r="198" spans="7:8">
      <c r="G198" s="41"/>
      <c r="H198" s="41"/>
    </row>
    <row r="199" spans="7:8">
      <c r="G199" s="41"/>
      <c r="H199" s="41"/>
    </row>
    <row r="200" spans="7:8">
      <c r="G200" s="41"/>
      <c r="H200" s="41"/>
    </row>
    <row r="201" spans="7:8">
      <c r="G201" s="41"/>
      <c r="H201" s="41"/>
    </row>
    <row r="202" spans="7:8">
      <c r="G202" s="41"/>
      <c r="H202" s="41"/>
    </row>
    <row r="203" spans="7:8">
      <c r="G203" s="41"/>
      <c r="H203" s="41"/>
    </row>
    <row r="204" spans="7:8">
      <c r="G204" s="41"/>
      <c r="H204" s="41"/>
    </row>
    <row r="205" spans="7:8">
      <c r="G205" s="41"/>
      <c r="H205" s="41"/>
    </row>
    <row r="206" spans="7:8">
      <c r="G206" s="41"/>
      <c r="H206" s="41"/>
    </row>
    <row r="207" spans="7:8">
      <c r="G207" s="41"/>
      <c r="H207" s="41"/>
    </row>
    <row r="208" spans="7:8">
      <c r="G208" s="41"/>
      <c r="H208" s="41"/>
    </row>
    <row r="209" spans="7:8">
      <c r="G209" s="41"/>
      <c r="H209" s="41"/>
    </row>
    <row r="210" spans="7:8">
      <c r="G210" s="41"/>
      <c r="H210" s="41"/>
    </row>
    <row r="211" spans="7:8">
      <c r="G211" s="41"/>
      <c r="H211" s="41"/>
    </row>
    <row r="212" spans="7:8">
      <c r="G212" s="41"/>
      <c r="H212" s="41"/>
    </row>
    <row r="213" spans="7:8">
      <c r="G213" s="41"/>
      <c r="H213" s="41"/>
    </row>
    <row r="214" spans="7:8">
      <c r="G214" s="41"/>
      <c r="H214" s="41"/>
    </row>
    <row r="215" spans="7:8">
      <c r="G215" s="41"/>
      <c r="H215" s="41"/>
    </row>
    <row r="216" spans="7:8">
      <c r="G216" s="41"/>
      <c r="H216" s="41"/>
    </row>
    <row r="217" spans="7:8">
      <c r="G217" s="41"/>
      <c r="H217" s="41"/>
    </row>
    <row r="218" spans="7:8">
      <c r="G218" s="41"/>
      <c r="H218" s="41"/>
    </row>
    <row r="219" spans="7:8">
      <c r="G219" s="41"/>
      <c r="H219" s="41"/>
    </row>
    <row r="220" spans="7:8">
      <c r="G220" s="41"/>
      <c r="H220" s="41"/>
    </row>
    <row r="221" spans="7:8">
      <c r="G221" s="41"/>
      <c r="H221" s="41"/>
    </row>
    <row r="222" spans="7:8">
      <c r="G222" s="41"/>
      <c r="H222" s="41"/>
    </row>
    <row r="223" spans="7:8">
      <c r="G223" s="41"/>
      <c r="H223" s="41"/>
    </row>
    <row r="224" spans="7:8">
      <c r="G224" s="41"/>
      <c r="H224" s="41"/>
    </row>
    <row r="225" spans="7:8">
      <c r="G225" s="41"/>
      <c r="H225" s="41"/>
    </row>
    <row r="226" spans="7:8">
      <c r="G226" s="41"/>
      <c r="H226" s="41"/>
    </row>
    <row r="227" spans="7:8">
      <c r="G227" s="41"/>
      <c r="H227" s="41"/>
    </row>
    <row r="228" spans="7:8">
      <c r="G228" s="41"/>
      <c r="H228" s="41"/>
    </row>
    <row r="229" spans="7:8">
      <c r="G229" s="41"/>
      <c r="H229" s="41"/>
    </row>
    <row r="230" spans="7:8">
      <c r="G230" s="41"/>
      <c r="H230" s="41"/>
    </row>
    <row r="231" spans="7:8">
      <c r="G231" s="41"/>
      <c r="H231" s="41"/>
    </row>
    <row r="232" spans="7:8">
      <c r="G232" s="41"/>
      <c r="H232" s="41"/>
    </row>
    <row r="233" spans="7:8">
      <c r="G233" s="41"/>
      <c r="H233" s="41"/>
    </row>
    <row r="234" spans="7:8">
      <c r="G234" s="41"/>
      <c r="H234" s="41"/>
    </row>
    <row r="235" spans="7:8">
      <c r="G235" s="41"/>
      <c r="H235" s="41"/>
    </row>
    <row r="236" spans="7:8">
      <c r="G236" s="41"/>
      <c r="H236" s="41"/>
    </row>
    <row r="237" spans="7:8">
      <c r="G237" s="41"/>
      <c r="H237" s="41"/>
    </row>
    <row r="238" spans="7:8">
      <c r="G238" s="41"/>
      <c r="H238" s="41"/>
    </row>
    <row r="239" spans="7:8">
      <c r="G239" s="41"/>
      <c r="H239" s="41"/>
    </row>
    <row r="240" spans="7:8">
      <c r="G240" s="41"/>
      <c r="H240" s="41"/>
    </row>
    <row r="241" spans="7:8">
      <c r="G241" s="41"/>
      <c r="H241" s="41"/>
    </row>
    <row r="242" spans="7:8">
      <c r="G242" s="41"/>
      <c r="H242" s="41"/>
    </row>
    <row r="243" spans="7:8">
      <c r="G243" s="41"/>
      <c r="H243" s="41"/>
    </row>
    <row r="244" spans="7:8">
      <c r="G244" s="41"/>
      <c r="H244" s="41"/>
    </row>
    <row r="245" spans="7:8">
      <c r="G245" s="41"/>
      <c r="H245" s="41"/>
    </row>
    <row r="246" spans="7:8">
      <c r="G246" s="41"/>
      <c r="H246" s="41"/>
    </row>
    <row r="247" spans="7:8">
      <c r="G247" s="41"/>
      <c r="H247" s="41"/>
    </row>
    <row r="248" spans="7:8">
      <c r="G248" s="41"/>
      <c r="H248" s="41"/>
    </row>
    <row r="249" spans="7:8">
      <c r="G249" s="41"/>
      <c r="H249" s="41"/>
    </row>
    <row r="250" spans="7:8">
      <c r="G250" s="41"/>
      <c r="H250" s="41"/>
    </row>
    <row r="251" spans="7:8">
      <c r="G251" s="41"/>
      <c r="H251" s="41"/>
    </row>
    <row r="252" spans="7:8">
      <c r="G252" s="41"/>
      <c r="H252" s="41"/>
    </row>
    <row r="253" spans="7:8">
      <c r="G253" s="41"/>
      <c r="H253" s="41"/>
    </row>
    <row r="254" spans="7:8">
      <c r="G254" s="41"/>
      <c r="H254" s="41"/>
    </row>
    <row r="255" spans="7:8">
      <c r="G255" s="41"/>
      <c r="H255" s="41"/>
    </row>
    <row r="256" spans="7:8">
      <c r="G256" s="41"/>
      <c r="H256" s="41"/>
    </row>
    <row r="257" spans="7:8">
      <c r="G257" s="41"/>
      <c r="H257" s="41"/>
    </row>
    <row r="258" spans="7:8">
      <c r="G258" s="41"/>
      <c r="H258" s="41"/>
    </row>
    <row r="259" spans="7:8">
      <c r="G259" s="41"/>
      <c r="H259" s="41"/>
    </row>
    <row r="260" spans="7:8">
      <c r="G260" s="41"/>
      <c r="H260" s="41"/>
    </row>
    <row r="261" spans="7:8">
      <c r="G261" s="41"/>
      <c r="H261" s="41"/>
    </row>
    <row r="262" spans="7:8">
      <c r="G262" s="41"/>
      <c r="H262" s="41"/>
    </row>
    <row r="263" spans="7:8">
      <c r="G263" s="41"/>
      <c r="H263" s="41"/>
    </row>
    <row r="264" spans="7:8">
      <c r="G264" s="41"/>
      <c r="H264" s="41"/>
    </row>
    <row r="265" spans="7:8">
      <c r="G265" s="41"/>
      <c r="H265" s="41"/>
    </row>
    <row r="266" spans="7:8">
      <c r="G266" s="41"/>
      <c r="H266" s="41"/>
    </row>
    <row r="267" spans="7:8">
      <c r="G267" s="41"/>
      <c r="H267" s="41"/>
    </row>
    <row r="268" spans="7:8">
      <c r="G268" s="41"/>
      <c r="H268" s="41"/>
    </row>
    <row r="269" spans="7:8">
      <c r="G269" s="41"/>
      <c r="H269" s="41"/>
    </row>
    <row r="270" spans="7:8">
      <c r="G270" s="41"/>
      <c r="H270" s="41"/>
    </row>
    <row r="271" spans="7:8">
      <c r="G271" s="41"/>
      <c r="H271" s="41"/>
    </row>
    <row r="272" spans="7:8">
      <c r="G272" s="41"/>
      <c r="H272" s="41"/>
    </row>
    <row r="273" spans="7:8">
      <c r="G273" s="41"/>
      <c r="H273" s="41"/>
    </row>
    <row r="274" spans="7:8">
      <c r="G274" s="41"/>
      <c r="H274" s="41"/>
    </row>
    <row r="275" spans="7:8">
      <c r="G275" s="41"/>
      <c r="H275" s="41"/>
    </row>
    <row r="276" spans="7:8">
      <c r="G276" s="41"/>
      <c r="H276" s="41"/>
    </row>
    <row r="277" spans="7:8">
      <c r="G277" s="41"/>
      <c r="H277" s="41"/>
    </row>
    <row r="278" spans="7:8">
      <c r="G278" s="41"/>
      <c r="H278" s="41"/>
    </row>
    <row r="279" spans="7:8">
      <c r="G279" s="41"/>
      <c r="H279" s="41"/>
    </row>
    <row r="280" spans="7:8">
      <c r="G280" s="41"/>
      <c r="H280" s="41"/>
    </row>
    <row r="281" spans="7:8">
      <c r="G281" s="41"/>
      <c r="H281" s="41"/>
    </row>
    <row r="282" spans="7:8">
      <c r="G282" s="41"/>
      <c r="H282" s="41"/>
    </row>
    <row r="283" spans="7:8">
      <c r="G283" s="41"/>
      <c r="H283" s="41"/>
    </row>
    <row r="284" spans="7:8">
      <c r="G284" s="41"/>
      <c r="H284" s="41"/>
    </row>
    <row r="285" spans="7:8">
      <c r="G285" s="41"/>
      <c r="H285" s="41"/>
    </row>
    <row r="286" spans="7:8">
      <c r="G286" s="41"/>
      <c r="H286" s="41"/>
    </row>
    <row r="287" spans="7:8">
      <c r="G287" s="41"/>
      <c r="H287" s="41"/>
    </row>
    <row r="288" spans="7:8">
      <c r="G288" s="41"/>
      <c r="H288" s="41"/>
    </row>
    <row r="289" spans="7:8">
      <c r="G289" s="41"/>
      <c r="H289" s="41"/>
    </row>
    <row r="290" spans="7:8">
      <c r="G290" s="41"/>
      <c r="H290" s="41"/>
    </row>
    <row r="291" spans="7:8">
      <c r="G291" s="41"/>
      <c r="H291" s="41"/>
    </row>
    <row r="292" spans="7:8">
      <c r="G292" s="41"/>
      <c r="H292" s="41"/>
    </row>
    <row r="293" spans="7:8">
      <c r="G293" s="41"/>
      <c r="H293" s="41"/>
    </row>
    <row r="294" spans="7:8">
      <c r="G294" s="41"/>
      <c r="H294" s="41"/>
    </row>
    <row r="295" spans="7:8">
      <c r="G295" s="41"/>
      <c r="H295" s="41"/>
    </row>
    <row r="296" spans="7:8">
      <c r="G296" s="41"/>
      <c r="H296" s="41"/>
    </row>
    <row r="297" spans="7:8">
      <c r="G297" s="41"/>
      <c r="H297" s="41"/>
    </row>
    <row r="298" spans="7:8">
      <c r="G298" s="41"/>
      <c r="H298" s="41"/>
    </row>
    <row r="299" spans="7:8">
      <c r="G299" s="41"/>
      <c r="H299" s="41"/>
    </row>
    <row r="300" spans="7:8">
      <c r="G300" s="41"/>
      <c r="H300" s="41"/>
    </row>
    <row r="301" spans="7:8">
      <c r="G301" s="41"/>
      <c r="H301" s="41"/>
    </row>
    <row r="302" spans="7:8">
      <c r="G302" s="41"/>
      <c r="H302" s="41"/>
    </row>
    <row r="303" spans="7:8">
      <c r="G303" s="41"/>
      <c r="H303" s="41"/>
    </row>
    <row r="304" spans="7:8">
      <c r="G304" s="41"/>
      <c r="H304" s="41"/>
    </row>
    <row r="305" spans="7:8">
      <c r="G305" s="41"/>
      <c r="H305" s="41"/>
    </row>
    <row r="306" spans="7:8">
      <c r="G306" s="41"/>
      <c r="H306" s="41"/>
    </row>
    <row r="307" spans="7:8">
      <c r="G307" s="41"/>
      <c r="H307" s="41"/>
    </row>
    <row r="308" spans="7:8">
      <c r="G308" s="41"/>
      <c r="H308" s="41"/>
    </row>
    <row r="309" spans="7:8">
      <c r="G309" s="41"/>
      <c r="H309" s="41"/>
    </row>
    <row r="310" spans="7:8">
      <c r="G310" s="41"/>
      <c r="H310" s="41"/>
    </row>
  </sheetData>
  <phoneticPr fontId="2" type="noConversion"/>
  <printOptions horizontalCentered="1" headings="1" gridLines="1"/>
  <pageMargins left="0.35433070866141736" right="0.23622047244094491" top="0.78740157480314965" bottom="0.78740157480314965" header="0.31496062992125984" footer="0.31496062992125984"/>
  <pageSetup paperSize="9" scale="60" orientation="landscape" horizontalDpi="4294967293" verticalDpi="0" r:id="rId1"/>
  <headerFooter alignWithMargins="0">
    <oddHeader>&amp;A</oddHeader>
    <oddFooter>&amp;F&amp;RSeite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S7_UP in iPS vs ES</vt:lpstr>
      <vt:lpstr>Table S8_DOWN in iPS vs 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akp0053</cp:lastModifiedBy>
  <cp:lastPrinted>2009-08-03T09:53:01Z</cp:lastPrinted>
  <dcterms:created xsi:type="dcterms:W3CDTF">2009-04-14T07:22:47Z</dcterms:created>
  <dcterms:modified xsi:type="dcterms:W3CDTF">2010-09-03T15:43:34Z</dcterms:modified>
</cp:coreProperties>
</file>