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645" windowWidth="23175" windowHeight="9225"/>
  </bookViews>
  <sheets>
    <sheet name="mature" sheetId="1" r:id="rId1"/>
  </sheets>
  <calcPr calcId="144525"/>
</workbook>
</file>

<file path=xl/calcChain.xml><?xml version="1.0" encoding="utf-8"?>
<calcChain xmlns="http://schemas.openxmlformats.org/spreadsheetml/2006/main">
  <c r="M5" i="1" l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B193" i="1"/>
  <c r="B111" i="1"/>
  <c r="B123" i="1"/>
  <c r="B198" i="1"/>
  <c r="B179" i="1"/>
  <c r="B117" i="1"/>
  <c r="B125" i="1"/>
  <c r="B186" i="1"/>
  <c r="B195" i="1"/>
  <c r="B119" i="1"/>
  <c r="B86" i="1"/>
  <c r="B182" i="1" l="1"/>
  <c r="B175" i="1" l="1"/>
  <c r="B174" i="1"/>
  <c r="B173" i="1"/>
  <c r="B172" i="1"/>
  <c r="B171" i="1"/>
  <c r="B170" i="1"/>
  <c r="B197" i="1"/>
  <c r="B196" i="1"/>
  <c r="B194" i="1"/>
  <c r="B169" i="1"/>
  <c r="B168" i="1"/>
  <c r="B192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4" i="1"/>
  <c r="B122" i="1"/>
  <c r="B121" i="1"/>
  <c r="B120" i="1"/>
  <c r="B118" i="1"/>
  <c r="B116" i="1"/>
  <c r="B115" i="1"/>
  <c r="B114" i="1"/>
  <c r="B113" i="1"/>
  <c r="B112" i="1"/>
  <c r="B110" i="1"/>
  <c r="B109" i="1"/>
  <c r="B108" i="1"/>
  <c r="B107" i="1"/>
  <c r="B106" i="1"/>
  <c r="B105" i="1"/>
  <c r="B104" i="1"/>
  <c r="B103" i="1"/>
  <c r="B191" i="1"/>
  <c r="B102" i="1"/>
  <c r="B101" i="1"/>
  <c r="B100" i="1"/>
  <c r="B190" i="1"/>
  <c r="B99" i="1"/>
  <c r="B98" i="1"/>
  <c r="B189" i="1"/>
  <c r="B97" i="1"/>
  <c r="B96" i="1"/>
  <c r="B95" i="1"/>
  <c r="B94" i="1"/>
  <c r="B93" i="1"/>
  <c r="B92" i="1"/>
  <c r="B188" i="1"/>
  <c r="B187" i="1"/>
  <c r="B91" i="1"/>
  <c r="B90" i="1"/>
  <c r="B89" i="1"/>
  <c r="B88" i="1"/>
  <c r="B87" i="1"/>
  <c r="B85" i="1"/>
  <c r="B84" i="1"/>
  <c r="B83" i="1"/>
  <c r="B82" i="1"/>
  <c r="B81" i="1"/>
  <c r="B80" i="1"/>
  <c r="B79" i="1"/>
  <c r="B78" i="1"/>
  <c r="B77" i="1"/>
  <c r="B76" i="1"/>
  <c r="B75" i="1"/>
  <c r="B74" i="1"/>
  <c r="B185" i="1"/>
  <c r="B73" i="1"/>
  <c r="B72" i="1"/>
  <c r="B71" i="1"/>
  <c r="B70" i="1"/>
  <c r="B69" i="1"/>
  <c r="B68" i="1"/>
  <c r="B67" i="1"/>
  <c r="B184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183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181" i="1"/>
  <c r="B30" i="1"/>
  <c r="B29" i="1"/>
  <c r="B28" i="1"/>
  <c r="B180" i="1"/>
  <c r="B27" i="1"/>
  <c r="B26" i="1"/>
  <c r="B25" i="1"/>
  <c r="B24" i="1"/>
  <c r="B23" i="1"/>
  <c r="B22" i="1"/>
  <c r="B21" i="1"/>
  <c r="B20" i="1"/>
  <c r="B19" i="1"/>
  <c r="B18" i="1"/>
  <c r="T178" i="1"/>
  <c r="S178" i="1"/>
  <c r="R178" i="1"/>
  <c r="Q178" i="1"/>
  <c r="P178" i="1"/>
  <c r="O178" i="1"/>
  <c r="N178" i="1"/>
  <c r="M178" i="1"/>
  <c r="B17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T4" i="1"/>
  <c r="S4" i="1"/>
  <c r="R4" i="1"/>
  <c r="Q4" i="1"/>
  <c r="P4" i="1"/>
  <c r="O4" i="1"/>
  <c r="N4" i="1"/>
  <c r="M4" i="1"/>
  <c r="B4" i="1"/>
</calcChain>
</file>

<file path=xl/sharedStrings.xml><?xml version="1.0" encoding="utf-8"?>
<sst xmlns="http://schemas.openxmlformats.org/spreadsheetml/2006/main" count="603" uniqueCount="579">
  <si>
    <t>UGAGGUAGUAGGUUGUAUAGUU</t>
  </si>
  <si>
    <t>Chr26:-:532858-532879;Chr12:+:772022-772043;Chr24:-:3137491-3137512;Chr1A:-:61565005-61565026</t>
  </si>
  <si>
    <t>UGAGGUAGUAGGUUGUGUGGUU</t>
  </si>
  <si>
    <t>Chr1A:-:61564165-61564186</t>
  </si>
  <si>
    <t>UGAGGUAGUAGGUUGUAUGGUU</t>
  </si>
  <si>
    <t>ChrUn:+:52862194-52862215;Chr1:+:109662692-109662713</t>
  </si>
  <si>
    <t>AGAGGUAGUAGGUUGCAUAGUU</t>
  </si>
  <si>
    <t>Chr12:+:773422-773443</t>
  </si>
  <si>
    <t>UGAGGUAGUAGAUUGAAUAGUU</t>
  </si>
  <si>
    <t>Chr26:-:533044-533065</t>
  </si>
  <si>
    <t>UGAGGUAGUAGAUUGUAUAGUU</t>
  </si>
  <si>
    <t>Chr12:+:772427-772448</t>
  </si>
  <si>
    <t>UGAGGUAGUAGUUUGUACAGUU</t>
  </si>
  <si>
    <t>Chr12:-:6512088-6512109;ChrUn:-:123478142-123478163</t>
  </si>
  <si>
    <t>UGAGGUAGUAGUUUGUGCUGUU</t>
  </si>
  <si>
    <t>Chr1A:+:32383293-32383314</t>
  </si>
  <si>
    <t>UGGAAUGUAAAGAAGUAUGUAU</t>
  </si>
  <si>
    <t>Chr20:-:10493682-10493703;Chr2:-:108164874-108164895</t>
  </si>
  <si>
    <t>AACCCGUAGAUCCGAACUUGU</t>
  </si>
  <si>
    <t>Chr24:-:3146909-3146929;Chr24:-:3150079-3150099</t>
  </si>
  <si>
    <t>GUACAGUACUGUGAUAACUGA</t>
  </si>
  <si>
    <t>Chr8:-:26300528-26300548;ChrZ:-:64083569-64083589</t>
  </si>
  <si>
    <t>Chr13:-:14805616-14805638;ChrUn:+:37745944-37745966;Chr4:-:68894835-68894857</t>
  </si>
  <si>
    <t>AAAAGUGCUUACAGUGCAGGUAG</t>
  </si>
  <si>
    <t>Chr4A:+:7273756-7273778</t>
  </si>
  <si>
    <t>Chr13:-:14805618-14805638;Chr6:-:18493373-18493393;ChrUn:+:37745944-37745964;Chr4:-:68894837-68894857</t>
  </si>
  <si>
    <t>UGGAGUGUGACAAUGGUGUUU</t>
  </si>
  <si>
    <t>ChrZ_random:+:328171-328191</t>
  </si>
  <si>
    <t>UAAGGCACGCGGUGAAUGCCA</t>
  </si>
  <si>
    <t>Chr20:-:9826526-9826546;Chr3:+:111968130-111968150;Chr2:+:120492535-120492555</t>
  </si>
  <si>
    <t>UCCCUGAGACCCUAACUUGUGA</t>
  </si>
  <si>
    <t>Chr24:-:3113136-3113157;Chr1:+:109696662-109696683</t>
  </si>
  <si>
    <t>UCGUACCGUGAGUAAUAAUGCG</t>
  </si>
  <si>
    <t>Chr17:-:8833559-8833580</t>
  </si>
  <si>
    <t>UCACAGUGAACCGGUCUCUUU</t>
  </si>
  <si>
    <t>Chr2:-:28894400-28894420;Chr7:+:33186811-33186831</t>
  </si>
  <si>
    <t>AAGCCCUUACCCCAAAAAGCAU</t>
  </si>
  <si>
    <t>Chr5:+:19791276-19791297</t>
  </si>
  <si>
    <t>CAGUGCAAUAUUAAAAGGGCAU</t>
  </si>
  <si>
    <t>Chr15:+:8478950-8478971</t>
  </si>
  <si>
    <t>CAGUGCAAUAAUGAAAGGGCGU</t>
  </si>
  <si>
    <t>Chr15:+:8488021-8488042</t>
  </si>
  <si>
    <t>CAGUGCAAUGUUAAAAGGGCAU</t>
  </si>
  <si>
    <t>Chr19:-:8784994-8785015</t>
  </si>
  <si>
    <t>UACAGUGAUCAGGUUACGAUGG</t>
  </si>
  <si>
    <t>Chr3:+:99620794-99620815</t>
  </si>
  <si>
    <t>UUGGUCCCCUUCAACCAGCUGU</t>
  </si>
  <si>
    <t>Chr20:-:10480789-10480810;Chr2:-:108161727-108161748</t>
  </si>
  <si>
    <t>UAUGGCUUUUUAUUCCUAUGUGA</t>
  </si>
  <si>
    <t>Chr26_random:-:713464-713486;Chr12:-:6536082-6536104;Chr1A:+:45650438-45650460</t>
  </si>
  <si>
    <t>UUAUUGCUUAAGAAUACGCGUAG</t>
  </si>
  <si>
    <t>Chr8:+:8780147-8780169</t>
  </si>
  <si>
    <t>AGCUGGUGUUGUGAAUCAGGCCGU</t>
  </si>
  <si>
    <t>Chr2:-:61108006-61108029</t>
  </si>
  <si>
    <t>AGGACUGUCUAACCUGAGAAUG</t>
  </si>
  <si>
    <t>Chr20:-:8822152-8822173</t>
  </si>
  <si>
    <t>UCUACAGUGCAUGUGUCUCCAGU</t>
  </si>
  <si>
    <t>Chr1:-:113641344-113641366</t>
  </si>
  <si>
    <t>ACCACAGGGUAGAACCACGGAC</t>
  </si>
  <si>
    <t>Chr11:+:11805209-11805230</t>
  </si>
  <si>
    <t>CAUAAAGUAGAAAGCACUACU</t>
  </si>
  <si>
    <t>Chr19:-:468547-468567</t>
  </si>
  <si>
    <t>GGAUAUCAUCGUAUACUGUAAGU</t>
  </si>
  <si>
    <t>Chr19:-:7265577-7265599</t>
  </si>
  <si>
    <t>UCGCACAGGAGCAAAUUACCGC</t>
  </si>
  <si>
    <t>Chr3:+:78313650-78313671</t>
  </si>
  <si>
    <t>UGAGAACUGAAUUCCAUGGACU</t>
  </si>
  <si>
    <t>Chr4:-:69209819-69209840</t>
  </si>
  <si>
    <t>UGAGAACUGAAUUCCAUAGGCGU</t>
  </si>
  <si>
    <t>Chr6:+:22623586-22623608</t>
  </si>
  <si>
    <t>UGAGAACUGAAUUCCAUGGGUU</t>
  </si>
  <si>
    <t>Chr13:+:11635098-11635119</t>
  </si>
  <si>
    <t>GUGUGCGGAAAUGCUUCUGCU</t>
  </si>
  <si>
    <t>Chr10:+:10438237-10438257</t>
  </si>
  <si>
    <t>UCAGUGCACUACAGAACUUUGU</t>
  </si>
  <si>
    <t>Chr2:-:52006673-52006694</t>
  </si>
  <si>
    <t>UUGCAUAGUCACAAAAGUGAUC</t>
  </si>
  <si>
    <t>Chr2:-:9797638-9797659;Chr7:-:10584149-10584170</t>
  </si>
  <si>
    <t>UUAAUGCUAAUCGUGAUAGGGGU</t>
  </si>
  <si>
    <t>Chr1:+:112588984-112589006</t>
  </si>
  <si>
    <t>UUCGAUGCUUGUAUGCUACUCC</t>
  </si>
  <si>
    <t>Chr7:-:27262580-27262601</t>
  </si>
  <si>
    <t>UAGCAGCACAUAAUGGUUUGU</t>
  </si>
  <si>
    <t>Chr1:+:55909901-55909921</t>
  </si>
  <si>
    <t>UAGCAGCACAUCAUGGUUUGC</t>
  </si>
  <si>
    <t>Chr9:-:25556031-25556051</t>
  </si>
  <si>
    <t>UAGCAGCACAUCAUGGUUUGU</t>
  </si>
  <si>
    <t>Chr4A:+:7177785-7177805</t>
  </si>
  <si>
    <t>UUGACAUCAUCAUACUUGGGAU</t>
  </si>
  <si>
    <t>Chr2:-:2943986-2944007</t>
  </si>
  <si>
    <t>UUGACUUCAAUAGGAGCAGGAUU</t>
  </si>
  <si>
    <t>Chr3:+:76231102-76231124</t>
  </si>
  <si>
    <t>UAGCAGCACGUAAAUAUUGGU</t>
  </si>
  <si>
    <t>Chr1:+:55910042-55910062</t>
  </si>
  <si>
    <t>UAGCAGCACGUAAAUAUUGGAGU</t>
  </si>
  <si>
    <t>Chr9:-:25555874-25555896</t>
  </si>
  <si>
    <t>UAGCAGCACGUAAAUACUGGAG</t>
  </si>
  <si>
    <t>Chr4A:+:7178195-7178216</t>
  </si>
  <si>
    <t>AUCCCUUACUCACGUGAGCAGU</t>
  </si>
  <si>
    <t>Chr15:-:8049949-8049970</t>
  </si>
  <si>
    <t>UGACUUAAAUGGGAGCAGAAUU</t>
  </si>
  <si>
    <t>Chr3:-:31872450-31872471</t>
  </si>
  <si>
    <t>CAAAGUGCUUACAGUGCAGGUAG</t>
  </si>
  <si>
    <t>Chr1:-:43203123-43203145</t>
  </si>
  <si>
    <t>AUUGACUUCAUCGGGGUUUGGA</t>
  </si>
  <si>
    <t>Chr2:+:97931930-97931951</t>
  </si>
  <si>
    <t>UGUAUUGGAACACUACAGCUCC</t>
  </si>
  <si>
    <t>Chr1:+:32735596-32735617</t>
  </si>
  <si>
    <t>AACAUUCAACGCUGUCGGUGAGU</t>
  </si>
  <si>
    <t>Chr8:-:5108703-5108725;Chr17:+:10712197-10712219</t>
  </si>
  <si>
    <t>AACAUUCAUUGCUGUCGGUGGGU</t>
  </si>
  <si>
    <t>Chr8:-:5108520-5108542;Chr17:+:10713251-10713273</t>
  </si>
  <si>
    <t>UGGACGGAGAACUGAUAAGGGU</t>
  </si>
  <si>
    <t>Chr10:+:20485827-20485848</t>
  </si>
  <si>
    <t>UCGUGUCUUGUGUUGCAGCCAG</t>
  </si>
  <si>
    <t>Chr2_random:+:838770-838791</t>
  </si>
  <si>
    <t>UAAGGUGCAUCUAGUGCAGAUA</t>
  </si>
  <si>
    <t>Chr1:-:43202977-43202998</t>
  </si>
  <si>
    <t>UAAGGUGCAUCUAGUGCAGUU</t>
  </si>
  <si>
    <t>Chr4A:+:7273905-7273925</t>
  </si>
  <si>
    <t>UGAUAUGUUUGAUAUAUUAGGUU</t>
  </si>
  <si>
    <t>Chr10:-:3908540-3908562</t>
  </si>
  <si>
    <t>AACUGGCCCACAAAGUCCCGCU</t>
  </si>
  <si>
    <t>Chr14:-:6793230-6793251</t>
  </si>
  <si>
    <t>AACUGGCCUACAAAGUCCCAGU</t>
  </si>
  <si>
    <t>Chr18:+:11017861-11017882</t>
  </si>
  <si>
    <t>UGUAACAGCAACUCCAUGUGGAC</t>
  </si>
  <si>
    <t>Chr3:+:9653596-9653618;ChrUn:+:94526985-94527007</t>
  </si>
  <si>
    <t>ACAGUAGUCUGCACAUUGGUU</t>
  </si>
  <si>
    <t>Chr8_random:+:1629813-1629833;Chr17:+:5549845-5549865</t>
  </si>
  <si>
    <t>CCCAGUGUUCAGACUACCUGUUC</t>
  </si>
  <si>
    <t>Chr8_random:+:1629774-1629796;Chr17:+:5549806-5549828</t>
  </si>
  <si>
    <t>UGUGCAAAUCUAUGCAAAGCUGA</t>
  </si>
  <si>
    <t>Chr1:-:43202798-43202820</t>
  </si>
  <si>
    <t>UGUGCAAAUCCAUGCAAAACUGA</t>
  </si>
  <si>
    <t>Chr4A:+:7274264-7274286;Chr1:-:43202492-43202514</t>
  </si>
  <si>
    <t>UAACACUGUCUGGUAACGAUGUU</t>
  </si>
  <si>
    <t>Chr21:+:5894368-5894390</t>
  </si>
  <si>
    <t>UAAUACUGCCUGGUAAUGAUGAU</t>
  </si>
  <si>
    <t>Chr21:+:5892936-5892958</t>
  </si>
  <si>
    <t>GUGAAAUGUUUAGGACCACUUG</t>
  </si>
  <si>
    <t>Chr5:+:52214155-52214176</t>
  </si>
  <si>
    <t>UUCCCUUUGUCAUCCUAUGCCU</t>
  </si>
  <si>
    <t>Chr28:-:1366387-1366408;Chr28:-:1368019-1368040;Chr10:+:5338539-5338560;ChrZ:+:16883822-16883843</t>
  </si>
  <si>
    <t>CCCUUCAUUCCACCGGAAUCUG</t>
  </si>
  <si>
    <t>Chr1A:-:622326-622347</t>
  </si>
  <si>
    <t>UAAAGUGCUUAUAGUGCAGGUAG</t>
  </si>
  <si>
    <t>Chr1:-:43202664-43202686</t>
  </si>
  <si>
    <t>CAAAGUGCUCAUAGUGCAGGUAG</t>
  </si>
  <si>
    <t>Chr4A:+:7274102-7274124</t>
  </si>
  <si>
    <t>UAGCUUAUCAGACUGAUGUUGA</t>
  </si>
  <si>
    <t>Chr19:+:8993805-8993826</t>
  </si>
  <si>
    <t>UGCCUGUCUACACUUGCUGUGC</t>
  </si>
  <si>
    <t>Chr8_random:+:1635733-1635754</t>
  </si>
  <si>
    <t>AUGACCUAUGAAUUGACAGAC</t>
  </si>
  <si>
    <t>Chr3:+:9653915-9653935;ChrUn:+:94527304-94527324</t>
  </si>
  <si>
    <t>UAAUCUCAGCUGGCAACUGUGA</t>
  </si>
  <si>
    <t>Chr3:+:28149622-28149643</t>
  </si>
  <si>
    <t>AAAUCUCUGCAGGCAAGUGUGA</t>
  </si>
  <si>
    <t>Chr3:+:28144524-28144545</t>
  </si>
  <si>
    <t>UACUGCAUCAGGAACUGAUUGGA</t>
  </si>
  <si>
    <t>Chr3:+:28151747-28151769</t>
  </si>
  <si>
    <t>UUGUGCUUGAUCUAACCAUGU</t>
  </si>
  <si>
    <t>Chr13:-:14950630-14950650;Chr4:-:54394695-54394715</t>
  </si>
  <si>
    <t>AAGGUCCAACCUCACAUGUCCU</t>
  </si>
  <si>
    <t>Chr22:-:3239302-3239323</t>
  </si>
  <si>
    <t>AGAAUUGUGUCUGGACAUCUGU</t>
  </si>
  <si>
    <t>Chr17:+:5455009-5455030</t>
  </si>
  <si>
    <t>AGCUACAUUGUCUGCUGGGUUUC</t>
  </si>
  <si>
    <t>Chr1:+:5261276-5261298</t>
  </si>
  <si>
    <t>AGCUACAUCUGGCUACUGGGUCUC</t>
  </si>
  <si>
    <t>ChrUn:+:1817329-1817352;Chr1:+:5260765-5260788</t>
  </si>
  <si>
    <t>UGUCAGUUUGUCAAAUACCCCA</t>
  </si>
  <si>
    <t>Chr4A:-:6644940-6644961</t>
  </si>
  <si>
    <t>AUCACAUUGCCAGGGAUUACC</t>
  </si>
  <si>
    <t>ChrZ:-:9900655-9900675</t>
  </si>
  <si>
    <t>UGGCUCAGUUCAGCAGGAACAG</t>
  </si>
  <si>
    <t>ChrZ:-:9899811-9899832</t>
  </si>
  <si>
    <t>UUCAAGUAAUCCAGGAUAGGCU</t>
  </si>
  <si>
    <t>Chr2:+:4696545-4696566;ChrUn:+:100873866-100873887</t>
  </si>
  <si>
    <t>UUCACAGUGGCUAAGUUCUGC</t>
  </si>
  <si>
    <t>ChrZ:-:9900334-9900354</t>
  </si>
  <si>
    <t>CAUCCCCAUUCCACUCCUAGCA</t>
  </si>
  <si>
    <t>ChrZ:+:31606509-31606530</t>
  </si>
  <si>
    <t>CUAAGCUUCUGGACUUUGCAU</t>
  </si>
  <si>
    <t>Chr1A:-:57982687-57982707</t>
  </si>
  <si>
    <t>UAGGAAACCAGGCUUUAUUAGU</t>
  </si>
  <si>
    <t>Chr4A:+:17209015-17209036;Chr4A:-:17209048-17209069;Chr4:+:57037480-57037501</t>
  </si>
  <si>
    <t>UCAGUGCAUCACAGAACUU</t>
  </si>
  <si>
    <t>Chr3:-:86528291-86528309</t>
  </si>
  <si>
    <t>AGGCGACUCGGCUGCCUGCAGC</t>
  </si>
  <si>
    <t>Chr3:-:39458903-39458924</t>
  </si>
  <si>
    <t>CAUCCCCUGCCUCUCUUCUCC</t>
  </si>
  <si>
    <t>Chr17:+:6428069-6428089</t>
  </si>
  <si>
    <t>AAAAGGGAUUUUUGGGAUGAGA</t>
  </si>
  <si>
    <t>Chr22_random:+:504082-504103</t>
  </si>
  <si>
    <t>CACAAGAAUUGCGUUUGGACAAU</t>
  </si>
  <si>
    <t>Chr17:-:5454966-5454988</t>
  </si>
  <si>
    <t>CAGGACUGCCUCAGAGAGCAGGCU</t>
  </si>
  <si>
    <t>Chr7:-:10597653-10597676</t>
  </si>
  <si>
    <t>GACAGUCAGCAGUUGGUCUGG</t>
  </si>
  <si>
    <t>Chr12:+:12254530-12254550</t>
  </si>
  <si>
    <t>UCAGGUGCUCAACUCCUAUUU</t>
  </si>
  <si>
    <t>Chr2:-:61107832-61107852</t>
  </si>
  <si>
    <t>CAUGGGAUAAUCGGAACAAGGC</t>
  </si>
  <si>
    <t>ChrZ:-:43522174-43522195</t>
  </si>
  <si>
    <t>AAAGGAAAGGUGUGGAUCCAUC</t>
  </si>
  <si>
    <t>Chr26_random:-:475646-475667</t>
  </si>
  <si>
    <t>UCCAGAACCUUUCAAGGGACU</t>
  </si>
  <si>
    <t>Chr1:-:47711476-47711496;ChrUn:+:140548842-140548862</t>
  </si>
  <si>
    <t>UUUCCAGCAGGCUUGAUGGAGC</t>
  </si>
  <si>
    <t>Chr5:+:14115834-14115855</t>
  </si>
  <si>
    <t>AGCCUGCUGAGAGUGAAAUUGA</t>
  </si>
  <si>
    <t>Chr1:-:39743301-39743322</t>
  </si>
  <si>
    <t>AGAGCAAGGCUGAGGCUGUUCU</t>
  </si>
  <si>
    <t>Chr12:+:776781-776802</t>
  </si>
  <si>
    <t>GCACGUGAUGAGAACUCUGU</t>
  </si>
  <si>
    <t>Chr8:-:3326594-3326613;Chr8:-:3329165-3329184</t>
  </si>
  <si>
    <t>CCCCGGCAGGACAAAGUCUCU</t>
  </si>
  <si>
    <t>ChrZ:+:57612713-57612733</t>
  </si>
  <si>
    <t>CAGGAGCUUGGACAUGUUAGGU</t>
  </si>
  <si>
    <t>Chr20:+:6709358-6709379</t>
  </si>
  <si>
    <t>UAGCACCAUUUGAAAUCGGUU</t>
  </si>
  <si>
    <t>Chr1A:+:2716258-2716278;Chr26:+:3761399-3761419</t>
  </si>
  <si>
    <t>UAGCACCAUUUGAAAUCAGUGUU</t>
  </si>
  <si>
    <t>Chr1A:+:2715244-2715266;Chr26:+:3760436-3760458</t>
  </si>
  <si>
    <t>CAGUGCAAUAGUAUUGUCAAAGC</t>
  </si>
  <si>
    <t>Chr19:-:8784000-8784022</t>
  </si>
  <si>
    <t>CUUUCAGUCGGAUGUUUACAGC</t>
  </si>
  <si>
    <t>Chr23_random:+:192908-192929</t>
  </si>
  <si>
    <t>UGUAAACAUCCUUGACUGGAAGCU</t>
  </si>
  <si>
    <t>Chr23_random:+:192867-192890</t>
  </si>
  <si>
    <t>CUUUCAGUCGGAUGUUUGCAGC</t>
  </si>
  <si>
    <t>Chr3:+:84719890-84719911</t>
  </si>
  <si>
    <t>UGUAAACAUCCUCGACUGGAAGCU</t>
  </si>
  <si>
    <t>Chr3:+:84719848-84719871</t>
  </si>
  <si>
    <t>CUGGGAGAAGGCUGUUUACUCU</t>
  </si>
  <si>
    <t>Chr3:+:84746608-84746629</t>
  </si>
  <si>
    <t>UGUAAACAUCCUACACUCUCAGCU</t>
  </si>
  <si>
    <t>Chr23_random:+:194996-195019;Chr3:+:84746568-84746591</t>
  </si>
  <si>
    <t>CUUUCAGUCAGAUGUUUGCUGC</t>
  </si>
  <si>
    <t>Chr2:-:149540709-149540730</t>
  </si>
  <si>
    <t>UGUAAACAUCCCCGACUGGAAGCU</t>
  </si>
  <si>
    <t>Chr2:-:149540744-149540767</t>
  </si>
  <si>
    <t>UAUUGCACAUUACUAAGUUGC</t>
  </si>
  <si>
    <t>Chr2:-:89259120-89259140</t>
  </si>
  <si>
    <t>GUGCAUUGUAGUUGCAUUGC</t>
  </si>
  <si>
    <t>Chr1A:-:48937694-48937713</t>
  </si>
  <si>
    <t>UCCAGCAUCAGUGAUUUUGUU</t>
  </si>
  <si>
    <t>Chr14:-:14972016-14972036</t>
  </si>
  <si>
    <t>UGGCAGUGUCUUAGCUGGUUGU</t>
  </si>
  <si>
    <t>Chr21:+:5249938-5249959</t>
  </si>
  <si>
    <t>AGGCAGUGUAGUUAGCUGAUUGC</t>
  </si>
  <si>
    <t>Chr24:-:1752158-1752180</t>
  </si>
  <si>
    <t>AGGCAGUGUAGUUAGCUGAUUGU</t>
  </si>
  <si>
    <t>Chr24:-:1752755-1752777;ChrUn:-:76202895-76202917</t>
  </si>
  <si>
    <t>AAUUGCACGGUAUCCAUCUGU</t>
  </si>
  <si>
    <t>Chr4A:+:7274606-7274626</t>
  </si>
  <si>
    <t>UAAUGCCCCUAAAAAUCCUUAU</t>
  </si>
  <si>
    <t>Chr14:-:6788942-6788963;Chr18:+:11031516-11031537</t>
  </si>
  <si>
    <t>UUUGUUCGUUCGGCUCGCGUUA</t>
  </si>
  <si>
    <t>Chr7:-:10362283-10362304</t>
  </si>
  <si>
    <t>CAGAUCAGAAGGUGAUUGUGGC</t>
  </si>
  <si>
    <t>Chr4:+:42215201-42215222</t>
  </si>
  <si>
    <t>CAUCGGGGAUGUCGUGUCUUUC</t>
  </si>
  <si>
    <t>Chr12:+:12254323-12254344</t>
  </si>
  <si>
    <t>AAUGACACGAUCACUCCCGCUGAGC</t>
  </si>
  <si>
    <t>Chr12:+:12254283-12254307</t>
  </si>
  <si>
    <t>AAACCGUUACCAUUACUGAGUUU</t>
  </si>
  <si>
    <t>Chr19:-:7265382-7265404</t>
  </si>
  <si>
    <t>UAGUGCAAUAUUGCUUAUAGGGU</t>
  </si>
  <si>
    <t>Chr15:+:8486824-8486846</t>
  </si>
  <si>
    <t>AUGCAGUCCAUGGGCAUAUACAC</t>
  </si>
  <si>
    <t>Chr17:+:5173216-5173238</t>
  </si>
  <si>
    <t>CAGGCUGGUUAGAUGGUUGUC</t>
  </si>
  <si>
    <t>Chr3:+:36454485-36454505</t>
  </si>
  <si>
    <t>AUAGCUCUUGGAAUGGUUCUGC</t>
  </si>
  <si>
    <t>Chr13:-:1397271-1397292</t>
  </si>
  <si>
    <t>CCUGCAUUGUACACACUGUGU</t>
  </si>
  <si>
    <t>Chr2:-:1092290-1092310</t>
  </si>
  <si>
    <t>CCCUCAUUGUACAUGCUGUGU</t>
  </si>
  <si>
    <t>Chr4A:+:20408554-20408574</t>
  </si>
  <si>
    <t>GUGACAUCAUAUGUACGGCUGC</t>
  </si>
  <si>
    <t>Chr2:-:25436298-25436319</t>
  </si>
  <si>
    <t>CAACCUGGAGGACUCCAUGCUGU</t>
  </si>
  <si>
    <t>Chr1A:+:58337922-58337944;ChrUn:+:87366803-87366825</t>
  </si>
  <si>
    <t>GCGACCCAUACUUGGUUUCAG</t>
  </si>
  <si>
    <t>Chr9:-:23617075-23617095</t>
  </si>
  <si>
    <t>UGGAAGACUAGUGAUUUUGUUGUU</t>
  </si>
  <si>
    <t>Chr28:-:3838895-3838918;Chr10:-:13221501-13221524;Chr10:-:13225636-13225659;ChrZ:+:52731925-52731948</t>
  </si>
  <si>
    <t>UCUUUGGUUAUCUAGCUGUAUGA</t>
  </si>
  <si>
    <t>ChrZ:-:12103983-12104005;Chr10:-:12969777-12969799</t>
  </si>
  <si>
    <t>UAUUGCACUUGUCCCGGCCUGU</t>
  </si>
  <si>
    <t>Chr4A:+:7274464-7274485;Chr1:-:43202376-43202397</t>
  </si>
  <si>
    <t>AACCCGUAGAUCCGAUCUUGU</t>
  </si>
  <si>
    <t>ChrUn:+:52861479-52861499;Chr1:+:109661977-109661997</t>
  </si>
  <si>
    <t>UACCCUGUAGAACCGAAUUUGU</t>
  </si>
  <si>
    <t>Chr7:+:17079308-17079329</t>
  </si>
  <si>
    <t>UUGGUCCCCUUCAACCAGCUAU</t>
  </si>
  <si>
    <t>Chr3:+:110618966-110618987</t>
  </si>
  <si>
    <t>AUUAUGAGAUCUGAGGGCU</t>
  </si>
  <si>
    <t>LGE22:-:223281-223299;LGE22:-:223329-223347;LGE22:-:223377-223395</t>
  </si>
  <si>
    <t>AGCUGGUGUUGUGAAUCAGGCCGA</t>
  </si>
  <si>
    <t>Chr11:-:5991139-5991162</t>
  </si>
  <si>
    <t>AUGUAACCCAACGCAGCAUGA</t>
  </si>
  <si>
    <t>Chr1:+:21937188-21937208</t>
  </si>
  <si>
    <t>UCUCAGCUACAUCGGUGUAAAU</t>
  </si>
  <si>
    <t>Chr2:-:142442558-142442579;ChrUn:+:165189812-165189833</t>
  </si>
  <si>
    <t>UAUGGCACUGGUAGAAUUCACU</t>
  </si>
  <si>
    <t>Chr1A:-:193661-193682</t>
  </si>
  <si>
    <t>UGAUAUGUUUGAUAUUAGGUUG</t>
  </si>
  <si>
    <t>Chr25:-:412687-412708</t>
  </si>
  <si>
    <t>UAGGUAGUUUCAUGUUGUUGGG</t>
  </si>
  <si>
    <t>ChrUn:+:4882327-4882348;Chr2:-:52627185-52627206</t>
  </si>
  <si>
    <t>UGGAAUGUAAGGAAGUGUGUGG</t>
  </si>
  <si>
    <t>Chr3:+:110614779-110614800</t>
  </si>
  <si>
    <t>CAGUGCAAUAAUAUUGUCAAAGC</t>
  </si>
  <si>
    <t>Chr15:+:8480202-8480224</t>
  </si>
  <si>
    <t>UGUAAACAUCCUACACUCAGCU</t>
  </si>
  <si>
    <t>Chr2:-:149534089-149534110</t>
  </si>
  <si>
    <t>GUGCAUACUAGUAGACCCUUUCU</t>
  </si>
  <si>
    <t>Chr25:+:442930-442952;Chr25:+:446220-446242</t>
  </si>
  <si>
    <t>UUAAGACUUGUAGUGAUGUUU</t>
  </si>
  <si>
    <t>Chr20:-:3206419-3206439</t>
  </si>
  <si>
    <t>Sequence</t>
  </si>
  <si>
    <t>Genomic loci</t>
  </si>
  <si>
    <t>UACCCUGUAGAUCCGAAUUUGU</t>
  </si>
  <si>
    <t>ACCGUGGCUUUAGAUUGUUACU</t>
  </si>
  <si>
    <t>UGUGACUGGUUGACCAGAGGGG</t>
  </si>
  <si>
    <t>UUAGUGCGCAGUAAGCUAGGGUGU</t>
  </si>
  <si>
    <t>UUUGGCAAUGGUAGAACUCACACU</t>
  </si>
  <si>
    <t>CAACGGAAUCCCAAAAGCAGCU</t>
  </si>
  <si>
    <t>CUGUGCGUGUGACAGCGGCUAU</t>
  </si>
  <si>
    <t>ACCUUGGCUCUAGACUGCUUACU</t>
  </si>
  <si>
    <t>AACAGUAAGAGUUGAUGUGCG</t>
  </si>
  <si>
    <t>AAGCUGCCAGUUGAAGAACUGU</t>
  </si>
  <si>
    <t>AUCACAUUGCCAGGGAUUUCC</t>
  </si>
  <si>
    <t>UAGCAGCGGGAACAGUACUGCAG</t>
  </si>
  <si>
    <t>GAAAGACGCCAAACUGGGUAGA</t>
  </si>
  <si>
    <t>GCAUGACACCAUACUGGGUAGA</t>
  </si>
  <si>
    <t>AACUGUGGCAUUUCUGAAUAGA</t>
  </si>
  <si>
    <t>GUGACUGAGACAUGAUGCUCAU</t>
  </si>
  <si>
    <t>UUUUCCUAUAUGAAAAUGGCAGA</t>
  </si>
  <si>
    <t>UCGGGCUUGAUUUAAGAGGACU</t>
  </si>
  <si>
    <t>Total reads</t>
    <phoneticPr fontId="18" type="noConversion"/>
  </si>
  <si>
    <t>NA</t>
  </si>
  <si>
    <t>Raw reads</t>
    <phoneticPr fontId="18" type="noConversion"/>
  </si>
  <si>
    <t>Normalized expression</t>
    <phoneticPr fontId="18" type="noConversion"/>
  </si>
  <si>
    <t>F_B</t>
    <phoneticPr fontId="18" type="noConversion"/>
  </si>
  <si>
    <t>F_H</t>
    <phoneticPr fontId="18" type="noConversion"/>
  </si>
  <si>
    <t>F_L</t>
    <phoneticPr fontId="18" type="noConversion"/>
  </si>
  <si>
    <t>F_M</t>
    <phoneticPr fontId="18" type="noConversion"/>
  </si>
  <si>
    <t>M_B</t>
    <phoneticPr fontId="18" type="noConversion"/>
  </si>
  <si>
    <t>M_H</t>
    <phoneticPr fontId="18" type="noConversion"/>
  </si>
  <si>
    <t>M_L</t>
    <phoneticPr fontId="18" type="noConversion"/>
  </si>
  <si>
    <t>M_M</t>
    <phoneticPr fontId="18" type="noConversion"/>
  </si>
  <si>
    <t>F_B</t>
    <phoneticPr fontId="18" type="noConversion"/>
  </si>
  <si>
    <t>F_H</t>
    <phoneticPr fontId="18" type="noConversion"/>
  </si>
  <si>
    <t>F_L</t>
    <phoneticPr fontId="18" type="noConversion"/>
  </si>
  <si>
    <t>F_M</t>
    <phoneticPr fontId="18" type="noConversion"/>
  </si>
  <si>
    <t>tgu-miR-1</t>
  </si>
  <si>
    <t>tgu-miR-100</t>
  </si>
  <si>
    <t>tgu-miR-101</t>
  </si>
  <si>
    <t>tgu-miR-103</t>
  </si>
  <si>
    <t>tgu-miR-106</t>
  </si>
  <si>
    <t>tgu-miR-107</t>
  </si>
  <si>
    <t>tgu-miR-10a</t>
  </si>
  <si>
    <t>tgu-miR-10b</t>
  </si>
  <si>
    <t>tgu-miR-122</t>
  </si>
  <si>
    <t>tgu-miR-124</t>
  </si>
  <si>
    <t>tgu-miR-125</t>
  </si>
  <si>
    <t>tgu-miR-126</t>
  </si>
  <si>
    <t>tgu-miR-128</t>
  </si>
  <si>
    <t>tgu-miR-129</t>
  </si>
  <si>
    <t>tgu-miR-130a</t>
  </si>
  <si>
    <t>tgu-miR-130b</t>
  </si>
  <si>
    <t>tgu-miR-130c</t>
  </si>
  <si>
    <t>tgu-miR-132</t>
  </si>
  <si>
    <t>tgu-miR-1329</t>
  </si>
  <si>
    <t>tgu-miR-133a</t>
  </si>
  <si>
    <t>tgu-miR-133b</t>
  </si>
  <si>
    <t>tgu-miR-134</t>
  </si>
  <si>
    <t>tgu-miR-1357</t>
  </si>
  <si>
    <t>tgu-miR-135a</t>
  </si>
  <si>
    <t>tgu-miR-137</t>
  </si>
  <si>
    <t>tgu-miR-1388</t>
  </si>
  <si>
    <t>tgu-miR-138b</t>
  </si>
  <si>
    <t>tgu-miR-139</t>
  </si>
  <si>
    <t>tgu-miR-1397</t>
  </si>
  <si>
    <t>tgu-miR-140</t>
  </si>
  <si>
    <t>tgu-miR-142</t>
  </si>
  <si>
    <t>tgu-miR-144</t>
  </si>
  <si>
    <t>tgu-miR-1451</t>
  </si>
  <si>
    <t>tgu-miR-1467</t>
  </si>
  <si>
    <t>tgu-miR-146a</t>
  </si>
  <si>
    <t>tgu-miR-146b</t>
  </si>
  <si>
    <t>tgu-miR-146c</t>
  </si>
  <si>
    <t>tgu-miR-147</t>
  </si>
  <si>
    <t>tgu-miR-148</t>
  </si>
  <si>
    <t>tgu-miR-153</t>
  </si>
  <si>
    <t>tgu-miR-155</t>
  </si>
  <si>
    <t>tgu-miR-1552</t>
  </si>
  <si>
    <t>tgu-miR-1559</t>
  </si>
  <si>
    <t>tgu-miR-15a</t>
  </si>
  <si>
    <t>tgu-miR-15b</t>
  </si>
  <si>
    <t>tgu-miR-15c</t>
  </si>
  <si>
    <t>tgu-miR-1662</t>
  </si>
  <si>
    <t>tgu-miR-1677</t>
  </si>
  <si>
    <t>tgu-miR-16a</t>
  </si>
  <si>
    <t>tgu-miR-16b</t>
  </si>
  <si>
    <t>tgu-miR-16c</t>
  </si>
  <si>
    <t>tgu-miR-1729</t>
  </si>
  <si>
    <t>tgu-miR-1784</t>
  </si>
  <si>
    <t>tgu-miR-17a</t>
  </si>
  <si>
    <t>tgu-miR-1803</t>
  </si>
  <si>
    <t>tgu-miR-1805</t>
  </si>
  <si>
    <t>tgu-miR-181a</t>
  </si>
  <si>
    <t>tgu-miR-181b</t>
  </si>
  <si>
    <t>tgu-miR-182</t>
  </si>
  <si>
    <t>tgu-miR-183</t>
  </si>
  <si>
    <t>tgu-miR-184</t>
  </si>
  <si>
    <t>tgu-miR-187</t>
  </si>
  <si>
    <t>tgu-miR-18a</t>
  </si>
  <si>
    <t>tgu-miR-18b</t>
  </si>
  <si>
    <t>tgu-miR-190</t>
  </si>
  <si>
    <t>tgu-miR-190b</t>
  </si>
  <si>
    <t>tgu-miR-191</t>
  </si>
  <si>
    <t>tgu-miR-193a</t>
  </si>
  <si>
    <t>tgu-miR-193b</t>
  </si>
  <si>
    <t>tgu-miR-194</t>
  </si>
  <si>
    <t>tgu-miR-196</t>
  </si>
  <si>
    <t>tgu-miR-199-3p</t>
  </si>
  <si>
    <t>tgu-miR-199-5p</t>
  </si>
  <si>
    <t>tgu-miR-19a</t>
  </si>
  <si>
    <t>tgu-miR-19b</t>
  </si>
  <si>
    <t>tgu-miR-200a</t>
  </si>
  <si>
    <t>tgu-miR-200b</t>
  </si>
  <si>
    <t>tgu-miR-203</t>
  </si>
  <si>
    <t>tgu-miR-204</t>
  </si>
  <si>
    <t>tgu-miR-205b</t>
  </si>
  <si>
    <t>tgu-miR-206</t>
  </si>
  <si>
    <t>tgu-miR-20a</t>
  </si>
  <si>
    <t>tgu-miR-20b</t>
  </si>
  <si>
    <t>tgu-miR-21</t>
  </si>
  <si>
    <t>tgu-miR-210</t>
  </si>
  <si>
    <t>tgu-miR-212</t>
  </si>
  <si>
    <t>tgu-miR-214</t>
  </si>
  <si>
    <t>tgu-miR-215</t>
  </si>
  <si>
    <t>tgu-miR-216a</t>
  </si>
  <si>
    <t>tgu-miR-216b</t>
  </si>
  <si>
    <t>tgu-miR-217</t>
  </si>
  <si>
    <t>tgu-miR-218</t>
  </si>
  <si>
    <t>tgu-miR-2184</t>
  </si>
  <si>
    <t>tgu-miR-2188</t>
  </si>
  <si>
    <t>tgu-miR-219</t>
  </si>
  <si>
    <t>tgu-miR-22</t>
  </si>
  <si>
    <t>tgu-miR-221</t>
  </si>
  <si>
    <t>tgu-miR-222</t>
  </si>
  <si>
    <t>tgu-miR-223</t>
  </si>
  <si>
    <t>tgu-miR-23a</t>
  </si>
  <si>
    <t>tgu-miR-23b</t>
  </si>
  <si>
    <t>tgu-miR-24</t>
  </si>
  <si>
    <t>tgu-miR-26</t>
  </si>
  <si>
    <t>tgu-miR-27b</t>
  </si>
  <si>
    <t>tgu-miR-2954</t>
  </si>
  <si>
    <t>tgu-miR-2955</t>
  </si>
  <si>
    <t>tgu-miR-2956</t>
  </si>
  <si>
    <t>tgu-miR-2957</t>
  </si>
  <si>
    <t>tgu-miR-2960</t>
  </si>
  <si>
    <t>tgu-miR-2962</t>
  </si>
  <si>
    <t>tgu-miR-2963</t>
  </si>
  <si>
    <t>tgu-miR-2964</t>
  </si>
  <si>
    <t>tgu-miR-2965</t>
  </si>
  <si>
    <t>tgu-miR-2970</t>
  </si>
  <si>
    <t>tgu-miR-2972</t>
  </si>
  <si>
    <t>tgu-miR-2973</t>
  </si>
  <si>
    <t>tgu-miR-2975</t>
  </si>
  <si>
    <t>tgu-miR-2979</t>
  </si>
  <si>
    <t>tgu-miR-2983</t>
  </si>
  <si>
    <t>tgu-miR-2984</t>
  </si>
  <si>
    <t>tgu-miR-2987</t>
  </si>
  <si>
    <t>tgu-miR-2989</t>
  </si>
  <si>
    <t>tgu-miR-2992</t>
  </si>
  <si>
    <t>tgu-miR-2997</t>
  </si>
  <si>
    <t>tgu-miR-29a</t>
  </si>
  <si>
    <t>tgu-miR-29b</t>
  </si>
  <si>
    <t>tgu-miR-301a</t>
  </si>
  <si>
    <t>tgu-miR-301b</t>
  </si>
  <si>
    <t>tgu-miR-30a-3p</t>
  </si>
  <si>
    <t>tgu-miR-30a-5p</t>
  </si>
  <si>
    <t>tgu-miR-30b-3p</t>
  </si>
  <si>
    <t>tgu-miR-30b-5p</t>
  </si>
  <si>
    <t>tgu-miR-30c-3p</t>
  </si>
  <si>
    <t>tgu-miR-30c-5p</t>
  </si>
  <si>
    <t>tgu-miR-30d-3p</t>
  </si>
  <si>
    <t>tgu-miR-30d-5p</t>
  </si>
  <si>
    <t>tgu-miR-30e</t>
  </si>
  <si>
    <t>tgu-miR-32</t>
  </si>
  <si>
    <t>tgu-miR-33</t>
  </si>
  <si>
    <t>tgu-miR-338</t>
  </si>
  <si>
    <t>tgu-miR-34a</t>
  </si>
  <si>
    <t>tgu-miR-34b</t>
  </si>
  <si>
    <t>tgu-miR-34c</t>
  </si>
  <si>
    <t>tgu-miR-3536</t>
  </si>
  <si>
    <t>tgu-miR-363</t>
  </si>
  <si>
    <t>tgu-miR-365</t>
  </si>
  <si>
    <t>tgu-miR-375</t>
  </si>
  <si>
    <t>tgu-miR-383</t>
  </si>
  <si>
    <t>tgu-miR-425-3p</t>
  </si>
  <si>
    <t>tgu-miR-425-5p</t>
  </si>
  <si>
    <t>tgu-miR-451</t>
  </si>
  <si>
    <t>tgu-miR-454</t>
  </si>
  <si>
    <t>tgu-miR-455</t>
  </si>
  <si>
    <t>tgu-miR-456</t>
  </si>
  <si>
    <t>tgu-miR-458</t>
  </si>
  <si>
    <t>tgu-miR-460a</t>
  </si>
  <si>
    <t>tgu-miR-460b</t>
  </si>
  <si>
    <t>tgu-miR-489</t>
  </si>
  <si>
    <t>tgu-miR-490</t>
  </si>
  <si>
    <t>tgu-miR-499</t>
  </si>
  <si>
    <t>tgu-miR-503</t>
  </si>
  <si>
    <t>tgu-miR-551</t>
  </si>
  <si>
    <t>tgu-miR-7</t>
  </si>
  <si>
    <t>tgu-miR-743a</t>
  </si>
  <si>
    <t>tgu-miR-878</t>
  </si>
  <si>
    <t>tgu-miR-881</t>
  </si>
  <si>
    <t>tgu-miR-9</t>
  </si>
  <si>
    <t>tgu-miR-92</t>
  </si>
  <si>
    <t>tgu-miR-99</t>
  </si>
  <si>
    <t>tgu-miR-novel-1</t>
  </si>
  <si>
    <t>tgu-miR-novel-2</t>
  </si>
  <si>
    <t>tgu-miR-novel-3</t>
  </si>
  <si>
    <t>tgu-let-7b</t>
  </si>
  <si>
    <t>tgu-let-7c</t>
  </si>
  <si>
    <t>tgu-let-7d</t>
  </si>
  <si>
    <t>tgu-let-7e</t>
  </si>
  <si>
    <t>tgu-let-7f</t>
  </si>
  <si>
    <t>tgu-let-7g</t>
  </si>
  <si>
    <t>tgu-let-7i</t>
  </si>
  <si>
    <t>miRNA name</t>
    <phoneticPr fontId="18" type="noConversion"/>
  </si>
  <si>
    <t>AGCAGCAUUGUACAGGGCUAUGA</t>
    <phoneticPr fontId="18" type="noConversion"/>
  </si>
  <si>
    <t>AGCAGCAUUGUACAGGGCUAUCA</t>
    <phoneticPr fontId="18" type="noConversion"/>
  </si>
  <si>
    <t>Chr1:+:95578104-95578125</t>
    <phoneticPr fontId="18" type="noConversion"/>
  </si>
  <si>
    <t>Chr3:-:57588402-57588424</t>
    <phoneticPr fontId="18" type="noConversion"/>
  </si>
  <si>
    <t>Chr20:+:10603585-10603606</t>
    <phoneticPr fontId="18" type="noConversion"/>
  </si>
  <si>
    <t>tgu-miR-138</t>
  </si>
  <si>
    <t>MiRNAs without genimic loci</t>
    <phoneticPr fontId="18" type="noConversion"/>
  </si>
  <si>
    <t>tgu-let-7a</t>
    <phoneticPr fontId="18" type="noConversion"/>
  </si>
  <si>
    <t>tgu-miR-143</t>
  </si>
  <si>
    <t>GGUGCAGUGCUGCAUCUCUG</t>
  </si>
  <si>
    <t>Additional file 2</t>
    <phoneticPr fontId="18" type="noConversion"/>
  </si>
  <si>
    <t>UCCUUCAUUCCACCGGAGUCUGU</t>
  </si>
  <si>
    <t>Chr26:-:3381077-3381099;Chr26:-:3385333-3385355</t>
  </si>
  <si>
    <t>tgu-miR-205a</t>
    <phoneticPr fontId="18" type="noConversion"/>
  </si>
  <si>
    <t>UAAAGCCUGUAGGAUUGGGUCGU</t>
  </si>
  <si>
    <t>Chr12:-:2419516-2419538;Chr12:-:2460436-2460458</t>
  </si>
  <si>
    <t>tgu-miR-2971</t>
    <phoneticPr fontId="18" type="noConversion"/>
  </si>
  <si>
    <t>UAUUCAGAUUGGUGCCGGUCACA</t>
  </si>
  <si>
    <t>tgu-miR-871</t>
    <phoneticPr fontId="18" type="noConversion"/>
  </si>
  <si>
    <t>AUGACCUAUGAAUUGACAGCCA</t>
  </si>
  <si>
    <t>tgu-miR-192</t>
    <phoneticPr fontId="18" type="noConversion"/>
  </si>
  <si>
    <t>UUAGCACUGGAGCAGAGUCA</t>
  </si>
  <si>
    <t>ChrUn:+:19256395-19256414;Chr2:-:61822044-61822063</t>
  </si>
  <si>
    <t>tgu-miR-2980</t>
    <phoneticPr fontId="18" type="noConversion"/>
  </si>
  <si>
    <t>GCAGCUGUAGGAGCCAGUGAUGG</t>
  </si>
  <si>
    <t>Chr12:-:3102894-3102916</t>
  </si>
  <si>
    <t>tgu-miR-2969</t>
    <phoneticPr fontId="18" type="noConversion"/>
  </si>
  <si>
    <t>CCACCUCCCCUGCAAACGUCCA</t>
  </si>
  <si>
    <t>tgu-miR-1306</t>
    <phoneticPr fontId="18" type="noConversion"/>
  </si>
  <si>
    <t>UUUGGCACUAGCACAUUUUUGCU</t>
  </si>
  <si>
    <t>tgu-miR-96</t>
    <phoneticPr fontId="18" type="noConversion"/>
  </si>
  <si>
    <t>GUGGGCUGGGGAAGGGCUGCUGGGU</t>
  </si>
  <si>
    <t>Chr18:-:7548460-7548484</t>
  </si>
  <si>
    <t>tgu-miR-2978</t>
    <phoneticPr fontId="18" type="noConversion"/>
  </si>
  <si>
    <t>UGCUGGUGUAGAUGUGUCACAGU</t>
  </si>
  <si>
    <t>Chr21:-:2262538-2262560</t>
  </si>
  <si>
    <t>tgu-miR-2958</t>
    <phoneticPr fontId="18" type="noConversion"/>
  </si>
  <si>
    <t>GGGGGUCCCCGGUGCUCGGAUC</t>
  </si>
  <si>
    <t>tgu-miR-615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</si>
</sst>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 Unicode MS"/>
      <family val="2"/>
      <charset val="134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6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176" fontId="20" fillId="0" borderId="0" xfId="0" applyNumberFormat="1" applyFont="1">
      <alignment vertical="center"/>
    </xf>
    <xf numFmtId="0" fontId="21" fillId="0" borderId="0" xfId="0" applyFont="1">
      <alignment vertical="center"/>
    </xf>
    <xf numFmtId="176" fontId="21" fillId="0" borderId="0" xfId="0" applyNumberFormat="1" applyFont="1">
      <alignment vertical="center"/>
    </xf>
    <xf numFmtId="0" fontId="20" fillId="0" borderId="0" xfId="0" applyFont="1" applyAlignment="1">
      <alignment horizontal="center" vertical="center"/>
    </xf>
    <xf numFmtId="176" fontId="20" fillId="0" borderId="0" xfId="0" applyNumberFormat="1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8"/>
  <sheetViews>
    <sheetView tabSelected="1" topLeftCell="A169" workbookViewId="0">
      <selection activeCell="E185" sqref="E185"/>
    </sheetView>
  </sheetViews>
  <sheetFormatPr defaultRowHeight="13.5" x14ac:dyDescent="0.15"/>
  <cols>
    <col min="1" max="1" width="17.25" bestFit="1" customWidth="1"/>
    <col min="2" max="2" width="12.5" customWidth="1"/>
    <col min="3" max="3" width="37.5" bestFit="1" customWidth="1"/>
    <col min="4" max="4" width="29.625" customWidth="1"/>
    <col min="5" max="12" width="9" customWidth="1"/>
    <col min="13" max="20" width="9.5" style="1" bestFit="1" customWidth="1"/>
  </cols>
  <sheetData>
    <row r="1" spans="1:20" s="3" customFormat="1" ht="16.5" x14ac:dyDescent="0.15">
      <c r="A1" s="4" t="s">
        <v>550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</row>
    <row r="2" spans="1:20" s="2" customFormat="1" ht="15" x14ac:dyDescent="0.15">
      <c r="A2" s="8" t="s">
        <v>539</v>
      </c>
      <c r="B2" s="8" t="s">
        <v>344</v>
      </c>
      <c r="C2" s="8" t="s">
        <v>324</v>
      </c>
      <c r="D2" s="8" t="s">
        <v>325</v>
      </c>
      <c r="E2" s="8" t="s">
        <v>346</v>
      </c>
      <c r="F2" s="8"/>
      <c r="G2" s="8"/>
      <c r="H2" s="8"/>
      <c r="I2" s="8"/>
      <c r="J2" s="8"/>
      <c r="K2" s="8"/>
      <c r="L2" s="8"/>
      <c r="M2" s="9" t="s">
        <v>347</v>
      </c>
      <c r="N2" s="9"/>
      <c r="O2" s="9"/>
      <c r="P2" s="9"/>
      <c r="Q2" s="9"/>
      <c r="R2" s="9"/>
      <c r="S2" s="9"/>
      <c r="T2" s="9"/>
    </row>
    <row r="3" spans="1:20" s="2" customFormat="1" ht="15" x14ac:dyDescent="0.15">
      <c r="A3" s="8"/>
      <c r="B3" s="8"/>
      <c r="C3" s="8"/>
      <c r="D3" s="8"/>
      <c r="E3" s="4" t="s">
        <v>348</v>
      </c>
      <c r="F3" s="4" t="s">
        <v>349</v>
      </c>
      <c r="G3" s="4" t="s">
        <v>350</v>
      </c>
      <c r="H3" s="4" t="s">
        <v>351</v>
      </c>
      <c r="I3" s="4" t="s">
        <v>352</v>
      </c>
      <c r="J3" s="4" t="s">
        <v>353</v>
      </c>
      <c r="K3" s="4" t="s">
        <v>354</v>
      </c>
      <c r="L3" s="4" t="s">
        <v>355</v>
      </c>
      <c r="M3" s="5" t="s">
        <v>356</v>
      </c>
      <c r="N3" s="5" t="s">
        <v>357</v>
      </c>
      <c r="O3" s="5" t="s">
        <v>358</v>
      </c>
      <c r="P3" s="5" t="s">
        <v>359</v>
      </c>
      <c r="Q3" s="5" t="s">
        <v>352</v>
      </c>
      <c r="R3" s="5" t="s">
        <v>353</v>
      </c>
      <c r="S3" s="5" t="s">
        <v>354</v>
      </c>
      <c r="T3" s="5" t="s">
        <v>355</v>
      </c>
    </row>
    <row r="4" spans="1:20" ht="14.25" x14ac:dyDescent="0.15">
      <c r="A4" s="6" t="s">
        <v>547</v>
      </c>
      <c r="B4" s="6">
        <f t="shared" ref="B4:B35" si="0">SUM(E4:L4)</f>
        <v>363942</v>
      </c>
      <c r="C4" s="6" t="s">
        <v>0</v>
      </c>
      <c r="D4" s="6" t="s">
        <v>1</v>
      </c>
      <c r="E4" s="6">
        <v>93101</v>
      </c>
      <c r="F4" s="6">
        <v>55416</v>
      </c>
      <c r="G4" s="6">
        <v>7582</v>
      </c>
      <c r="H4" s="6">
        <v>18451</v>
      </c>
      <c r="I4" s="6">
        <v>102143</v>
      </c>
      <c r="J4" s="6">
        <v>42925</v>
      </c>
      <c r="K4" s="6">
        <v>7287</v>
      </c>
      <c r="L4" s="6">
        <v>37037</v>
      </c>
      <c r="M4" s="7">
        <f t="shared" ref="M4:M67" si="1">E4/1399888*1000000</f>
        <v>66506.034768495752</v>
      </c>
      <c r="N4" s="7">
        <f t="shared" ref="N4:N67" si="2">F4/2691765*1000000</f>
        <v>20587.235512758358</v>
      </c>
      <c r="O4" s="7">
        <f t="shared" ref="O4:O67" si="3">G4/363582*1000000</f>
        <v>20853.617615833566</v>
      </c>
      <c r="P4" s="7">
        <f t="shared" ref="P4:P67" si="4">H4/923852*1000000</f>
        <v>19971.81366712417</v>
      </c>
      <c r="Q4" s="7">
        <f t="shared" ref="Q4:Q67" si="5">I4/1124875*1000000</f>
        <v>90803.867096344038</v>
      </c>
      <c r="R4" s="7">
        <f t="shared" ref="R4:R67" si="6">J4/1941747*1000000</f>
        <v>22106.381521382551</v>
      </c>
      <c r="S4" s="7">
        <f t="shared" ref="S4:S67" si="7">K4/282961*1000000</f>
        <v>25752.665561685179</v>
      </c>
      <c r="T4" s="7">
        <f t="shared" ref="T4:T67" si="8">L4/1615133*1000000</f>
        <v>22931.23848005087</v>
      </c>
    </row>
    <row r="5" spans="1:20" ht="14.25" x14ac:dyDescent="0.15">
      <c r="A5" s="6" t="s">
        <v>532</v>
      </c>
      <c r="B5" s="6">
        <f t="shared" si="0"/>
        <v>52850</v>
      </c>
      <c r="C5" s="6" t="s">
        <v>2</v>
      </c>
      <c r="D5" s="6" t="s">
        <v>3</v>
      </c>
      <c r="E5" s="6">
        <v>11322</v>
      </c>
      <c r="F5" s="6">
        <v>9044</v>
      </c>
      <c r="G5" s="6">
        <v>629</v>
      </c>
      <c r="H5" s="6">
        <v>3831</v>
      </c>
      <c r="I5" s="6">
        <v>12571</v>
      </c>
      <c r="J5" s="6">
        <v>7631</v>
      </c>
      <c r="K5" s="6">
        <v>520</v>
      </c>
      <c r="L5" s="6">
        <v>7302</v>
      </c>
      <c r="M5" s="7">
        <f t="shared" si="1"/>
        <v>8087.7898803332837</v>
      </c>
      <c r="N5" s="7">
        <f t="shared" si="2"/>
        <v>3359.8772552581668</v>
      </c>
      <c r="O5" s="7">
        <f t="shared" si="3"/>
        <v>1730.0086362911256</v>
      </c>
      <c r="P5" s="7">
        <f t="shared" si="4"/>
        <v>4146.7680970545061</v>
      </c>
      <c r="Q5" s="7">
        <f t="shared" si="5"/>
        <v>11175.463940437827</v>
      </c>
      <c r="R5" s="7">
        <f t="shared" si="6"/>
        <v>3929.9661593400169</v>
      </c>
      <c r="S5" s="7">
        <f t="shared" si="7"/>
        <v>1837.709083583957</v>
      </c>
      <c r="T5" s="7">
        <f t="shared" si="8"/>
        <v>4520.9899122858606</v>
      </c>
    </row>
    <row r="6" spans="1:20" ht="14.25" x14ac:dyDescent="0.15">
      <c r="A6" s="6" t="s">
        <v>533</v>
      </c>
      <c r="B6" s="6">
        <f t="shared" si="0"/>
        <v>46594</v>
      </c>
      <c r="C6" s="6" t="s">
        <v>4</v>
      </c>
      <c r="D6" s="6" t="s">
        <v>5</v>
      </c>
      <c r="E6" s="6">
        <v>11744</v>
      </c>
      <c r="F6" s="6">
        <v>10410</v>
      </c>
      <c r="G6" s="6">
        <v>179</v>
      </c>
      <c r="H6" s="6">
        <v>1632</v>
      </c>
      <c r="I6" s="6">
        <v>10657</v>
      </c>
      <c r="J6" s="6">
        <v>8707</v>
      </c>
      <c r="K6" s="6">
        <v>115</v>
      </c>
      <c r="L6" s="6">
        <v>3150</v>
      </c>
      <c r="M6" s="7">
        <f t="shared" si="1"/>
        <v>8389.2425679768676</v>
      </c>
      <c r="N6" s="7">
        <f t="shared" si="2"/>
        <v>3867.3509760324546</v>
      </c>
      <c r="O6" s="7">
        <f t="shared" si="3"/>
        <v>492.32360237855556</v>
      </c>
      <c r="P6" s="7">
        <f t="shared" si="4"/>
        <v>1766.5167147984741</v>
      </c>
      <c r="Q6" s="7">
        <f t="shared" si="5"/>
        <v>9473.9415490610063</v>
      </c>
      <c r="R6" s="7">
        <f t="shared" si="6"/>
        <v>4484.1063228113653</v>
      </c>
      <c r="S6" s="7">
        <f t="shared" si="7"/>
        <v>406.41643194645195</v>
      </c>
      <c r="T6" s="7">
        <f t="shared" si="8"/>
        <v>1950.3037830321095</v>
      </c>
    </row>
    <row r="7" spans="1:20" ht="14.25" x14ac:dyDescent="0.15">
      <c r="A7" s="6" t="s">
        <v>534</v>
      </c>
      <c r="B7" s="6">
        <f t="shared" si="0"/>
        <v>14046</v>
      </c>
      <c r="C7" s="6" t="s">
        <v>6</v>
      </c>
      <c r="D7" s="6" t="s">
        <v>7</v>
      </c>
      <c r="E7" s="6">
        <v>3804</v>
      </c>
      <c r="F7" s="6">
        <v>2567</v>
      </c>
      <c r="G7" s="6">
        <v>212</v>
      </c>
      <c r="H7" s="6">
        <v>686</v>
      </c>
      <c r="I7" s="6">
        <v>3040</v>
      </c>
      <c r="J7" s="6">
        <v>2125</v>
      </c>
      <c r="K7" s="6">
        <v>230</v>
      </c>
      <c r="L7" s="6">
        <v>1382</v>
      </c>
      <c r="M7" s="7">
        <f t="shared" si="1"/>
        <v>2717.360245962534</v>
      </c>
      <c r="N7" s="7">
        <f t="shared" si="2"/>
        <v>953.64937132327668</v>
      </c>
      <c r="O7" s="7">
        <f t="shared" si="3"/>
        <v>583.08717153214411</v>
      </c>
      <c r="P7" s="7">
        <f t="shared" si="4"/>
        <v>742.5431779116135</v>
      </c>
      <c r="Q7" s="7">
        <f t="shared" si="5"/>
        <v>2702.5225025002778</v>
      </c>
      <c r="R7" s="7">
        <f t="shared" si="6"/>
        <v>1094.3753228407202</v>
      </c>
      <c r="S7" s="7">
        <f t="shared" si="7"/>
        <v>812.8328638929039</v>
      </c>
      <c r="T7" s="7">
        <f t="shared" si="8"/>
        <v>855.65708830170649</v>
      </c>
    </row>
    <row r="8" spans="1:20" ht="14.25" x14ac:dyDescent="0.15">
      <c r="A8" s="6" t="s">
        <v>535</v>
      </c>
      <c r="B8" s="6">
        <f t="shared" si="0"/>
        <v>122267</v>
      </c>
      <c r="C8" s="6" t="s">
        <v>8</v>
      </c>
      <c r="D8" s="6" t="s">
        <v>9</v>
      </c>
      <c r="E8" s="6">
        <v>43816</v>
      </c>
      <c r="F8" s="6">
        <v>11154</v>
      </c>
      <c r="G8" s="6">
        <v>1053</v>
      </c>
      <c r="H8" s="6">
        <v>4924</v>
      </c>
      <c r="I8" s="6">
        <v>39433</v>
      </c>
      <c r="J8" s="6">
        <v>11480</v>
      </c>
      <c r="K8" s="6">
        <v>952</v>
      </c>
      <c r="L8" s="6">
        <v>9455</v>
      </c>
      <c r="M8" s="7">
        <f t="shared" si="1"/>
        <v>31299.646828889166</v>
      </c>
      <c r="N8" s="7">
        <f t="shared" si="2"/>
        <v>4143.7495472301634</v>
      </c>
      <c r="O8" s="7">
        <f t="shared" si="3"/>
        <v>2896.1829793554139</v>
      </c>
      <c r="P8" s="7">
        <f t="shared" si="4"/>
        <v>5329.8580292081415</v>
      </c>
      <c r="Q8" s="7">
        <f t="shared" si="5"/>
        <v>35055.450605622842</v>
      </c>
      <c r="R8" s="7">
        <f t="shared" si="6"/>
        <v>5912.2017440995141</v>
      </c>
      <c r="S8" s="7">
        <f t="shared" si="7"/>
        <v>3364.4212453306286</v>
      </c>
      <c r="T8" s="7">
        <f t="shared" si="8"/>
        <v>5854.0070693868556</v>
      </c>
    </row>
    <row r="9" spans="1:20" ht="14.25" x14ac:dyDescent="0.15">
      <c r="A9" s="6" t="s">
        <v>536</v>
      </c>
      <c r="B9" s="6">
        <f t="shared" si="0"/>
        <v>395417</v>
      </c>
      <c r="C9" s="6" t="s">
        <v>10</v>
      </c>
      <c r="D9" s="6" t="s">
        <v>11</v>
      </c>
      <c r="E9" s="6">
        <v>57640</v>
      </c>
      <c r="F9" s="6">
        <v>98633</v>
      </c>
      <c r="G9" s="6">
        <v>15815</v>
      </c>
      <c r="H9" s="6">
        <v>29519</v>
      </c>
      <c r="I9" s="6">
        <v>47411</v>
      </c>
      <c r="J9" s="6">
        <v>84624</v>
      </c>
      <c r="K9" s="6">
        <v>16572</v>
      </c>
      <c r="L9" s="6">
        <v>45203</v>
      </c>
      <c r="M9" s="7">
        <f t="shared" si="1"/>
        <v>41174.722549232509</v>
      </c>
      <c r="N9" s="7">
        <f t="shared" si="2"/>
        <v>36642.500366859662</v>
      </c>
      <c r="O9" s="7">
        <f t="shared" si="3"/>
        <v>43497.752914060657</v>
      </c>
      <c r="P9" s="7">
        <f t="shared" si="4"/>
        <v>31952.08756380892</v>
      </c>
      <c r="Q9" s="7">
        <f t="shared" si="5"/>
        <v>42147.794199355485</v>
      </c>
      <c r="R9" s="7">
        <f t="shared" si="6"/>
        <v>43581.37285650499</v>
      </c>
      <c r="S9" s="7">
        <f t="shared" si="7"/>
        <v>58566.374871448716</v>
      </c>
      <c r="T9" s="7">
        <f t="shared" si="8"/>
        <v>27987.168858539822</v>
      </c>
    </row>
    <row r="10" spans="1:20" ht="14.25" x14ac:dyDescent="0.15">
      <c r="A10" s="6" t="s">
        <v>537</v>
      </c>
      <c r="B10" s="6">
        <f t="shared" si="0"/>
        <v>71665</v>
      </c>
      <c r="C10" s="6" t="s">
        <v>12</v>
      </c>
      <c r="D10" s="6" t="s">
        <v>13</v>
      </c>
      <c r="E10" s="6">
        <v>11907</v>
      </c>
      <c r="F10" s="6">
        <v>14398</v>
      </c>
      <c r="G10" s="6">
        <v>2788</v>
      </c>
      <c r="H10" s="6">
        <v>3670</v>
      </c>
      <c r="I10" s="6">
        <v>12417</v>
      </c>
      <c r="J10" s="6">
        <v>13676</v>
      </c>
      <c r="K10" s="6">
        <v>2441</v>
      </c>
      <c r="L10" s="6">
        <v>10368</v>
      </c>
      <c r="M10" s="7">
        <f t="shared" si="1"/>
        <v>8505.6804544363549</v>
      </c>
      <c r="N10" s="7">
        <f t="shared" si="2"/>
        <v>5348.9067582051184</v>
      </c>
      <c r="O10" s="7">
        <f t="shared" si="3"/>
        <v>7668.1463878849891</v>
      </c>
      <c r="P10" s="7">
        <f t="shared" si="4"/>
        <v>3972.4977593813733</v>
      </c>
      <c r="Q10" s="7">
        <f t="shared" si="5"/>
        <v>11038.559839982221</v>
      </c>
      <c r="R10" s="7">
        <f t="shared" si="6"/>
        <v>7043.1420777269132</v>
      </c>
      <c r="S10" s="7">
        <f t="shared" si="7"/>
        <v>8626.6305250546884</v>
      </c>
      <c r="T10" s="7">
        <f t="shared" si="8"/>
        <v>6419.285594437114</v>
      </c>
    </row>
    <row r="11" spans="1:20" ht="14.25" x14ac:dyDescent="0.15">
      <c r="A11" s="6" t="s">
        <v>538</v>
      </c>
      <c r="B11" s="6">
        <f t="shared" si="0"/>
        <v>92996</v>
      </c>
      <c r="C11" s="6" t="s">
        <v>14</v>
      </c>
      <c r="D11" s="6" t="s">
        <v>15</v>
      </c>
      <c r="E11" s="6">
        <v>18492</v>
      </c>
      <c r="F11" s="6">
        <v>18473</v>
      </c>
      <c r="G11" s="6">
        <v>3736</v>
      </c>
      <c r="H11" s="6">
        <v>5770</v>
      </c>
      <c r="I11" s="6">
        <v>20061</v>
      </c>
      <c r="J11" s="6">
        <v>9361</v>
      </c>
      <c r="K11" s="6">
        <v>2010</v>
      </c>
      <c r="L11" s="6">
        <v>15093</v>
      </c>
      <c r="M11" s="7">
        <f t="shared" si="1"/>
        <v>13209.628198827335</v>
      </c>
      <c r="N11" s="7">
        <f t="shared" si="2"/>
        <v>6862.7833410420308</v>
      </c>
      <c r="O11" s="7">
        <f t="shared" si="3"/>
        <v>10275.536192660802</v>
      </c>
      <c r="P11" s="7">
        <f t="shared" si="4"/>
        <v>6245.5891203352912</v>
      </c>
      <c r="Q11" s="7">
        <f t="shared" si="5"/>
        <v>17833.981553505946</v>
      </c>
      <c r="R11" s="7">
        <f t="shared" si="6"/>
        <v>4820.916422170344</v>
      </c>
      <c r="S11" s="7">
        <f t="shared" si="7"/>
        <v>7103.4524192379868</v>
      </c>
      <c r="T11" s="7">
        <f t="shared" si="8"/>
        <v>9344.741268985279</v>
      </c>
    </row>
    <row r="12" spans="1:20" ht="14.25" x14ac:dyDescent="0.15">
      <c r="A12" s="6" t="s">
        <v>360</v>
      </c>
      <c r="B12" s="6">
        <f t="shared" si="0"/>
        <v>2541528</v>
      </c>
      <c r="C12" s="6" t="s">
        <v>16</v>
      </c>
      <c r="D12" s="6" t="s">
        <v>17</v>
      </c>
      <c r="E12" s="6">
        <v>6257</v>
      </c>
      <c r="F12" s="6">
        <v>774871</v>
      </c>
      <c r="G12" s="6">
        <v>441</v>
      </c>
      <c r="H12" s="6">
        <v>409848</v>
      </c>
      <c r="I12" s="6">
        <v>4421</v>
      </c>
      <c r="J12" s="6">
        <v>595150</v>
      </c>
      <c r="K12" s="6">
        <v>227</v>
      </c>
      <c r="L12" s="6">
        <v>750313</v>
      </c>
      <c r="M12" s="7">
        <f t="shared" si="1"/>
        <v>4469.6432857485734</v>
      </c>
      <c r="N12" s="7">
        <f t="shared" si="2"/>
        <v>287867.25438513391</v>
      </c>
      <c r="O12" s="7">
        <f t="shared" si="3"/>
        <v>1212.9313332343186</v>
      </c>
      <c r="P12" s="7">
        <f t="shared" si="4"/>
        <v>443629.49909725803</v>
      </c>
      <c r="Q12" s="7">
        <f t="shared" si="5"/>
        <v>3930.2144682742523</v>
      </c>
      <c r="R12" s="7">
        <f t="shared" si="6"/>
        <v>306502.3404181904</v>
      </c>
      <c r="S12" s="7">
        <f t="shared" si="7"/>
        <v>802.2306961029966</v>
      </c>
      <c r="T12" s="7">
        <f t="shared" si="8"/>
        <v>464551.83566926065</v>
      </c>
    </row>
    <row r="13" spans="1:20" ht="14.25" x14ac:dyDescent="0.15">
      <c r="A13" s="6" t="s">
        <v>361</v>
      </c>
      <c r="B13" s="6">
        <f t="shared" si="0"/>
        <v>65171</v>
      </c>
      <c r="C13" s="6" t="s">
        <v>18</v>
      </c>
      <c r="D13" s="6" t="s">
        <v>19</v>
      </c>
      <c r="E13" s="6">
        <v>29662</v>
      </c>
      <c r="F13" s="6">
        <v>6444</v>
      </c>
      <c r="G13" s="6">
        <v>2904</v>
      </c>
      <c r="H13" s="6">
        <v>1267</v>
      </c>
      <c r="I13" s="6">
        <v>14982</v>
      </c>
      <c r="J13" s="6">
        <v>4375</v>
      </c>
      <c r="K13" s="6">
        <v>2590</v>
      </c>
      <c r="L13" s="6">
        <v>2947</v>
      </c>
      <c r="M13" s="7">
        <f t="shared" si="1"/>
        <v>21188.837964179991</v>
      </c>
      <c r="N13" s="7">
        <f t="shared" si="2"/>
        <v>2393.9682698898309</v>
      </c>
      <c r="O13" s="7">
        <f t="shared" si="3"/>
        <v>7987.1940855157845</v>
      </c>
      <c r="P13" s="7">
        <f t="shared" si="4"/>
        <v>1371.4317877755311</v>
      </c>
      <c r="Q13" s="7">
        <f t="shared" si="5"/>
        <v>13318.81320146683</v>
      </c>
      <c r="R13" s="7">
        <f t="shared" si="6"/>
        <v>2253.1256646720713</v>
      </c>
      <c r="S13" s="7">
        <f t="shared" si="7"/>
        <v>9153.2048586200926</v>
      </c>
      <c r="T13" s="7">
        <f t="shared" si="8"/>
        <v>1824.617539236707</v>
      </c>
    </row>
    <row r="14" spans="1:20" ht="14.25" x14ac:dyDescent="0.15">
      <c r="A14" s="6" t="s">
        <v>362</v>
      </c>
      <c r="B14" s="6">
        <f t="shared" si="0"/>
        <v>85369</v>
      </c>
      <c r="C14" s="6" t="s">
        <v>20</v>
      </c>
      <c r="D14" s="6" t="s">
        <v>21</v>
      </c>
      <c r="E14" s="6">
        <v>9846</v>
      </c>
      <c r="F14" s="6">
        <v>37682</v>
      </c>
      <c r="G14" s="6">
        <v>3272</v>
      </c>
      <c r="H14" s="6">
        <v>5395</v>
      </c>
      <c r="I14" s="6">
        <v>4651</v>
      </c>
      <c r="J14" s="6">
        <v>7275</v>
      </c>
      <c r="K14" s="6">
        <v>3795</v>
      </c>
      <c r="L14" s="6">
        <v>13453</v>
      </c>
      <c r="M14" s="7">
        <f t="shared" si="1"/>
        <v>7033.4198164424579</v>
      </c>
      <c r="N14" s="7">
        <f t="shared" si="2"/>
        <v>13998.993225634482</v>
      </c>
      <c r="O14" s="7">
        <f t="shared" si="3"/>
        <v>8999.3454021376183</v>
      </c>
      <c r="P14" s="7">
        <f t="shared" si="4"/>
        <v>5839.6799487363778</v>
      </c>
      <c r="Q14" s="7">
        <f t="shared" si="5"/>
        <v>4134.6816312923656</v>
      </c>
      <c r="R14" s="7">
        <f t="shared" si="6"/>
        <v>3746.6261052547011</v>
      </c>
      <c r="S14" s="7">
        <f t="shared" si="7"/>
        <v>13411.742254232915</v>
      </c>
      <c r="T14" s="7">
        <f t="shared" si="8"/>
        <v>8329.3450136923711</v>
      </c>
    </row>
    <row r="15" spans="1:20" ht="14.25" x14ac:dyDescent="0.15">
      <c r="A15" s="6" t="s">
        <v>363</v>
      </c>
      <c r="B15" s="6">
        <f t="shared" si="0"/>
        <v>229504</v>
      </c>
      <c r="C15" s="6" t="s">
        <v>540</v>
      </c>
      <c r="D15" s="6" t="s">
        <v>22</v>
      </c>
      <c r="E15" s="6">
        <v>74033</v>
      </c>
      <c r="F15" s="6">
        <v>23471</v>
      </c>
      <c r="G15" s="6">
        <v>8603</v>
      </c>
      <c r="H15" s="6">
        <v>5153</v>
      </c>
      <c r="I15" s="6">
        <v>84520</v>
      </c>
      <c r="J15" s="6">
        <v>17631</v>
      </c>
      <c r="K15" s="6">
        <v>7558</v>
      </c>
      <c r="L15" s="6">
        <v>8535</v>
      </c>
      <c r="M15" s="7">
        <f t="shared" si="1"/>
        <v>52884.945081320795</v>
      </c>
      <c r="N15" s="7">
        <f t="shared" si="2"/>
        <v>8719.5576136847012</v>
      </c>
      <c r="O15" s="7">
        <f t="shared" si="3"/>
        <v>23661.787437221861</v>
      </c>
      <c r="P15" s="7">
        <f t="shared" si="4"/>
        <v>5577.733229997878</v>
      </c>
      <c r="Q15" s="7">
        <f t="shared" si="5"/>
        <v>75137.237470830092</v>
      </c>
      <c r="R15" s="7">
        <f t="shared" si="6"/>
        <v>9079.9676785904649</v>
      </c>
      <c r="S15" s="7">
        <f t="shared" si="7"/>
        <v>26710.394718706819</v>
      </c>
      <c r="T15" s="7">
        <f t="shared" si="8"/>
        <v>5284.3945359298586</v>
      </c>
    </row>
    <row r="16" spans="1:20" ht="14.25" x14ac:dyDescent="0.15">
      <c r="A16" s="6" t="s">
        <v>364</v>
      </c>
      <c r="B16" s="6">
        <f t="shared" si="0"/>
        <v>1744</v>
      </c>
      <c r="C16" s="6" t="s">
        <v>23</v>
      </c>
      <c r="D16" s="6" t="s">
        <v>24</v>
      </c>
      <c r="E16" s="6">
        <v>144</v>
      </c>
      <c r="F16" s="6">
        <v>410</v>
      </c>
      <c r="G16" s="6">
        <v>128</v>
      </c>
      <c r="H16" s="6">
        <v>187</v>
      </c>
      <c r="I16" s="6">
        <v>190</v>
      </c>
      <c r="J16" s="6">
        <v>285</v>
      </c>
      <c r="K16" s="6">
        <v>133</v>
      </c>
      <c r="L16" s="6">
        <v>267</v>
      </c>
      <c r="M16" s="7">
        <f t="shared" si="1"/>
        <v>102.86537208690982</v>
      </c>
      <c r="N16" s="7">
        <f t="shared" si="2"/>
        <v>152.31641692346844</v>
      </c>
      <c r="O16" s="7">
        <f t="shared" si="3"/>
        <v>352.05263186846435</v>
      </c>
      <c r="P16" s="7">
        <f t="shared" si="4"/>
        <v>202.41337357065851</v>
      </c>
      <c r="Q16" s="7">
        <f t="shared" si="5"/>
        <v>168.90765640626736</v>
      </c>
      <c r="R16" s="7">
        <f t="shared" si="6"/>
        <v>146.77504329863777</v>
      </c>
      <c r="S16" s="7">
        <f t="shared" si="7"/>
        <v>470.02943868589665</v>
      </c>
      <c r="T16" s="7">
        <f t="shared" si="8"/>
        <v>165.31146351415023</v>
      </c>
    </row>
    <row r="17" spans="1:20" ht="14.25" x14ac:dyDescent="0.15">
      <c r="A17" s="6" t="s">
        <v>365</v>
      </c>
      <c r="B17" s="6">
        <f t="shared" si="0"/>
        <v>36921</v>
      </c>
      <c r="C17" s="6" t="s">
        <v>541</v>
      </c>
      <c r="D17" s="6" t="s">
        <v>25</v>
      </c>
      <c r="E17" s="6">
        <v>12007</v>
      </c>
      <c r="F17" s="6">
        <v>3782</v>
      </c>
      <c r="G17" s="6">
        <v>1657</v>
      </c>
      <c r="H17" s="6">
        <v>888</v>
      </c>
      <c r="I17" s="6">
        <v>10108</v>
      </c>
      <c r="J17" s="6">
        <v>4485</v>
      </c>
      <c r="K17" s="6">
        <v>2491</v>
      </c>
      <c r="L17" s="6">
        <v>1503</v>
      </c>
      <c r="M17" s="7">
        <f t="shared" si="1"/>
        <v>8577.1147406078198</v>
      </c>
      <c r="N17" s="7">
        <f t="shared" si="2"/>
        <v>1405.0260702550186</v>
      </c>
      <c r="O17" s="7">
        <f t="shared" si="3"/>
        <v>4557.4313359847292</v>
      </c>
      <c r="P17" s="7">
        <f t="shared" si="4"/>
        <v>961.19291834622868</v>
      </c>
      <c r="Q17" s="7">
        <f t="shared" si="5"/>
        <v>8985.8873208134246</v>
      </c>
      <c r="R17" s="7">
        <f t="shared" si="6"/>
        <v>2309.7756813838259</v>
      </c>
      <c r="S17" s="7">
        <f t="shared" si="7"/>
        <v>8803.3333215531475</v>
      </c>
      <c r="T17" s="7">
        <f t="shared" si="8"/>
        <v>930.57351933246366</v>
      </c>
    </row>
    <row r="18" spans="1:20" ht="14.25" x14ac:dyDescent="0.15">
      <c r="A18" s="6" t="s">
        <v>367</v>
      </c>
      <c r="B18" s="6">
        <f t="shared" si="0"/>
        <v>17365</v>
      </c>
      <c r="C18" s="6" t="s">
        <v>296</v>
      </c>
      <c r="D18" s="6" t="s">
        <v>297</v>
      </c>
      <c r="E18" s="6">
        <v>178</v>
      </c>
      <c r="F18" s="6">
        <v>2741</v>
      </c>
      <c r="G18" s="6">
        <v>88</v>
      </c>
      <c r="H18" s="6">
        <v>3805</v>
      </c>
      <c r="I18" s="6">
        <v>89</v>
      </c>
      <c r="J18" s="6">
        <v>2010</v>
      </c>
      <c r="K18" s="6">
        <v>44</v>
      </c>
      <c r="L18" s="6">
        <v>8410</v>
      </c>
      <c r="M18" s="7">
        <f t="shared" si="1"/>
        <v>127.15302938520796</v>
      </c>
      <c r="N18" s="7">
        <f t="shared" si="2"/>
        <v>1018.2909726517731</v>
      </c>
      <c r="O18" s="7">
        <f t="shared" si="3"/>
        <v>242.03618440956924</v>
      </c>
      <c r="P18" s="7">
        <f t="shared" si="4"/>
        <v>4118.6250611569822</v>
      </c>
      <c r="Q18" s="7">
        <f t="shared" si="5"/>
        <v>79.119902211356816</v>
      </c>
      <c r="R18" s="7">
        <f t="shared" si="6"/>
        <v>1035.1503053693402</v>
      </c>
      <c r="S18" s="7">
        <f t="shared" si="7"/>
        <v>155.49846091864251</v>
      </c>
      <c r="T18" s="7">
        <f t="shared" si="8"/>
        <v>5207.0015286666794</v>
      </c>
    </row>
    <row r="19" spans="1:20" ht="14.25" x14ac:dyDescent="0.15">
      <c r="A19" s="6" t="s">
        <v>368</v>
      </c>
      <c r="B19" s="6">
        <f t="shared" si="0"/>
        <v>129152</v>
      </c>
      <c r="C19" s="6" t="s">
        <v>26</v>
      </c>
      <c r="D19" s="6" t="s">
        <v>27</v>
      </c>
      <c r="E19" s="6">
        <v>110</v>
      </c>
      <c r="F19" s="6">
        <v>1363</v>
      </c>
      <c r="G19" s="6">
        <v>81531</v>
      </c>
      <c r="H19" s="6">
        <v>139</v>
      </c>
      <c r="I19" s="6">
        <v>369</v>
      </c>
      <c r="J19" s="6">
        <v>126</v>
      </c>
      <c r="K19" s="6">
        <v>45040</v>
      </c>
      <c r="L19" s="6">
        <v>474</v>
      </c>
      <c r="M19" s="7">
        <f t="shared" si="1"/>
        <v>78.577714788611658</v>
      </c>
      <c r="N19" s="7">
        <f t="shared" si="2"/>
        <v>506.35921040655478</v>
      </c>
      <c r="O19" s="7">
        <f t="shared" si="3"/>
        <v>224243.77444427944</v>
      </c>
      <c r="P19" s="7">
        <f t="shared" si="4"/>
        <v>150.45699960599748</v>
      </c>
      <c r="Q19" s="7">
        <f t="shared" si="5"/>
        <v>328.03644849427712</v>
      </c>
      <c r="R19" s="7">
        <f t="shared" si="6"/>
        <v>64.890019142555644</v>
      </c>
      <c r="S19" s="7">
        <f t="shared" si="7"/>
        <v>159173.87908581042</v>
      </c>
      <c r="T19" s="7">
        <f t="shared" si="8"/>
        <v>293.47428354197456</v>
      </c>
    </row>
    <row r="20" spans="1:20" ht="14.25" x14ac:dyDescent="0.15">
      <c r="A20" s="6" t="s">
        <v>369</v>
      </c>
      <c r="B20" s="6">
        <f t="shared" si="0"/>
        <v>111628</v>
      </c>
      <c r="C20" s="6" t="s">
        <v>28</v>
      </c>
      <c r="D20" s="6" t="s">
        <v>29</v>
      </c>
      <c r="E20" s="6">
        <v>59417</v>
      </c>
      <c r="F20" s="6">
        <v>63</v>
      </c>
      <c r="G20" s="6">
        <v>9</v>
      </c>
      <c r="H20" s="6">
        <v>120</v>
      </c>
      <c r="I20" s="6">
        <v>51753</v>
      </c>
      <c r="J20" s="6">
        <v>22</v>
      </c>
      <c r="K20" s="6">
        <v>3</v>
      </c>
      <c r="L20" s="6">
        <v>241</v>
      </c>
      <c r="M20" s="7">
        <f t="shared" si="1"/>
        <v>42444.109814499447</v>
      </c>
      <c r="N20" s="7">
        <f t="shared" si="2"/>
        <v>23.404717722386614</v>
      </c>
      <c r="O20" s="7">
        <f t="shared" si="3"/>
        <v>24.753700678251402</v>
      </c>
      <c r="P20" s="7">
        <f t="shared" si="4"/>
        <v>129.89093491165249</v>
      </c>
      <c r="Q20" s="7">
        <f t="shared" si="5"/>
        <v>46007.778642071338</v>
      </c>
      <c r="R20" s="7">
        <f t="shared" si="6"/>
        <v>11.330003342350986</v>
      </c>
      <c r="S20" s="7">
        <f t="shared" si="7"/>
        <v>10.602167789907442</v>
      </c>
      <c r="T20" s="7">
        <f t="shared" si="8"/>
        <v>149.21371800340901</v>
      </c>
    </row>
    <row r="21" spans="1:20" ht="14.25" x14ac:dyDescent="0.15">
      <c r="A21" s="6" t="s">
        <v>370</v>
      </c>
      <c r="B21" s="6">
        <f t="shared" si="0"/>
        <v>134547</v>
      </c>
      <c r="C21" s="6" t="s">
        <v>30</v>
      </c>
      <c r="D21" s="6" t="s">
        <v>31</v>
      </c>
      <c r="E21" s="6">
        <v>44432</v>
      </c>
      <c r="F21" s="6">
        <v>23154</v>
      </c>
      <c r="G21" s="6">
        <v>1043</v>
      </c>
      <c r="H21" s="6">
        <v>3491</v>
      </c>
      <c r="I21" s="6">
        <v>31801</v>
      </c>
      <c r="J21" s="6">
        <v>22935</v>
      </c>
      <c r="K21" s="6">
        <v>599</v>
      </c>
      <c r="L21" s="6">
        <v>7092</v>
      </c>
      <c r="M21" s="7">
        <f t="shared" si="1"/>
        <v>31739.682031705393</v>
      </c>
      <c r="N21" s="7">
        <f t="shared" si="2"/>
        <v>8601.7910181609459</v>
      </c>
      <c r="O21" s="7">
        <f t="shared" si="3"/>
        <v>2868.6788674906898</v>
      </c>
      <c r="P21" s="7">
        <f t="shared" si="4"/>
        <v>3778.7437814714908</v>
      </c>
      <c r="Q21" s="7">
        <f t="shared" si="5"/>
        <v>28270.696744082674</v>
      </c>
      <c r="R21" s="7">
        <f t="shared" si="6"/>
        <v>11811.528484400904</v>
      </c>
      <c r="S21" s="7">
        <f t="shared" si="7"/>
        <v>2116.8995020515194</v>
      </c>
      <c r="T21" s="7">
        <f t="shared" si="8"/>
        <v>4390.9696600837206</v>
      </c>
    </row>
    <row r="22" spans="1:20" ht="14.25" x14ac:dyDescent="0.15">
      <c r="A22" s="6" t="s">
        <v>371</v>
      </c>
      <c r="B22" s="6">
        <f t="shared" si="0"/>
        <v>282335</v>
      </c>
      <c r="C22" s="6" t="s">
        <v>32</v>
      </c>
      <c r="D22" s="6" t="s">
        <v>33</v>
      </c>
      <c r="E22" s="6">
        <v>4837</v>
      </c>
      <c r="F22" s="6">
        <v>119856</v>
      </c>
      <c r="G22" s="6">
        <v>7185</v>
      </c>
      <c r="H22" s="6">
        <v>28879</v>
      </c>
      <c r="I22" s="6">
        <v>4793</v>
      </c>
      <c r="J22" s="6">
        <v>46824</v>
      </c>
      <c r="K22" s="6">
        <v>4106</v>
      </c>
      <c r="L22" s="6">
        <v>65855</v>
      </c>
      <c r="M22" s="7">
        <f t="shared" si="1"/>
        <v>3455.2764221137691</v>
      </c>
      <c r="N22" s="7">
        <f t="shared" si="2"/>
        <v>44526.918211656666</v>
      </c>
      <c r="O22" s="7">
        <f t="shared" si="3"/>
        <v>19761.704374804034</v>
      </c>
      <c r="P22" s="7">
        <f t="shared" si="4"/>
        <v>31259.335910946775</v>
      </c>
      <c r="Q22" s="7">
        <f t="shared" si="5"/>
        <v>4260.9178797644181</v>
      </c>
      <c r="R22" s="7">
        <f t="shared" si="6"/>
        <v>24114.367113738299</v>
      </c>
      <c r="S22" s="7">
        <f t="shared" si="7"/>
        <v>14510.833648453319</v>
      </c>
      <c r="T22" s="7">
        <f t="shared" si="8"/>
        <v>40773.731946533189</v>
      </c>
    </row>
    <row r="23" spans="1:20" ht="14.25" x14ac:dyDescent="0.15">
      <c r="A23" s="6" t="s">
        <v>372</v>
      </c>
      <c r="B23" s="6">
        <f t="shared" si="0"/>
        <v>208293</v>
      </c>
      <c r="C23" s="6" t="s">
        <v>34</v>
      </c>
      <c r="D23" s="6" t="s">
        <v>35</v>
      </c>
      <c r="E23" s="6">
        <v>105623</v>
      </c>
      <c r="F23" s="6">
        <v>12258</v>
      </c>
      <c r="G23" s="6">
        <v>1323</v>
      </c>
      <c r="H23" s="6">
        <v>2027</v>
      </c>
      <c r="I23" s="6">
        <v>71866</v>
      </c>
      <c r="J23" s="6">
        <v>9363</v>
      </c>
      <c r="K23" s="6">
        <v>657</v>
      </c>
      <c r="L23" s="6">
        <v>5176</v>
      </c>
      <c r="M23" s="7">
        <f t="shared" si="1"/>
        <v>75451.036082886625</v>
      </c>
      <c r="N23" s="7">
        <f t="shared" si="2"/>
        <v>4553.8893625557957</v>
      </c>
      <c r="O23" s="7">
        <f t="shared" si="3"/>
        <v>3638.7939997029553</v>
      </c>
      <c r="P23" s="7">
        <f t="shared" si="4"/>
        <v>2194.0743755493304</v>
      </c>
      <c r="Q23" s="7">
        <f t="shared" si="5"/>
        <v>63887.987554172687</v>
      </c>
      <c r="R23" s="7">
        <f t="shared" si="6"/>
        <v>4821.9464224741942</v>
      </c>
      <c r="S23" s="7">
        <f t="shared" si="7"/>
        <v>2321.8747459897299</v>
      </c>
      <c r="T23" s="7">
        <f t="shared" si="8"/>
        <v>3204.6896447537138</v>
      </c>
    </row>
    <row r="24" spans="1:20" ht="14.25" x14ac:dyDescent="0.15">
      <c r="A24" s="6" t="s">
        <v>373</v>
      </c>
      <c r="B24" s="6">
        <f t="shared" si="0"/>
        <v>5909</v>
      </c>
      <c r="C24" s="6" t="s">
        <v>36</v>
      </c>
      <c r="D24" s="6" t="s">
        <v>37</v>
      </c>
      <c r="E24" s="6">
        <v>3977</v>
      </c>
      <c r="F24" s="6">
        <v>158</v>
      </c>
      <c r="G24" s="6">
        <v>2</v>
      </c>
      <c r="H24" s="6">
        <v>32</v>
      </c>
      <c r="I24" s="6">
        <v>1558</v>
      </c>
      <c r="J24" s="6">
        <v>148</v>
      </c>
      <c r="K24" s="6">
        <v>8</v>
      </c>
      <c r="L24" s="6">
        <v>26</v>
      </c>
      <c r="M24" s="7">
        <f t="shared" si="1"/>
        <v>2840.9415610391688</v>
      </c>
      <c r="N24" s="7">
        <f t="shared" si="2"/>
        <v>58.697546033921981</v>
      </c>
      <c r="O24" s="7">
        <f t="shared" si="3"/>
        <v>5.5008223729447554</v>
      </c>
      <c r="P24" s="7">
        <f t="shared" si="4"/>
        <v>34.637582643107336</v>
      </c>
      <c r="Q24" s="7">
        <f t="shared" si="5"/>
        <v>1385.0427825313923</v>
      </c>
      <c r="R24" s="7">
        <f t="shared" si="6"/>
        <v>76.220022484906636</v>
      </c>
      <c r="S24" s="7">
        <f t="shared" si="7"/>
        <v>28.272447439753183</v>
      </c>
      <c r="T24" s="7">
        <f t="shared" si="8"/>
        <v>16.09774551074122</v>
      </c>
    </row>
    <row r="25" spans="1:20" ht="14.25" x14ac:dyDescent="0.15">
      <c r="A25" s="6" t="s">
        <v>374</v>
      </c>
      <c r="B25" s="6">
        <f t="shared" si="0"/>
        <v>12698</v>
      </c>
      <c r="C25" s="6" t="s">
        <v>38</v>
      </c>
      <c r="D25" s="6" t="s">
        <v>39</v>
      </c>
      <c r="E25" s="6">
        <v>521</v>
      </c>
      <c r="F25" s="6">
        <v>2470</v>
      </c>
      <c r="G25" s="6">
        <v>1391</v>
      </c>
      <c r="H25" s="6">
        <v>201</v>
      </c>
      <c r="I25" s="6">
        <v>300</v>
      </c>
      <c r="J25" s="6">
        <v>2782</v>
      </c>
      <c r="K25" s="6">
        <v>4280</v>
      </c>
      <c r="L25" s="6">
        <v>753</v>
      </c>
      <c r="M25" s="7">
        <f t="shared" si="1"/>
        <v>372.1726309533334</v>
      </c>
      <c r="N25" s="7">
        <f t="shared" si="2"/>
        <v>917.61353609991966</v>
      </c>
      <c r="O25" s="7">
        <f t="shared" si="3"/>
        <v>3825.8219603830776</v>
      </c>
      <c r="P25" s="7">
        <f t="shared" si="4"/>
        <v>217.56731597701796</v>
      </c>
      <c r="Q25" s="7">
        <f t="shared" si="5"/>
        <v>266.6962995888432</v>
      </c>
      <c r="R25" s="7">
        <f t="shared" si="6"/>
        <v>1432.7304226554747</v>
      </c>
      <c r="S25" s="7">
        <f t="shared" si="7"/>
        <v>15125.759380267951</v>
      </c>
      <c r="T25" s="7">
        <f t="shared" si="8"/>
        <v>466.21547575338997</v>
      </c>
    </row>
    <row r="26" spans="1:20" ht="14.25" x14ac:dyDescent="0.15">
      <c r="A26" s="6" t="s">
        <v>375</v>
      </c>
      <c r="B26" s="6">
        <f t="shared" si="0"/>
        <v>5340</v>
      </c>
      <c r="C26" s="6" t="s">
        <v>40</v>
      </c>
      <c r="D26" s="6" t="s">
        <v>41</v>
      </c>
      <c r="E26" s="6">
        <v>455</v>
      </c>
      <c r="F26" s="6">
        <v>1009</v>
      </c>
      <c r="G26" s="6">
        <v>1183</v>
      </c>
      <c r="H26" s="6">
        <v>128</v>
      </c>
      <c r="I26" s="6">
        <v>291</v>
      </c>
      <c r="J26" s="6">
        <v>727</v>
      </c>
      <c r="K26" s="6">
        <v>1225</v>
      </c>
      <c r="L26" s="6">
        <v>322</v>
      </c>
      <c r="M26" s="7">
        <f t="shared" si="1"/>
        <v>325.02600208016639</v>
      </c>
      <c r="N26" s="7">
        <f t="shared" si="2"/>
        <v>374.84698701409673</v>
      </c>
      <c r="O26" s="7">
        <f t="shared" si="3"/>
        <v>3253.7364335968227</v>
      </c>
      <c r="P26" s="7">
        <f t="shared" si="4"/>
        <v>138.55033057242935</v>
      </c>
      <c r="Q26" s="7">
        <f t="shared" si="5"/>
        <v>258.69541060117791</v>
      </c>
      <c r="R26" s="7">
        <f t="shared" si="6"/>
        <v>374.40511044950756</v>
      </c>
      <c r="S26" s="7">
        <f t="shared" si="7"/>
        <v>4329.2185142122062</v>
      </c>
      <c r="T26" s="7">
        <f t="shared" si="8"/>
        <v>199.36438670994897</v>
      </c>
    </row>
    <row r="27" spans="1:20" ht="14.25" x14ac:dyDescent="0.15">
      <c r="A27" s="6" t="s">
        <v>376</v>
      </c>
      <c r="B27" s="6">
        <f t="shared" si="0"/>
        <v>19767</v>
      </c>
      <c r="C27" s="6" t="s">
        <v>42</v>
      </c>
      <c r="D27" s="6" t="s">
        <v>43</v>
      </c>
      <c r="E27" s="6">
        <v>3475</v>
      </c>
      <c r="F27" s="6">
        <v>4346</v>
      </c>
      <c r="G27" s="6">
        <v>736</v>
      </c>
      <c r="H27" s="6">
        <v>1026</v>
      </c>
      <c r="I27" s="6">
        <v>2289</v>
      </c>
      <c r="J27" s="6">
        <v>4547</v>
      </c>
      <c r="K27" s="6">
        <v>1006</v>
      </c>
      <c r="L27" s="6">
        <v>2342</v>
      </c>
      <c r="M27" s="7">
        <f t="shared" si="1"/>
        <v>2482.3414444584141</v>
      </c>
      <c r="N27" s="7">
        <f t="shared" si="2"/>
        <v>1614.5540193887653</v>
      </c>
      <c r="O27" s="7">
        <f t="shared" si="3"/>
        <v>2024.3026332436702</v>
      </c>
      <c r="P27" s="7">
        <f t="shared" si="4"/>
        <v>1110.5674934946292</v>
      </c>
      <c r="Q27" s="7">
        <f t="shared" si="5"/>
        <v>2034.8927658628736</v>
      </c>
      <c r="R27" s="7">
        <f t="shared" si="6"/>
        <v>2341.7056908031791</v>
      </c>
      <c r="S27" s="7">
        <f t="shared" si="7"/>
        <v>3555.2602655489627</v>
      </c>
      <c r="T27" s="7">
        <f t="shared" si="8"/>
        <v>1450.0353840829207</v>
      </c>
    </row>
    <row r="28" spans="1:20" ht="14.25" x14ac:dyDescent="0.15">
      <c r="A28" s="6" t="s">
        <v>378</v>
      </c>
      <c r="B28" s="6">
        <f t="shared" si="0"/>
        <v>739</v>
      </c>
      <c r="C28" s="6" t="s">
        <v>44</v>
      </c>
      <c r="D28" s="6" t="s">
        <v>45</v>
      </c>
      <c r="E28" s="6">
        <v>43</v>
      </c>
      <c r="F28" s="6">
        <v>334</v>
      </c>
      <c r="G28" s="6">
        <v>0</v>
      </c>
      <c r="H28" s="6">
        <v>46</v>
      </c>
      <c r="I28" s="6">
        <v>97</v>
      </c>
      <c r="J28" s="6">
        <v>210</v>
      </c>
      <c r="K28" s="6">
        <v>0</v>
      </c>
      <c r="L28" s="6">
        <v>9</v>
      </c>
      <c r="M28" s="7">
        <f t="shared" si="1"/>
        <v>30.71674305373001</v>
      </c>
      <c r="N28" s="7">
        <f t="shared" si="2"/>
        <v>124.08215427424014</v>
      </c>
      <c r="O28" s="7">
        <f t="shared" si="3"/>
        <v>0</v>
      </c>
      <c r="P28" s="7">
        <f t="shared" si="4"/>
        <v>49.791525049466799</v>
      </c>
      <c r="Q28" s="7">
        <f t="shared" si="5"/>
        <v>86.23180353372598</v>
      </c>
      <c r="R28" s="7">
        <f t="shared" si="6"/>
        <v>108.15003190425941</v>
      </c>
      <c r="S28" s="7">
        <f t="shared" si="7"/>
        <v>0</v>
      </c>
      <c r="T28" s="7">
        <f t="shared" si="8"/>
        <v>5.5722965229488839</v>
      </c>
    </row>
    <row r="29" spans="1:20" ht="14.25" x14ac:dyDescent="0.15">
      <c r="A29" s="6" t="s">
        <v>379</v>
      </c>
      <c r="B29" s="6">
        <f t="shared" si="0"/>
        <v>239592</v>
      </c>
      <c r="C29" s="6" t="s">
        <v>46</v>
      </c>
      <c r="D29" s="6" t="s">
        <v>47</v>
      </c>
      <c r="E29" s="6">
        <v>345</v>
      </c>
      <c r="F29" s="6">
        <v>69885</v>
      </c>
      <c r="G29" s="6">
        <v>30</v>
      </c>
      <c r="H29" s="6">
        <v>47318</v>
      </c>
      <c r="I29" s="6">
        <v>180</v>
      </c>
      <c r="J29" s="6">
        <v>39993</v>
      </c>
      <c r="K29" s="6">
        <v>30</v>
      </c>
      <c r="L29" s="6">
        <v>81811</v>
      </c>
      <c r="M29" s="7">
        <f t="shared" si="1"/>
        <v>246.44828729155478</v>
      </c>
      <c r="N29" s="7">
        <f t="shared" si="2"/>
        <v>25962.51901633315</v>
      </c>
      <c r="O29" s="7">
        <f t="shared" si="3"/>
        <v>82.512335594171333</v>
      </c>
      <c r="P29" s="7">
        <f t="shared" si="4"/>
        <v>51218.160484579777</v>
      </c>
      <c r="Q29" s="7">
        <f t="shared" si="5"/>
        <v>160.01777975330594</v>
      </c>
      <c r="R29" s="7">
        <f t="shared" si="6"/>
        <v>20596.40107593832</v>
      </c>
      <c r="S29" s="7">
        <f t="shared" si="7"/>
        <v>106.02167789907443</v>
      </c>
      <c r="T29" s="7">
        <f t="shared" si="8"/>
        <v>50652.79453766346</v>
      </c>
    </row>
    <row r="30" spans="1:20" ht="14.25" x14ac:dyDescent="0.15">
      <c r="A30" s="6" t="s">
        <v>380</v>
      </c>
      <c r="B30" s="6">
        <f t="shared" si="0"/>
        <v>1381</v>
      </c>
      <c r="C30" s="6" t="s">
        <v>298</v>
      </c>
      <c r="D30" s="6" t="s">
        <v>299</v>
      </c>
      <c r="E30" s="6">
        <v>4</v>
      </c>
      <c r="F30" s="6">
        <v>396</v>
      </c>
      <c r="G30" s="6">
        <v>2</v>
      </c>
      <c r="H30" s="6">
        <v>217</v>
      </c>
      <c r="I30" s="6">
        <v>1</v>
      </c>
      <c r="J30" s="6">
        <v>365</v>
      </c>
      <c r="K30" s="6">
        <v>0</v>
      </c>
      <c r="L30" s="6">
        <v>396</v>
      </c>
      <c r="M30" s="7">
        <f t="shared" si="1"/>
        <v>2.8573714468586058</v>
      </c>
      <c r="N30" s="7">
        <f t="shared" si="2"/>
        <v>147.11536854071585</v>
      </c>
      <c r="O30" s="7">
        <f t="shared" si="3"/>
        <v>5.5008223729447554</v>
      </c>
      <c r="P30" s="7">
        <f t="shared" si="4"/>
        <v>234.88610729857163</v>
      </c>
      <c r="Q30" s="7">
        <f t="shared" si="5"/>
        <v>0.88898766529614404</v>
      </c>
      <c r="R30" s="7">
        <f t="shared" si="6"/>
        <v>187.97505545264136</v>
      </c>
      <c r="S30" s="7">
        <f t="shared" si="7"/>
        <v>0</v>
      </c>
      <c r="T30" s="7">
        <f t="shared" si="8"/>
        <v>245.18104700975087</v>
      </c>
    </row>
    <row r="31" spans="1:20" ht="14.25" x14ac:dyDescent="0.15">
      <c r="A31" s="6" t="s">
        <v>382</v>
      </c>
      <c r="B31" s="6">
        <f t="shared" si="0"/>
        <v>31</v>
      </c>
      <c r="C31" s="6" t="s">
        <v>300</v>
      </c>
      <c r="D31" s="6" t="s">
        <v>301</v>
      </c>
      <c r="E31" s="6">
        <v>0</v>
      </c>
      <c r="F31" s="6">
        <v>8</v>
      </c>
      <c r="G31" s="6">
        <v>0</v>
      </c>
      <c r="H31" s="6">
        <v>5</v>
      </c>
      <c r="I31" s="6">
        <v>0</v>
      </c>
      <c r="J31" s="6">
        <v>10</v>
      </c>
      <c r="K31" s="6">
        <v>1</v>
      </c>
      <c r="L31" s="6">
        <v>7</v>
      </c>
      <c r="M31" s="7">
        <f t="shared" si="1"/>
        <v>0</v>
      </c>
      <c r="N31" s="7">
        <f t="shared" si="2"/>
        <v>2.9720276472871889</v>
      </c>
      <c r="O31" s="7">
        <f t="shared" si="3"/>
        <v>0</v>
      </c>
      <c r="P31" s="7">
        <f t="shared" si="4"/>
        <v>5.4121222879855218</v>
      </c>
      <c r="Q31" s="7">
        <f t="shared" si="5"/>
        <v>0</v>
      </c>
      <c r="R31" s="7">
        <f t="shared" si="6"/>
        <v>5.1500015192504485</v>
      </c>
      <c r="S31" s="7">
        <f t="shared" si="7"/>
        <v>3.5340559299691479</v>
      </c>
      <c r="T31" s="7">
        <f t="shared" si="8"/>
        <v>4.3340084067380209</v>
      </c>
    </row>
    <row r="32" spans="1:20" ht="14.25" x14ac:dyDescent="0.15">
      <c r="A32" s="6" t="s">
        <v>383</v>
      </c>
      <c r="B32" s="6">
        <f t="shared" si="0"/>
        <v>7451</v>
      </c>
      <c r="C32" s="6" t="s">
        <v>48</v>
      </c>
      <c r="D32" s="6" t="s">
        <v>49</v>
      </c>
      <c r="E32" s="6">
        <v>5260</v>
      </c>
      <c r="F32" s="6">
        <v>59</v>
      </c>
      <c r="G32" s="6">
        <v>16</v>
      </c>
      <c r="H32" s="6">
        <v>113</v>
      </c>
      <c r="I32" s="6">
        <v>1793</v>
      </c>
      <c r="J32" s="6">
        <v>67</v>
      </c>
      <c r="K32" s="6">
        <v>40</v>
      </c>
      <c r="L32" s="6">
        <v>103</v>
      </c>
      <c r="M32" s="7">
        <f t="shared" si="1"/>
        <v>3757.4434526190666</v>
      </c>
      <c r="N32" s="7">
        <f t="shared" si="2"/>
        <v>21.918703898743015</v>
      </c>
      <c r="O32" s="7">
        <f t="shared" si="3"/>
        <v>44.006578983558043</v>
      </c>
      <c r="P32" s="7">
        <f t="shared" si="4"/>
        <v>122.31396370847278</v>
      </c>
      <c r="Q32" s="7">
        <f t="shared" si="5"/>
        <v>1593.9548838759861</v>
      </c>
      <c r="R32" s="7">
        <f t="shared" si="6"/>
        <v>34.505010178978004</v>
      </c>
      <c r="S32" s="7">
        <f t="shared" si="7"/>
        <v>141.36223719876591</v>
      </c>
      <c r="T32" s="7">
        <f t="shared" si="8"/>
        <v>63.771837984859452</v>
      </c>
    </row>
    <row r="33" spans="1:20" ht="14.25" x14ac:dyDescent="0.15">
      <c r="A33" s="6" t="s">
        <v>384</v>
      </c>
      <c r="B33" s="6">
        <f t="shared" si="0"/>
        <v>28008</v>
      </c>
      <c r="C33" s="6" t="s">
        <v>50</v>
      </c>
      <c r="D33" s="6" t="s">
        <v>51</v>
      </c>
      <c r="E33" s="6">
        <v>17368</v>
      </c>
      <c r="F33" s="6">
        <v>143</v>
      </c>
      <c r="G33" s="6">
        <v>8</v>
      </c>
      <c r="H33" s="6">
        <v>31</v>
      </c>
      <c r="I33" s="6">
        <v>10231</v>
      </c>
      <c r="J33" s="6">
        <v>134</v>
      </c>
      <c r="K33" s="6">
        <v>2</v>
      </c>
      <c r="L33" s="6">
        <v>91</v>
      </c>
      <c r="M33" s="7">
        <f t="shared" si="1"/>
        <v>12406.706822260066</v>
      </c>
      <c r="N33" s="7">
        <f t="shared" si="2"/>
        <v>53.124994195258502</v>
      </c>
      <c r="O33" s="7">
        <f t="shared" si="3"/>
        <v>22.003289491779022</v>
      </c>
      <c r="P33" s="7">
        <f t="shared" si="4"/>
        <v>33.555158185510237</v>
      </c>
      <c r="Q33" s="7">
        <f t="shared" si="5"/>
        <v>9095.2328036448507</v>
      </c>
      <c r="R33" s="7">
        <f t="shared" si="6"/>
        <v>69.010020357956009</v>
      </c>
      <c r="S33" s="7">
        <f t="shared" si="7"/>
        <v>7.0681118599382957</v>
      </c>
      <c r="T33" s="7">
        <f t="shared" si="8"/>
        <v>56.342109287594269</v>
      </c>
    </row>
    <row r="34" spans="1:20" ht="14.25" x14ac:dyDescent="0.15">
      <c r="A34" s="6" t="s">
        <v>545</v>
      </c>
      <c r="B34" s="6">
        <f t="shared" si="0"/>
        <v>4911</v>
      </c>
      <c r="C34" s="6" t="s">
        <v>52</v>
      </c>
      <c r="D34" s="6" t="s">
        <v>53</v>
      </c>
      <c r="E34" s="6">
        <v>2522</v>
      </c>
      <c r="F34" s="6">
        <v>175</v>
      </c>
      <c r="G34" s="6">
        <v>47</v>
      </c>
      <c r="H34" s="6">
        <v>12</v>
      </c>
      <c r="I34" s="6">
        <v>1919</v>
      </c>
      <c r="J34" s="6">
        <v>124</v>
      </c>
      <c r="K34" s="6">
        <v>91</v>
      </c>
      <c r="L34" s="6">
        <v>21</v>
      </c>
      <c r="M34" s="7">
        <f t="shared" si="1"/>
        <v>1801.572697244351</v>
      </c>
      <c r="N34" s="7">
        <f t="shared" si="2"/>
        <v>65.013104784407261</v>
      </c>
      <c r="O34" s="7">
        <f t="shared" si="3"/>
        <v>129.26932576420174</v>
      </c>
      <c r="P34" s="7">
        <f t="shared" si="4"/>
        <v>12.989093491165251</v>
      </c>
      <c r="Q34" s="7">
        <f t="shared" si="5"/>
        <v>1705.9673297033003</v>
      </c>
      <c r="R34" s="7">
        <f t="shared" si="6"/>
        <v>63.860018838705557</v>
      </c>
      <c r="S34" s="7">
        <f t="shared" si="7"/>
        <v>321.59908962719243</v>
      </c>
      <c r="T34" s="7">
        <f t="shared" si="8"/>
        <v>13.002025220214064</v>
      </c>
    </row>
    <row r="35" spans="1:20" ht="14.25" x14ac:dyDescent="0.15">
      <c r="A35" s="6" t="s">
        <v>385</v>
      </c>
      <c r="B35" s="6">
        <f t="shared" si="0"/>
        <v>926</v>
      </c>
      <c r="C35" s="6" t="s">
        <v>54</v>
      </c>
      <c r="D35" s="6" t="s">
        <v>55</v>
      </c>
      <c r="E35" s="6">
        <v>6</v>
      </c>
      <c r="F35" s="6">
        <v>114</v>
      </c>
      <c r="G35" s="6">
        <v>392</v>
      </c>
      <c r="H35" s="6">
        <v>21</v>
      </c>
      <c r="I35" s="6">
        <v>5</v>
      </c>
      <c r="J35" s="6">
        <v>75</v>
      </c>
      <c r="K35" s="6">
        <v>194</v>
      </c>
      <c r="L35" s="6">
        <v>119</v>
      </c>
      <c r="M35" s="7">
        <f t="shared" si="1"/>
        <v>4.2860571702879087</v>
      </c>
      <c r="N35" s="7">
        <f t="shared" si="2"/>
        <v>42.351393973842441</v>
      </c>
      <c r="O35" s="7">
        <f t="shared" si="3"/>
        <v>1078.1611850971719</v>
      </c>
      <c r="P35" s="7">
        <f t="shared" si="4"/>
        <v>22.73091360953919</v>
      </c>
      <c r="Q35" s="7">
        <f t="shared" si="5"/>
        <v>4.4449383264807203</v>
      </c>
      <c r="R35" s="7">
        <f t="shared" si="6"/>
        <v>38.625011394378362</v>
      </c>
      <c r="S35" s="7">
        <f t="shared" si="7"/>
        <v>685.60685041401462</v>
      </c>
      <c r="T35" s="7">
        <f t="shared" si="8"/>
        <v>73.678142914546356</v>
      </c>
    </row>
    <row r="36" spans="1:20" ht="14.25" x14ac:dyDescent="0.15">
      <c r="A36" s="6" t="s">
        <v>386</v>
      </c>
      <c r="B36" s="6">
        <f t="shared" ref="B36:B67" si="9">SUM(E36:L36)</f>
        <v>386</v>
      </c>
      <c r="C36" s="6" t="s">
        <v>302</v>
      </c>
      <c r="D36" s="6" t="s">
        <v>303</v>
      </c>
      <c r="E36" s="6">
        <v>259</v>
      </c>
      <c r="F36" s="6">
        <v>8</v>
      </c>
      <c r="G36" s="6">
        <v>1</v>
      </c>
      <c r="H36" s="6">
        <v>3</v>
      </c>
      <c r="I36" s="6">
        <v>99</v>
      </c>
      <c r="J36" s="6">
        <v>8</v>
      </c>
      <c r="K36" s="6">
        <v>4</v>
      </c>
      <c r="L36" s="6">
        <v>4</v>
      </c>
      <c r="M36" s="7">
        <f t="shared" si="1"/>
        <v>185.01480118409472</v>
      </c>
      <c r="N36" s="7">
        <f t="shared" si="2"/>
        <v>2.9720276472871889</v>
      </c>
      <c r="O36" s="7">
        <f t="shared" si="3"/>
        <v>2.7504111864723777</v>
      </c>
      <c r="P36" s="7">
        <f t="shared" si="4"/>
        <v>3.2472733727913128</v>
      </c>
      <c r="Q36" s="7">
        <f t="shared" si="5"/>
        <v>88.009778864318264</v>
      </c>
      <c r="R36" s="7">
        <f t="shared" si="6"/>
        <v>4.1200012154003591</v>
      </c>
      <c r="S36" s="7">
        <f t="shared" si="7"/>
        <v>14.136223719876591</v>
      </c>
      <c r="T36" s="7">
        <f t="shared" si="8"/>
        <v>2.476576232421726</v>
      </c>
    </row>
    <row r="37" spans="1:20" ht="14.25" x14ac:dyDescent="0.15">
      <c r="A37" s="6" t="s">
        <v>387</v>
      </c>
      <c r="B37" s="6">
        <f t="shared" si="9"/>
        <v>16741</v>
      </c>
      <c r="C37" s="6" t="s">
        <v>56</v>
      </c>
      <c r="D37" s="6" t="s">
        <v>57</v>
      </c>
      <c r="E37" s="6">
        <v>6201</v>
      </c>
      <c r="F37" s="6">
        <v>1751</v>
      </c>
      <c r="G37" s="6">
        <v>171</v>
      </c>
      <c r="H37" s="6">
        <v>1198</v>
      </c>
      <c r="I37" s="6">
        <v>4144</v>
      </c>
      <c r="J37" s="6">
        <v>937</v>
      </c>
      <c r="K37" s="6">
        <v>80</v>
      </c>
      <c r="L37" s="6">
        <v>2259</v>
      </c>
      <c r="M37" s="7">
        <f t="shared" si="1"/>
        <v>4429.6400854925532</v>
      </c>
      <c r="N37" s="7">
        <f t="shared" si="2"/>
        <v>650.50255129998345</v>
      </c>
      <c r="O37" s="7">
        <f t="shared" si="3"/>
        <v>470.32031288677661</v>
      </c>
      <c r="P37" s="7">
        <f t="shared" si="4"/>
        <v>1296.744500201331</v>
      </c>
      <c r="Q37" s="7">
        <f t="shared" si="5"/>
        <v>3683.9648849872206</v>
      </c>
      <c r="R37" s="7">
        <f t="shared" si="6"/>
        <v>482.555142353767</v>
      </c>
      <c r="S37" s="7">
        <f t="shared" si="7"/>
        <v>282.72447439753182</v>
      </c>
      <c r="T37" s="7">
        <f t="shared" si="8"/>
        <v>1398.64642726017</v>
      </c>
    </row>
    <row r="38" spans="1:20" ht="14.25" x14ac:dyDescent="0.15">
      <c r="A38" s="6" t="s">
        <v>388</v>
      </c>
      <c r="B38" s="6">
        <f t="shared" si="9"/>
        <v>64</v>
      </c>
      <c r="C38" s="6" t="s">
        <v>304</v>
      </c>
      <c r="D38" s="6" t="s">
        <v>305</v>
      </c>
      <c r="E38" s="6">
        <v>48</v>
      </c>
      <c r="F38" s="6">
        <v>0</v>
      </c>
      <c r="G38" s="6">
        <v>0</v>
      </c>
      <c r="H38" s="6">
        <v>0</v>
      </c>
      <c r="I38" s="6">
        <v>16</v>
      </c>
      <c r="J38" s="6">
        <v>0</v>
      </c>
      <c r="K38" s="6">
        <v>0</v>
      </c>
      <c r="L38" s="6">
        <v>0</v>
      </c>
      <c r="M38" s="7">
        <f t="shared" si="1"/>
        <v>34.288457362303269</v>
      </c>
      <c r="N38" s="7">
        <f t="shared" si="2"/>
        <v>0</v>
      </c>
      <c r="O38" s="7">
        <f t="shared" si="3"/>
        <v>0</v>
      </c>
      <c r="P38" s="7">
        <f t="shared" si="4"/>
        <v>0</v>
      </c>
      <c r="Q38" s="7">
        <f t="shared" si="5"/>
        <v>14.223802644738305</v>
      </c>
      <c r="R38" s="7">
        <f t="shared" si="6"/>
        <v>0</v>
      </c>
      <c r="S38" s="7">
        <f t="shared" si="7"/>
        <v>0</v>
      </c>
      <c r="T38" s="7">
        <f t="shared" si="8"/>
        <v>0</v>
      </c>
    </row>
    <row r="39" spans="1:20" ht="14.25" x14ac:dyDescent="0.15">
      <c r="A39" s="6" t="s">
        <v>389</v>
      </c>
      <c r="B39" s="6">
        <f t="shared" si="9"/>
        <v>48669</v>
      </c>
      <c r="C39" s="6" t="s">
        <v>58</v>
      </c>
      <c r="D39" s="6" t="s">
        <v>59</v>
      </c>
      <c r="E39" s="6">
        <v>8972</v>
      </c>
      <c r="F39" s="6">
        <v>15247</v>
      </c>
      <c r="G39" s="6">
        <v>1134</v>
      </c>
      <c r="H39" s="6">
        <v>2402</v>
      </c>
      <c r="I39" s="6">
        <v>4276</v>
      </c>
      <c r="J39" s="6">
        <v>10775</v>
      </c>
      <c r="K39" s="6">
        <v>1143</v>
      </c>
      <c r="L39" s="6">
        <v>4720</v>
      </c>
      <c r="M39" s="7">
        <f t="shared" si="1"/>
        <v>6409.0841553038526</v>
      </c>
      <c r="N39" s="7">
        <f t="shared" si="2"/>
        <v>5664.313192273471</v>
      </c>
      <c r="O39" s="7">
        <f t="shared" si="3"/>
        <v>3118.9662854596763</v>
      </c>
      <c r="P39" s="7">
        <f t="shared" si="4"/>
        <v>2599.9835471482443</v>
      </c>
      <c r="Q39" s="7">
        <f t="shared" si="5"/>
        <v>3801.311256806312</v>
      </c>
      <c r="R39" s="7">
        <f t="shared" si="6"/>
        <v>5549.1266369923578</v>
      </c>
      <c r="S39" s="7">
        <f t="shared" si="7"/>
        <v>4039.4259279547359</v>
      </c>
      <c r="T39" s="7">
        <f t="shared" si="8"/>
        <v>2922.3599542576371</v>
      </c>
    </row>
    <row r="40" spans="1:20" ht="14.25" x14ac:dyDescent="0.15">
      <c r="A40" s="6" t="s">
        <v>390</v>
      </c>
      <c r="B40" s="6">
        <f t="shared" si="9"/>
        <v>5927</v>
      </c>
      <c r="C40" s="6" t="s">
        <v>60</v>
      </c>
      <c r="D40" s="6" t="s">
        <v>61</v>
      </c>
      <c r="E40" s="6">
        <v>262</v>
      </c>
      <c r="F40" s="6">
        <v>934</v>
      </c>
      <c r="G40" s="6">
        <v>735</v>
      </c>
      <c r="H40" s="6">
        <v>481</v>
      </c>
      <c r="I40" s="6">
        <v>114</v>
      </c>
      <c r="J40" s="6">
        <v>1080</v>
      </c>
      <c r="K40" s="6">
        <v>1616</v>
      </c>
      <c r="L40" s="6">
        <v>705</v>
      </c>
      <c r="M40" s="7">
        <f t="shared" si="1"/>
        <v>187.1578297692387</v>
      </c>
      <c r="N40" s="7">
        <f t="shared" si="2"/>
        <v>346.98422782077932</v>
      </c>
      <c r="O40" s="7">
        <f t="shared" si="3"/>
        <v>2021.5522220571975</v>
      </c>
      <c r="P40" s="7">
        <f t="shared" si="4"/>
        <v>520.64616410420717</v>
      </c>
      <c r="Q40" s="7">
        <f t="shared" si="5"/>
        <v>101.34459384376042</v>
      </c>
      <c r="R40" s="7">
        <f t="shared" si="6"/>
        <v>556.20016407904836</v>
      </c>
      <c r="S40" s="7">
        <f t="shared" si="7"/>
        <v>5711.0343828301429</v>
      </c>
      <c r="T40" s="7">
        <f t="shared" si="8"/>
        <v>436.49656096432926</v>
      </c>
    </row>
    <row r="41" spans="1:20" ht="14.25" x14ac:dyDescent="0.15">
      <c r="A41" s="6" t="s">
        <v>391</v>
      </c>
      <c r="B41" s="6">
        <f t="shared" si="9"/>
        <v>4604</v>
      </c>
      <c r="C41" s="6" t="s">
        <v>62</v>
      </c>
      <c r="D41" s="6" t="s">
        <v>63</v>
      </c>
      <c r="E41" s="6">
        <v>101</v>
      </c>
      <c r="F41" s="6">
        <v>912</v>
      </c>
      <c r="G41" s="6">
        <v>56</v>
      </c>
      <c r="H41" s="6">
        <v>291</v>
      </c>
      <c r="I41" s="6">
        <v>141</v>
      </c>
      <c r="J41" s="6">
        <v>1823</v>
      </c>
      <c r="K41" s="6">
        <v>82</v>
      </c>
      <c r="L41" s="6">
        <v>1198</v>
      </c>
      <c r="M41" s="7">
        <f t="shared" si="1"/>
        <v>72.148629033179787</v>
      </c>
      <c r="N41" s="7">
        <f t="shared" si="2"/>
        <v>338.81115179073953</v>
      </c>
      <c r="O41" s="7">
        <f t="shared" si="3"/>
        <v>154.02302644245313</v>
      </c>
      <c r="P41" s="7">
        <f t="shared" si="4"/>
        <v>314.98551716075735</v>
      </c>
      <c r="Q41" s="7">
        <f t="shared" si="5"/>
        <v>125.34726080675631</v>
      </c>
      <c r="R41" s="7">
        <f t="shared" si="6"/>
        <v>938.84527695935674</v>
      </c>
      <c r="S41" s="7">
        <f t="shared" si="7"/>
        <v>289.79258625747013</v>
      </c>
      <c r="T41" s="7">
        <f t="shared" si="8"/>
        <v>741.73458161030703</v>
      </c>
    </row>
    <row r="42" spans="1:20" ht="14.25" x14ac:dyDescent="0.15">
      <c r="A42" s="6" t="s">
        <v>392</v>
      </c>
      <c r="B42" s="6">
        <f t="shared" si="9"/>
        <v>720</v>
      </c>
      <c r="C42" s="6" t="s">
        <v>64</v>
      </c>
      <c r="D42" s="6" t="s">
        <v>65</v>
      </c>
      <c r="E42" s="6">
        <v>76</v>
      </c>
      <c r="F42" s="6">
        <v>195</v>
      </c>
      <c r="G42" s="6">
        <v>36</v>
      </c>
      <c r="H42" s="6">
        <v>51</v>
      </c>
      <c r="I42" s="6">
        <v>26</v>
      </c>
      <c r="J42" s="6">
        <v>206</v>
      </c>
      <c r="K42" s="6">
        <v>5</v>
      </c>
      <c r="L42" s="6">
        <v>125</v>
      </c>
      <c r="M42" s="7">
        <f t="shared" si="1"/>
        <v>54.290057490313515</v>
      </c>
      <c r="N42" s="7">
        <f t="shared" si="2"/>
        <v>72.443173902625233</v>
      </c>
      <c r="O42" s="7">
        <f t="shared" si="3"/>
        <v>99.014802713005608</v>
      </c>
      <c r="P42" s="7">
        <f t="shared" si="4"/>
        <v>55.203647337452317</v>
      </c>
      <c r="Q42" s="7">
        <f t="shared" si="5"/>
        <v>23.113679297699747</v>
      </c>
      <c r="R42" s="7">
        <f t="shared" si="6"/>
        <v>106.09003129655923</v>
      </c>
      <c r="S42" s="7">
        <f t="shared" si="7"/>
        <v>17.670279649845739</v>
      </c>
      <c r="T42" s="7">
        <f t="shared" si="8"/>
        <v>77.393007263178944</v>
      </c>
    </row>
    <row r="43" spans="1:20" ht="14.25" x14ac:dyDescent="0.15">
      <c r="A43" s="6" t="s">
        <v>393</v>
      </c>
      <c r="B43" s="6">
        <f t="shared" si="9"/>
        <v>93</v>
      </c>
      <c r="C43" s="6" t="s">
        <v>306</v>
      </c>
      <c r="D43" s="6" t="s">
        <v>307</v>
      </c>
      <c r="E43" s="6">
        <v>9</v>
      </c>
      <c r="F43" s="6">
        <v>31</v>
      </c>
      <c r="G43" s="6">
        <v>6</v>
      </c>
      <c r="H43" s="6">
        <v>6</v>
      </c>
      <c r="I43" s="6">
        <v>10</v>
      </c>
      <c r="J43" s="6">
        <v>20</v>
      </c>
      <c r="K43" s="6">
        <v>1</v>
      </c>
      <c r="L43" s="6">
        <v>10</v>
      </c>
      <c r="M43" s="7">
        <f t="shared" si="1"/>
        <v>6.4290857554318634</v>
      </c>
      <c r="N43" s="7">
        <f t="shared" si="2"/>
        <v>11.516607133237857</v>
      </c>
      <c r="O43" s="7">
        <f t="shared" si="3"/>
        <v>16.502467118834268</v>
      </c>
      <c r="P43" s="7">
        <f t="shared" si="4"/>
        <v>6.4945467455826256</v>
      </c>
      <c r="Q43" s="7">
        <f t="shared" si="5"/>
        <v>8.8898766529614406</v>
      </c>
      <c r="R43" s="7">
        <f t="shared" si="6"/>
        <v>10.300003038500897</v>
      </c>
      <c r="S43" s="7">
        <f t="shared" si="7"/>
        <v>3.5340559299691479</v>
      </c>
      <c r="T43" s="7">
        <f t="shared" si="8"/>
        <v>6.1914405810543158</v>
      </c>
    </row>
    <row r="44" spans="1:20" ht="14.25" x14ac:dyDescent="0.15">
      <c r="A44" s="6" t="s">
        <v>394</v>
      </c>
      <c r="B44" s="6">
        <f t="shared" si="9"/>
        <v>103996</v>
      </c>
      <c r="C44" s="6" t="s">
        <v>66</v>
      </c>
      <c r="D44" s="6" t="s">
        <v>67</v>
      </c>
      <c r="E44" s="6">
        <v>19294</v>
      </c>
      <c r="F44" s="6">
        <v>22860</v>
      </c>
      <c r="G44" s="6">
        <v>4656</v>
      </c>
      <c r="H44" s="6">
        <v>10610</v>
      </c>
      <c r="I44" s="6">
        <v>16913</v>
      </c>
      <c r="J44" s="6">
        <v>13042</v>
      </c>
      <c r="K44" s="6">
        <v>2644</v>
      </c>
      <c r="L44" s="6">
        <v>13977</v>
      </c>
      <c r="M44" s="7">
        <f t="shared" si="1"/>
        <v>13782.531173922485</v>
      </c>
      <c r="N44" s="7">
        <f t="shared" si="2"/>
        <v>8492.5690021231421</v>
      </c>
      <c r="O44" s="7">
        <f t="shared" si="3"/>
        <v>12805.914484215389</v>
      </c>
      <c r="P44" s="7">
        <f t="shared" si="4"/>
        <v>11484.523495105275</v>
      </c>
      <c r="Q44" s="7">
        <f t="shared" si="5"/>
        <v>15035.448383153684</v>
      </c>
      <c r="R44" s="7">
        <f t="shared" si="6"/>
        <v>6716.6319814064345</v>
      </c>
      <c r="S44" s="7">
        <f t="shared" si="7"/>
        <v>9344.0438788384272</v>
      </c>
      <c r="T44" s="7">
        <f t="shared" si="8"/>
        <v>8653.7765001396183</v>
      </c>
    </row>
    <row r="45" spans="1:20" ht="14.25" x14ac:dyDescent="0.15">
      <c r="A45" s="6" t="s">
        <v>395</v>
      </c>
      <c r="B45" s="6">
        <f t="shared" si="9"/>
        <v>42636</v>
      </c>
      <c r="C45" s="6" t="s">
        <v>68</v>
      </c>
      <c r="D45" s="6" t="s">
        <v>69</v>
      </c>
      <c r="E45" s="6">
        <v>1430</v>
      </c>
      <c r="F45" s="6">
        <v>12841</v>
      </c>
      <c r="G45" s="6">
        <v>3878</v>
      </c>
      <c r="H45" s="6">
        <v>4771</v>
      </c>
      <c r="I45" s="6">
        <v>816</v>
      </c>
      <c r="J45" s="6">
        <v>10398</v>
      </c>
      <c r="K45" s="6">
        <v>1314</v>
      </c>
      <c r="L45" s="6">
        <v>7188</v>
      </c>
      <c r="M45" s="7">
        <f t="shared" si="1"/>
        <v>1021.5102922519516</v>
      </c>
      <c r="N45" s="7">
        <f t="shared" si="2"/>
        <v>4770.4758773518488</v>
      </c>
      <c r="O45" s="7">
        <f t="shared" si="3"/>
        <v>10666.09458113988</v>
      </c>
      <c r="P45" s="7">
        <f t="shared" si="4"/>
        <v>5164.2470871957848</v>
      </c>
      <c r="Q45" s="7">
        <f t="shared" si="5"/>
        <v>725.41393488165352</v>
      </c>
      <c r="R45" s="7">
        <f t="shared" si="6"/>
        <v>5354.9715797166155</v>
      </c>
      <c r="S45" s="7">
        <f t="shared" si="7"/>
        <v>4643.7494919794599</v>
      </c>
      <c r="T45" s="7">
        <f t="shared" si="8"/>
        <v>4450.4074896618422</v>
      </c>
    </row>
    <row r="46" spans="1:20" ht="14.25" x14ac:dyDescent="0.15">
      <c r="A46" s="6" t="s">
        <v>396</v>
      </c>
      <c r="B46" s="6">
        <f t="shared" si="9"/>
        <v>1863</v>
      </c>
      <c r="C46" s="6" t="s">
        <v>70</v>
      </c>
      <c r="D46" s="6" t="s">
        <v>71</v>
      </c>
      <c r="E46" s="6">
        <v>267</v>
      </c>
      <c r="F46" s="6">
        <v>382</v>
      </c>
      <c r="G46" s="6">
        <v>121</v>
      </c>
      <c r="H46" s="6">
        <v>141</v>
      </c>
      <c r="I46" s="6">
        <v>379</v>
      </c>
      <c r="J46" s="6">
        <v>272</v>
      </c>
      <c r="K46" s="6">
        <v>60</v>
      </c>
      <c r="L46" s="6">
        <v>241</v>
      </c>
      <c r="M46" s="7">
        <f t="shared" si="1"/>
        <v>190.72954407781194</v>
      </c>
      <c r="N46" s="7">
        <f t="shared" si="2"/>
        <v>141.91432015796329</v>
      </c>
      <c r="O46" s="7">
        <f t="shared" si="3"/>
        <v>332.79975356315765</v>
      </c>
      <c r="P46" s="7">
        <f t="shared" si="4"/>
        <v>152.62184852119171</v>
      </c>
      <c r="Q46" s="7">
        <f t="shared" si="5"/>
        <v>336.92632514723857</v>
      </c>
      <c r="R46" s="7">
        <f t="shared" si="6"/>
        <v>140.08004132361219</v>
      </c>
      <c r="S46" s="7">
        <f t="shared" si="7"/>
        <v>212.04335579814887</v>
      </c>
      <c r="T46" s="7">
        <f t="shared" si="8"/>
        <v>149.21371800340901</v>
      </c>
    </row>
    <row r="47" spans="1:20" ht="14.25" x14ac:dyDescent="0.15">
      <c r="A47" s="6" t="s">
        <v>397</v>
      </c>
      <c r="B47" s="6">
        <f t="shared" si="9"/>
        <v>8724</v>
      </c>
      <c r="C47" s="6" t="s">
        <v>72</v>
      </c>
      <c r="D47" s="6" t="s">
        <v>73</v>
      </c>
      <c r="E47" s="6">
        <v>1270</v>
      </c>
      <c r="F47" s="6">
        <v>2383</v>
      </c>
      <c r="G47" s="6">
        <v>139</v>
      </c>
      <c r="H47" s="6">
        <v>870</v>
      </c>
      <c r="I47" s="6">
        <v>683</v>
      </c>
      <c r="J47" s="6">
        <v>1141</v>
      </c>
      <c r="K47" s="6">
        <v>96</v>
      </c>
      <c r="L47" s="6">
        <v>2142</v>
      </c>
      <c r="M47" s="7">
        <f t="shared" si="1"/>
        <v>907.21543437760738</v>
      </c>
      <c r="N47" s="7">
        <f t="shared" si="2"/>
        <v>885.29273543567149</v>
      </c>
      <c r="O47" s="7">
        <f t="shared" si="3"/>
        <v>382.30715491966049</v>
      </c>
      <c r="P47" s="7">
        <f t="shared" si="4"/>
        <v>941.70927810948081</v>
      </c>
      <c r="Q47" s="7">
        <f t="shared" si="5"/>
        <v>607.1785753972664</v>
      </c>
      <c r="R47" s="7">
        <f t="shared" si="6"/>
        <v>587.61517334647613</v>
      </c>
      <c r="S47" s="7">
        <f t="shared" si="7"/>
        <v>339.26936927703815</v>
      </c>
      <c r="T47" s="7">
        <f t="shared" si="8"/>
        <v>1326.2065724618344</v>
      </c>
    </row>
    <row r="48" spans="1:20" ht="14.25" x14ac:dyDescent="0.15">
      <c r="A48" s="6" t="s">
        <v>398</v>
      </c>
      <c r="B48" s="6">
        <f t="shared" si="9"/>
        <v>348560</v>
      </c>
      <c r="C48" s="6" t="s">
        <v>74</v>
      </c>
      <c r="D48" s="6" t="s">
        <v>75</v>
      </c>
      <c r="E48" s="6">
        <v>41813</v>
      </c>
      <c r="F48" s="6">
        <v>87582</v>
      </c>
      <c r="G48" s="6">
        <v>55618</v>
      </c>
      <c r="H48" s="6">
        <v>22022</v>
      </c>
      <c r="I48" s="6">
        <v>26316</v>
      </c>
      <c r="J48" s="6">
        <v>47952</v>
      </c>
      <c r="K48" s="6">
        <v>30225</v>
      </c>
      <c r="L48" s="6">
        <v>37032</v>
      </c>
      <c r="M48" s="7">
        <f t="shared" si="1"/>
        <v>29868.818076874719</v>
      </c>
      <c r="N48" s="7">
        <f t="shared" si="2"/>
        <v>32537.015675588325</v>
      </c>
      <c r="O48" s="7">
        <f t="shared" si="3"/>
        <v>152972.36936922072</v>
      </c>
      <c r="P48" s="7">
        <f t="shared" si="4"/>
        <v>23837.151405203429</v>
      </c>
      <c r="Q48" s="7">
        <f t="shared" si="5"/>
        <v>23394.599399933326</v>
      </c>
      <c r="R48" s="7">
        <f t="shared" si="6"/>
        <v>24695.287285109749</v>
      </c>
      <c r="S48" s="7">
        <f t="shared" si="7"/>
        <v>106816.84048331749</v>
      </c>
      <c r="T48" s="7">
        <f t="shared" si="8"/>
        <v>22928.14275976034</v>
      </c>
    </row>
    <row r="49" spans="1:20" ht="14.25" x14ac:dyDescent="0.15">
      <c r="A49" s="6" t="s">
        <v>399</v>
      </c>
      <c r="B49" s="6">
        <f t="shared" si="9"/>
        <v>16599</v>
      </c>
      <c r="C49" s="6" t="s">
        <v>76</v>
      </c>
      <c r="D49" s="6" t="s">
        <v>77</v>
      </c>
      <c r="E49" s="6">
        <v>9615</v>
      </c>
      <c r="F49" s="6">
        <v>54</v>
      </c>
      <c r="G49" s="6">
        <v>24</v>
      </c>
      <c r="H49" s="6">
        <v>45</v>
      </c>
      <c r="I49" s="6">
        <v>6573</v>
      </c>
      <c r="J49" s="6">
        <v>154</v>
      </c>
      <c r="K49" s="6">
        <v>22</v>
      </c>
      <c r="L49" s="6">
        <v>112</v>
      </c>
      <c r="M49" s="7">
        <f t="shared" si="1"/>
        <v>6868.4066153863732</v>
      </c>
      <c r="N49" s="7">
        <f t="shared" si="2"/>
        <v>20.061186619188522</v>
      </c>
      <c r="O49" s="7">
        <f t="shared" si="3"/>
        <v>66.009868475337072</v>
      </c>
      <c r="P49" s="7">
        <f t="shared" si="4"/>
        <v>48.709100591869692</v>
      </c>
      <c r="Q49" s="7">
        <f t="shared" si="5"/>
        <v>5843.315923991554</v>
      </c>
      <c r="R49" s="7">
        <f t="shared" si="6"/>
        <v>79.310023396456899</v>
      </c>
      <c r="S49" s="7">
        <f t="shared" si="7"/>
        <v>77.749230459321254</v>
      </c>
      <c r="T49" s="7">
        <f t="shared" si="8"/>
        <v>69.344134507808334</v>
      </c>
    </row>
    <row r="50" spans="1:20" ht="14.25" x14ac:dyDescent="0.15">
      <c r="A50" s="6" t="s">
        <v>400</v>
      </c>
      <c r="B50" s="6">
        <f t="shared" si="9"/>
        <v>118</v>
      </c>
      <c r="C50" s="6" t="s">
        <v>78</v>
      </c>
      <c r="D50" s="6" t="s">
        <v>79</v>
      </c>
      <c r="E50" s="6">
        <v>2</v>
      </c>
      <c r="F50" s="6">
        <v>23</v>
      </c>
      <c r="G50" s="6">
        <v>18</v>
      </c>
      <c r="H50" s="6">
        <v>4</v>
      </c>
      <c r="I50" s="6">
        <v>5</v>
      </c>
      <c r="J50" s="6">
        <v>28</v>
      </c>
      <c r="K50" s="6">
        <v>21</v>
      </c>
      <c r="L50" s="6">
        <v>17</v>
      </c>
      <c r="M50" s="7">
        <f t="shared" si="1"/>
        <v>1.4286857234293029</v>
      </c>
      <c r="N50" s="7">
        <f t="shared" si="2"/>
        <v>8.544579485950667</v>
      </c>
      <c r="O50" s="7">
        <f t="shared" si="3"/>
        <v>49.507401356502804</v>
      </c>
      <c r="P50" s="7">
        <f t="shared" si="4"/>
        <v>4.329697830388417</v>
      </c>
      <c r="Q50" s="7">
        <f t="shared" si="5"/>
        <v>4.4449383264807203</v>
      </c>
      <c r="R50" s="7">
        <f t="shared" si="6"/>
        <v>14.420004253901254</v>
      </c>
      <c r="S50" s="7">
        <f t="shared" si="7"/>
        <v>74.215174529352112</v>
      </c>
      <c r="T50" s="7">
        <f t="shared" si="8"/>
        <v>10.525448987792336</v>
      </c>
    </row>
    <row r="51" spans="1:20" ht="14.25" x14ac:dyDescent="0.15">
      <c r="A51" s="6" t="s">
        <v>402</v>
      </c>
      <c r="B51" s="6">
        <f t="shared" si="9"/>
        <v>244</v>
      </c>
      <c r="C51" s="6" t="s">
        <v>80</v>
      </c>
      <c r="D51" s="6" t="s">
        <v>81</v>
      </c>
      <c r="E51" s="6">
        <v>51</v>
      </c>
      <c r="F51" s="6">
        <v>51</v>
      </c>
      <c r="G51" s="6">
        <v>19</v>
      </c>
      <c r="H51" s="6">
        <v>18</v>
      </c>
      <c r="I51" s="6">
        <v>24</v>
      </c>
      <c r="J51" s="6">
        <v>43</v>
      </c>
      <c r="K51" s="6">
        <v>10</v>
      </c>
      <c r="L51" s="6">
        <v>28</v>
      </c>
      <c r="M51" s="7">
        <f t="shared" si="1"/>
        <v>36.431485947447221</v>
      </c>
      <c r="N51" s="7">
        <f t="shared" si="2"/>
        <v>18.94667625145583</v>
      </c>
      <c r="O51" s="7">
        <f t="shared" si="3"/>
        <v>52.257812542975174</v>
      </c>
      <c r="P51" s="7">
        <f t="shared" si="4"/>
        <v>19.483640236747878</v>
      </c>
      <c r="Q51" s="7">
        <f t="shared" si="5"/>
        <v>21.335703967107456</v>
      </c>
      <c r="R51" s="7">
        <f t="shared" si="6"/>
        <v>22.145006532776925</v>
      </c>
      <c r="S51" s="7">
        <f t="shared" si="7"/>
        <v>35.340559299691478</v>
      </c>
      <c r="T51" s="7">
        <f t="shared" si="8"/>
        <v>17.336033626952084</v>
      </c>
    </row>
    <row r="52" spans="1:20" ht="14.25" x14ac:dyDescent="0.15">
      <c r="A52" s="6" t="s">
        <v>403</v>
      </c>
      <c r="B52" s="6">
        <f t="shared" si="9"/>
        <v>13293</v>
      </c>
      <c r="C52" s="6" t="s">
        <v>82</v>
      </c>
      <c r="D52" s="6" t="s">
        <v>83</v>
      </c>
      <c r="E52" s="6">
        <v>2135</v>
      </c>
      <c r="F52" s="6">
        <v>1656</v>
      </c>
      <c r="G52" s="6">
        <v>250</v>
      </c>
      <c r="H52" s="6">
        <v>2736</v>
      </c>
      <c r="I52" s="6">
        <v>1642</v>
      </c>
      <c r="J52" s="6">
        <v>1699</v>
      </c>
      <c r="K52" s="6">
        <v>1105</v>
      </c>
      <c r="L52" s="6">
        <v>2070</v>
      </c>
      <c r="M52" s="7">
        <f t="shared" si="1"/>
        <v>1525.1220097607809</v>
      </c>
      <c r="N52" s="7">
        <f t="shared" si="2"/>
        <v>615.20972298844811</v>
      </c>
      <c r="O52" s="7">
        <f t="shared" si="3"/>
        <v>687.60279661809443</v>
      </c>
      <c r="P52" s="7">
        <f t="shared" si="4"/>
        <v>2961.5133159856778</v>
      </c>
      <c r="Q52" s="7">
        <f t="shared" si="5"/>
        <v>1459.7177464162685</v>
      </c>
      <c r="R52" s="7">
        <f t="shared" si="6"/>
        <v>874.98525812065111</v>
      </c>
      <c r="S52" s="7">
        <f t="shared" si="7"/>
        <v>3905.1318026159083</v>
      </c>
      <c r="T52" s="7">
        <f t="shared" si="8"/>
        <v>1281.6282002782434</v>
      </c>
    </row>
    <row r="53" spans="1:20" ht="14.25" x14ac:dyDescent="0.15">
      <c r="A53" s="6" t="s">
        <v>404</v>
      </c>
      <c r="B53" s="6">
        <f t="shared" si="9"/>
        <v>3948</v>
      </c>
      <c r="C53" s="6" t="s">
        <v>84</v>
      </c>
      <c r="D53" s="6" t="s">
        <v>85</v>
      </c>
      <c r="E53" s="6">
        <v>258</v>
      </c>
      <c r="F53" s="6">
        <v>769</v>
      </c>
      <c r="G53" s="6">
        <v>27</v>
      </c>
      <c r="H53" s="6">
        <v>671</v>
      </c>
      <c r="I53" s="6">
        <v>96</v>
      </c>
      <c r="J53" s="6">
        <v>1111</v>
      </c>
      <c r="K53" s="6">
        <v>132</v>
      </c>
      <c r="L53" s="6">
        <v>884</v>
      </c>
      <c r="M53" s="7">
        <f t="shared" si="1"/>
        <v>184.30045832238008</v>
      </c>
      <c r="N53" s="7">
        <f t="shared" si="2"/>
        <v>285.68615759548106</v>
      </c>
      <c r="O53" s="7">
        <f t="shared" si="3"/>
        <v>74.261102034754188</v>
      </c>
      <c r="P53" s="7">
        <f t="shared" si="4"/>
        <v>726.30681104765699</v>
      </c>
      <c r="Q53" s="7">
        <f t="shared" si="5"/>
        <v>85.342815868429824</v>
      </c>
      <c r="R53" s="7">
        <f t="shared" si="6"/>
        <v>572.16516878872483</v>
      </c>
      <c r="S53" s="7">
        <f t="shared" si="7"/>
        <v>466.49538275592749</v>
      </c>
      <c r="T53" s="7">
        <f t="shared" si="8"/>
        <v>547.32334736520158</v>
      </c>
    </row>
    <row r="54" spans="1:20" ht="14.25" x14ac:dyDescent="0.15">
      <c r="A54" s="6" t="s">
        <v>405</v>
      </c>
      <c r="B54" s="6">
        <f t="shared" si="9"/>
        <v>5603</v>
      </c>
      <c r="C54" s="6" t="s">
        <v>86</v>
      </c>
      <c r="D54" s="6" t="s">
        <v>87</v>
      </c>
      <c r="E54" s="6">
        <v>386</v>
      </c>
      <c r="F54" s="6">
        <v>1424</v>
      </c>
      <c r="G54" s="6">
        <v>32</v>
      </c>
      <c r="H54" s="6">
        <v>777</v>
      </c>
      <c r="I54" s="6">
        <v>190</v>
      </c>
      <c r="J54" s="6">
        <v>964</v>
      </c>
      <c r="K54" s="6">
        <v>43</v>
      </c>
      <c r="L54" s="6">
        <v>1787</v>
      </c>
      <c r="M54" s="7">
        <f t="shared" si="1"/>
        <v>275.73634462185549</v>
      </c>
      <c r="N54" s="7">
        <f t="shared" si="2"/>
        <v>529.02092121711962</v>
      </c>
      <c r="O54" s="7">
        <f t="shared" si="3"/>
        <v>88.013157967116086</v>
      </c>
      <c r="P54" s="7">
        <f t="shared" si="4"/>
        <v>841.04380355295007</v>
      </c>
      <c r="Q54" s="7">
        <f t="shared" si="5"/>
        <v>168.90765640626736</v>
      </c>
      <c r="R54" s="7">
        <f t="shared" si="6"/>
        <v>496.46014645574326</v>
      </c>
      <c r="S54" s="7">
        <f t="shared" si="7"/>
        <v>151.96440498867335</v>
      </c>
      <c r="T54" s="7">
        <f t="shared" si="8"/>
        <v>1106.4104318344064</v>
      </c>
    </row>
    <row r="55" spans="1:20" ht="14.25" x14ac:dyDescent="0.15">
      <c r="A55" s="6" t="s">
        <v>406</v>
      </c>
      <c r="B55" s="6">
        <f t="shared" si="9"/>
        <v>790</v>
      </c>
      <c r="C55" s="6" t="s">
        <v>88</v>
      </c>
      <c r="D55" s="6" t="s">
        <v>89</v>
      </c>
      <c r="E55" s="6">
        <v>175</v>
      </c>
      <c r="F55" s="6">
        <v>79</v>
      </c>
      <c r="G55" s="6">
        <v>162</v>
      </c>
      <c r="H55" s="6">
        <v>5</v>
      </c>
      <c r="I55" s="6">
        <v>53</v>
      </c>
      <c r="J55" s="6">
        <v>60</v>
      </c>
      <c r="K55" s="6">
        <v>250</v>
      </c>
      <c r="L55" s="6">
        <v>6</v>
      </c>
      <c r="M55" s="7">
        <f t="shared" si="1"/>
        <v>125.01000080006401</v>
      </c>
      <c r="N55" s="7">
        <f t="shared" si="2"/>
        <v>29.34877301696099</v>
      </c>
      <c r="O55" s="7">
        <f t="shared" si="3"/>
        <v>445.56661220852521</v>
      </c>
      <c r="P55" s="7">
        <f t="shared" si="4"/>
        <v>5.4121222879855218</v>
      </c>
      <c r="Q55" s="7">
        <f t="shared" si="5"/>
        <v>47.116346260695636</v>
      </c>
      <c r="R55" s="7">
        <f t="shared" si="6"/>
        <v>30.900009115502691</v>
      </c>
      <c r="S55" s="7">
        <f t="shared" si="7"/>
        <v>883.51398249228691</v>
      </c>
      <c r="T55" s="7">
        <f t="shared" si="8"/>
        <v>3.7148643486325894</v>
      </c>
    </row>
    <row r="56" spans="1:20" ht="14.25" x14ac:dyDescent="0.15">
      <c r="A56" s="6" t="s">
        <v>407</v>
      </c>
      <c r="B56" s="6">
        <f t="shared" si="9"/>
        <v>318</v>
      </c>
      <c r="C56" s="6" t="s">
        <v>90</v>
      </c>
      <c r="D56" s="6" t="s">
        <v>91</v>
      </c>
      <c r="E56" s="6">
        <v>117</v>
      </c>
      <c r="F56" s="6">
        <v>42</v>
      </c>
      <c r="G56" s="6">
        <v>0</v>
      </c>
      <c r="H56" s="6">
        <v>7</v>
      </c>
      <c r="I56" s="6">
        <v>105</v>
      </c>
      <c r="J56" s="6">
        <v>37</v>
      </c>
      <c r="K56" s="6">
        <v>0</v>
      </c>
      <c r="L56" s="6">
        <v>10</v>
      </c>
      <c r="M56" s="7">
        <f t="shared" si="1"/>
        <v>83.578114820614218</v>
      </c>
      <c r="N56" s="7">
        <f t="shared" si="2"/>
        <v>15.603145148257742</v>
      </c>
      <c r="O56" s="7">
        <f t="shared" si="3"/>
        <v>0</v>
      </c>
      <c r="P56" s="7">
        <f t="shared" si="4"/>
        <v>7.5769712031797294</v>
      </c>
      <c r="Q56" s="7">
        <f t="shared" si="5"/>
        <v>93.34370485609513</v>
      </c>
      <c r="R56" s="7">
        <f t="shared" si="6"/>
        <v>19.055005621226659</v>
      </c>
      <c r="S56" s="7">
        <f t="shared" si="7"/>
        <v>0</v>
      </c>
      <c r="T56" s="7">
        <f t="shared" si="8"/>
        <v>6.1914405810543158</v>
      </c>
    </row>
    <row r="57" spans="1:20" ht="14.25" x14ac:dyDescent="0.15">
      <c r="A57" s="6" t="s">
        <v>408</v>
      </c>
      <c r="B57" s="6">
        <f t="shared" si="9"/>
        <v>18454</v>
      </c>
      <c r="C57" s="6" t="s">
        <v>92</v>
      </c>
      <c r="D57" s="6" t="s">
        <v>93</v>
      </c>
      <c r="E57" s="6">
        <v>3441</v>
      </c>
      <c r="F57" s="6">
        <v>2568</v>
      </c>
      <c r="G57" s="6">
        <v>445</v>
      </c>
      <c r="H57" s="6">
        <v>1837</v>
      </c>
      <c r="I57" s="6">
        <v>2366</v>
      </c>
      <c r="J57" s="6">
        <v>4262</v>
      </c>
      <c r="K57" s="6">
        <v>870</v>
      </c>
      <c r="L57" s="6">
        <v>2665</v>
      </c>
      <c r="M57" s="7">
        <f t="shared" si="1"/>
        <v>2458.0537871601159</v>
      </c>
      <c r="N57" s="7">
        <f t="shared" si="2"/>
        <v>954.02087477918769</v>
      </c>
      <c r="O57" s="7">
        <f t="shared" si="3"/>
        <v>1223.9329779802079</v>
      </c>
      <c r="P57" s="7">
        <f t="shared" si="4"/>
        <v>1988.4137286058806</v>
      </c>
      <c r="Q57" s="7">
        <f t="shared" si="5"/>
        <v>2103.3448160906769</v>
      </c>
      <c r="R57" s="7">
        <f t="shared" si="6"/>
        <v>2194.9306475045414</v>
      </c>
      <c r="S57" s="7">
        <f t="shared" si="7"/>
        <v>3074.6286590731584</v>
      </c>
      <c r="T57" s="7">
        <f t="shared" si="8"/>
        <v>1650.0189148509753</v>
      </c>
    </row>
    <row r="58" spans="1:20" ht="14.25" x14ac:dyDescent="0.15">
      <c r="A58" s="6" t="s">
        <v>409</v>
      </c>
      <c r="B58" s="6">
        <f t="shared" si="9"/>
        <v>9105</v>
      </c>
      <c r="C58" s="6" t="s">
        <v>94</v>
      </c>
      <c r="D58" s="6" t="s">
        <v>95</v>
      </c>
      <c r="E58" s="6">
        <v>587</v>
      </c>
      <c r="F58" s="6">
        <v>1856</v>
      </c>
      <c r="G58" s="6">
        <v>364</v>
      </c>
      <c r="H58" s="6">
        <v>1011</v>
      </c>
      <c r="I58" s="6">
        <v>174</v>
      </c>
      <c r="J58" s="6">
        <v>3220</v>
      </c>
      <c r="K58" s="6">
        <v>385</v>
      </c>
      <c r="L58" s="6">
        <v>1508</v>
      </c>
      <c r="M58" s="7">
        <f t="shared" si="1"/>
        <v>419.3192598265004</v>
      </c>
      <c r="N58" s="7">
        <f t="shared" si="2"/>
        <v>689.51041417062788</v>
      </c>
      <c r="O58" s="7">
        <f t="shared" si="3"/>
        <v>1001.1496718759455</v>
      </c>
      <c r="P58" s="7">
        <f t="shared" si="4"/>
        <v>1094.3311266306723</v>
      </c>
      <c r="Q58" s="7">
        <f t="shared" si="5"/>
        <v>154.68385376152906</v>
      </c>
      <c r="R58" s="7">
        <f t="shared" si="6"/>
        <v>1658.3004891986443</v>
      </c>
      <c r="S58" s="7">
        <f t="shared" si="7"/>
        <v>1360.6115330381219</v>
      </c>
      <c r="T58" s="7">
        <f t="shared" si="8"/>
        <v>933.66923962299074</v>
      </c>
    </row>
    <row r="59" spans="1:20" ht="14.25" x14ac:dyDescent="0.15">
      <c r="A59" s="6" t="s">
        <v>410</v>
      </c>
      <c r="B59" s="6">
        <f t="shared" si="9"/>
        <v>47163</v>
      </c>
      <c r="C59" s="6" t="s">
        <v>96</v>
      </c>
      <c r="D59" s="6" t="s">
        <v>97</v>
      </c>
      <c r="E59" s="6">
        <v>751</v>
      </c>
      <c r="F59" s="6">
        <v>17274</v>
      </c>
      <c r="G59" s="6">
        <v>1053</v>
      </c>
      <c r="H59" s="6">
        <v>3750</v>
      </c>
      <c r="I59" s="6">
        <v>171</v>
      </c>
      <c r="J59" s="6">
        <v>18756</v>
      </c>
      <c r="K59" s="6">
        <v>724</v>
      </c>
      <c r="L59" s="6">
        <v>4684</v>
      </c>
      <c r="M59" s="7">
        <f t="shared" si="1"/>
        <v>536.47148914770321</v>
      </c>
      <c r="N59" s="7">
        <f t="shared" si="2"/>
        <v>6417.3506974048623</v>
      </c>
      <c r="O59" s="7">
        <f t="shared" si="3"/>
        <v>2896.1829793554139</v>
      </c>
      <c r="P59" s="7">
        <f t="shared" si="4"/>
        <v>4059.091715989141</v>
      </c>
      <c r="Q59" s="7">
        <f t="shared" si="5"/>
        <v>152.01689076564062</v>
      </c>
      <c r="R59" s="7">
        <f t="shared" si="6"/>
        <v>9659.3428495061398</v>
      </c>
      <c r="S59" s="7">
        <f t="shared" si="7"/>
        <v>2558.656493297663</v>
      </c>
      <c r="T59" s="7">
        <f t="shared" si="8"/>
        <v>2900.0707681658414</v>
      </c>
    </row>
    <row r="60" spans="1:20" ht="14.25" x14ac:dyDescent="0.15">
      <c r="A60" s="6" t="s">
        <v>411</v>
      </c>
      <c r="B60" s="6">
        <f t="shared" si="9"/>
        <v>925</v>
      </c>
      <c r="C60" s="6" t="s">
        <v>98</v>
      </c>
      <c r="D60" s="6" t="s">
        <v>99</v>
      </c>
      <c r="E60" s="6">
        <v>437</v>
      </c>
      <c r="F60" s="6">
        <v>96</v>
      </c>
      <c r="G60" s="6">
        <v>4</v>
      </c>
      <c r="H60" s="6">
        <v>62</v>
      </c>
      <c r="I60" s="6">
        <v>103</v>
      </c>
      <c r="J60" s="6">
        <v>120</v>
      </c>
      <c r="K60" s="6">
        <v>5</v>
      </c>
      <c r="L60" s="6">
        <v>98</v>
      </c>
      <c r="M60" s="7">
        <f t="shared" si="1"/>
        <v>312.16783056930268</v>
      </c>
      <c r="N60" s="7">
        <f t="shared" si="2"/>
        <v>35.664331767446271</v>
      </c>
      <c r="O60" s="7">
        <f t="shared" si="3"/>
        <v>11.001644745889511</v>
      </c>
      <c r="P60" s="7">
        <f t="shared" si="4"/>
        <v>67.110316371020474</v>
      </c>
      <c r="Q60" s="7">
        <f t="shared" si="5"/>
        <v>91.565729525502832</v>
      </c>
      <c r="R60" s="7">
        <f t="shared" si="6"/>
        <v>61.800018231005382</v>
      </c>
      <c r="S60" s="7">
        <f t="shared" si="7"/>
        <v>17.670279649845739</v>
      </c>
      <c r="T60" s="7">
        <f t="shared" si="8"/>
        <v>60.676117694332291</v>
      </c>
    </row>
    <row r="61" spans="1:20" ht="14.25" x14ac:dyDescent="0.15">
      <c r="A61" s="6" t="s">
        <v>412</v>
      </c>
      <c r="B61" s="6">
        <f t="shared" si="9"/>
        <v>26</v>
      </c>
      <c r="C61" s="6" t="s">
        <v>100</v>
      </c>
      <c r="D61" s="6" t="s">
        <v>101</v>
      </c>
      <c r="E61" s="6">
        <v>14</v>
      </c>
      <c r="F61" s="6">
        <v>1</v>
      </c>
      <c r="G61" s="6">
        <v>0</v>
      </c>
      <c r="H61" s="6">
        <v>0</v>
      </c>
      <c r="I61" s="6">
        <v>11</v>
      </c>
      <c r="J61" s="6">
        <v>0</v>
      </c>
      <c r="K61" s="6">
        <v>0</v>
      </c>
      <c r="L61" s="6">
        <v>0</v>
      </c>
      <c r="M61" s="7">
        <f t="shared" si="1"/>
        <v>10.000800064005121</v>
      </c>
      <c r="N61" s="7">
        <f t="shared" si="2"/>
        <v>0.37150345591089862</v>
      </c>
      <c r="O61" s="7">
        <f t="shared" si="3"/>
        <v>0</v>
      </c>
      <c r="P61" s="7">
        <f t="shared" si="4"/>
        <v>0</v>
      </c>
      <c r="Q61" s="7">
        <f t="shared" si="5"/>
        <v>9.7788643182575843</v>
      </c>
      <c r="R61" s="7">
        <f t="shared" si="6"/>
        <v>0</v>
      </c>
      <c r="S61" s="7">
        <f t="shared" si="7"/>
        <v>0</v>
      </c>
      <c r="T61" s="7">
        <f t="shared" si="8"/>
        <v>0</v>
      </c>
    </row>
    <row r="62" spans="1:20" ht="14.25" x14ac:dyDescent="0.15">
      <c r="A62" s="6" t="s">
        <v>413</v>
      </c>
      <c r="B62" s="6">
        <f t="shared" si="9"/>
        <v>20750</v>
      </c>
      <c r="C62" s="6" t="s">
        <v>102</v>
      </c>
      <c r="D62" s="6" t="s">
        <v>103</v>
      </c>
      <c r="E62" s="6">
        <v>2856</v>
      </c>
      <c r="F62" s="6">
        <v>4252</v>
      </c>
      <c r="G62" s="6">
        <v>1170</v>
      </c>
      <c r="H62" s="6">
        <v>1846</v>
      </c>
      <c r="I62" s="6">
        <v>2764</v>
      </c>
      <c r="J62" s="6">
        <v>4245</v>
      </c>
      <c r="K62" s="6">
        <v>841</v>
      </c>
      <c r="L62" s="6">
        <v>2776</v>
      </c>
      <c r="M62" s="7">
        <f t="shared" si="1"/>
        <v>2040.1632130570445</v>
      </c>
      <c r="N62" s="7">
        <f t="shared" si="2"/>
        <v>1579.6326945331409</v>
      </c>
      <c r="O62" s="7">
        <f t="shared" si="3"/>
        <v>3217.9810881726817</v>
      </c>
      <c r="P62" s="7">
        <f t="shared" si="4"/>
        <v>1998.1555487242545</v>
      </c>
      <c r="Q62" s="7">
        <f t="shared" si="5"/>
        <v>2457.1619068785421</v>
      </c>
      <c r="R62" s="7">
        <f t="shared" si="6"/>
        <v>2186.1756449218155</v>
      </c>
      <c r="S62" s="7">
        <f t="shared" si="7"/>
        <v>2972.1410371040529</v>
      </c>
      <c r="T62" s="7">
        <f t="shared" si="8"/>
        <v>1718.7439053006779</v>
      </c>
    </row>
    <row r="63" spans="1:20" ht="14.25" x14ac:dyDescent="0.15">
      <c r="A63" s="6" t="s">
        <v>414</v>
      </c>
      <c r="B63" s="6">
        <f t="shared" si="9"/>
        <v>264</v>
      </c>
      <c r="C63" s="6" t="s">
        <v>104</v>
      </c>
      <c r="D63" s="6" t="s">
        <v>105</v>
      </c>
      <c r="E63" s="6">
        <v>174</v>
      </c>
      <c r="F63" s="6">
        <v>0</v>
      </c>
      <c r="G63" s="6">
        <v>0</v>
      </c>
      <c r="H63" s="6">
        <v>2</v>
      </c>
      <c r="I63" s="6">
        <v>87</v>
      </c>
      <c r="J63" s="6">
        <v>0</v>
      </c>
      <c r="K63" s="6">
        <v>0</v>
      </c>
      <c r="L63" s="6">
        <v>1</v>
      </c>
      <c r="M63" s="7">
        <f t="shared" si="1"/>
        <v>124.29565793834935</v>
      </c>
      <c r="N63" s="7">
        <f t="shared" si="2"/>
        <v>0</v>
      </c>
      <c r="O63" s="7">
        <f t="shared" si="3"/>
        <v>0</v>
      </c>
      <c r="P63" s="7">
        <f t="shared" si="4"/>
        <v>2.1648489151942085</v>
      </c>
      <c r="Q63" s="7">
        <f t="shared" si="5"/>
        <v>77.341926880764532</v>
      </c>
      <c r="R63" s="7">
        <f t="shared" si="6"/>
        <v>0</v>
      </c>
      <c r="S63" s="7">
        <f t="shared" si="7"/>
        <v>0</v>
      </c>
      <c r="T63" s="7">
        <f t="shared" si="8"/>
        <v>0.61914405810543149</v>
      </c>
    </row>
    <row r="64" spans="1:20" ht="14.25" x14ac:dyDescent="0.15">
      <c r="A64" s="6" t="s">
        <v>415</v>
      </c>
      <c r="B64" s="6">
        <f t="shared" si="9"/>
        <v>306</v>
      </c>
      <c r="C64" s="6" t="s">
        <v>106</v>
      </c>
      <c r="D64" s="6" t="s">
        <v>107</v>
      </c>
      <c r="E64" s="6">
        <v>209</v>
      </c>
      <c r="F64" s="6">
        <v>5</v>
      </c>
      <c r="G64" s="6">
        <v>0</v>
      </c>
      <c r="H64" s="6">
        <v>1</v>
      </c>
      <c r="I64" s="6">
        <v>88</v>
      </c>
      <c r="J64" s="6">
        <v>1</v>
      </c>
      <c r="K64" s="6">
        <v>2</v>
      </c>
      <c r="L64" s="6">
        <v>0</v>
      </c>
      <c r="M64" s="7">
        <f t="shared" si="1"/>
        <v>149.29765809836215</v>
      </c>
      <c r="N64" s="7">
        <f t="shared" si="2"/>
        <v>1.857517279554493</v>
      </c>
      <c r="O64" s="7">
        <f t="shared" si="3"/>
        <v>0</v>
      </c>
      <c r="P64" s="7">
        <f t="shared" si="4"/>
        <v>1.0824244575971043</v>
      </c>
      <c r="Q64" s="7">
        <f t="shared" si="5"/>
        <v>78.230914546060674</v>
      </c>
      <c r="R64" s="7">
        <f t="shared" si="6"/>
        <v>0.51500015192504489</v>
      </c>
      <c r="S64" s="7">
        <f t="shared" si="7"/>
        <v>7.0681118599382957</v>
      </c>
      <c r="T64" s="7">
        <f t="shared" si="8"/>
        <v>0</v>
      </c>
    </row>
    <row r="65" spans="1:20" ht="14.25" x14ac:dyDescent="0.15">
      <c r="A65" s="6" t="s">
        <v>416</v>
      </c>
      <c r="B65" s="6">
        <f t="shared" si="9"/>
        <v>119448</v>
      </c>
      <c r="C65" s="6" t="s">
        <v>108</v>
      </c>
      <c r="D65" s="6" t="s">
        <v>109</v>
      </c>
      <c r="E65" s="6">
        <v>40020</v>
      </c>
      <c r="F65" s="6">
        <v>13326</v>
      </c>
      <c r="G65" s="6">
        <v>1110</v>
      </c>
      <c r="H65" s="6">
        <v>6799</v>
      </c>
      <c r="I65" s="6">
        <v>33080</v>
      </c>
      <c r="J65" s="6">
        <v>11616</v>
      </c>
      <c r="K65" s="6">
        <v>721</v>
      </c>
      <c r="L65" s="6">
        <v>12776</v>
      </c>
      <c r="M65" s="7">
        <f t="shared" si="1"/>
        <v>28588.001325820351</v>
      </c>
      <c r="N65" s="7">
        <f t="shared" si="2"/>
        <v>4950.6550534686348</v>
      </c>
      <c r="O65" s="7">
        <f t="shared" si="3"/>
        <v>3052.9564169843393</v>
      </c>
      <c r="P65" s="7">
        <f t="shared" si="4"/>
        <v>7359.4038872027122</v>
      </c>
      <c r="Q65" s="7">
        <f t="shared" si="5"/>
        <v>29407.711967996442</v>
      </c>
      <c r="R65" s="7">
        <f t="shared" si="6"/>
        <v>5982.2417647613202</v>
      </c>
      <c r="S65" s="7">
        <f t="shared" si="7"/>
        <v>2548.0543255077555</v>
      </c>
      <c r="T65" s="7">
        <f t="shared" si="8"/>
        <v>7910.1844863549932</v>
      </c>
    </row>
    <row r="66" spans="1:20" ht="14.25" x14ac:dyDescent="0.15">
      <c r="A66" s="6" t="s">
        <v>417</v>
      </c>
      <c r="B66" s="6">
        <f t="shared" si="9"/>
        <v>10812</v>
      </c>
      <c r="C66" s="6" t="s">
        <v>110</v>
      </c>
      <c r="D66" s="6" t="s">
        <v>111</v>
      </c>
      <c r="E66" s="6">
        <v>3928</v>
      </c>
      <c r="F66" s="6">
        <v>670</v>
      </c>
      <c r="G66" s="6">
        <v>106</v>
      </c>
      <c r="H66" s="6">
        <v>337</v>
      </c>
      <c r="I66" s="6">
        <v>4458</v>
      </c>
      <c r="J66" s="6">
        <v>658</v>
      </c>
      <c r="K66" s="6">
        <v>62</v>
      </c>
      <c r="L66" s="6">
        <v>593</v>
      </c>
      <c r="M66" s="7">
        <f t="shared" si="1"/>
        <v>2805.938760815151</v>
      </c>
      <c r="N66" s="7">
        <f t="shared" si="2"/>
        <v>248.90731546030207</v>
      </c>
      <c r="O66" s="7">
        <f t="shared" si="3"/>
        <v>291.54358576607206</v>
      </c>
      <c r="P66" s="7">
        <f t="shared" si="4"/>
        <v>364.77704221022412</v>
      </c>
      <c r="Q66" s="7">
        <f t="shared" si="5"/>
        <v>3963.1070118902098</v>
      </c>
      <c r="R66" s="7">
        <f t="shared" si="6"/>
        <v>338.8700999666795</v>
      </c>
      <c r="S66" s="7">
        <f t="shared" si="7"/>
        <v>219.11146765808718</v>
      </c>
      <c r="T66" s="7">
        <f t="shared" si="8"/>
        <v>367.15242645652091</v>
      </c>
    </row>
    <row r="67" spans="1:20" ht="14.25" x14ac:dyDescent="0.15">
      <c r="A67" s="6" t="s">
        <v>419</v>
      </c>
      <c r="B67" s="6">
        <f t="shared" si="9"/>
        <v>124</v>
      </c>
      <c r="C67" s="6" t="s">
        <v>308</v>
      </c>
      <c r="D67" s="6" t="s">
        <v>309</v>
      </c>
      <c r="E67" s="6">
        <v>70</v>
      </c>
      <c r="F67" s="6">
        <v>10</v>
      </c>
      <c r="G67" s="6">
        <v>1</v>
      </c>
      <c r="H67" s="6">
        <v>1</v>
      </c>
      <c r="I67" s="6">
        <v>40</v>
      </c>
      <c r="J67" s="6">
        <v>1</v>
      </c>
      <c r="K67" s="6">
        <v>0</v>
      </c>
      <c r="L67" s="6">
        <v>1</v>
      </c>
      <c r="M67" s="7">
        <f t="shared" si="1"/>
        <v>50.004000320025597</v>
      </c>
      <c r="N67" s="7">
        <f t="shared" si="2"/>
        <v>3.7150345591089859</v>
      </c>
      <c r="O67" s="7">
        <f t="shared" si="3"/>
        <v>2.7504111864723777</v>
      </c>
      <c r="P67" s="7">
        <f t="shared" si="4"/>
        <v>1.0824244575971043</v>
      </c>
      <c r="Q67" s="7">
        <f t="shared" si="5"/>
        <v>35.559506611845762</v>
      </c>
      <c r="R67" s="7">
        <f t="shared" si="6"/>
        <v>0.51500015192504489</v>
      </c>
      <c r="S67" s="7">
        <f t="shared" si="7"/>
        <v>0</v>
      </c>
      <c r="T67" s="7">
        <f t="shared" si="8"/>
        <v>0.61914405810543149</v>
      </c>
    </row>
    <row r="68" spans="1:20" ht="14.25" x14ac:dyDescent="0.15">
      <c r="A68" s="6" t="s">
        <v>420</v>
      </c>
      <c r="B68" s="6">
        <f t="shared" ref="B68:B100" si="10">SUM(E68:L68)</f>
        <v>279</v>
      </c>
      <c r="C68" s="6" t="s">
        <v>112</v>
      </c>
      <c r="D68" s="6" t="s">
        <v>113</v>
      </c>
      <c r="E68" s="6">
        <v>30</v>
      </c>
      <c r="F68" s="6">
        <v>94</v>
      </c>
      <c r="G68" s="6">
        <v>25</v>
      </c>
      <c r="H68" s="6">
        <v>36</v>
      </c>
      <c r="I68" s="6">
        <v>24</v>
      </c>
      <c r="J68" s="6">
        <v>33</v>
      </c>
      <c r="K68" s="6">
        <v>12</v>
      </c>
      <c r="L68" s="6">
        <v>25</v>
      </c>
      <c r="M68" s="7">
        <f t="shared" ref="M68:M131" si="11">E68/1399888*1000000</f>
        <v>21.430285851439542</v>
      </c>
      <c r="N68" s="7">
        <f t="shared" ref="N68:N131" si="12">F68/2691765*1000000</f>
        <v>34.921324855624469</v>
      </c>
      <c r="O68" s="7">
        <f t="shared" ref="O68:O131" si="13">G68/363582*1000000</f>
        <v>68.760279661809449</v>
      </c>
      <c r="P68" s="7">
        <f t="shared" ref="P68:P131" si="14">H68/923852*1000000</f>
        <v>38.967280473495755</v>
      </c>
      <c r="Q68" s="7">
        <f t="shared" ref="Q68:Q131" si="15">I68/1124875*1000000</f>
        <v>21.335703967107456</v>
      </c>
      <c r="R68" s="7">
        <f t="shared" ref="R68:R131" si="16">J68/1941747*1000000</f>
        <v>16.99500501352648</v>
      </c>
      <c r="S68" s="7">
        <f t="shared" ref="S68:S131" si="17">K68/282961*1000000</f>
        <v>42.408671159629769</v>
      </c>
      <c r="T68" s="7">
        <f t="shared" ref="T68:T131" si="18">L68/1615133*1000000</f>
        <v>15.47860145263579</v>
      </c>
    </row>
    <row r="69" spans="1:20" ht="14.25" x14ac:dyDescent="0.15">
      <c r="A69" s="6" t="s">
        <v>421</v>
      </c>
      <c r="B69" s="6">
        <f t="shared" si="10"/>
        <v>3497</v>
      </c>
      <c r="C69" s="6" t="s">
        <v>114</v>
      </c>
      <c r="D69" s="6" t="s">
        <v>115</v>
      </c>
      <c r="E69" s="6">
        <v>1630</v>
      </c>
      <c r="F69" s="6">
        <v>395</v>
      </c>
      <c r="G69" s="6">
        <v>132</v>
      </c>
      <c r="H69" s="6">
        <v>30</v>
      </c>
      <c r="I69" s="6">
        <v>810</v>
      </c>
      <c r="J69" s="6">
        <v>237</v>
      </c>
      <c r="K69" s="6">
        <v>146</v>
      </c>
      <c r="L69" s="6">
        <v>117</v>
      </c>
      <c r="M69" s="7">
        <f t="shared" si="11"/>
        <v>1164.3788645948819</v>
      </c>
      <c r="N69" s="7">
        <f t="shared" si="12"/>
        <v>146.74386508480495</v>
      </c>
      <c r="O69" s="7">
        <f t="shared" si="13"/>
        <v>363.05427661435385</v>
      </c>
      <c r="P69" s="7">
        <f t="shared" si="14"/>
        <v>32.472733727913123</v>
      </c>
      <c r="Q69" s="7">
        <f t="shared" si="15"/>
        <v>720.08000888987669</v>
      </c>
      <c r="R69" s="7">
        <f t="shared" si="16"/>
        <v>122.05503600623562</v>
      </c>
      <c r="S69" s="7">
        <f t="shared" si="17"/>
        <v>515.97216577549557</v>
      </c>
      <c r="T69" s="7">
        <f t="shared" si="18"/>
        <v>72.439854798335503</v>
      </c>
    </row>
    <row r="70" spans="1:20" ht="14.25" x14ac:dyDescent="0.15">
      <c r="A70" s="6" t="s">
        <v>422</v>
      </c>
      <c r="B70" s="6">
        <f t="shared" si="10"/>
        <v>6792</v>
      </c>
      <c r="C70" s="6" t="s">
        <v>116</v>
      </c>
      <c r="D70" s="6" t="s">
        <v>117</v>
      </c>
      <c r="E70" s="6">
        <v>1667</v>
      </c>
      <c r="F70" s="6">
        <v>1155</v>
      </c>
      <c r="G70" s="6">
        <v>315</v>
      </c>
      <c r="H70" s="6">
        <v>365</v>
      </c>
      <c r="I70" s="6">
        <v>1863</v>
      </c>
      <c r="J70" s="6">
        <v>460</v>
      </c>
      <c r="K70" s="6">
        <v>205</v>
      </c>
      <c r="L70" s="6">
        <v>762</v>
      </c>
      <c r="M70" s="7">
        <f t="shared" si="11"/>
        <v>1190.8095504783241</v>
      </c>
      <c r="N70" s="7">
        <f t="shared" si="12"/>
        <v>429.08649157708794</v>
      </c>
      <c r="O70" s="7">
        <f t="shared" si="13"/>
        <v>866.37952373879898</v>
      </c>
      <c r="P70" s="7">
        <f t="shared" si="14"/>
        <v>395.08492702294308</v>
      </c>
      <c r="Q70" s="7">
        <f t="shared" si="15"/>
        <v>1656.1840204467164</v>
      </c>
      <c r="R70" s="7">
        <f t="shared" si="16"/>
        <v>236.90006988552062</v>
      </c>
      <c r="S70" s="7">
        <f t="shared" si="17"/>
        <v>724.48146564367528</v>
      </c>
      <c r="T70" s="7">
        <f t="shared" si="18"/>
        <v>471.78777227633884</v>
      </c>
    </row>
    <row r="71" spans="1:20" ht="14.25" x14ac:dyDescent="0.15">
      <c r="A71" s="6" t="s">
        <v>423</v>
      </c>
      <c r="B71" s="6">
        <f t="shared" si="10"/>
        <v>465</v>
      </c>
      <c r="C71" s="6" t="s">
        <v>118</v>
      </c>
      <c r="D71" s="6" t="s">
        <v>119</v>
      </c>
      <c r="E71" s="6">
        <v>55</v>
      </c>
      <c r="F71" s="6">
        <v>94</v>
      </c>
      <c r="G71" s="6">
        <v>24</v>
      </c>
      <c r="H71" s="6">
        <v>38</v>
      </c>
      <c r="I71" s="6">
        <v>79</v>
      </c>
      <c r="J71" s="6">
        <v>56</v>
      </c>
      <c r="K71" s="6">
        <v>43</v>
      </c>
      <c r="L71" s="6">
        <v>76</v>
      </c>
      <c r="M71" s="7">
        <f t="shared" si="11"/>
        <v>39.288857394305829</v>
      </c>
      <c r="N71" s="7">
        <f t="shared" si="12"/>
        <v>34.921324855624469</v>
      </c>
      <c r="O71" s="7">
        <f t="shared" si="13"/>
        <v>66.009868475337072</v>
      </c>
      <c r="P71" s="7">
        <f t="shared" si="14"/>
        <v>41.132129388689968</v>
      </c>
      <c r="Q71" s="7">
        <f t="shared" si="15"/>
        <v>70.230025558395383</v>
      </c>
      <c r="R71" s="7">
        <f t="shared" si="16"/>
        <v>28.840008507802509</v>
      </c>
      <c r="S71" s="7">
        <f t="shared" si="17"/>
        <v>151.96440498867335</v>
      </c>
      <c r="T71" s="7">
        <f t="shared" si="18"/>
        <v>47.054948416012799</v>
      </c>
    </row>
    <row r="72" spans="1:20" ht="14.25" x14ac:dyDescent="0.15">
      <c r="A72" s="6" t="s">
        <v>424</v>
      </c>
      <c r="B72" s="6">
        <f t="shared" si="10"/>
        <v>2418</v>
      </c>
      <c r="C72" s="6" t="s">
        <v>120</v>
      </c>
      <c r="D72" s="6" t="s">
        <v>121</v>
      </c>
      <c r="E72" s="6">
        <v>423</v>
      </c>
      <c r="F72" s="6">
        <v>423</v>
      </c>
      <c r="G72" s="6">
        <v>55</v>
      </c>
      <c r="H72" s="6">
        <v>206</v>
      </c>
      <c r="I72" s="6">
        <v>212</v>
      </c>
      <c r="J72" s="6">
        <v>648</v>
      </c>
      <c r="K72" s="6">
        <v>116</v>
      </c>
      <c r="L72" s="6">
        <v>335</v>
      </c>
      <c r="M72" s="7">
        <f t="shared" si="11"/>
        <v>302.16703050529753</v>
      </c>
      <c r="N72" s="7">
        <f t="shared" si="12"/>
        <v>157.14596185031013</v>
      </c>
      <c r="O72" s="7">
        <f t="shared" si="13"/>
        <v>151.27261525598078</v>
      </c>
      <c r="P72" s="7">
        <f t="shared" si="14"/>
        <v>222.97943826500349</v>
      </c>
      <c r="Q72" s="7">
        <f t="shared" si="15"/>
        <v>188.46538504278254</v>
      </c>
      <c r="R72" s="7">
        <f t="shared" si="16"/>
        <v>333.72009844742905</v>
      </c>
      <c r="S72" s="7">
        <f t="shared" si="17"/>
        <v>409.95048787642116</v>
      </c>
      <c r="T72" s="7">
        <f t="shared" si="18"/>
        <v>207.41325946531958</v>
      </c>
    </row>
    <row r="73" spans="1:20" ht="14.25" x14ac:dyDescent="0.15">
      <c r="A73" s="6" t="s">
        <v>425</v>
      </c>
      <c r="B73" s="6">
        <f t="shared" si="10"/>
        <v>48</v>
      </c>
      <c r="C73" s="6" t="s">
        <v>310</v>
      </c>
      <c r="D73" s="6" t="s">
        <v>311</v>
      </c>
      <c r="E73" s="6">
        <v>9</v>
      </c>
      <c r="F73" s="6">
        <v>15</v>
      </c>
      <c r="G73" s="6">
        <v>1</v>
      </c>
      <c r="H73" s="6">
        <v>3</v>
      </c>
      <c r="I73" s="6">
        <v>1</v>
      </c>
      <c r="J73" s="6">
        <v>9</v>
      </c>
      <c r="K73" s="6">
        <v>1</v>
      </c>
      <c r="L73" s="6">
        <v>9</v>
      </c>
      <c r="M73" s="7">
        <f t="shared" si="11"/>
        <v>6.4290857554318634</v>
      </c>
      <c r="N73" s="7">
        <f t="shared" si="12"/>
        <v>5.5725518386634789</v>
      </c>
      <c r="O73" s="7">
        <f t="shared" si="13"/>
        <v>2.7504111864723777</v>
      </c>
      <c r="P73" s="7">
        <f t="shared" si="14"/>
        <v>3.2472733727913128</v>
      </c>
      <c r="Q73" s="7">
        <f t="shared" si="15"/>
        <v>0.88898766529614404</v>
      </c>
      <c r="R73" s="7">
        <f t="shared" si="16"/>
        <v>4.6350013673254029</v>
      </c>
      <c r="S73" s="7">
        <f t="shared" si="17"/>
        <v>3.5340559299691479</v>
      </c>
      <c r="T73" s="7">
        <f t="shared" si="18"/>
        <v>5.5722965229488839</v>
      </c>
    </row>
    <row r="74" spans="1:20" ht="14.25" x14ac:dyDescent="0.15">
      <c r="A74" s="6" t="s">
        <v>427</v>
      </c>
      <c r="B74" s="6">
        <f t="shared" si="10"/>
        <v>1885</v>
      </c>
      <c r="C74" s="6" t="s">
        <v>122</v>
      </c>
      <c r="D74" s="6" t="s">
        <v>123</v>
      </c>
      <c r="E74" s="6">
        <v>40</v>
      </c>
      <c r="F74" s="6">
        <v>268</v>
      </c>
      <c r="G74" s="6">
        <v>147</v>
      </c>
      <c r="H74" s="6">
        <v>255</v>
      </c>
      <c r="I74" s="6">
        <v>27</v>
      </c>
      <c r="J74" s="6">
        <v>419</v>
      </c>
      <c r="K74" s="6">
        <v>230</v>
      </c>
      <c r="L74" s="6">
        <v>499</v>
      </c>
      <c r="M74" s="7">
        <f t="shared" si="11"/>
        <v>28.573714468586058</v>
      </c>
      <c r="N74" s="7">
        <f t="shared" si="12"/>
        <v>99.562926184120826</v>
      </c>
      <c r="O74" s="7">
        <f t="shared" si="13"/>
        <v>404.31044441143951</v>
      </c>
      <c r="P74" s="7">
        <f t="shared" si="14"/>
        <v>276.01823668726161</v>
      </c>
      <c r="Q74" s="7">
        <f t="shared" si="15"/>
        <v>24.002666962995889</v>
      </c>
      <c r="R74" s="7">
        <f t="shared" si="16"/>
        <v>215.78506365659376</v>
      </c>
      <c r="S74" s="7">
        <f t="shared" si="17"/>
        <v>812.8328638929039</v>
      </c>
      <c r="T74" s="7">
        <f t="shared" si="18"/>
        <v>308.95288499461032</v>
      </c>
    </row>
    <row r="75" spans="1:20" ht="14.25" x14ac:dyDescent="0.15">
      <c r="A75" s="6" t="s">
        <v>428</v>
      </c>
      <c r="B75" s="6">
        <f t="shared" si="10"/>
        <v>2945</v>
      </c>
      <c r="C75" s="6" t="s">
        <v>124</v>
      </c>
      <c r="D75" s="6" t="s">
        <v>125</v>
      </c>
      <c r="E75" s="6">
        <v>39</v>
      </c>
      <c r="F75" s="6">
        <v>389</v>
      </c>
      <c r="G75" s="6">
        <v>36</v>
      </c>
      <c r="H75" s="6">
        <v>743</v>
      </c>
      <c r="I75" s="6">
        <v>5</v>
      </c>
      <c r="J75" s="6">
        <v>659</v>
      </c>
      <c r="K75" s="6">
        <v>750</v>
      </c>
      <c r="L75" s="6">
        <v>324</v>
      </c>
      <c r="M75" s="7">
        <f t="shared" si="11"/>
        <v>27.859371606871406</v>
      </c>
      <c r="N75" s="7">
        <f t="shared" si="12"/>
        <v>144.51484434933957</v>
      </c>
      <c r="O75" s="7">
        <f t="shared" si="13"/>
        <v>99.014802713005608</v>
      </c>
      <c r="P75" s="7">
        <f t="shared" si="14"/>
        <v>804.24137199464849</v>
      </c>
      <c r="Q75" s="7">
        <f t="shared" si="15"/>
        <v>4.4449383264807203</v>
      </c>
      <c r="R75" s="7">
        <f t="shared" si="16"/>
        <v>339.38510011860456</v>
      </c>
      <c r="S75" s="7">
        <f t="shared" si="17"/>
        <v>2650.5419474768605</v>
      </c>
      <c r="T75" s="7">
        <f t="shared" si="18"/>
        <v>200.60267482615981</v>
      </c>
    </row>
    <row r="76" spans="1:20" ht="14.25" x14ac:dyDescent="0.15">
      <c r="A76" s="6" t="s">
        <v>429</v>
      </c>
      <c r="B76" s="6">
        <f t="shared" si="10"/>
        <v>1900</v>
      </c>
      <c r="C76" s="6" t="s">
        <v>126</v>
      </c>
      <c r="D76" s="6" t="s">
        <v>127</v>
      </c>
      <c r="E76" s="6">
        <v>0</v>
      </c>
      <c r="F76" s="6">
        <v>9</v>
      </c>
      <c r="G76" s="6">
        <v>1384</v>
      </c>
      <c r="H76" s="6">
        <v>2</v>
      </c>
      <c r="I76" s="6">
        <v>0</v>
      </c>
      <c r="J76" s="6">
        <v>1</v>
      </c>
      <c r="K76" s="6">
        <v>503</v>
      </c>
      <c r="L76" s="6">
        <v>1</v>
      </c>
      <c r="M76" s="7">
        <f t="shared" si="11"/>
        <v>0</v>
      </c>
      <c r="N76" s="7">
        <f t="shared" si="12"/>
        <v>3.3435311031980874</v>
      </c>
      <c r="O76" s="7">
        <f t="shared" si="13"/>
        <v>3806.5690820777704</v>
      </c>
      <c r="P76" s="7">
        <f t="shared" si="14"/>
        <v>2.1648489151942085</v>
      </c>
      <c r="Q76" s="7">
        <f t="shared" si="15"/>
        <v>0</v>
      </c>
      <c r="R76" s="7">
        <f t="shared" si="16"/>
        <v>0.51500015192504489</v>
      </c>
      <c r="S76" s="7">
        <f t="shared" si="17"/>
        <v>1777.6301327744814</v>
      </c>
      <c r="T76" s="7">
        <f t="shared" si="18"/>
        <v>0.61914405810543149</v>
      </c>
    </row>
    <row r="77" spans="1:20" ht="14.25" x14ac:dyDescent="0.15">
      <c r="A77" s="6" t="s">
        <v>430</v>
      </c>
      <c r="B77" s="6">
        <f t="shared" si="10"/>
        <v>82</v>
      </c>
      <c r="C77" s="6" t="s">
        <v>312</v>
      </c>
      <c r="D77" s="6" t="s">
        <v>313</v>
      </c>
      <c r="E77" s="6">
        <v>1</v>
      </c>
      <c r="F77" s="6">
        <v>0</v>
      </c>
      <c r="G77" s="6">
        <v>0</v>
      </c>
      <c r="H77" s="6">
        <v>37</v>
      </c>
      <c r="I77" s="6">
        <v>1</v>
      </c>
      <c r="J77" s="6">
        <v>0</v>
      </c>
      <c r="K77" s="6">
        <v>0</v>
      </c>
      <c r="L77" s="6">
        <v>43</v>
      </c>
      <c r="M77" s="7">
        <f t="shared" si="11"/>
        <v>0.71434286171465144</v>
      </c>
      <c r="N77" s="7">
        <f t="shared" si="12"/>
        <v>0</v>
      </c>
      <c r="O77" s="7">
        <f t="shared" si="13"/>
        <v>0</v>
      </c>
      <c r="P77" s="7">
        <f t="shared" si="14"/>
        <v>40.049704931092855</v>
      </c>
      <c r="Q77" s="7">
        <f t="shared" si="15"/>
        <v>0.88898766529614404</v>
      </c>
      <c r="R77" s="7">
        <f t="shared" si="16"/>
        <v>0</v>
      </c>
      <c r="S77" s="7">
        <f t="shared" si="17"/>
        <v>0</v>
      </c>
      <c r="T77" s="7">
        <f t="shared" si="18"/>
        <v>26.623194498533557</v>
      </c>
    </row>
    <row r="78" spans="1:20" ht="14.25" x14ac:dyDescent="0.15">
      <c r="A78" s="6" t="s">
        <v>431</v>
      </c>
      <c r="B78" s="6">
        <f t="shared" si="10"/>
        <v>46465</v>
      </c>
      <c r="C78" s="6" t="s">
        <v>128</v>
      </c>
      <c r="D78" s="6" t="s">
        <v>129</v>
      </c>
      <c r="E78" s="6">
        <v>781</v>
      </c>
      <c r="F78" s="6">
        <v>14989</v>
      </c>
      <c r="G78" s="6">
        <v>2088</v>
      </c>
      <c r="H78" s="6">
        <v>4192</v>
      </c>
      <c r="I78" s="6">
        <v>655</v>
      </c>
      <c r="J78" s="6">
        <v>15298</v>
      </c>
      <c r="K78" s="6">
        <v>2155</v>
      </c>
      <c r="L78" s="6">
        <v>6307</v>
      </c>
      <c r="M78" s="7">
        <f t="shared" si="11"/>
        <v>557.90177499914273</v>
      </c>
      <c r="N78" s="7">
        <f t="shared" si="12"/>
        <v>5568.4653006484596</v>
      </c>
      <c r="O78" s="7">
        <f t="shared" si="13"/>
        <v>5742.8585573543241</v>
      </c>
      <c r="P78" s="7">
        <f t="shared" si="14"/>
        <v>4537.523326247061</v>
      </c>
      <c r="Q78" s="7">
        <f t="shared" si="15"/>
        <v>582.28692076897426</v>
      </c>
      <c r="R78" s="7">
        <f t="shared" si="16"/>
        <v>7878.4723241493348</v>
      </c>
      <c r="S78" s="7">
        <f t="shared" si="17"/>
        <v>7615.8905290835137</v>
      </c>
      <c r="T78" s="7">
        <f t="shared" si="18"/>
        <v>3904.9415744709568</v>
      </c>
    </row>
    <row r="79" spans="1:20" ht="14.25" x14ac:dyDescent="0.15">
      <c r="A79" s="6" t="s">
        <v>432</v>
      </c>
      <c r="B79" s="6">
        <f t="shared" si="10"/>
        <v>6223</v>
      </c>
      <c r="C79" s="6" t="s">
        <v>130</v>
      </c>
      <c r="D79" s="6" t="s">
        <v>131</v>
      </c>
      <c r="E79" s="6">
        <v>117</v>
      </c>
      <c r="F79" s="6">
        <v>2095</v>
      </c>
      <c r="G79" s="6">
        <v>319</v>
      </c>
      <c r="H79" s="6">
        <v>1255</v>
      </c>
      <c r="I79" s="6">
        <v>131</v>
      </c>
      <c r="J79" s="6">
        <v>974</v>
      </c>
      <c r="K79" s="6">
        <v>238</v>
      </c>
      <c r="L79" s="6">
        <v>1094</v>
      </c>
      <c r="M79" s="7">
        <f t="shared" si="11"/>
        <v>83.578114820614218</v>
      </c>
      <c r="N79" s="7">
        <f t="shared" si="12"/>
        <v>778.29974013333265</v>
      </c>
      <c r="O79" s="7">
        <f t="shared" si="13"/>
        <v>877.38116848468849</v>
      </c>
      <c r="P79" s="7">
        <f t="shared" si="14"/>
        <v>1358.4426942843659</v>
      </c>
      <c r="Q79" s="7">
        <f t="shared" si="15"/>
        <v>116.45738415379486</v>
      </c>
      <c r="R79" s="7">
        <f t="shared" si="16"/>
        <v>501.61014797499371</v>
      </c>
      <c r="S79" s="7">
        <f t="shared" si="17"/>
        <v>841.10531133265715</v>
      </c>
      <c r="T79" s="7">
        <f t="shared" si="18"/>
        <v>677.34359956734215</v>
      </c>
    </row>
    <row r="80" spans="1:20" ht="14.25" x14ac:dyDescent="0.15">
      <c r="A80" s="6" t="s">
        <v>433</v>
      </c>
      <c r="B80" s="6">
        <f t="shared" si="10"/>
        <v>60820</v>
      </c>
      <c r="C80" s="6" t="s">
        <v>132</v>
      </c>
      <c r="D80" s="6" t="s">
        <v>133</v>
      </c>
      <c r="E80" s="6">
        <v>15779</v>
      </c>
      <c r="F80" s="6">
        <v>11836</v>
      </c>
      <c r="G80" s="6">
        <v>2193</v>
      </c>
      <c r="H80" s="6">
        <v>4518</v>
      </c>
      <c r="I80" s="6">
        <v>6006</v>
      </c>
      <c r="J80" s="6">
        <v>11309</v>
      </c>
      <c r="K80" s="6">
        <v>3778</v>
      </c>
      <c r="L80" s="6">
        <v>5401</v>
      </c>
      <c r="M80" s="7">
        <f t="shared" si="11"/>
        <v>11271.616014995485</v>
      </c>
      <c r="N80" s="7">
        <f t="shared" si="12"/>
        <v>4397.1149041613953</v>
      </c>
      <c r="O80" s="7">
        <f t="shared" si="13"/>
        <v>6031.6517319339237</v>
      </c>
      <c r="P80" s="7">
        <f t="shared" si="14"/>
        <v>4890.3936994237174</v>
      </c>
      <c r="Q80" s="7">
        <f t="shared" si="15"/>
        <v>5339.2599177686416</v>
      </c>
      <c r="R80" s="7">
        <f t="shared" si="16"/>
        <v>5824.1367181203323</v>
      </c>
      <c r="S80" s="7">
        <f t="shared" si="17"/>
        <v>13351.66330342344</v>
      </c>
      <c r="T80" s="7">
        <f t="shared" si="18"/>
        <v>3343.997057827436</v>
      </c>
    </row>
    <row r="81" spans="1:20" ht="14.25" x14ac:dyDescent="0.15">
      <c r="A81" s="6" t="s">
        <v>434</v>
      </c>
      <c r="B81" s="6">
        <f t="shared" si="10"/>
        <v>61259</v>
      </c>
      <c r="C81" s="6" t="s">
        <v>134</v>
      </c>
      <c r="D81" s="6" t="s">
        <v>135</v>
      </c>
      <c r="E81" s="6">
        <v>11478</v>
      </c>
      <c r="F81" s="6">
        <v>13609</v>
      </c>
      <c r="G81" s="6">
        <v>1008</v>
      </c>
      <c r="H81" s="6">
        <v>6923</v>
      </c>
      <c r="I81" s="6">
        <v>3197</v>
      </c>
      <c r="J81" s="6">
        <v>16282</v>
      </c>
      <c r="K81" s="6">
        <v>4188</v>
      </c>
      <c r="L81" s="6">
        <v>4574</v>
      </c>
      <c r="M81" s="7">
        <f t="shared" si="11"/>
        <v>8199.2273667607697</v>
      </c>
      <c r="N81" s="7">
        <f t="shared" si="12"/>
        <v>5055.7905314914196</v>
      </c>
      <c r="O81" s="7">
        <f t="shared" si="13"/>
        <v>2772.4144759641563</v>
      </c>
      <c r="P81" s="7">
        <f t="shared" si="14"/>
        <v>7493.624519944753</v>
      </c>
      <c r="Q81" s="7">
        <f t="shared" si="15"/>
        <v>2842.0935659517722</v>
      </c>
      <c r="R81" s="7">
        <f t="shared" si="16"/>
        <v>8385.2324736435803</v>
      </c>
      <c r="S81" s="7">
        <f t="shared" si="17"/>
        <v>14800.62623471079</v>
      </c>
      <c r="T81" s="7">
        <f t="shared" si="18"/>
        <v>2831.964921774244</v>
      </c>
    </row>
    <row r="82" spans="1:20" ht="14.25" x14ac:dyDescent="0.15">
      <c r="A82" s="6" t="s">
        <v>435</v>
      </c>
      <c r="B82" s="6">
        <f t="shared" si="10"/>
        <v>1012</v>
      </c>
      <c r="C82" s="6" t="s">
        <v>136</v>
      </c>
      <c r="D82" s="6" t="s">
        <v>137</v>
      </c>
      <c r="E82" s="6">
        <v>139</v>
      </c>
      <c r="F82" s="6">
        <v>260</v>
      </c>
      <c r="G82" s="6">
        <v>148</v>
      </c>
      <c r="H82" s="6">
        <v>14</v>
      </c>
      <c r="I82" s="6">
        <v>29</v>
      </c>
      <c r="J82" s="6">
        <v>74</v>
      </c>
      <c r="K82" s="6">
        <v>306</v>
      </c>
      <c r="L82" s="6">
        <v>42</v>
      </c>
      <c r="M82" s="7">
        <f t="shared" si="11"/>
        <v>99.293657778336566</v>
      </c>
      <c r="N82" s="7">
        <f t="shared" si="12"/>
        <v>96.590898536833635</v>
      </c>
      <c r="O82" s="7">
        <f t="shared" si="13"/>
        <v>407.06085559791188</v>
      </c>
      <c r="P82" s="7">
        <f t="shared" si="14"/>
        <v>15.153942406359459</v>
      </c>
      <c r="Q82" s="7">
        <f t="shared" si="15"/>
        <v>25.780642293588176</v>
      </c>
      <c r="R82" s="7">
        <f t="shared" si="16"/>
        <v>38.110011242453318</v>
      </c>
      <c r="S82" s="7">
        <f t="shared" si="17"/>
        <v>1081.4211145705592</v>
      </c>
      <c r="T82" s="7">
        <f t="shared" si="18"/>
        <v>26.004050440428127</v>
      </c>
    </row>
    <row r="83" spans="1:20" ht="14.25" x14ac:dyDescent="0.15">
      <c r="A83" s="6" t="s">
        <v>436</v>
      </c>
      <c r="B83" s="6">
        <f t="shared" si="10"/>
        <v>868</v>
      </c>
      <c r="C83" s="6" t="s">
        <v>138</v>
      </c>
      <c r="D83" s="6" t="s">
        <v>139</v>
      </c>
      <c r="E83" s="6">
        <v>103</v>
      </c>
      <c r="F83" s="6">
        <v>202</v>
      </c>
      <c r="G83" s="6">
        <v>174</v>
      </c>
      <c r="H83" s="6">
        <v>7</v>
      </c>
      <c r="I83" s="6">
        <v>27</v>
      </c>
      <c r="J83" s="6">
        <v>43</v>
      </c>
      <c r="K83" s="6">
        <v>286</v>
      </c>
      <c r="L83" s="6">
        <v>26</v>
      </c>
      <c r="M83" s="7">
        <f t="shared" si="11"/>
        <v>73.577314756609098</v>
      </c>
      <c r="N83" s="7">
        <f t="shared" si="12"/>
        <v>75.043698094001513</v>
      </c>
      <c r="O83" s="7">
        <f t="shared" si="13"/>
        <v>478.57154644619368</v>
      </c>
      <c r="P83" s="7">
        <f t="shared" si="14"/>
        <v>7.5769712031797294</v>
      </c>
      <c r="Q83" s="7">
        <f t="shared" si="15"/>
        <v>24.002666962995889</v>
      </c>
      <c r="R83" s="7">
        <f t="shared" si="16"/>
        <v>22.145006532776925</v>
      </c>
      <c r="S83" s="7">
        <f t="shared" si="17"/>
        <v>1010.7399959711763</v>
      </c>
      <c r="T83" s="7">
        <f t="shared" si="18"/>
        <v>16.09774551074122</v>
      </c>
    </row>
    <row r="84" spans="1:20" ht="14.25" x14ac:dyDescent="0.15">
      <c r="A84" s="6" t="s">
        <v>437</v>
      </c>
      <c r="B84" s="6">
        <f t="shared" si="10"/>
        <v>252</v>
      </c>
      <c r="C84" s="6" t="s">
        <v>140</v>
      </c>
      <c r="D84" s="6" t="s">
        <v>141</v>
      </c>
      <c r="E84" s="6">
        <v>36</v>
      </c>
      <c r="F84" s="6">
        <v>54</v>
      </c>
      <c r="G84" s="6">
        <v>3</v>
      </c>
      <c r="H84" s="6">
        <v>11</v>
      </c>
      <c r="I84" s="6">
        <v>31</v>
      </c>
      <c r="J84" s="6">
        <v>13</v>
      </c>
      <c r="K84" s="6">
        <v>12</v>
      </c>
      <c r="L84" s="6">
        <v>92</v>
      </c>
      <c r="M84" s="7">
        <f t="shared" si="11"/>
        <v>25.716343021727454</v>
      </c>
      <c r="N84" s="7">
        <f t="shared" si="12"/>
        <v>20.061186619188522</v>
      </c>
      <c r="O84" s="7">
        <f t="shared" si="13"/>
        <v>8.251233559417134</v>
      </c>
      <c r="P84" s="7">
        <f t="shared" si="14"/>
        <v>11.906669033568146</v>
      </c>
      <c r="Q84" s="7">
        <f t="shared" si="15"/>
        <v>27.558617624180464</v>
      </c>
      <c r="R84" s="7">
        <f t="shared" si="16"/>
        <v>6.6950019750255825</v>
      </c>
      <c r="S84" s="7">
        <f t="shared" si="17"/>
        <v>42.408671159629769</v>
      </c>
      <c r="T84" s="7">
        <f t="shared" si="18"/>
        <v>56.961253345699703</v>
      </c>
    </row>
    <row r="85" spans="1:20" ht="14.25" x14ac:dyDescent="0.15">
      <c r="A85" s="6" t="s">
        <v>438</v>
      </c>
      <c r="B85" s="6">
        <f t="shared" si="10"/>
        <v>379</v>
      </c>
      <c r="C85" s="6" t="s">
        <v>142</v>
      </c>
      <c r="D85" s="6" t="s">
        <v>143</v>
      </c>
      <c r="E85" s="6">
        <v>131</v>
      </c>
      <c r="F85" s="6">
        <v>35</v>
      </c>
      <c r="G85" s="6">
        <v>16</v>
      </c>
      <c r="H85" s="6">
        <v>9</v>
      </c>
      <c r="I85" s="6">
        <v>144</v>
      </c>
      <c r="J85" s="6">
        <v>12</v>
      </c>
      <c r="K85" s="6">
        <v>12</v>
      </c>
      <c r="L85" s="6">
        <v>20</v>
      </c>
      <c r="M85" s="7">
        <f t="shared" si="11"/>
        <v>93.578914884619351</v>
      </c>
      <c r="N85" s="7">
        <f t="shared" si="12"/>
        <v>13.002620956881451</v>
      </c>
      <c r="O85" s="7">
        <f t="shared" si="13"/>
        <v>44.006578983558043</v>
      </c>
      <c r="P85" s="7">
        <f t="shared" si="14"/>
        <v>9.7418201183739388</v>
      </c>
      <c r="Q85" s="7">
        <f t="shared" si="15"/>
        <v>128.01422380264472</v>
      </c>
      <c r="R85" s="7">
        <f t="shared" si="16"/>
        <v>6.1800018231005378</v>
      </c>
      <c r="S85" s="7">
        <f t="shared" si="17"/>
        <v>42.408671159629769</v>
      </c>
      <c r="T85" s="7">
        <f t="shared" si="18"/>
        <v>12.382881162108632</v>
      </c>
    </row>
    <row r="86" spans="1:20" ht="14.25" x14ac:dyDescent="0.15">
      <c r="A86" s="6" t="s">
        <v>553</v>
      </c>
      <c r="B86" s="6">
        <f>SUM(E86:L86)</f>
        <v>10</v>
      </c>
      <c r="C86" s="6" t="s">
        <v>551</v>
      </c>
      <c r="D86" s="6" t="s">
        <v>552</v>
      </c>
      <c r="E86" s="6">
        <v>1</v>
      </c>
      <c r="F86" s="6">
        <v>0</v>
      </c>
      <c r="G86" s="6">
        <v>0</v>
      </c>
      <c r="H86" s="6">
        <v>2</v>
      </c>
      <c r="I86" s="6">
        <v>0</v>
      </c>
      <c r="J86" s="6">
        <v>1</v>
      </c>
      <c r="K86" s="6">
        <v>0</v>
      </c>
      <c r="L86" s="6">
        <v>6</v>
      </c>
      <c r="M86" s="7">
        <f t="shared" si="11"/>
        <v>0.71434286171465144</v>
      </c>
      <c r="N86" s="7">
        <f t="shared" si="12"/>
        <v>0</v>
      </c>
      <c r="O86" s="7">
        <f t="shared" si="13"/>
        <v>0</v>
      </c>
      <c r="P86" s="7">
        <f t="shared" si="14"/>
        <v>2.1648489151942085</v>
      </c>
      <c r="Q86" s="7">
        <f t="shared" si="15"/>
        <v>0</v>
      </c>
      <c r="R86" s="7">
        <f t="shared" si="16"/>
        <v>0.51500015192504489</v>
      </c>
      <c r="S86" s="7">
        <f t="shared" si="17"/>
        <v>0</v>
      </c>
      <c r="T86" s="7">
        <f t="shared" si="18"/>
        <v>3.7148643486325894</v>
      </c>
    </row>
    <row r="87" spans="1:20" ht="14.25" x14ac:dyDescent="0.15">
      <c r="A87" s="6" t="s">
        <v>439</v>
      </c>
      <c r="B87" s="6">
        <f t="shared" si="10"/>
        <v>348</v>
      </c>
      <c r="C87" s="6" t="s">
        <v>144</v>
      </c>
      <c r="D87" s="6" t="s">
        <v>145</v>
      </c>
      <c r="E87" s="6">
        <v>209</v>
      </c>
      <c r="F87" s="6">
        <v>2</v>
      </c>
      <c r="G87" s="6">
        <v>1</v>
      </c>
      <c r="H87" s="6">
        <v>2</v>
      </c>
      <c r="I87" s="6">
        <v>109</v>
      </c>
      <c r="J87" s="6">
        <v>11</v>
      </c>
      <c r="K87" s="6">
        <v>3</v>
      </c>
      <c r="L87" s="6">
        <v>11</v>
      </c>
      <c r="M87" s="7">
        <f t="shared" si="11"/>
        <v>149.29765809836215</v>
      </c>
      <c r="N87" s="7">
        <f t="shared" si="12"/>
        <v>0.74300691182179723</v>
      </c>
      <c r="O87" s="7">
        <f t="shared" si="13"/>
        <v>2.7504111864723777</v>
      </c>
      <c r="P87" s="7">
        <f t="shared" si="14"/>
        <v>2.1648489151942085</v>
      </c>
      <c r="Q87" s="7">
        <f t="shared" si="15"/>
        <v>96.899655517279697</v>
      </c>
      <c r="R87" s="7">
        <f t="shared" si="16"/>
        <v>5.6650016711754931</v>
      </c>
      <c r="S87" s="7">
        <f t="shared" si="17"/>
        <v>10.602167789907442</v>
      </c>
      <c r="T87" s="7">
        <f t="shared" si="18"/>
        <v>6.8105846391597478</v>
      </c>
    </row>
    <row r="88" spans="1:20" ht="14.25" x14ac:dyDescent="0.15">
      <c r="A88" s="6" t="s">
        <v>440</v>
      </c>
      <c r="B88" s="6">
        <f t="shared" si="10"/>
        <v>186</v>
      </c>
      <c r="C88" s="6" t="s">
        <v>314</v>
      </c>
      <c r="D88" s="6" t="s">
        <v>315</v>
      </c>
      <c r="E88" s="6">
        <v>2</v>
      </c>
      <c r="F88" s="6">
        <v>2</v>
      </c>
      <c r="G88" s="6">
        <v>0</v>
      </c>
      <c r="H88" s="6">
        <v>39</v>
      </c>
      <c r="I88" s="6">
        <v>0</v>
      </c>
      <c r="J88" s="6">
        <v>2</v>
      </c>
      <c r="K88" s="6">
        <v>0</v>
      </c>
      <c r="L88" s="6">
        <v>141</v>
      </c>
      <c r="M88" s="7">
        <f t="shared" si="11"/>
        <v>1.4286857234293029</v>
      </c>
      <c r="N88" s="7">
        <f t="shared" si="12"/>
        <v>0.74300691182179723</v>
      </c>
      <c r="O88" s="7">
        <f t="shared" si="13"/>
        <v>0</v>
      </c>
      <c r="P88" s="7">
        <f t="shared" si="14"/>
        <v>42.214553846287068</v>
      </c>
      <c r="Q88" s="7">
        <f t="shared" si="15"/>
        <v>0</v>
      </c>
      <c r="R88" s="7">
        <f t="shared" si="16"/>
        <v>1.0300003038500898</v>
      </c>
      <c r="S88" s="7">
        <f t="shared" si="17"/>
        <v>0</v>
      </c>
      <c r="T88" s="7">
        <f t="shared" si="18"/>
        <v>87.299312192865855</v>
      </c>
    </row>
    <row r="89" spans="1:20" ht="14.25" x14ac:dyDescent="0.15">
      <c r="A89" s="6" t="s">
        <v>441</v>
      </c>
      <c r="B89" s="6">
        <f t="shared" si="10"/>
        <v>16263</v>
      </c>
      <c r="C89" s="6" t="s">
        <v>146</v>
      </c>
      <c r="D89" s="6" t="s">
        <v>147</v>
      </c>
      <c r="E89" s="6">
        <v>1274</v>
      </c>
      <c r="F89" s="6">
        <v>6443</v>
      </c>
      <c r="G89" s="6">
        <v>492</v>
      </c>
      <c r="H89" s="6">
        <v>1296</v>
      </c>
      <c r="I89" s="6">
        <v>1167</v>
      </c>
      <c r="J89" s="6">
        <v>2197</v>
      </c>
      <c r="K89" s="6">
        <v>677</v>
      </c>
      <c r="L89" s="6">
        <v>2717</v>
      </c>
      <c r="M89" s="7">
        <f t="shared" si="11"/>
        <v>910.07280582446595</v>
      </c>
      <c r="N89" s="7">
        <f t="shared" si="12"/>
        <v>2393.5967664339196</v>
      </c>
      <c r="O89" s="7">
        <f t="shared" si="13"/>
        <v>1353.2023037444098</v>
      </c>
      <c r="P89" s="7">
        <f t="shared" si="14"/>
        <v>1402.8220970458472</v>
      </c>
      <c r="Q89" s="7">
        <f t="shared" si="15"/>
        <v>1037.4486054006002</v>
      </c>
      <c r="R89" s="7">
        <f t="shared" si="16"/>
        <v>1131.4553337793234</v>
      </c>
      <c r="S89" s="7">
        <f t="shared" si="17"/>
        <v>2392.5558645891133</v>
      </c>
      <c r="T89" s="7">
        <f t="shared" si="18"/>
        <v>1682.2144058724575</v>
      </c>
    </row>
    <row r="90" spans="1:20" ht="14.25" x14ac:dyDescent="0.15">
      <c r="A90" s="6" t="s">
        <v>442</v>
      </c>
      <c r="B90" s="6">
        <f t="shared" si="10"/>
        <v>1960</v>
      </c>
      <c r="C90" s="6" t="s">
        <v>148</v>
      </c>
      <c r="D90" s="6" t="s">
        <v>149</v>
      </c>
      <c r="E90" s="6">
        <v>123</v>
      </c>
      <c r="F90" s="6">
        <v>488</v>
      </c>
      <c r="G90" s="6">
        <v>136</v>
      </c>
      <c r="H90" s="6">
        <v>164</v>
      </c>
      <c r="I90" s="6">
        <v>137</v>
      </c>
      <c r="J90" s="6">
        <v>363</v>
      </c>
      <c r="K90" s="6">
        <v>144</v>
      </c>
      <c r="L90" s="6">
        <v>405</v>
      </c>
      <c r="M90" s="7">
        <f t="shared" si="11"/>
        <v>87.864171990902136</v>
      </c>
      <c r="N90" s="7">
        <f t="shared" si="12"/>
        <v>181.29368648451853</v>
      </c>
      <c r="O90" s="7">
        <f t="shared" si="13"/>
        <v>374.05592136024336</v>
      </c>
      <c r="P90" s="7">
        <f t="shared" si="14"/>
        <v>177.51761104592509</v>
      </c>
      <c r="Q90" s="7">
        <f t="shared" si="15"/>
        <v>121.79131014557173</v>
      </c>
      <c r="R90" s="7">
        <f t="shared" si="16"/>
        <v>186.94505514879125</v>
      </c>
      <c r="S90" s="7">
        <f t="shared" si="17"/>
        <v>508.90405391555726</v>
      </c>
      <c r="T90" s="7">
        <f t="shared" si="18"/>
        <v>250.75334353269977</v>
      </c>
    </row>
    <row r="91" spans="1:20" ht="14.25" x14ac:dyDescent="0.15">
      <c r="A91" s="6" t="s">
        <v>443</v>
      </c>
      <c r="B91" s="6">
        <f t="shared" si="10"/>
        <v>284996</v>
      </c>
      <c r="C91" s="6" t="s">
        <v>150</v>
      </c>
      <c r="D91" s="6" t="s">
        <v>151</v>
      </c>
      <c r="E91" s="6">
        <v>37253</v>
      </c>
      <c r="F91" s="6">
        <v>52293</v>
      </c>
      <c r="G91" s="6">
        <v>55215</v>
      </c>
      <c r="H91" s="6">
        <v>20889</v>
      </c>
      <c r="I91" s="6">
        <v>20505</v>
      </c>
      <c r="J91" s="6">
        <v>30322</v>
      </c>
      <c r="K91" s="6">
        <v>38385</v>
      </c>
      <c r="L91" s="6">
        <v>30134</v>
      </c>
      <c r="M91" s="7">
        <f t="shared" si="11"/>
        <v>26611.41462745591</v>
      </c>
      <c r="N91" s="7">
        <f t="shared" si="12"/>
        <v>19427.030219948621</v>
      </c>
      <c r="O91" s="7">
        <f t="shared" si="13"/>
        <v>151863.95366107233</v>
      </c>
      <c r="P91" s="7">
        <f t="shared" si="14"/>
        <v>22610.764494745912</v>
      </c>
      <c r="Q91" s="7">
        <f t="shared" si="15"/>
        <v>18228.692076897434</v>
      </c>
      <c r="R91" s="7">
        <f t="shared" si="16"/>
        <v>15615.834606671209</v>
      </c>
      <c r="S91" s="7">
        <f t="shared" si="17"/>
        <v>135654.73687186575</v>
      </c>
      <c r="T91" s="7">
        <f t="shared" si="18"/>
        <v>18657.287046949074</v>
      </c>
    </row>
    <row r="92" spans="1:20" ht="14.25" x14ac:dyDescent="0.15">
      <c r="A92" s="6" t="s">
        <v>446</v>
      </c>
      <c r="B92" s="6">
        <f t="shared" si="10"/>
        <v>65</v>
      </c>
      <c r="C92" s="6" t="s">
        <v>152</v>
      </c>
      <c r="D92" s="6" t="s">
        <v>153</v>
      </c>
      <c r="E92" s="6">
        <v>0</v>
      </c>
      <c r="F92" s="6">
        <v>18</v>
      </c>
      <c r="G92" s="6">
        <v>1</v>
      </c>
      <c r="H92" s="6">
        <v>13</v>
      </c>
      <c r="I92" s="6">
        <v>0</v>
      </c>
      <c r="J92" s="6">
        <v>11</v>
      </c>
      <c r="K92" s="6">
        <v>2</v>
      </c>
      <c r="L92" s="6">
        <v>20</v>
      </c>
      <c r="M92" s="7">
        <f t="shared" si="11"/>
        <v>0</v>
      </c>
      <c r="N92" s="7">
        <f t="shared" si="12"/>
        <v>6.6870622063961749</v>
      </c>
      <c r="O92" s="7">
        <f t="shared" si="13"/>
        <v>2.7504111864723777</v>
      </c>
      <c r="P92" s="7">
        <f t="shared" si="14"/>
        <v>14.071517948762356</v>
      </c>
      <c r="Q92" s="7">
        <f t="shared" si="15"/>
        <v>0</v>
      </c>
      <c r="R92" s="7">
        <f t="shared" si="16"/>
        <v>5.6650016711754931</v>
      </c>
      <c r="S92" s="7">
        <f t="shared" si="17"/>
        <v>7.0681118599382957</v>
      </c>
      <c r="T92" s="7">
        <f t="shared" si="18"/>
        <v>12.382881162108632</v>
      </c>
    </row>
    <row r="93" spans="1:20" ht="14.25" x14ac:dyDescent="0.15">
      <c r="A93" s="6" t="s">
        <v>447</v>
      </c>
      <c r="B93" s="6">
        <f t="shared" si="10"/>
        <v>11030</v>
      </c>
      <c r="C93" s="6" t="s">
        <v>154</v>
      </c>
      <c r="D93" s="6" t="s">
        <v>155</v>
      </c>
      <c r="E93" s="6">
        <v>12</v>
      </c>
      <c r="F93" s="6">
        <v>67</v>
      </c>
      <c r="G93" s="6">
        <v>6872</v>
      </c>
      <c r="H93" s="6">
        <v>11</v>
      </c>
      <c r="I93" s="6">
        <v>6</v>
      </c>
      <c r="J93" s="6">
        <v>26</v>
      </c>
      <c r="K93" s="6">
        <v>4023</v>
      </c>
      <c r="L93" s="6">
        <v>13</v>
      </c>
      <c r="M93" s="7">
        <f t="shared" si="11"/>
        <v>8.5721143405758173</v>
      </c>
      <c r="N93" s="7">
        <f t="shared" si="12"/>
        <v>24.890731546030207</v>
      </c>
      <c r="O93" s="7">
        <f t="shared" si="13"/>
        <v>18900.825673438179</v>
      </c>
      <c r="P93" s="7">
        <f t="shared" si="14"/>
        <v>11.906669033568146</v>
      </c>
      <c r="Q93" s="7">
        <f t="shared" si="15"/>
        <v>5.333925991776864</v>
      </c>
      <c r="R93" s="7">
        <f t="shared" si="16"/>
        <v>13.390003950051165</v>
      </c>
      <c r="S93" s="7">
        <f t="shared" si="17"/>
        <v>14217.507006265882</v>
      </c>
      <c r="T93" s="7">
        <f t="shared" si="18"/>
        <v>8.0488727553706099</v>
      </c>
    </row>
    <row r="94" spans="1:20" ht="14.25" x14ac:dyDescent="0.15">
      <c r="A94" s="6" t="s">
        <v>448</v>
      </c>
      <c r="B94" s="6">
        <f t="shared" si="10"/>
        <v>2792</v>
      </c>
      <c r="C94" s="6" t="s">
        <v>156</v>
      </c>
      <c r="D94" s="6" t="s">
        <v>157</v>
      </c>
      <c r="E94" s="6">
        <v>16</v>
      </c>
      <c r="F94" s="6">
        <v>6</v>
      </c>
      <c r="G94" s="6">
        <v>1747</v>
      </c>
      <c r="H94" s="6">
        <v>2</v>
      </c>
      <c r="I94" s="6">
        <v>29</v>
      </c>
      <c r="J94" s="6">
        <v>2</v>
      </c>
      <c r="K94" s="6">
        <v>988</v>
      </c>
      <c r="L94" s="6">
        <v>2</v>
      </c>
      <c r="M94" s="7">
        <f t="shared" si="11"/>
        <v>11.429485787434423</v>
      </c>
      <c r="N94" s="7">
        <f t="shared" si="12"/>
        <v>2.2290207354653919</v>
      </c>
      <c r="O94" s="7">
        <f t="shared" si="13"/>
        <v>4804.9683427672444</v>
      </c>
      <c r="P94" s="7">
        <f t="shared" si="14"/>
        <v>2.1648489151942085</v>
      </c>
      <c r="Q94" s="7">
        <f t="shared" si="15"/>
        <v>25.780642293588176</v>
      </c>
      <c r="R94" s="7">
        <f t="shared" si="16"/>
        <v>1.0300003038500898</v>
      </c>
      <c r="S94" s="7">
        <f t="shared" si="17"/>
        <v>3491.6472588095176</v>
      </c>
      <c r="T94" s="7">
        <f t="shared" si="18"/>
        <v>1.238288116210863</v>
      </c>
    </row>
    <row r="95" spans="1:20" ht="14.25" x14ac:dyDescent="0.15">
      <c r="A95" s="6" t="s">
        <v>449</v>
      </c>
      <c r="B95" s="6">
        <f t="shared" si="10"/>
        <v>2124</v>
      </c>
      <c r="C95" s="6" t="s">
        <v>158</v>
      </c>
      <c r="D95" s="6" t="s">
        <v>159</v>
      </c>
      <c r="E95" s="6">
        <v>11</v>
      </c>
      <c r="F95" s="6">
        <v>9</v>
      </c>
      <c r="G95" s="6">
        <v>1405</v>
      </c>
      <c r="H95" s="6">
        <v>0</v>
      </c>
      <c r="I95" s="6">
        <v>6</v>
      </c>
      <c r="J95" s="6">
        <v>2</v>
      </c>
      <c r="K95" s="6">
        <v>689</v>
      </c>
      <c r="L95" s="6">
        <v>2</v>
      </c>
      <c r="M95" s="7">
        <f t="shared" si="11"/>
        <v>7.8577714788611663</v>
      </c>
      <c r="N95" s="7">
        <f t="shared" si="12"/>
        <v>3.3435311031980874</v>
      </c>
      <c r="O95" s="7">
        <f t="shared" si="13"/>
        <v>3864.3277169936905</v>
      </c>
      <c r="P95" s="7">
        <f t="shared" si="14"/>
        <v>0</v>
      </c>
      <c r="Q95" s="7">
        <f t="shared" si="15"/>
        <v>5.333925991776864</v>
      </c>
      <c r="R95" s="7">
        <f t="shared" si="16"/>
        <v>1.0300003038500898</v>
      </c>
      <c r="S95" s="7">
        <f t="shared" si="17"/>
        <v>2434.9645357487425</v>
      </c>
      <c r="T95" s="7">
        <f t="shared" si="18"/>
        <v>1.238288116210863</v>
      </c>
    </row>
    <row r="96" spans="1:20" ht="14.25" x14ac:dyDescent="0.15">
      <c r="A96" s="6" t="s">
        <v>450</v>
      </c>
      <c r="B96" s="6">
        <f t="shared" si="10"/>
        <v>2897</v>
      </c>
      <c r="C96" s="6" t="s">
        <v>160</v>
      </c>
      <c r="D96" s="6" t="s">
        <v>161</v>
      </c>
      <c r="E96" s="6">
        <v>26</v>
      </c>
      <c r="F96" s="6">
        <v>14</v>
      </c>
      <c r="G96" s="6">
        <v>1815</v>
      </c>
      <c r="H96" s="6">
        <v>1</v>
      </c>
      <c r="I96" s="6">
        <v>71</v>
      </c>
      <c r="J96" s="6">
        <v>5</v>
      </c>
      <c r="K96" s="6">
        <v>961</v>
      </c>
      <c r="L96" s="6">
        <v>4</v>
      </c>
      <c r="M96" s="7">
        <f t="shared" si="11"/>
        <v>18.572914404580938</v>
      </c>
      <c r="N96" s="7">
        <f t="shared" si="12"/>
        <v>5.2010483827525809</v>
      </c>
      <c r="O96" s="7">
        <f t="shared" si="13"/>
        <v>4991.9963034473658</v>
      </c>
      <c r="P96" s="7">
        <f t="shared" si="14"/>
        <v>1.0824244575971043</v>
      </c>
      <c r="Q96" s="7">
        <f t="shared" si="15"/>
        <v>63.118124236026226</v>
      </c>
      <c r="R96" s="7">
        <f t="shared" si="16"/>
        <v>2.5750007596252242</v>
      </c>
      <c r="S96" s="7">
        <f t="shared" si="17"/>
        <v>3396.2277487003507</v>
      </c>
      <c r="T96" s="7">
        <f t="shared" si="18"/>
        <v>2.476576232421726</v>
      </c>
    </row>
    <row r="97" spans="1:20" ht="14.25" x14ac:dyDescent="0.15">
      <c r="A97" s="6" t="s">
        <v>451</v>
      </c>
      <c r="B97" s="6">
        <f t="shared" si="10"/>
        <v>4221</v>
      </c>
      <c r="C97" s="6" t="s">
        <v>162</v>
      </c>
      <c r="D97" s="6" t="s">
        <v>163</v>
      </c>
      <c r="E97" s="6">
        <v>2451</v>
      </c>
      <c r="F97" s="6">
        <v>77</v>
      </c>
      <c r="G97" s="6">
        <v>5</v>
      </c>
      <c r="H97" s="6">
        <v>25</v>
      </c>
      <c r="I97" s="6">
        <v>1573</v>
      </c>
      <c r="J97" s="6">
        <v>55</v>
      </c>
      <c r="K97" s="6">
        <v>1</v>
      </c>
      <c r="L97" s="6">
        <v>34</v>
      </c>
      <c r="M97" s="7">
        <f t="shared" si="11"/>
        <v>1750.8543540626106</v>
      </c>
      <c r="N97" s="7">
        <f t="shared" si="12"/>
        <v>28.605766105139196</v>
      </c>
      <c r="O97" s="7">
        <f t="shared" si="13"/>
        <v>13.752055932361888</v>
      </c>
      <c r="P97" s="7">
        <f t="shared" si="14"/>
        <v>27.060611439927609</v>
      </c>
      <c r="Q97" s="7">
        <f t="shared" si="15"/>
        <v>1398.3775975108344</v>
      </c>
      <c r="R97" s="7">
        <f t="shared" si="16"/>
        <v>28.325008355877468</v>
      </c>
      <c r="S97" s="7">
        <f t="shared" si="17"/>
        <v>3.5340559299691479</v>
      </c>
      <c r="T97" s="7">
        <f t="shared" si="18"/>
        <v>21.050897975584672</v>
      </c>
    </row>
    <row r="98" spans="1:20" ht="14.25" x14ac:dyDescent="0.15">
      <c r="A98" s="6" t="s">
        <v>453</v>
      </c>
      <c r="B98" s="6">
        <f t="shared" si="10"/>
        <v>27439</v>
      </c>
      <c r="C98" s="6" t="s">
        <v>164</v>
      </c>
      <c r="D98" s="6" t="s">
        <v>165</v>
      </c>
      <c r="E98" s="6">
        <v>847</v>
      </c>
      <c r="F98" s="6">
        <v>5721</v>
      </c>
      <c r="G98" s="6">
        <v>498</v>
      </c>
      <c r="H98" s="6">
        <v>3763</v>
      </c>
      <c r="I98" s="6">
        <v>558</v>
      </c>
      <c r="J98" s="6">
        <v>8222</v>
      </c>
      <c r="K98" s="6">
        <v>694</v>
      </c>
      <c r="L98" s="6">
        <v>7136</v>
      </c>
      <c r="M98" s="7">
        <f t="shared" si="11"/>
        <v>605.04840387230979</v>
      </c>
      <c r="N98" s="7">
        <f t="shared" si="12"/>
        <v>2125.3712712662509</v>
      </c>
      <c r="O98" s="7">
        <f t="shared" si="13"/>
        <v>1369.7047708632442</v>
      </c>
      <c r="P98" s="7">
        <f t="shared" si="14"/>
        <v>4073.163233937903</v>
      </c>
      <c r="Q98" s="7">
        <f t="shared" si="15"/>
        <v>496.0551172352483</v>
      </c>
      <c r="R98" s="7">
        <f t="shared" si="16"/>
        <v>4234.3312491277184</v>
      </c>
      <c r="S98" s="7">
        <f t="shared" si="17"/>
        <v>2452.6348153985887</v>
      </c>
      <c r="T98" s="7">
        <f t="shared" si="18"/>
        <v>4418.2119986403595</v>
      </c>
    </row>
    <row r="99" spans="1:20" ht="14.25" x14ac:dyDescent="0.15">
      <c r="A99" s="6" t="s">
        <v>454</v>
      </c>
      <c r="B99" s="6">
        <f t="shared" si="10"/>
        <v>7228</v>
      </c>
      <c r="C99" s="6" t="s">
        <v>166</v>
      </c>
      <c r="D99" s="6" t="s">
        <v>167</v>
      </c>
      <c r="E99" s="6">
        <v>3418</v>
      </c>
      <c r="F99" s="6">
        <v>6</v>
      </c>
      <c r="G99" s="6">
        <v>0</v>
      </c>
      <c r="H99" s="6">
        <v>11</v>
      </c>
      <c r="I99" s="6">
        <v>3780</v>
      </c>
      <c r="J99" s="6">
        <v>0</v>
      </c>
      <c r="K99" s="6">
        <v>2</v>
      </c>
      <c r="L99" s="6">
        <v>11</v>
      </c>
      <c r="M99" s="7">
        <f t="shared" si="11"/>
        <v>2441.6239013406789</v>
      </c>
      <c r="N99" s="7">
        <f t="shared" si="12"/>
        <v>2.2290207354653919</v>
      </c>
      <c r="O99" s="7">
        <f t="shared" si="13"/>
        <v>0</v>
      </c>
      <c r="P99" s="7">
        <f t="shared" si="14"/>
        <v>11.906669033568146</v>
      </c>
      <c r="Q99" s="7">
        <f t="shared" si="15"/>
        <v>3360.3733748194245</v>
      </c>
      <c r="R99" s="7">
        <f t="shared" si="16"/>
        <v>0</v>
      </c>
      <c r="S99" s="7">
        <f t="shared" si="17"/>
        <v>7.0681118599382957</v>
      </c>
      <c r="T99" s="7">
        <f t="shared" si="18"/>
        <v>6.8105846391597478</v>
      </c>
    </row>
    <row r="100" spans="1:20" ht="14.25" x14ac:dyDescent="0.15">
      <c r="A100" s="6" t="s">
        <v>456</v>
      </c>
      <c r="B100" s="6">
        <f t="shared" si="10"/>
        <v>113181</v>
      </c>
      <c r="C100" s="6" t="s">
        <v>168</v>
      </c>
      <c r="D100" s="6" t="s">
        <v>169</v>
      </c>
      <c r="E100" s="6">
        <v>43849</v>
      </c>
      <c r="F100" s="6">
        <v>13876</v>
      </c>
      <c r="G100" s="6">
        <v>1717</v>
      </c>
      <c r="H100" s="6">
        <v>5294</v>
      </c>
      <c r="I100" s="6">
        <v>30319</v>
      </c>
      <c r="J100" s="6">
        <v>8425</v>
      </c>
      <c r="K100" s="6">
        <v>1322</v>
      </c>
      <c r="L100" s="6">
        <v>8379</v>
      </c>
      <c r="M100" s="7">
        <f t="shared" si="11"/>
        <v>31323.220143325754</v>
      </c>
      <c r="N100" s="7">
        <f t="shared" si="12"/>
        <v>5154.9819542196292</v>
      </c>
      <c r="O100" s="7">
        <f t="shared" si="13"/>
        <v>4722.456007173073</v>
      </c>
      <c r="P100" s="7">
        <f t="shared" si="14"/>
        <v>5730.35507851907</v>
      </c>
      <c r="Q100" s="7">
        <f t="shared" si="15"/>
        <v>26953.21702411379</v>
      </c>
      <c r="R100" s="7">
        <f t="shared" si="16"/>
        <v>4338.8762799685028</v>
      </c>
      <c r="S100" s="7">
        <f t="shared" si="17"/>
        <v>4672.0219394192136</v>
      </c>
      <c r="T100" s="7">
        <f t="shared" si="18"/>
        <v>5187.8080628654116</v>
      </c>
    </row>
    <row r="101" spans="1:20" ht="14.25" x14ac:dyDescent="0.15">
      <c r="A101" s="6" t="s">
        <v>457</v>
      </c>
      <c r="B101" s="6">
        <f t="shared" ref="B101:B137" si="19">SUM(E101:L101)</f>
        <v>61067</v>
      </c>
      <c r="C101" s="6" t="s">
        <v>170</v>
      </c>
      <c r="D101" s="6" t="s">
        <v>171</v>
      </c>
      <c r="E101" s="6">
        <v>25651</v>
      </c>
      <c r="F101" s="6">
        <v>5357</v>
      </c>
      <c r="G101" s="6">
        <v>574</v>
      </c>
      <c r="H101" s="6">
        <v>1852</v>
      </c>
      <c r="I101" s="6">
        <v>21825</v>
      </c>
      <c r="J101" s="6">
        <v>3129</v>
      </c>
      <c r="K101" s="6">
        <v>402</v>
      </c>
      <c r="L101" s="6">
        <v>2277</v>
      </c>
      <c r="M101" s="7">
        <f t="shared" si="11"/>
        <v>18323.608745842525</v>
      </c>
      <c r="N101" s="7">
        <f t="shared" si="12"/>
        <v>1990.1440133146837</v>
      </c>
      <c r="O101" s="7">
        <f t="shared" si="13"/>
        <v>1578.7360210351449</v>
      </c>
      <c r="P101" s="7">
        <f t="shared" si="14"/>
        <v>2004.650095469837</v>
      </c>
      <c r="Q101" s="7">
        <f t="shared" si="15"/>
        <v>19402.155795088343</v>
      </c>
      <c r="R101" s="7">
        <f t="shared" si="16"/>
        <v>1611.4354753734654</v>
      </c>
      <c r="S101" s="7">
        <f t="shared" si="17"/>
        <v>1420.6904838475975</v>
      </c>
      <c r="T101" s="7">
        <f t="shared" si="18"/>
        <v>1409.7910203060676</v>
      </c>
    </row>
    <row r="102" spans="1:20" ht="14.25" x14ac:dyDescent="0.15">
      <c r="A102" s="6" t="s">
        <v>458</v>
      </c>
      <c r="B102" s="6">
        <f t="shared" si="19"/>
        <v>1133</v>
      </c>
      <c r="C102" s="6" t="s">
        <v>172</v>
      </c>
      <c r="D102" s="6" t="s">
        <v>173</v>
      </c>
      <c r="E102" s="6">
        <v>64</v>
      </c>
      <c r="F102" s="6">
        <v>271</v>
      </c>
      <c r="G102" s="6">
        <v>42</v>
      </c>
      <c r="H102" s="6">
        <v>122</v>
      </c>
      <c r="I102" s="6">
        <v>55</v>
      </c>
      <c r="J102" s="6">
        <v>270</v>
      </c>
      <c r="K102" s="6">
        <v>48</v>
      </c>
      <c r="L102" s="6">
        <v>261</v>
      </c>
      <c r="M102" s="7">
        <f t="shared" si="11"/>
        <v>45.717943149737692</v>
      </c>
      <c r="N102" s="7">
        <f t="shared" si="12"/>
        <v>100.67743655185353</v>
      </c>
      <c r="O102" s="7">
        <f t="shared" si="13"/>
        <v>115.51726983183985</v>
      </c>
      <c r="P102" s="7">
        <f t="shared" si="14"/>
        <v>132.05578382684672</v>
      </c>
      <c r="Q102" s="7">
        <f t="shared" si="15"/>
        <v>48.89432159128792</v>
      </c>
      <c r="R102" s="7">
        <f t="shared" si="16"/>
        <v>139.05004101976209</v>
      </c>
      <c r="S102" s="7">
        <f t="shared" si="17"/>
        <v>169.63468463851908</v>
      </c>
      <c r="T102" s="7">
        <f t="shared" si="18"/>
        <v>161.59659916551766</v>
      </c>
    </row>
    <row r="103" spans="1:20" ht="14.25" x14ac:dyDescent="0.15">
      <c r="A103" s="6" t="s">
        <v>460</v>
      </c>
      <c r="B103" s="6">
        <f t="shared" si="19"/>
        <v>44935</v>
      </c>
      <c r="C103" s="6" t="s">
        <v>174</v>
      </c>
      <c r="D103" s="6" t="s">
        <v>175</v>
      </c>
      <c r="E103" s="6">
        <v>3492</v>
      </c>
      <c r="F103" s="6">
        <v>13206</v>
      </c>
      <c r="G103" s="6">
        <v>622</v>
      </c>
      <c r="H103" s="6">
        <v>3105</v>
      </c>
      <c r="I103" s="6">
        <v>4177</v>
      </c>
      <c r="J103" s="6">
        <v>12913</v>
      </c>
      <c r="K103" s="6">
        <v>733</v>
      </c>
      <c r="L103" s="6">
        <v>6687</v>
      </c>
      <c r="M103" s="7">
        <f t="shared" si="11"/>
        <v>2494.485273107563</v>
      </c>
      <c r="N103" s="7">
        <f t="shared" si="12"/>
        <v>4906.0746387593272</v>
      </c>
      <c r="O103" s="7">
        <f t="shared" si="13"/>
        <v>1710.7557579858189</v>
      </c>
      <c r="P103" s="7">
        <f t="shared" si="14"/>
        <v>3360.9279408390089</v>
      </c>
      <c r="Q103" s="7">
        <f t="shared" si="15"/>
        <v>3713.3014779419937</v>
      </c>
      <c r="R103" s="7">
        <f t="shared" si="16"/>
        <v>6650.196961808103</v>
      </c>
      <c r="S103" s="7">
        <f t="shared" si="17"/>
        <v>2590.4629966673851</v>
      </c>
      <c r="T103" s="7">
        <f t="shared" si="18"/>
        <v>4140.216316551021</v>
      </c>
    </row>
    <row r="104" spans="1:20" ht="14.25" x14ac:dyDescent="0.15">
      <c r="A104" s="6" t="s">
        <v>461</v>
      </c>
      <c r="B104" s="6">
        <f t="shared" si="19"/>
        <v>53082</v>
      </c>
      <c r="C104" s="6" t="s">
        <v>176</v>
      </c>
      <c r="D104" s="6" t="s">
        <v>177</v>
      </c>
      <c r="E104" s="6">
        <v>2956</v>
      </c>
      <c r="F104" s="6">
        <v>19378</v>
      </c>
      <c r="G104" s="6">
        <v>1445</v>
      </c>
      <c r="H104" s="6">
        <v>3865</v>
      </c>
      <c r="I104" s="6">
        <v>3368</v>
      </c>
      <c r="J104" s="6">
        <v>15200</v>
      </c>
      <c r="K104" s="6">
        <v>1077</v>
      </c>
      <c r="L104" s="6">
        <v>5793</v>
      </c>
      <c r="M104" s="7">
        <f t="shared" si="11"/>
        <v>2111.5974992285101</v>
      </c>
      <c r="N104" s="7">
        <f t="shared" si="12"/>
        <v>7198.9939686413936</v>
      </c>
      <c r="O104" s="7">
        <f t="shared" si="13"/>
        <v>3974.3441644525856</v>
      </c>
      <c r="P104" s="7">
        <f t="shared" si="14"/>
        <v>4183.5705286128086</v>
      </c>
      <c r="Q104" s="7">
        <f t="shared" si="15"/>
        <v>2994.1104567174129</v>
      </c>
      <c r="R104" s="7">
        <f t="shared" si="16"/>
        <v>7828.0023092606816</v>
      </c>
      <c r="S104" s="7">
        <f t="shared" si="17"/>
        <v>3806.1782365767722</v>
      </c>
      <c r="T104" s="7">
        <f t="shared" si="18"/>
        <v>3586.7015286047649</v>
      </c>
    </row>
    <row r="105" spans="1:20" ht="14.25" x14ac:dyDescent="0.15">
      <c r="A105" s="6" t="s">
        <v>462</v>
      </c>
      <c r="B105" s="6">
        <f t="shared" si="19"/>
        <v>300492</v>
      </c>
      <c r="C105" s="6" t="s">
        <v>178</v>
      </c>
      <c r="D105" s="6" t="s">
        <v>179</v>
      </c>
      <c r="E105" s="6">
        <v>53994</v>
      </c>
      <c r="F105" s="6">
        <v>65468</v>
      </c>
      <c r="G105" s="6">
        <v>8734</v>
      </c>
      <c r="H105" s="6">
        <v>32308</v>
      </c>
      <c r="I105" s="6">
        <v>38665</v>
      </c>
      <c r="J105" s="6">
        <v>53567</v>
      </c>
      <c r="K105" s="6">
        <v>8220</v>
      </c>
      <c r="L105" s="6">
        <v>39536</v>
      </c>
      <c r="M105" s="7">
        <f t="shared" si="11"/>
        <v>38570.228475420889</v>
      </c>
      <c r="N105" s="7">
        <f t="shared" si="12"/>
        <v>24321.588251574711</v>
      </c>
      <c r="O105" s="7">
        <f t="shared" si="13"/>
        <v>24022.091302649744</v>
      </c>
      <c r="P105" s="7">
        <f t="shared" si="14"/>
        <v>34970.969376047244</v>
      </c>
      <c r="Q105" s="7">
        <f t="shared" si="15"/>
        <v>34372.708078675409</v>
      </c>
      <c r="R105" s="7">
        <f t="shared" si="16"/>
        <v>27587.013138168877</v>
      </c>
      <c r="S105" s="7">
        <f t="shared" si="17"/>
        <v>29049.939744346393</v>
      </c>
      <c r="T105" s="7">
        <f t="shared" si="18"/>
        <v>24478.479481256341</v>
      </c>
    </row>
    <row r="106" spans="1:20" ht="14.25" x14ac:dyDescent="0.15">
      <c r="A106" s="6" t="s">
        <v>463</v>
      </c>
      <c r="B106" s="6">
        <f t="shared" si="19"/>
        <v>18350</v>
      </c>
      <c r="C106" s="6" t="s">
        <v>180</v>
      </c>
      <c r="D106" s="6" t="s">
        <v>181</v>
      </c>
      <c r="E106" s="6">
        <v>1433</v>
      </c>
      <c r="F106" s="6">
        <v>4952</v>
      </c>
      <c r="G106" s="6">
        <v>171</v>
      </c>
      <c r="H106" s="6">
        <v>1035</v>
      </c>
      <c r="I106" s="6">
        <v>1852</v>
      </c>
      <c r="J106" s="6">
        <v>6081</v>
      </c>
      <c r="K106" s="6">
        <v>228</v>
      </c>
      <c r="L106" s="6">
        <v>2598</v>
      </c>
      <c r="M106" s="7">
        <f t="shared" si="11"/>
        <v>1023.6533208370956</v>
      </c>
      <c r="N106" s="7">
        <f t="shared" si="12"/>
        <v>1839.6851136707699</v>
      </c>
      <c r="O106" s="7">
        <f t="shared" si="13"/>
        <v>470.32031288677661</v>
      </c>
      <c r="P106" s="7">
        <f t="shared" si="14"/>
        <v>1120.3093136130028</v>
      </c>
      <c r="Q106" s="7">
        <f t="shared" si="15"/>
        <v>1646.4051561284589</v>
      </c>
      <c r="R106" s="7">
        <f t="shared" si="16"/>
        <v>3131.7159238561976</v>
      </c>
      <c r="S106" s="7">
        <f t="shared" si="17"/>
        <v>805.7647520329657</v>
      </c>
      <c r="T106" s="7">
        <f t="shared" si="18"/>
        <v>1608.536262957911</v>
      </c>
    </row>
    <row r="107" spans="1:20" ht="14.25" x14ac:dyDescent="0.15">
      <c r="A107" s="6" t="s">
        <v>464</v>
      </c>
      <c r="B107" s="6">
        <f t="shared" si="19"/>
        <v>37125</v>
      </c>
      <c r="C107" s="6" t="s">
        <v>182</v>
      </c>
      <c r="D107" s="6" t="s">
        <v>183</v>
      </c>
      <c r="E107" s="6">
        <v>1316</v>
      </c>
      <c r="F107" s="6">
        <v>1485</v>
      </c>
      <c r="G107" s="6">
        <v>220</v>
      </c>
      <c r="H107" s="6">
        <v>653</v>
      </c>
      <c r="I107" s="6">
        <v>6486</v>
      </c>
      <c r="J107" s="6">
        <v>12385</v>
      </c>
      <c r="K107" s="6">
        <v>3773</v>
      </c>
      <c r="L107" s="6">
        <v>10807</v>
      </c>
      <c r="M107" s="7">
        <f t="shared" si="11"/>
        <v>940.07520601648127</v>
      </c>
      <c r="N107" s="7">
        <f t="shared" si="12"/>
        <v>551.68263202768446</v>
      </c>
      <c r="O107" s="7">
        <f t="shared" si="13"/>
        <v>605.09046102392313</v>
      </c>
      <c r="P107" s="7">
        <f t="shared" si="14"/>
        <v>706.82317081090912</v>
      </c>
      <c r="Q107" s="7">
        <f t="shared" si="15"/>
        <v>5765.9739971107902</v>
      </c>
      <c r="R107" s="7">
        <f t="shared" si="16"/>
        <v>6378.2768815916806</v>
      </c>
      <c r="S107" s="7">
        <f t="shared" si="17"/>
        <v>13333.993023773595</v>
      </c>
      <c r="T107" s="7">
        <f t="shared" si="18"/>
        <v>6691.0898359453986</v>
      </c>
    </row>
    <row r="108" spans="1:20" ht="14.25" x14ac:dyDescent="0.15">
      <c r="A108" s="6" t="s">
        <v>465</v>
      </c>
      <c r="B108" s="6">
        <f t="shared" si="19"/>
        <v>25</v>
      </c>
      <c r="C108" s="6" t="s">
        <v>184</v>
      </c>
      <c r="D108" s="6" t="s">
        <v>185</v>
      </c>
      <c r="E108" s="6">
        <v>5</v>
      </c>
      <c r="F108" s="6">
        <v>4</v>
      </c>
      <c r="G108" s="6">
        <v>0</v>
      </c>
      <c r="H108" s="6">
        <v>0</v>
      </c>
      <c r="I108" s="6">
        <v>4</v>
      </c>
      <c r="J108" s="6">
        <v>9</v>
      </c>
      <c r="K108" s="6">
        <v>1</v>
      </c>
      <c r="L108" s="6">
        <v>2</v>
      </c>
      <c r="M108" s="7">
        <f t="shared" si="11"/>
        <v>3.5717143085732572</v>
      </c>
      <c r="N108" s="7">
        <f t="shared" si="12"/>
        <v>1.4860138236435945</v>
      </c>
      <c r="O108" s="7">
        <f t="shared" si="13"/>
        <v>0</v>
      </c>
      <c r="P108" s="7">
        <f t="shared" si="14"/>
        <v>0</v>
      </c>
      <c r="Q108" s="7">
        <f t="shared" si="15"/>
        <v>3.5559506611845761</v>
      </c>
      <c r="R108" s="7">
        <f t="shared" si="16"/>
        <v>4.6350013673254029</v>
      </c>
      <c r="S108" s="7">
        <f t="shared" si="17"/>
        <v>3.5340559299691479</v>
      </c>
      <c r="T108" s="7">
        <f t="shared" si="18"/>
        <v>1.238288116210863</v>
      </c>
    </row>
    <row r="109" spans="1:20" ht="14.25" x14ac:dyDescent="0.15">
      <c r="A109" s="6" t="s">
        <v>466</v>
      </c>
      <c r="B109" s="6">
        <f t="shared" si="19"/>
        <v>952</v>
      </c>
      <c r="C109" s="6" t="s">
        <v>186</v>
      </c>
      <c r="D109" s="6" t="s">
        <v>187</v>
      </c>
      <c r="E109" s="6">
        <v>33</v>
      </c>
      <c r="F109" s="6">
        <v>305</v>
      </c>
      <c r="G109" s="6">
        <v>27</v>
      </c>
      <c r="H109" s="6">
        <v>144</v>
      </c>
      <c r="I109" s="6">
        <v>22</v>
      </c>
      <c r="J109" s="6">
        <v>175</v>
      </c>
      <c r="K109" s="6">
        <v>13</v>
      </c>
      <c r="L109" s="6">
        <v>233</v>
      </c>
      <c r="M109" s="7">
        <f t="shared" si="11"/>
        <v>23.573314436583498</v>
      </c>
      <c r="N109" s="7">
        <f t="shared" si="12"/>
        <v>113.30855405282408</v>
      </c>
      <c r="O109" s="7">
        <f t="shared" si="13"/>
        <v>74.261102034754188</v>
      </c>
      <c r="P109" s="7">
        <f t="shared" si="14"/>
        <v>155.86912189398302</v>
      </c>
      <c r="Q109" s="7">
        <f t="shared" si="15"/>
        <v>19.557728636515169</v>
      </c>
      <c r="R109" s="7">
        <f t="shared" si="16"/>
        <v>90.125026586882839</v>
      </c>
      <c r="S109" s="7">
        <f t="shared" si="17"/>
        <v>45.942727089598918</v>
      </c>
      <c r="T109" s="7">
        <f t="shared" si="18"/>
        <v>144.26056553856554</v>
      </c>
    </row>
    <row r="110" spans="1:20" ht="14.25" x14ac:dyDescent="0.15">
      <c r="A110" s="6" t="s">
        <v>467</v>
      </c>
      <c r="B110" s="6">
        <f t="shared" si="19"/>
        <v>19986</v>
      </c>
      <c r="C110" s="6" t="s">
        <v>188</v>
      </c>
      <c r="D110" s="6" t="s">
        <v>189</v>
      </c>
      <c r="E110" s="6">
        <v>2969</v>
      </c>
      <c r="F110" s="6">
        <v>4788</v>
      </c>
      <c r="G110" s="6">
        <v>1596</v>
      </c>
      <c r="H110" s="6">
        <v>584</v>
      </c>
      <c r="I110" s="6">
        <v>3687</v>
      </c>
      <c r="J110" s="6">
        <v>2662</v>
      </c>
      <c r="K110" s="6">
        <v>1118</v>
      </c>
      <c r="L110" s="6">
        <v>2582</v>
      </c>
      <c r="M110" s="7">
        <f t="shared" si="11"/>
        <v>2120.8839564308</v>
      </c>
      <c r="N110" s="7">
        <f t="shared" si="12"/>
        <v>1778.7585469013825</v>
      </c>
      <c r="O110" s="7">
        <f t="shared" si="13"/>
        <v>4389.6562536099145</v>
      </c>
      <c r="P110" s="7">
        <f t="shared" si="14"/>
        <v>632.13588323670899</v>
      </c>
      <c r="Q110" s="7">
        <f t="shared" si="15"/>
        <v>3277.6975219468827</v>
      </c>
      <c r="R110" s="7">
        <f t="shared" si="16"/>
        <v>1370.9304044244693</v>
      </c>
      <c r="S110" s="7">
        <f t="shared" si="17"/>
        <v>3951.0745297055073</v>
      </c>
      <c r="T110" s="7">
        <f t="shared" si="18"/>
        <v>1598.6299580282243</v>
      </c>
    </row>
    <row r="111" spans="1:20" ht="14.25" x14ac:dyDescent="0.15">
      <c r="A111" s="6" t="s">
        <v>576</v>
      </c>
      <c r="B111" s="6">
        <f>SUM(E111:L111)</f>
        <v>19</v>
      </c>
      <c r="C111" s="6" t="s">
        <v>574</v>
      </c>
      <c r="D111" s="6" t="s">
        <v>575</v>
      </c>
      <c r="E111" s="6">
        <v>11</v>
      </c>
      <c r="F111" s="6">
        <v>0</v>
      </c>
      <c r="G111" s="6">
        <v>1</v>
      </c>
      <c r="H111" s="6">
        <v>0</v>
      </c>
      <c r="I111" s="6">
        <v>7</v>
      </c>
      <c r="J111" s="6">
        <v>0</v>
      </c>
      <c r="K111" s="6">
        <v>0</v>
      </c>
      <c r="L111" s="6">
        <v>0</v>
      </c>
      <c r="M111" s="7">
        <f t="shared" si="11"/>
        <v>7.8577714788611663</v>
      </c>
      <c r="N111" s="7">
        <f t="shared" si="12"/>
        <v>0</v>
      </c>
      <c r="O111" s="7">
        <f t="shared" si="13"/>
        <v>2.7504111864723777</v>
      </c>
      <c r="P111" s="7">
        <f t="shared" si="14"/>
        <v>0</v>
      </c>
      <c r="Q111" s="7">
        <f t="shared" si="15"/>
        <v>6.2229136570730086</v>
      </c>
      <c r="R111" s="7">
        <f t="shared" si="16"/>
        <v>0</v>
      </c>
      <c r="S111" s="7">
        <f t="shared" si="17"/>
        <v>0</v>
      </c>
      <c r="T111" s="7">
        <f t="shared" si="18"/>
        <v>0</v>
      </c>
    </row>
    <row r="112" spans="1:20" ht="14.25" x14ac:dyDescent="0.15">
      <c r="A112" s="6" t="s">
        <v>468</v>
      </c>
      <c r="B112" s="6">
        <f t="shared" si="19"/>
        <v>73</v>
      </c>
      <c r="C112" s="6" t="s">
        <v>190</v>
      </c>
      <c r="D112" s="6" t="s">
        <v>191</v>
      </c>
      <c r="E112" s="6">
        <v>46</v>
      </c>
      <c r="F112" s="6">
        <v>3</v>
      </c>
      <c r="G112" s="6">
        <v>1</v>
      </c>
      <c r="H112" s="6">
        <v>3</v>
      </c>
      <c r="I112" s="6">
        <v>17</v>
      </c>
      <c r="J112" s="6">
        <v>0</v>
      </c>
      <c r="K112" s="6">
        <v>0</v>
      </c>
      <c r="L112" s="6">
        <v>3</v>
      </c>
      <c r="M112" s="7">
        <f t="shared" si="11"/>
        <v>32.859771638873966</v>
      </c>
      <c r="N112" s="7">
        <f t="shared" si="12"/>
        <v>1.114510367732696</v>
      </c>
      <c r="O112" s="7">
        <f t="shared" si="13"/>
        <v>2.7504111864723777</v>
      </c>
      <c r="P112" s="7">
        <f t="shared" si="14"/>
        <v>3.2472733727913128</v>
      </c>
      <c r="Q112" s="7">
        <f t="shared" si="15"/>
        <v>15.112790310034448</v>
      </c>
      <c r="R112" s="7">
        <f t="shared" si="16"/>
        <v>0</v>
      </c>
      <c r="S112" s="7">
        <f t="shared" si="17"/>
        <v>0</v>
      </c>
      <c r="T112" s="7">
        <f t="shared" si="18"/>
        <v>1.8574321743162947</v>
      </c>
    </row>
    <row r="113" spans="1:20" ht="14.25" x14ac:dyDescent="0.15">
      <c r="A113" s="6" t="s">
        <v>469</v>
      </c>
      <c r="B113" s="6">
        <f t="shared" si="19"/>
        <v>93</v>
      </c>
      <c r="C113" s="6" t="s">
        <v>192</v>
      </c>
      <c r="D113" s="6" t="s">
        <v>193</v>
      </c>
      <c r="E113" s="6">
        <v>60</v>
      </c>
      <c r="F113" s="6">
        <v>1</v>
      </c>
      <c r="G113" s="6">
        <v>0</v>
      </c>
      <c r="H113" s="6">
        <v>3</v>
      </c>
      <c r="I113" s="6">
        <v>18</v>
      </c>
      <c r="J113" s="6">
        <v>7</v>
      </c>
      <c r="K113" s="6">
        <v>3</v>
      </c>
      <c r="L113" s="6">
        <v>1</v>
      </c>
      <c r="M113" s="7">
        <f t="shared" si="11"/>
        <v>42.860571702879085</v>
      </c>
      <c r="N113" s="7">
        <f t="shared" si="12"/>
        <v>0.37150345591089862</v>
      </c>
      <c r="O113" s="7">
        <f t="shared" si="13"/>
        <v>0</v>
      </c>
      <c r="P113" s="7">
        <f t="shared" si="14"/>
        <v>3.2472733727913128</v>
      </c>
      <c r="Q113" s="7">
        <f t="shared" si="15"/>
        <v>16.00177797533059</v>
      </c>
      <c r="R113" s="7">
        <f t="shared" si="16"/>
        <v>3.6050010634753136</v>
      </c>
      <c r="S113" s="7">
        <f t="shared" si="17"/>
        <v>10.602167789907442</v>
      </c>
      <c r="T113" s="7">
        <f t="shared" si="18"/>
        <v>0.61914405810543149</v>
      </c>
    </row>
    <row r="114" spans="1:20" ht="14.25" x14ac:dyDescent="0.15">
      <c r="A114" s="6" t="s">
        <v>470</v>
      </c>
      <c r="B114" s="6">
        <f t="shared" si="19"/>
        <v>27</v>
      </c>
      <c r="C114" s="6" t="s">
        <v>194</v>
      </c>
      <c r="D114" s="6" t="s">
        <v>195</v>
      </c>
      <c r="E114" s="6">
        <v>18</v>
      </c>
      <c r="F114" s="6">
        <v>0</v>
      </c>
      <c r="G114" s="6">
        <v>0</v>
      </c>
      <c r="H114" s="6">
        <v>0</v>
      </c>
      <c r="I114" s="6">
        <v>9</v>
      </c>
      <c r="J114" s="6">
        <v>0</v>
      </c>
      <c r="K114" s="6">
        <v>0</v>
      </c>
      <c r="L114" s="6">
        <v>0</v>
      </c>
      <c r="M114" s="7">
        <f t="shared" si="11"/>
        <v>12.858171510863727</v>
      </c>
      <c r="N114" s="7">
        <f t="shared" si="12"/>
        <v>0</v>
      </c>
      <c r="O114" s="7">
        <f t="shared" si="13"/>
        <v>0</v>
      </c>
      <c r="P114" s="7">
        <f t="shared" si="14"/>
        <v>0</v>
      </c>
      <c r="Q114" s="7">
        <f t="shared" si="15"/>
        <v>8.0008889876652951</v>
      </c>
      <c r="R114" s="7">
        <f t="shared" si="16"/>
        <v>0</v>
      </c>
      <c r="S114" s="7">
        <f t="shared" si="17"/>
        <v>0</v>
      </c>
      <c r="T114" s="7">
        <f t="shared" si="18"/>
        <v>0</v>
      </c>
    </row>
    <row r="115" spans="1:20" ht="14.25" x14ac:dyDescent="0.15">
      <c r="A115" s="6" t="s">
        <v>471</v>
      </c>
      <c r="B115" s="6">
        <f t="shared" si="19"/>
        <v>1851</v>
      </c>
      <c r="C115" s="6" t="s">
        <v>196</v>
      </c>
      <c r="D115" s="6" t="s">
        <v>197</v>
      </c>
      <c r="E115" s="6">
        <v>413</v>
      </c>
      <c r="F115" s="6">
        <v>448</v>
      </c>
      <c r="G115" s="6">
        <v>36</v>
      </c>
      <c r="H115" s="6">
        <v>198</v>
      </c>
      <c r="I115" s="6">
        <v>168</v>
      </c>
      <c r="J115" s="6">
        <v>362</v>
      </c>
      <c r="K115" s="6">
        <v>34</v>
      </c>
      <c r="L115" s="6">
        <v>192</v>
      </c>
      <c r="M115" s="7">
        <f t="shared" si="11"/>
        <v>295.02360188815106</v>
      </c>
      <c r="N115" s="7">
        <f t="shared" si="12"/>
        <v>166.43354824808259</v>
      </c>
      <c r="O115" s="7">
        <f t="shared" si="13"/>
        <v>99.014802713005608</v>
      </c>
      <c r="P115" s="7">
        <f t="shared" si="14"/>
        <v>214.32004260422664</v>
      </c>
      <c r="Q115" s="7">
        <f t="shared" si="15"/>
        <v>149.34992776975221</v>
      </c>
      <c r="R115" s="7">
        <f t="shared" si="16"/>
        <v>186.43005499686623</v>
      </c>
      <c r="S115" s="7">
        <f t="shared" si="17"/>
        <v>120.15790161895102</v>
      </c>
      <c r="T115" s="7">
        <f t="shared" si="18"/>
        <v>118.87565915624286</v>
      </c>
    </row>
    <row r="116" spans="1:20" ht="14.25" x14ac:dyDescent="0.15">
      <c r="A116" s="6" t="s">
        <v>472</v>
      </c>
      <c r="B116" s="6">
        <f t="shared" si="19"/>
        <v>83</v>
      </c>
      <c r="C116" s="6" t="s">
        <v>198</v>
      </c>
      <c r="D116" s="6" t="s">
        <v>199</v>
      </c>
      <c r="E116" s="6">
        <v>20</v>
      </c>
      <c r="F116" s="6">
        <v>16</v>
      </c>
      <c r="G116" s="6">
        <v>0</v>
      </c>
      <c r="H116" s="6">
        <v>2</v>
      </c>
      <c r="I116" s="6">
        <v>14</v>
      </c>
      <c r="J116" s="6">
        <v>25</v>
      </c>
      <c r="K116" s="6">
        <v>2</v>
      </c>
      <c r="L116" s="6">
        <v>4</v>
      </c>
      <c r="M116" s="7">
        <f t="shared" si="11"/>
        <v>14.286857234293029</v>
      </c>
      <c r="N116" s="7">
        <f t="shared" si="12"/>
        <v>5.9440552945743779</v>
      </c>
      <c r="O116" s="7">
        <f t="shared" si="13"/>
        <v>0</v>
      </c>
      <c r="P116" s="7">
        <f t="shared" si="14"/>
        <v>2.1648489151942085</v>
      </c>
      <c r="Q116" s="7">
        <f t="shared" si="15"/>
        <v>12.445827314146017</v>
      </c>
      <c r="R116" s="7">
        <f t="shared" si="16"/>
        <v>12.875003798126119</v>
      </c>
      <c r="S116" s="7">
        <f t="shared" si="17"/>
        <v>7.0681118599382957</v>
      </c>
      <c r="T116" s="7">
        <f t="shared" si="18"/>
        <v>2.476576232421726</v>
      </c>
    </row>
    <row r="117" spans="1:20" ht="14.25" x14ac:dyDescent="0.15">
      <c r="A117" s="6" t="s">
        <v>566</v>
      </c>
      <c r="B117" s="6">
        <f>SUM(E117:L117)</f>
        <v>13</v>
      </c>
      <c r="C117" s="6" t="s">
        <v>564</v>
      </c>
      <c r="D117" s="6" t="s">
        <v>565</v>
      </c>
      <c r="E117" s="6">
        <v>7</v>
      </c>
      <c r="F117" s="6">
        <v>0</v>
      </c>
      <c r="G117" s="6">
        <v>0</v>
      </c>
      <c r="H117" s="6">
        <v>0</v>
      </c>
      <c r="I117" s="6">
        <v>6</v>
      </c>
      <c r="J117" s="6">
        <v>0</v>
      </c>
      <c r="K117" s="6">
        <v>0</v>
      </c>
      <c r="L117" s="6">
        <v>0</v>
      </c>
      <c r="M117" s="7">
        <f t="shared" si="11"/>
        <v>5.0004000320025606</v>
      </c>
      <c r="N117" s="7">
        <f t="shared" si="12"/>
        <v>0</v>
      </c>
      <c r="O117" s="7">
        <f t="shared" si="13"/>
        <v>0</v>
      </c>
      <c r="P117" s="7">
        <f t="shared" si="14"/>
        <v>0</v>
      </c>
      <c r="Q117" s="7">
        <f t="shared" si="15"/>
        <v>5.333925991776864</v>
      </c>
      <c r="R117" s="7">
        <f t="shared" si="16"/>
        <v>0</v>
      </c>
      <c r="S117" s="7">
        <f t="shared" si="17"/>
        <v>0</v>
      </c>
      <c r="T117" s="7">
        <f t="shared" si="18"/>
        <v>0</v>
      </c>
    </row>
    <row r="118" spans="1:20" ht="14.25" x14ac:dyDescent="0.15">
      <c r="A118" s="6" t="s">
        <v>473</v>
      </c>
      <c r="B118" s="6">
        <f t="shared" si="19"/>
        <v>6420</v>
      </c>
      <c r="C118" s="6" t="s">
        <v>200</v>
      </c>
      <c r="D118" s="6" t="s">
        <v>201</v>
      </c>
      <c r="E118" s="6">
        <v>1013</v>
      </c>
      <c r="F118" s="6">
        <v>1100</v>
      </c>
      <c r="G118" s="6">
        <v>394</v>
      </c>
      <c r="H118" s="6">
        <v>415</v>
      </c>
      <c r="I118" s="6">
        <v>1035</v>
      </c>
      <c r="J118" s="6">
        <v>978</v>
      </c>
      <c r="K118" s="6">
        <v>220</v>
      </c>
      <c r="L118" s="6">
        <v>1265</v>
      </c>
      <c r="M118" s="7">
        <f t="shared" si="11"/>
        <v>723.629318916942</v>
      </c>
      <c r="N118" s="7">
        <f t="shared" si="12"/>
        <v>408.65380150198848</v>
      </c>
      <c r="O118" s="7">
        <f t="shared" si="13"/>
        <v>1083.6620074701168</v>
      </c>
      <c r="P118" s="7">
        <f t="shared" si="14"/>
        <v>449.2061499027983</v>
      </c>
      <c r="Q118" s="7">
        <f t="shared" si="15"/>
        <v>920.10223358150904</v>
      </c>
      <c r="R118" s="7">
        <f t="shared" si="16"/>
        <v>503.6701485826938</v>
      </c>
      <c r="S118" s="7">
        <f t="shared" si="17"/>
        <v>777.49230459321245</v>
      </c>
      <c r="T118" s="7">
        <f t="shared" si="18"/>
        <v>783.21723350337095</v>
      </c>
    </row>
    <row r="119" spans="1:20" ht="14.25" x14ac:dyDescent="0.15">
      <c r="A119" s="6" t="s">
        <v>556</v>
      </c>
      <c r="B119" s="6">
        <f>SUM(E119:L119)</f>
        <v>10</v>
      </c>
      <c r="C119" s="6" t="s">
        <v>554</v>
      </c>
      <c r="D119" s="6" t="s">
        <v>555</v>
      </c>
      <c r="E119" s="6">
        <v>2</v>
      </c>
      <c r="F119" s="6">
        <v>1</v>
      </c>
      <c r="G119" s="6">
        <v>0</v>
      </c>
      <c r="H119" s="6">
        <v>1</v>
      </c>
      <c r="I119" s="6">
        <v>0</v>
      </c>
      <c r="J119" s="6">
        <v>6</v>
      </c>
      <c r="K119" s="6">
        <v>0</v>
      </c>
      <c r="L119" s="6">
        <v>0</v>
      </c>
      <c r="M119" s="7">
        <f t="shared" si="11"/>
        <v>1.4286857234293029</v>
      </c>
      <c r="N119" s="7">
        <f t="shared" si="12"/>
        <v>0.37150345591089862</v>
      </c>
      <c r="O119" s="7">
        <f t="shared" si="13"/>
        <v>0</v>
      </c>
      <c r="P119" s="7">
        <f t="shared" si="14"/>
        <v>1.0824244575971043</v>
      </c>
      <c r="Q119" s="7">
        <f t="shared" si="15"/>
        <v>0</v>
      </c>
      <c r="R119" s="7">
        <f t="shared" si="16"/>
        <v>3.0900009115502689</v>
      </c>
      <c r="S119" s="7">
        <f t="shared" si="17"/>
        <v>0</v>
      </c>
      <c r="T119" s="7">
        <f t="shared" si="18"/>
        <v>0</v>
      </c>
    </row>
    <row r="120" spans="1:20" ht="14.25" x14ac:dyDescent="0.15">
      <c r="A120" s="6" t="s">
        <v>474</v>
      </c>
      <c r="B120" s="6">
        <f t="shared" si="19"/>
        <v>36</v>
      </c>
      <c r="C120" s="6" t="s">
        <v>202</v>
      </c>
      <c r="D120" s="6" t="s">
        <v>203</v>
      </c>
      <c r="E120" s="6">
        <v>28</v>
      </c>
      <c r="F120" s="6">
        <v>0</v>
      </c>
      <c r="G120" s="6">
        <v>0</v>
      </c>
      <c r="H120" s="6">
        <v>0</v>
      </c>
      <c r="I120" s="6">
        <v>7</v>
      </c>
      <c r="J120" s="6">
        <v>0</v>
      </c>
      <c r="K120" s="6">
        <v>1</v>
      </c>
      <c r="L120" s="6">
        <v>0</v>
      </c>
      <c r="M120" s="7">
        <f t="shared" si="11"/>
        <v>20.001600128010242</v>
      </c>
      <c r="N120" s="7">
        <f t="shared" si="12"/>
        <v>0</v>
      </c>
      <c r="O120" s="7">
        <f t="shared" si="13"/>
        <v>0</v>
      </c>
      <c r="P120" s="7">
        <f t="shared" si="14"/>
        <v>0</v>
      </c>
      <c r="Q120" s="7">
        <f t="shared" si="15"/>
        <v>6.2229136570730086</v>
      </c>
      <c r="R120" s="7">
        <f t="shared" si="16"/>
        <v>0</v>
      </c>
      <c r="S120" s="7">
        <f t="shared" si="17"/>
        <v>3.5340559299691479</v>
      </c>
      <c r="T120" s="7">
        <f t="shared" si="18"/>
        <v>0</v>
      </c>
    </row>
    <row r="121" spans="1:20" ht="14.25" x14ac:dyDescent="0.15">
      <c r="A121" s="6" t="s">
        <v>475</v>
      </c>
      <c r="B121" s="6">
        <f t="shared" si="19"/>
        <v>31</v>
      </c>
      <c r="C121" s="6" t="s">
        <v>204</v>
      </c>
      <c r="D121" s="6" t="s">
        <v>205</v>
      </c>
      <c r="E121" s="6">
        <v>0</v>
      </c>
      <c r="F121" s="6">
        <v>4</v>
      </c>
      <c r="G121" s="6">
        <v>4</v>
      </c>
      <c r="H121" s="6">
        <v>8</v>
      </c>
      <c r="I121" s="6">
        <v>1</v>
      </c>
      <c r="J121" s="6">
        <v>9</v>
      </c>
      <c r="K121" s="6">
        <v>2</v>
      </c>
      <c r="L121" s="6">
        <v>3</v>
      </c>
      <c r="M121" s="7">
        <f t="shared" si="11"/>
        <v>0</v>
      </c>
      <c r="N121" s="7">
        <f t="shared" si="12"/>
        <v>1.4860138236435945</v>
      </c>
      <c r="O121" s="7">
        <f t="shared" si="13"/>
        <v>11.001644745889511</v>
      </c>
      <c r="P121" s="7">
        <f t="shared" si="14"/>
        <v>8.6593956607768341</v>
      </c>
      <c r="Q121" s="7">
        <f t="shared" si="15"/>
        <v>0.88898766529614404</v>
      </c>
      <c r="R121" s="7">
        <f t="shared" si="16"/>
        <v>4.6350013673254029</v>
      </c>
      <c r="S121" s="7">
        <f t="shared" si="17"/>
        <v>7.0681118599382957</v>
      </c>
      <c r="T121" s="7">
        <f t="shared" si="18"/>
        <v>1.8574321743162947</v>
      </c>
    </row>
    <row r="122" spans="1:20" ht="14.25" x14ac:dyDescent="0.15">
      <c r="A122" s="6" t="s">
        <v>476</v>
      </c>
      <c r="B122" s="6">
        <f t="shared" si="19"/>
        <v>27</v>
      </c>
      <c r="C122" s="6" t="s">
        <v>206</v>
      </c>
      <c r="D122" s="6" t="s">
        <v>207</v>
      </c>
      <c r="E122" s="6">
        <v>25</v>
      </c>
      <c r="F122" s="6">
        <v>2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7">
        <f t="shared" si="11"/>
        <v>17.858571542866287</v>
      </c>
      <c r="N122" s="7">
        <f t="shared" si="12"/>
        <v>0.74300691182179723</v>
      </c>
      <c r="O122" s="7">
        <f t="shared" si="13"/>
        <v>0</v>
      </c>
      <c r="P122" s="7">
        <f t="shared" si="14"/>
        <v>0</v>
      </c>
      <c r="Q122" s="7">
        <f t="shared" si="15"/>
        <v>0</v>
      </c>
      <c r="R122" s="7">
        <f t="shared" si="16"/>
        <v>0</v>
      </c>
      <c r="S122" s="7">
        <f t="shared" si="17"/>
        <v>0</v>
      </c>
      <c r="T122" s="7">
        <f t="shared" si="18"/>
        <v>0</v>
      </c>
    </row>
    <row r="123" spans="1:20" ht="14.25" x14ac:dyDescent="0.15">
      <c r="A123" s="6" t="s">
        <v>573</v>
      </c>
      <c r="B123" s="6">
        <f>SUM(E123:L123)</f>
        <v>17</v>
      </c>
      <c r="C123" s="6" t="s">
        <v>571</v>
      </c>
      <c r="D123" s="6" t="s">
        <v>572</v>
      </c>
      <c r="E123" s="6">
        <v>0</v>
      </c>
      <c r="F123" s="6">
        <v>4</v>
      </c>
      <c r="G123" s="6">
        <v>0</v>
      </c>
      <c r="H123" s="6">
        <v>1</v>
      </c>
      <c r="I123" s="6">
        <v>2</v>
      </c>
      <c r="J123" s="6">
        <v>4</v>
      </c>
      <c r="K123" s="6">
        <v>1</v>
      </c>
      <c r="L123" s="6">
        <v>5</v>
      </c>
      <c r="M123" s="7">
        <f t="shared" si="11"/>
        <v>0</v>
      </c>
      <c r="N123" s="7">
        <f t="shared" si="12"/>
        <v>1.4860138236435945</v>
      </c>
      <c r="O123" s="7">
        <f t="shared" si="13"/>
        <v>0</v>
      </c>
      <c r="P123" s="7">
        <f t="shared" si="14"/>
        <v>1.0824244575971043</v>
      </c>
      <c r="Q123" s="7">
        <f t="shared" si="15"/>
        <v>1.7779753305922881</v>
      </c>
      <c r="R123" s="7">
        <f t="shared" si="16"/>
        <v>2.0600006077001796</v>
      </c>
      <c r="S123" s="7">
        <f t="shared" si="17"/>
        <v>3.5340559299691479</v>
      </c>
      <c r="T123" s="7">
        <f t="shared" si="18"/>
        <v>3.0957202905271579</v>
      </c>
    </row>
    <row r="124" spans="1:20" ht="14.25" x14ac:dyDescent="0.15">
      <c r="A124" s="6" t="s">
        <v>477</v>
      </c>
      <c r="B124" s="6">
        <f t="shared" si="19"/>
        <v>280</v>
      </c>
      <c r="C124" s="6" t="s">
        <v>208</v>
      </c>
      <c r="D124" s="6" t="s">
        <v>209</v>
      </c>
      <c r="E124" s="6">
        <v>34</v>
      </c>
      <c r="F124" s="6">
        <v>64</v>
      </c>
      <c r="G124" s="6">
        <v>21</v>
      </c>
      <c r="H124" s="6">
        <v>57</v>
      </c>
      <c r="I124" s="6">
        <v>10</v>
      </c>
      <c r="J124" s="6">
        <v>55</v>
      </c>
      <c r="K124" s="6">
        <v>10</v>
      </c>
      <c r="L124" s="6">
        <v>29</v>
      </c>
      <c r="M124" s="7">
        <f t="shared" si="11"/>
        <v>24.28765729829815</v>
      </c>
      <c r="N124" s="7">
        <f t="shared" si="12"/>
        <v>23.776221178297511</v>
      </c>
      <c r="O124" s="7">
        <f t="shared" si="13"/>
        <v>57.758634915919927</v>
      </c>
      <c r="P124" s="7">
        <f t="shared" si="14"/>
        <v>61.698194083034942</v>
      </c>
      <c r="Q124" s="7">
        <f t="shared" si="15"/>
        <v>8.8898766529614406</v>
      </c>
      <c r="R124" s="7">
        <f t="shared" si="16"/>
        <v>28.325008355877468</v>
      </c>
      <c r="S124" s="7">
        <f t="shared" si="17"/>
        <v>35.340559299691478</v>
      </c>
      <c r="T124" s="7">
        <f t="shared" si="18"/>
        <v>17.955177685057514</v>
      </c>
    </row>
    <row r="125" spans="1:20" ht="14.25" x14ac:dyDescent="0.15">
      <c r="A125" s="6" t="s">
        <v>563</v>
      </c>
      <c r="B125" s="6">
        <f>SUM(E125:L125)</f>
        <v>12</v>
      </c>
      <c r="C125" s="6" t="s">
        <v>561</v>
      </c>
      <c r="D125" s="6" t="s">
        <v>562</v>
      </c>
      <c r="E125" s="6">
        <v>7</v>
      </c>
      <c r="F125" s="6">
        <v>0</v>
      </c>
      <c r="G125" s="6">
        <v>0</v>
      </c>
      <c r="H125" s="6">
        <v>0</v>
      </c>
      <c r="I125" s="6">
        <v>4</v>
      </c>
      <c r="J125" s="6">
        <v>1</v>
      </c>
      <c r="K125" s="6">
        <v>0</v>
      </c>
      <c r="L125" s="6">
        <v>0</v>
      </c>
      <c r="M125" s="7">
        <f t="shared" si="11"/>
        <v>5.0004000320025606</v>
      </c>
      <c r="N125" s="7">
        <f t="shared" si="12"/>
        <v>0</v>
      </c>
      <c r="O125" s="7">
        <f t="shared" si="13"/>
        <v>0</v>
      </c>
      <c r="P125" s="7">
        <f t="shared" si="14"/>
        <v>0</v>
      </c>
      <c r="Q125" s="7">
        <f t="shared" si="15"/>
        <v>3.5559506611845761</v>
      </c>
      <c r="R125" s="7">
        <f t="shared" si="16"/>
        <v>0.51500015192504489</v>
      </c>
      <c r="S125" s="7">
        <f t="shared" si="17"/>
        <v>0</v>
      </c>
      <c r="T125" s="7">
        <f t="shared" si="18"/>
        <v>0</v>
      </c>
    </row>
    <row r="126" spans="1:20" ht="14.25" x14ac:dyDescent="0.15">
      <c r="A126" s="6" t="s">
        <v>478</v>
      </c>
      <c r="B126" s="6">
        <f t="shared" si="19"/>
        <v>430</v>
      </c>
      <c r="C126" s="6" t="s">
        <v>210</v>
      </c>
      <c r="D126" s="6" t="s">
        <v>211</v>
      </c>
      <c r="E126" s="6">
        <v>38</v>
      </c>
      <c r="F126" s="6">
        <v>148</v>
      </c>
      <c r="G126" s="6">
        <v>4</v>
      </c>
      <c r="H126" s="6">
        <v>70</v>
      </c>
      <c r="I126" s="6">
        <v>19</v>
      </c>
      <c r="J126" s="6">
        <v>85</v>
      </c>
      <c r="K126" s="6">
        <v>2</v>
      </c>
      <c r="L126" s="6">
        <v>64</v>
      </c>
      <c r="M126" s="7">
        <f t="shared" si="11"/>
        <v>27.145028745156758</v>
      </c>
      <c r="N126" s="7">
        <f t="shared" si="12"/>
        <v>54.982511474812995</v>
      </c>
      <c r="O126" s="7">
        <f t="shared" si="13"/>
        <v>11.001644745889511</v>
      </c>
      <c r="P126" s="7">
        <f t="shared" si="14"/>
        <v>75.769712031797312</v>
      </c>
      <c r="Q126" s="7">
        <f t="shared" si="15"/>
        <v>16.890765640626739</v>
      </c>
      <c r="R126" s="7">
        <f t="shared" si="16"/>
        <v>43.775012913628814</v>
      </c>
      <c r="S126" s="7">
        <f t="shared" si="17"/>
        <v>7.0681118599382957</v>
      </c>
      <c r="T126" s="7">
        <f t="shared" si="18"/>
        <v>39.625219718747616</v>
      </c>
    </row>
    <row r="127" spans="1:20" ht="14.25" x14ac:dyDescent="0.15">
      <c r="A127" s="6" t="s">
        <v>479</v>
      </c>
      <c r="B127" s="6">
        <f t="shared" si="19"/>
        <v>177</v>
      </c>
      <c r="C127" s="6" t="s">
        <v>212</v>
      </c>
      <c r="D127" s="6" t="s">
        <v>213</v>
      </c>
      <c r="E127" s="6">
        <v>9</v>
      </c>
      <c r="F127" s="6">
        <v>0</v>
      </c>
      <c r="G127" s="6">
        <v>147</v>
      </c>
      <c r="H127" s="6">
        <v>0</v>
      </c>
      <c r="I127" s="6">
        <v>4</v>
      </c>
      <c r="J127" s="6">
        <v>0</v>
      </c>
      <c r="K127" s="6">
        <v>16</v>
      </c>
      <c r="L127" s="6">
        <v>1</v>
      </c>
      <c r="M127" s="7">
        <f t="shared" si="11"/>
        <v>6.4290857554318634</v>
      </c>
      <c r="N127" s="7">
        <f t="shared" si="12"/>
        <v>0</v>
      </c>
      <c r="O127" s="7">
        <f t="shared" si="13"/>
        <v>404.31044441143951</v>
      </c>
      <c r="P127" s="7">
        <f t="shared" si="14"/>
        <v>0</v>
      </c>
      <c r="Q127" s="7">
        <f t="shared" si="15"/>
        <v>3.5559506611845761</v>
      </c>
      <c r="R127" s="7">
        <f t="shared" si="16"/>
        <v>0</v>
      </c>
      <c r="S127" s="7">
        <f t="shared" si="17"/>
        <v>56.544894879506366</v>
      </c>
      <c r="T127" s="7">
        <f t="shared" si="18"/>
        <v>0.61914405810543149</v>
      </c>
    </row>
    <row r="128" spans="1:20" ht="14.25" x14ac:dyDescent="0.15">
      <c r="A128" s="6" t="s">
        <v>480</v>
      </c>
      <c r="B128" s="6">
        <f t="shared" si="19"/>
        <v>121</v>
      </c>
      <c r="C128" s="6" t="s">
        <v>214</v>
      </c>
      <c r="D128" s="6" t="s">
        <v>215</v>
      </c>
      <c r="E128" s="6">
        <v>19</v>
      </c>
      <c r="F128" s="6">
        <v>34</v>
      </c>
      <c r="G128" s="6">
        <v>3</v>
      </c>
      <c r="H128" s="6">
        <v>5</v>
      </c>
      <c r="I128" s="6">
        <v>15</v>
      </c>
      <c r="J128" s="6">
        <v>30</v>
      </c>
      <c r="K128" s="6">
        <v>4</v>
      </c>
      <c r="L128" s="6">
        <v>11</v>
      </c>
      <c r="M128" s="7">
        <f t="shared" si="11"/>
        <v>13.572514372578379</v>
      </c>
      <c r="N128" s="7">
        <f t="shared" si="12"/>
        <v>12.631117500970552</v>
      </c>
      <c r="O128" s="7">
        <f t="shared" si="13"/>
        <v>8.251233559417134</v>
      </c>
      <c r="P128" s="7">
        <f t="shared" si="14"/>
        <v>5.4121222879855218</v>
      </c>
      <c r="Q128" s="7">
        <f t="shared" si="15"/>
        <v>13.334814979442161</v>
      </c>
      <c r="R128" s="7">
        <f t="shared" si="16"/>
        <v>15.450004557751345</v>
      </c>
      <c r="S128" s="7">
        <f t="shared" si="17"/>
        <v>14.136223719876591</v>
      </c>
      <c r="T128" s="7">
        <f t="shared" si="18"/>
        <v>6.8105846391597478</v>
      </c>
    </row>
    <row r="129" spans="1:20" ht="14.25" x14ac:dyDescent="0.15">
      <c r="A129" s="6" t="s">
        <v>481</v>
      </c>
      <c r="B129" s="6">
        <f t="shared" si="19"/>
        <v>1517</v>
      </c>
      <c r="C129" s="6" t="s">
        <v>216</v>
      </c>
      <c r="D129" s="6" t="s">
        <v>217</v>
      </c>
      <c r="E129" s="6">
        <v>150</v>
      </c>
      <c r="F129" s="6">
        <v>266</v>
      </c>
      <c r="G129" s="6">
        <v>187</v>
      </c>
      <c r="H129" s="6">
        <v>155</v>
      </c>
      <c r="I129" s="6">
        <v>205</v>
      </c>
      <c r="J129" s="6">
        <v>170</v>
      </c>
      <c r="K129" s="6">
        <v>126</v>
      </c>
      <c r="L129" s="6">
        <v>258</v>
      </c>
      <c r="M129" s="7">
        <f t="shared" si="11"/>
        <v>107.15142925719772</v>
      </c>
      <c r="N129" s="7">
        <f t="shared" si="12"/>
        <v>98.819919272299032</v>
      </c>
      <c r="O129" s="7">
        <f t="shared" si="13"/>
        <v>514.32689187033463</v>
      </c>
      <c r="P129" s="7">
        <f t="shared" si="14"/>
        <v>167.77579092755116</v>
      </c>
      <c r="Q129" s="7">
        <f t="shared" si="15"/>
        <v>182.24247138570951</v>
      </c>
      <c r="R129" s="7">
        <f t="shared" si="16"/>
        <v>87.550025827257627</v>
      </c>
      <c r="S129" s="7">
        <f t="shared" si="17"/>
        <v>445.29104717611261</v>
      </c>
      <c r="T129" s="7">
        <f t="shared" si="18"/>
        <v>159.73916699120136</v>
      </c>
    </row>
    <row r="130" spans="1:20" ht="14.25" x14ac:dyDescent="0.15">
      <c r="A130" s="6" t="s">
        <v>482</v>
      </c>
      <c r="B130" s="6">
        <f t="shared" si="19"/>
        <v>87</v>
      </c>
      <c r="C130" s="6" t="s">
        <v>218</v>
      </c>
      <c r="D130" s="6" t="s">
        <v>219</v>
      </c>
      <c r="E130" s="6">
        <v>6</v>
      </c>
      <c r="F130" s="6">
        <v>17</v>
      </c>
      <c r="G130" s="6">
        <v>10</v>
      </c>
      <c r="H130" s="6">
        <v>2</v>
      </c>
      <c r="I130" s="6">
        <v>8</v>
      </c>
      <c r="J130" s="6">
        <v>25</v>
      </c>
      <c r="K130" s="6">
        <v>12</v>
      </c>
      <c r="L130" s="6">
        <v>7</v>
      </c>
      <c r="M130" s="7">
        <f t="shared" si="11"/>
        <v>4.2860571702879087</v>
      </c>
      <c r="N130" s="7">
        <f t="shared" si="12"/>
        <v>6.3155587504852759</v>
      </c>
      <c r="O130" s="7">
        <f t="shared" si="13"/>
        <v>27.504111864723775</v>
      </c>
      <c r="P130" s="7">
        <f t="shared" si="14"/>
        <v>2.1648489151942085</v>
      </c>
      <c r="Q130" s="7">
        <f t="shared" si="15"/>
        <v>7.1119013223691523</v>
      </c>
      <c r="R130" s="7">
        <f t="shared" si="16"/>
        <v>12.875003798126119</v>
      </c>
      <c r="S130" s="7">
        <f t="shared" si="17"/>
        <v>42.408671159629769</v>
      </c>
      <c r="T130" s="7">
        <f t="shared" si="18"/>
        <v>4.3340084067380209</v>
      </c>
    </row>
    <row r="131" spans="1:20" ht="14.25" x14ac:dyDescent="0.15">
      <c r="A131" s="6" t="s">
        <v>483</v>
      </c>
      <c r="B131" s="6">
        <f t="shared" si="19"/>
        <v>102</v>
      </c>
      <c r="C131" s="6" t="s">
        <v>220</v>
      </c>
      <c r="D131" s="6" t="s">
        <v>221</v>
      </c>
      <c r="E131" s="6">
        <v>0</v>
      </c>
      <c r="F131" s="6">
        <v>0</v>
      </c>
      <c r="G131" s="6">
        <v>95</v>
      </c>
      <c r="H131" s="6">
        <v>0</v>
      </c>
      <c r="I131" s="6">
        <v>0</v>
      </c>
      <c r="J131" s="6">
        <v>0</v>
      </c>
      <c r="K131" s="6">
        <v>7</v>
      </c>
      <c r="L131" s="6">
        <v>0</v>
      </c>
      <c r="M131" s="7">
        <f t="shared" si="11"/>
        <v>0</v>
      </c>
      <c r="N131" s="7">
        <f t="shared" si="12"/>
        <v>0</v>
      </c>
      <c r="O131" s="7">
        <f t="shared" si="13"/>
        <v>261.28906271487585</v>
      </c>
      <c r="P131" s="7">
        <f t="shared" si="14"/>
        <v>0</v>
      </c>
      <c r="Q131" s="7">
        <f t="shared" si="15"/>
        <v>0</v>
      </c>
      <c r="R131" s="7">
        <f t="shared" si="16"/>
        <v>0</v>
      </c>
      <c r="S131" s="7">
        <f t="shared" si="17"/>
        <v>24.738391509784034</v>
      </c>
      <c r="T131" s="7">
        <f t="shared" si="18"/>
        <v>0</v>
      </c>
    </row>
    <row r="132" spans="1:20" ht="14.25" x14ac:dyDescent="0.15">
      <c r="A132" s="6" t="s">
        <v>484</v>
      </c>
      <c r="B132" s="6">
        <f t="shared" si="19"/>
        <v>72590</v>
      </c>
      <c r="C132" s="6" t="s">
        <v>222</v>
      </c>
      <c r="D132" s="6" t="s">
        <v>223</v>
      </c>
      <c r="E132" s="6">
        <v>13971</v>
      </c>
      <c r="F132" s="6">
        <v>14150</v>
      </c>
      <c r="G132" s="6">
        <v>1146</v>
      </c>
      <c r="H132" s="6">
        <v>6681</v>
      </c>
      <c r="I132" s="6">
        <v>4423</v>
      </c>
      <c r="J132" s="6">
        <v>24475</v>
      </c>
      <c r="K132" s="6">
        <v>2584</v>
      </c>
      <c r="L132" s="6">
        <v>5160</v>
      </c>
      <c r="M132" s="7">
        <f t="shared" ref="M132:M175" si="20">E132/1399888*1000000</f>
        <v>9980.0841210153958</v>
      </c>
      <c r="N132" s="7">
        <f t="shared" ref="N132:N175" si="21">F132/2691765*1000000</f>
        <v>5256.7739011392159</v>
      </c>
      <c r="O132" s="7">
        <f t="shared" ref="O132:O175" si="22">G132/363582*1000000</f>
        <v>3151.9712196973451</v>
      </c>
      <c r="P132" s="7">
        <f t="shared" ref="P132:P175" si="23">H132/923852*1000000</f>
        <v>7231.6778012062541</v>
      </c>
      <c r="Q132" s="7">
        <f t="shared" ref="Q132:Q175" si="24">I132/1124875*1000000</f>
        <v>3931.992443604845</v>
      </c>
      <c r="R132" s="7">
        <f t="shared" ref="R132:R175" si="25">J132/1941747*1000000</f>
        <v>12604.628718365473</v>
      </c>
      <c r="S132" s="7">
        <f t="shared" ref="S132:S175" si="26">K132/282961*1000000</f>
        <v>9132.0005230402767</v>
      </c>
      <c r="T132" s="7">
        <f t="shared" ref="T132:T175" si="27">L132/1615133*1000000</f>
        <v>3194.7833398240273</v>
      </c>
    </row>
    <row r="133" spans="1:20" ht="14.25" x14ac:dyDescent="0.15">
      <c r="A133" s="6" t="s">
        <v>485</v>
      </c>
      <c r="B133" s="6">
        <f t="shared" si="19"/>
        <v>21952</v>
      </c>
      <c r="C133" s="6" t="s">
        <v>224</v>
      </c>
      <c r="D133" s="6" t="s">
        <v>225</v>
      </c>
      <c r="E133" s="6">
        <v>6289</v>
      </c>
      <c r="F133" s="6">
        <v>3226</v>
      </c>
      <c r="G133" s="6">
        <v>525</v>
      </c>
      <c r="H133" s="6">
        <v>2480</v>
      </c>
      <c r="I133" s="6">
        <v>1183</v>
      </c>
      <c r="J133" s="6">
        <v>5393</v>
      </c>
      <c r="K133" s="6">
        <v>1942</v>
      </c>
      <c r="L133" s="6">
        <v>914</v>
      </c>
      <c r="M133" s="7">
        <f t="shared" si="20"/>
        <v>4492.5022573234428</v>
      </c>
      <c r="N133" s="7">
        <f t="shared" si="21"/>
        <v>1198.4701487685591</v>
      </c>
      <c r="O133" s="7">
        <f t="shared" si="22"/>
        <v>1443.9658728979982</v>
      </c>
      <c r="P133" s="7">
        <f t="shared" si="23"/>
        <v>2684.4126548408185</v>
      </c>
      <c r="Q133" s="7">
        <f t="shared" si="24"/>
        <v>1051.6724080453384</v>
      </c>
      <c r="R133" s="7">
        <f t="shared" si="25"/>
        <v>2777.3958193317667</v>
      </c>
      <c r="S133" s="7">
        <f t="shared" si="26"/>
        <v>6863.1366160000853</v>
      </c>
      <c r="T133" s="7">
        <f t="shared" si="27"/>
        <v>565.89766910836443</v>
      </c>
    </row>
    <row r="134" spans="1:20" ht="14.25" x14ac:dyDescent="0.15">
      <c r="A134" s="6" t="s">
        <v>486</v>
      </c>
      <c r="B134" s="6">
        <f t="shared" si="19"/>
        <v>2139</v>
      </c>
      <c r="C134" s="6" t="s">
        <v>316</v>
      </c>
      <c r="D134" s="6" t="s">
        <v>317</v>
      </c>
      <c r="E134" s="6">
        <v>172</v>
      </c>
      <c r="F134" s="6">
        <v>338</v>
      </c>
      <c r="G134" s="6">
        <v>370</v>
      </c>
      <c r="H134" s="6">
        <v>49</v>
      </c>
      <c r="I134" s="6">
        <v>65</v>
      </c>
      <c r="J134" s="6">
        <v>365</v>
      </c>
      <c r="K134" s="6">
        <v>705</v>
      </c>
      <c r="L134" s="6">
        <v>75</v>
      </c>
      <c r="M134" s="7">
        <f t="shared" si="20"/>
        <v>122.86697221492004</v>
      </c>
      <c r="N134" s="7">
        <f t="shared" si="21"/>
        <v>125.56816809788373</v>
      </c>
      <c r="O134" s="7">
        <f t="shared" si="22"/>
        <v>1017.6521389947796</v>
      </c>
      <c r="P134" s="7">
        <f t="shared" si="23"/>
        <v>53.038798422258111</v>
      </c>
      <c r="Q134" s="7">
        <f t="shared" si="24"/>
        <v>57.78419824424936</v>
      </c>
      <c r="R134" s="7">
        <f t="shared" si="25"/>
        <v>187.97505545264136</v>
      </c>
      <c r="S134" s="7">
        <f t="shared" si="26"/>
        <v>2491.509430628249</v>
      </c>
      <c r="T134" s="7">
        <f t="shared" si="27"/>
        <v>46.435804357907365</v>
      </c>
    </row>
    <row r="135" spans="1:20" ht="14.25" x14ac:dyDescent="0.15">
      <c r="A135" s="6" t="s">
        <v>487</v>
      </c>
      <c r="B135" s="6">
        <f t="shared" si="19"/>
        <v>8610</v>
      </c>
      <c r="C135" s="6" t="s">
        <v>226</v>
      </c>
      <c r="D135" s="6" t="s">
        <v>227</v>
      </c>
      <c r="E135" s="6">
        <v>2479</v>
      </c>
      <c r="F135" s="6">
        <v>1597</v>
      </c>
      <c r="G135" s="6">
        <v>193</v>
      </c>
      <c r="H135" s="6">
        <v>521</v>
      </c>
      <c r="I135" s="6">
        <v>1570</v>
      </c>
      <c r="J135" s="6">
        <v>1454</v>
      </c>
      <c r="K135" s="6">
        <v>344</v>
      </c>
      <c r="L135" s="6">
        <v>452</v>
      </c>
      <c r="M135" s="7">
        <f t="shared" si="20"/>
        <v>1770.8559541906211</v>
      </c>
      <c r="N135" s="7">
        <f t="shared" si="21"/>
        <v>593.29101908970506</v>
      </c>
      <c r="O135" s="7">
        <f t="shared" si="22"/>
        <v>530.8293589891689</v>
      </c>
      <c r="P135" s="7">
        <f t="shared" si="23"/>
        <v>563.94314240809126</v>
      </c>
      <c r="Q135" s="7">
        <f t="shared" si="24"/>
        <v>1395.7106345149462</v>
      </c>
      <c r="R135" s="7">
        <f t="shared" si="25"/>
        <v>748.81022089901512</v>
      </c>
      <c r="S135" s="7">
        <f t="shared" si="26"/>
        <v>1215.7152399093868</v>
      </c>
      <c r="T135" s="7">
        <f t="shared" si="27"/>
        <v>279.85311426365507</v>
      </c>
    </row>
    <row r="136" spans="1:20" ht="14.25" x14ac:dyDescent="0.15">
      <c r="A136" s="6" t="s">
        <v>488</v>
      </c>
      <c r="B136" s="6">
        <f t="shared" si="19"/>
        <v>37306</v>
      </c>
      <c r="C136" s="6" t="s">
        <v>228</v>
      </c>
      <c r="D136" s="6" t="s">
        <v>229</v>
      </c>
      <c r="E136" s="6">
        <v>2803</v>
      </c>
      <c r="F136" s="6">
        <v>13345</v>
      </c>
      <c r="G136" s="6">
        <v>823</v>
      </c>
      <c r="H136" s="6">
        <v>4186</v>
      </c>
      <c r="I136" s="6">
        <v>1907</v>
      </c>
      <c r="J136" s="6">
        <v>8553</v>
      </c>
      <c r="K136" s="6">
        <v>540</v>
      </c>
      <c r="L136" s="6">
        <v>5149</v>
      </c>
      <c r="M136" s="7">
        <f t="shared" si="20"/>
        <v>2002.3030413861679</v>
      </c>
      <c r="N136" s="7">
        <f t="shared" si="21"/>
        <v>4957.7136191309419</v>
      </c>
      <c r="O136" s="7">
        <f t="shared" si="22"/>
        <v>2263.5884064667671</v>
      </c>
      <c r="P136" s="7">
        <f t="shared" si="23"/>
        <v>4531.0287795014783</v>
      </c>
      <c r="Q136" s="7">
        <f t="shared" si="24"/>
        <v>1695.2994777197466</v>
      </c>
      <c r="R136" s="7">
        <f t="shared" si="25"/>
        <v>4404.7962994149084</v>
      </c>
      <c r="S136" s="7">
        <f t="shared" si="26"/>
        <v>1908.3902021833399</v>
      </c>
      <c r="T136" s="7">
        <f t="shared" si="27"/>
        <v>3187.9727551848673</v>
      </c>
    </row>
    <row r="137" spans="1:20" ht="14.25" x14ac:dyDescent="0.15">
      <c r="A137" s="6" t="s">
        <v>489</v>
      </c>
      <c r="B137" s="6">
        <f t="shared" si="19"/>
        <v>334001</v>
      </c>
      <c r="C137" s="6" t="s">
        <v>230</v>
      </c>
      <c r="D137" s="6" t="s">
        <v>231</v>
      </c>
      <c r="E137" s="6">
        <v>20692</v>
      </c>
      <c r="F137" s="6">
        <v>123308</v>
      </c>
      <c r="G137" s="6">
        <v>6063</v>
      </c>
      <c r="H137" s="6">
        <v>35928</v>
      </c>
      <c r="I137" s="6">
        <v>16157</v>
      </c>
      <c r="J137" s="6">
        <v>68997</v>
      </c>
      <c r="K137" s="6">
        <v>1897</v>
      </c>
      <c r="L137" s="6">
        <v>60959</v>
      </c>
      <c r="M137" s="7">
        <f t="shared" si="20"/>
        <v>14781.182494599569</v>
      </c>
      <c r="N137" s="7">
        <f t="shared" si="21"/>
        <v>45809.348141461087</v>
      </c>
      <c r="O137" s="7">
        <f t="shared" si="22"/>
        <v>16675.743023582025</v>
      </c>
      <c r="P137" s="7">
        <f t="shared" si="23"/>
        <v>38889.345912548764</v>
      </c>
      <c r="Q137" s="7">
        <f t="shared" si="24"/>
        <v>14363.3737081898</v>
      </c>
      <c r="R137" s="7">
        <f t="shared" si="25"/>
        <v>35533.465482372318</v>
      </c>
      <c r="S137" s="7">
        <f t="shared" si="26"/>
        <v>6704.1040991514728</v>
      </c>
      <c r="T137" s="7">
        <f t="shared" si="27"/>
        <v>37742.402638049003</v>
      </c>
    </row>
    <row r="138" spans="1:20" ht="14.25" x14ac:dyDescent="0.15">
      <c r="A138" s="6" t="s">
        <v>490</v>
      </c>
      <c r="B138" s="6">
        <f t="shared" ref="B138:B169" si="28">SUM(E138:L138)</f>
        <v>6383</v>
      </c>
      <c r="C138" s="6" t="s">
        <v>232</v>
      </c>
      <c r="D138" s="6" t="s">
        <v>233</v>
      </c>
      <c r="E138" s="6">
        <v>413</v>
      </c>
      <c r="F138" s="6">
        <v>2220</v>
      </c>
      <c r="G138" s="6">
        <v>146</v>
      </c>
      <c r="H138" s="6">
        <v>763</v>
      </c>
      <c r="I138" s="6">
        <v>185</v>
      </c>
      <c r="J138" s="6">
        <v>1392</v>
      </c>
      <c r="K138" s="6">
        <v>110</v>
      </c>
      <c r="L138" s="6">
        <v>1154</v>
      </c>
      <c r="M138" s="7">
        <f t="shared" si="20"/>
        <v>295.02360188815106</v>
      </c>
      <c r="N138" s="7">
        <f t="shared" si="21"/>
        <v>824.73767212219491</v>
      </c>
      <c r="O138" s="7">
        <f t="shared" si="22"/>
        <v>401.56003322496713</v>
      </c>
      <c r="P138" s="7">
        <f t="shared" si="23"/>
        <v>825.88986114659053</v>
      </c>
      <c r="Q138" s="7">
        <f t="shared" si="24"/>
        <v>164.46271807978664</v>
      </c>
      <c r="R138" s="7">
        <f t="shared" si="25"/>
        <v>716.88021147966242</v>
      </c>
      <c r="S138" s="7">
        <f t="shared" si="26"/>
        <v>388.74615229660623</v>
      </c>
      <c r="T138" s="7">
        <f t="shared" si="27"/>
        <v>714.49224305366806</v>
      </c>
    </row>
    <row r="139" spans="1:20" ht="14.25" x14ac:dyDescent="0.15">
      <c r="A139" s="6" t="s">
        <v>491</v>
      </c>
      <c r="B139" s="6">
        <f t="shared" si="28"/>
        <v>73235</v>
      </c>
      <c r="C139" s="6" t="s">
        <v>234</v>
      </c>
      <c r="D139" s="6" t="s">
        <v>235</v>
      </c>
      <c r="E139" s="6">
        <v>4124</v>
      </c>
      <c r="F139" s="6">
        <v>24653</v>
      </c>
      <c r="G139" s="6">
        <v>2758</v>
      </c>
      <c r="H139" s="6">
        <v>7411</v>
      </c>
      <c r="I139" s="6">
        <v>3051</v>
      </c>
      <c r="J139" s="6">
        <v>17585</v>
      </c>
      <c r="K139" s="6">
        <v>995</v>
      </c>
      <c r="L139" s="6">
        <v>12658</v>
      </c>
      <c r="M139" s="7">
        <f t="shared" si="20"/>
        <v>2945.9499617112224</v>
      </c>
      <c r="N139" s="7">
        <f t="shared" si="21"/>
        <v>9158.6746985713835</v>
      </c>
      <c r="O139" s="7">
        <f t="shared" si="22"/>
        <v>7585.6340522908176</v>
      </c>
      <c r="P139" s="7">
        <f t="shared" si="23"/>
        <v>8021.8476552521397</v>
      </c>
      <c r="Q139" s="7">
        <f t="shared" si="24"/>
        <v>2712.3013668185354</v>
      </c>
      <c r="R139" s="7">
        <f t="shared" si="25"/>
        <v>9056.2776716019125</v>
      </c>
      <c r="S139" s="7">
        <f t="shared" si="26"/>
        <v>3516.3856503193019</v>
      </c>
      <c r="T139" s="7">
        <f t="shared" si="27"/>
        <v>7837.1254874985525</v>
      </c>
    </row>
    <row r="140" spans="1:20" ht="14.25" x14ac:dyDescent="0.15">
      <c r="A140" s="6" t="s">
        <v>492</v>
      </c>
      <c r="B140" s="6">
        <f t="shared" si="28"/>
        <v>1614</v>
      </c>
      <c r="C140" s="6" t="s">
        <v>236</v>
      </c>
      <c r="D140" s="6" t="s">
        <v>237</v>
      </c>
      <c r="E140" s="6">
        <v>146</v>
      </c>
      <c r="F140" s="6">
        <v>353</v>
      </c>
      <c r="G140" s="6">
        <v>78</v>
      </c>
      <c r="H140" s="6">
        <v>205</v>
      </c>
      <c r="I140" s="6">
        <v>58</v>
      </c>
      <c r="J140" s="6">
        <v>472</v>
      </c>
      <c r="K140" s="6">
        <v>69</v>
      </c>
      <c r="L140" s="6">
        <v>233</v>
      </c>
      <c r="M140" s="7">
        <f t="shared" si="20"/>
        <v>104.29405781033911</v>
      </c>
      <c r="N140" s="7">
        <f t="shared" si="21"/>
        <v>131.14071993654721</v>
      </c>
      <c r="O140" s="7">
        <f t="shared" si="22"/>
        <v>214.53207254484545</v>
      </c>
      <c r="P140" s="7">
        <f t="shared" si="23"/>
        <v>221.89701380740638</v>
      </c>
      <c r="Q140" s="7">
        <f t="shared" si="24"/>
        <v>51.561284587176353</v>
      </c>
      <c r="R140" s="7">
        <f t="shared" si="25"/>
        <v>243.08007170862115</v>
      </c>
      <c r="S140" s="7">
        <f t="shared" si="26"/>
        <v>243.84985916787119</v>
      </c>
      <c r="T140" s="7">
        <f t="shared" si="27"/>
        <v>144.26056553856554</v>
      </c>
    </row>
    <row r="141" spans="1:20" ht="14.25" x14ac:dyDescent="0.15">
      <c r="A141" s="6" t="s">
        <v>493</v>
      </c>
      <c r="B141" s="6">
        <f t="shared" si="28"/>
        <v>107177</v>
      </c>
      <c r="C141" s="6" t="s">
        <v>238</v>
      </c>
      <c r="D141" s="6" t="s">
        <v>239</v>
      </c>
      <c r="E141" s="6">
        <v>8188</v>
      </c>
      <c r="F141" s="6">
        <v>32096</v>
      </c>
      <c r="G141" s="6">
        <v>2756</v>
      </c>
      <c r="H141" s="6">
        <v>15165</v>
      </c>
      <c r="I141" s="6">
        <v>4227</v>
      </c>
      <c r="J141" s="6">
        <v>26208</v>
      </c>
      <c r="K141" s="6">
        <v>3704</v>
      </c>
      <c r="L141" s="6">
        <v>14833</v>
      </c>
      <c r="M141" s="7">
        <f t="shared" si="20"/>
        <v>5849.0393517195662</v>
      </c>
      <c r="N141" s="7">
        <f t="shared" si="21"/>
        <v>11923.774920916203</v>
      </c>
      <c r="O141" s="7">
        <f t="shared" si="22"/>
        <v>7580.133229917873</v>
      </c>
      <c r="P141" s="7">
        <f t="shared" si="23"/>
        <v>16414.966899460087</v>
      </c>
      <c r="Q141" s="7">
        <f t="shared" si="24"/>
        <v>3757.7508612068004</v>
      </c>
      <c r="R141" s="7">
        <f t="shared" si="25"/>
        <v>13497.123981651574</v>
      </c>
      <c r="S141" s="7">
        <f t="shared" si="26"/>
        <v>13090.143164605723</v>
      </c>
      <c r="T141" s="7">
        <f t="shared" si="27"/>
        <v>9183.7638138778675</v>
      </c>
    </row>
    <row r="142" spans="1:20" ht="14.25" x14ac:dyDescent="0.15">
      <c r="A142" s="6" t="s">
        <v>494</v>
      </c>
      <c r="B142" s="6">
        <f t="shared" si="28"/>
        <v>1866</v>
      </c>
      <c r="C142" s="6" t="s">
        <v>240</v>
      </c>
      <c r="D142" s="6" t="s">
        <v>241</v>
      </c>
      <c r="E142" s="6">
        <v>109</v>
      </c>
      <c r="F142" s="6">
        <v>649</v>
      </c>
      <c r="G142" s="6">
        <v>37</v>
      </c>
      <c r="H142" s="6">
        <v>204</v>
      </c>
      <c r="I142" s="6">
        <v>97</v>
      </c>
      <c r="J142" s="6">
        <v>533</v>
      </c>
      <c r="K142" s="6">
        <v>23</v>
      </c>
      <c r="L142" s="6">
        <v>214</v>
      </c>
      <c r="M142" s="7">
        <f t="shared" si="20"/>
        <v>77.863371926897003</v>
      </c>
      <c r="N142" s="7">
        <f t="shared" si="21"/>
        <v>241.1057428861732</v>
      </c>
      <c r="O142" s="7">
        <f t="shared" si="22"/>
        <v>101.76521389947797</v>
      </c>
      <c r="P142" s="7">
        <f t="shared" si="23"/>
        <v>220.81458934980927</v>
      </c>
      <c r="Q142" s="7">
        <f t="shared" si="24"/>
        <v>86.23180353372598</v>
      </c>
      <c r="R142" s="7">
        <f t="shared" si="25"/>
        <v>274.49508097604888</v>
      </c>
      <c r="S142" s="7">
        <f t="shared" si="26"/>
        <v>81.28328638929041</v>
      </c>
      <c r="T142" s="7">
        <f t="shared" si="27"/>
        <v>132.49682843456236</v>
      </c>
    </row>
    <row r="143" spans="1:20" ht="14.25" x14ac:dyDescent="0.15">
      <c r="A143" s="6" t="s">
        <v>495</v>
      </c>
      <c r="B143" s="6">
        <f t="shared" si="28"/>
        <v>175486</v>
      </c>
      <c r="C143" s="6" t="s">
        <v>242</v>
      </c>
      <c r="D143" s="6" t="s">
        <v>243</v>
      </c>
      <c r="E143" s="6">
        <v>13298</v>
      </c>
      <c r="F143" s="6">
        <v>60610</v>
      </c>
      <c r="G143" s="6">
        <v>5521</v>
      </c>
      <c r="H143" s="6">
        <v>14729</v>
      </c>
      <c r="I143" s="6">
        <v>10718</v>
      </c>
      <c r="J143" s="6">
        <v>44931</v>
      </c>
      <c r="K143" s="6">
        <v>2013</v>
      </c>
      <c r="L143" s="6">
        <v>23666</v>
      </c>
      <c r="M143" s="7">
        <f t="shared" si="20"/>
        <v>9499.3313750814341</v>
      </c>
      <c r="N143" s="7">
        <f t="shared" si="21"/>
        <v>22516.824462759563</v>
      </c>
      <c r="O143" s="7">
        <f t="shared" si="22"/>
        <v>15185.020160513997</v>
      </c>
      <c r="P143" s="7">
        <f t="shared" si="23"/>
        <v>15943.029835947749</v>
      </c>
      <c r="Q143" s="7">
        <f t="shared" si="24"/>
        <v>9528.1697966440715</v>
      </c>
      <c r="R143" s="7">
        <f t="shared" si="25"/>
        <v>23139.471826144189</v>
      </c>
      <c r="S143" s="7">
        <f t="shared" si="26"/>
        <v>7114.0545870278938</v>
      </c>
      <c r="T143" s="7">
        <f t="shared" si="27"/>
        <v>14652.663279123142</v>
      </c>
    </row>
    <row r="144" spans="1:20" ht="14.25" x14ac:dyDescent="0.15">
      <c r="A144" s="6" t="s">
        <v>496</v>
      </c>
      <c r="B144" s="6">
        <f t="shared" si="28"/>
        <v>166</v>
      </c>
      <c r="C144" s="6" t="s">
        <v>318</v>
      </c>
      <c r="D144" s="6" t="s">
        <v>319</v>
      </c>
      <c r="E144" s="6">
        <v>26</v>
      </c>
      <c r="F144" s="6">
        <v>58</v>
      </c>
      <c r="G144" s="6">
        <v>3</v>
      </c>
      <c r="H144" s="6">
        <v>20</v>
      </c>
      <c r="I144" s="6">
        <v>6</v>
      </c>
      <c r="J144" s="6">
        <v>32</v>
      </c>
      <c r="K144" s="6">
        <v>4</v>
      </c>
      <c r="L144" s="6">
        <v>17</v>
      </c>
      <c r="M144" s="7">
        <f t="shared" si="20"/>
        <v>18.572914404580938</v>
      </c>
      <c r="N144" s="7">
        <f t="shared" si="21"/>
        <v>21.547200442832121</v>
      </c>
      <c r="O144" s="7">
        <f t="shared" si="22"/>
        <v>8.251233559417134</v>
      </c>
      <c r="P144" s="7">
        <f t="shared" si="23"/>
        <v>21.648489151942087</v>
      </c>
      <c r="Q144" s="7">
        <f t="shared" si="24"/>
        <v>5.333925991776864</v>
      </c>
      <c r="R144" s="7">
        <f t="shared" si="25"/>
        <v>16.480004861601437</v>
      </c>
      <c r="S144" s="7">
        <f t="shared" si="26"/>
        <v>14.136223719876591</v>
      </c>
      <c r="T144" s="7">
        <f t="shared" si="27"/>
        <v>10.525448987792336</v>
      </c>
    </row>
    <row r="145" spans="1:20" ht="14.25" x14ac:dyDescent="0.15">
      <c r="A145" s="6" t="s">
        <v>497</v>
      </c>
      <c r="B145" s="6">
        <f t="shared" si="28"/>
        <v>3301</v>
      </c>
      <c r="C145" s="6" t="s">
        <v>244</v>
      </c>
      <c r="D145" s="6" t="s">
        <v>245</v>
      </c>
      <c r="E145" s="6">
        <v>717</v>
      </c>
      <c r="F145" s="6">
        <v>541</v>
      </c>
      <c r="G145" s="6">
        <v>127</v>
      </c>
      <c r="H145" s="6">
        <v>437</v>
      </c>
      <c r="I145" s="6">
        <v>220</v>
      </c>
      <c r="J145" s="6">
        <v>766</v>
      </c>
      <c r="K145" s="6">
        <v>200</v>
      </c>
      <c r="L145" s="6">
        <v>293</v>
      </c>
      <c r="M145" s="7">
        <f t="shared" si="20"/>
        <v>512.18383184940501</v>
      </c>
      <c r="N145" s="7">
        <f t="shared" si="21"/>
        <v>200.98336964779617</v>
      </c>
      <c r="O145" s="7">
        <f t="shared" si="22"/>
        <v>349.30222068199197</v>
      </c>
      <c r="P145" s="7">
        <f t="shared" si="23"/>
        <v>473.01948796993457</v>
      </c>
      <c r="Q145" s="7">
        <f t="shared" si="24"/>
        <v>195.57728636515168</v>
      </c>
      <c r="R145" s="7">
        <f t="shared" si="25"/>
        <v>394.49011637458432</v>
      </c>
      <c r="S145" s="7">
        <f t="shared" si="26"/>
        <v>706.81118599382955</v>
      </c>
      <c r="T145" s="7">
        <f t="shared" si="27"/>
        <v>181.40920902489145</v>
      </c>
    </row>
    <row r="146" spans="1:20" ht="14.25" x14ac:dyDescent="0.15">
      <c r="A146" s="6" t="s">
        <v>498</v>
      </c>
      <c r="B146" s="6">
        <f t="shared" si="28"/>
        <v>42108</v>
      </c>
      <c r="C146" s="6" t="s">
        <v>246</v>
      </c>
      <c r="D146" s="6" t="s">
        <v>247</v>
      </c>
      <c r="E146" s="6">
        <v>12749</v>
      </c>
      <c r="F146" s="6">
        <v>9896</v>
      </c>
      <c r="G146" s="6">
        <v>1103</v>
      </c>
      <c r="H146" s="6">
        <v>4717</v>
      </c>
      <c r="I146" s="6">
        <v>3655</v>
      </c>
      <c r="J146" s="6">
        <v>3879</v>
      </c>
      <c r="K146" s="6">
        <v>1809</v>
      </c>
      <c r="L146" s="6">
        <v>4300</v>
      </c>
      <c r="M146" s="7">
        <f t="shared" si="20"/>
        <v>9107.1571440000916</v>
      </c>
      <c r="N146" s="7">
        <f t="shared" si="21"/>
        <v>3676.3981996942525</v>
      </c>
      <c r="O146" s="7">
        <f t="shared" si="22"/>
        <v>3033.7035386790326</v>
      </c>
      <c r="P146" s="7">
        <f t="shared" si="23"/>
        <v>5105.7961664855411</v>
      </c>
      <c r="Q146" s="7">
        <f t="shared" si="24"/>
        <v>3249.2499166574062</v>
      </c>
      <c r="R146" s="7">
        <f t="shared" si="25"/>
        <v>1997.685589317249</v>
      </c>
      <c r="S146" s="7">
        <f t="shared" si="26"/>
        <v>6393.1071773141875</v>
      </c>
      <c r="T146" s="7">
        <f t="shared" si="27"/>
        <v>2662.3194498533558</v>
      </c>
    </row>
    <row r="147" spans="1:20" ht="14.25" x14ac:dyDescent="0.15">
      <c r="A147" s="6" t="s">
        <v>499</v>
      </c>
      <c r="B147" s="6">
        <f t="shared" si="28"/>
        <v>3987</v>
      </c>
      <c r="C147" s="6" t="s">
        <v>248</v>
      </c>
      <c r="D147" s="6" t="s">
        <v>249</v>
      </c>
      <c r="E147" s="6">
        <v>1720</v>
      </c>
      <c r="F147" s="6">
        <v>198</v>
      </c>
      <c r="G147" s="6">
        <v>3</v>
      </c>
      <c r="H147" s="6">
        <v>113</v>
      </c>
      <c r="I147" s="6">
        <v>1686</v>
      </c>
      <c r="J147" s="6">
        <v>136</v>
      </c>
      <c r="K147" s="6">
        <v>3</v>
      </c>
      <c r="L147" s="6">
        <v>128</v>
      </c>
      <c r="M147" s="7">
        <f t="shared" si="20"/>
        <v>1228.6697221492004</v>
      </c>
      <c r="N147" s="7">
        <f t="shared" si="21"/>
        <v>73.557684270357925</v>
      </c>
      <c r="O147" s="7">
        <f t="shared" si="22"/>
        <v>8.251233559417134</v>
      </c>
      <c r="P147" s="7">
        <f t="shared" si="23"/>
        <v>122.31396370847278</v>
      </c>
      <c r="Q147" s="7">
        <f t="shared" si="24"/>
        <v>1498.8332036892989</v>
      </c>
      <c r="R147" s="7">
        <f t="shared" si="25"/>
        <v>70.040020661806096</v>
      </c>
      <c r="S147" s="7">
        <f t="shared" si="26"/>
        <v>10.602167789907442</v>
      </c>
      <c r="T147" s="7">
        <f t="shared" si="27"/>
        <v>79.250439437495231</v>
      </c>
    </row>
    <row r="148" spans="1:20" ht="14.25" x14ac:dyDescent="0.15">
      <c r="A148" s="6" t="s">
        <v>500</v>
      </c>
      <c r="B148" s="6">
        <f t="shared" si="28"/>
        <v>931</v>
      </c>
      <c r="C148" s="6" t="s">
        <v>250</v>
      </c>
      <c r="D148" s="6" t="s">
        <v>251</v>
      </c>
      <c r="E148" s="6">
        <v>242</v>
      </c>
      <c r="F148" s="6">
        <v>105</v>
      </c>
      <c r="G148" s="6">
        <v>32</v>
      </c>
      <c r="H148" s="6">
        <v>54</v>
      </c>
      <c r="I148" s="6">
        <v>273</v>
      </c>
      <c r="J148" s="6">
        <v>95</v>
      </c>
      <c r="K148" s="6">
        <v>25</v>
      </c>
      <c r="L148" s="6">
        <v>105</v>
      </c>
      <c r="M148" s="7">
        <f t="shared" si="20"/>
        <v>172.87097253494565</v>
      </c>
      <c r="N148" s="7">
        <f t="shared" si="21"/>
        <v>39.007862870644352</v>
      </c>
      <c r="O148" s="7">
        <f t="shared" si="22"/>
        <v>88.013157967116086</v>
      </c>
      <c r="P148" s="7">
        <f t="shared" si="23"/>
        <v>58.450920710243629</v>
      </c>
      <c r="Q148" s="7">
        <f t="shared" si="24"/>
        <v>242.6936326258473</v>
      </c>
      <c r="R148" s="7">
        <f t="shared" si="25"/>
        <v>48.925014432879259</v>
      </c>
      <c r="S148" s="7">
        <f t="shared" si="26"/>
        <v>88.351398249228694</v>
      </c>
      <c r="T148" s="7">
        <f t="shared" si="27"/>
        <v>65.010126101070313</v>
      </c>
    </row>
    <row r="149" spans="1:20" ht="14.25" x14ac:dyDescent="0.15">
      <c r="A149" s="6" t="s">
        <v>501</v>
      </c>
      <c r="B149" s="6">
        <f t="shared" si="28"/>
        <v>6401</v>
      </c>
      <c r="C149" s="6" t="s">
        <v>252</v>
      </c>
      <c r="D149" s="6" t="s">
        <v>253</v>
      </c>
      <c r="E149" s="6">
        <v>3872</v>
      </c>
      <c r="F149" s="6">
        <v>8</v>
      </c>
      <c r="G149" s="6">
        <v>3</v>
      </c>
      <c r="H149" s="6">
        <v>37</v>
      </c>
      <c r="I149" s="6">
        <v>2450</v>
      </c>
      <c r="J149" s="6">
        <v>4</v>
      </c>
      <c r="K149" s="6">
        <v>2</v>
      </c>
      <c r="L149" s="6">
        <v>25</v>
      </c>
      <c r="M149" s="7">
        <f t="shared" si="20"/>
        <v>2765.9355605591304</v>
      </c>
      <c r="N149" s="7">
        <f t="shared" si="21"/>
        <v>2.9720276472871889</v>
      </c>
      <c r="O149" s="7">
        <f t="shared" si="22"/>
        <v>8.251233559417134</v>
      </c>
      <c r="P149" s="7">
        <f t="shared" si="23"/>
        <v>40.049704931092855</v>
      </c>
      <c r="Q149" s="7">
        <f t="shared" si="24"/>
        <v>2178.0197799755529</v>
      </c>
      <c r="R149" s="7">
        <f t="shared" si="25"/>
        <v>2.0600006077001796</v>
      </c>
      <c r="S149" s="7">
        <f t="shared" si="26"/>
        <v>7.0681118599382957</v>
      </c>
      <c r="T149" s="7">
        <f t="shared" si="27"/>
        <v>15.47860145263579</v>
      </c>
    </row>
    <row r="150" spans="1:20" ht="14.25" x14ac:dyDescent="0.15">
      <c r="A150" s="6" t="s">
        <v>502</v>
      </c>
      <c r="B150" s="6">
        <f t="shared" si="28"/>
        <v>3628</v>
      </c>
      <c r="C150" s="6" t="s">
        <v>254</v>
      </c>
      <c r="D150" s="6" t="s">
        <v>255</v>
      </c>
      <c r="E150" s="6">
        <v>1959</v>
      </c>
      <c r="F150" s="6">
        <v>7</v>
      </c>
      <c r="G150" s="6">
        <v>0</v>
      </c>
      <c r="H150" s="6">
        <v>10</v>
      </c>
      <c r="I150" s="6">
        <v>1634</v>
      </c>
      <c r="J150" s="6">
        <v>1</v>
      </c>
      <c r="K150" s="6">
        <v>0</v>
      </c>
      <c r="L150" s="6">
        <v>17</v>
      </c>
      <c r="M150" s="7">
        <f t="shared" si="20"/>
        <v>1399.3976660990022</v>
      </c>
      <c r="N150" s="7">
        <f t="shared" si="21"/>
        <v>2.6005241913762904</v>
      </c>
      <c r="O150" s="7">
        <f t="shared" si="22"/>
        <v>0</v>
      </c>
      <c r="P150" s="7">
        <f t="shared" si="23"/>
        <v>10.824244575971044</v>
      </c>
      <c r="Q150" s="7">
        <f t="shared" si="24"/>
        <v>1452.6058450938995</v>
      </c>
      <c r="R150" s="7">
        <f t="shared" si="25"/>
        <v>0.51500015192504489</v>
      </c>
      <c r="S150" s="7">
        <f t="shared" si="26"/>
        <v>0</v>
      </c>
      <c r="T150" s="7">
        <f t="shared" si="27"/>
        <v>10.525448987792336</v>
      </c>
    </row>
    <row r="151" spans="1:20" ht="14.25" x14ac:dyDescent="0.15">
      <c r="A151" s="6" t="s">
        <v>503</v>
      </c>
      <c r="B151" s="6">
        <f t="shared" si="28"/>
        <v>52</v>
      </c>
      <c r="C151" s="6" t="s">
        <v>320</v>
      </c>
      <c r="D151" s="6" t="s">
        <v>321</v>
      </c>
      <c r="E151" s="6">
        <v>6</v>
      </c>
      <c r="F151" s="6">
        <v>4</v>
      </c>
      <c r="G151" s="6">
        <v>10</v>
      </c>
      <c r="H151" s="6">
        <v>1</v>
      </c>
      <c r="I151" s="6">
        <v>12</v>
      </c>
      <c r="J151" s="6">
        <v>2</v>
      </c>
      <c r="K151" s="6">
        <v>15</v>
      </c>
      <c r="L151" s="6">
        <v>2</v>
      </c>
      <c r="M151" s="7">
        <f t="shared" si="20"/>
        <v>4.2860571702879087</v>
      </c>
      <c r="N151" s="7">
        <f t="shared" si="21"/>
        <v>1.4860138236435945</v>
      </c>
      <c r="O151" s="7">
        <f t="shared" si="22"/>
        <v>27.504111864723775</v>
      </c>
      <c r="P151" s="7">
        <f t="shared" si="23"/>
        <v>1.0824244575971043</v>
      </c>
      <c r="Q151" s="7">
        <f t="shared" si="24"/>
        <v>10.667851983553728</v>
      </c>
      <c r="R151" s="7">
        <f t="shared" si="25"/>
        <v>1.0300003038500898</v>
      </c>
      <c r="S151" s="7">
        <f t="shared" si="26"/>
        <v>53.010838949537217</v>
      </c>
      <c r="T151" s="7">
        <f t="shared" si="27"/>
        <v>1.238288116210863</v>
      </c>
    </row>
    <row r="152" spans="1:20" ht="14.25" x14ac:dyDescent="0.15">
      <c r="A152" s="6" t="s">
        <v>504</v>
      </c>
      <c r="B152" s="6">
        <f t="shared" si="28"/>
        <v>4339</v>
      </c>
      <c r="C152" s="6" t="s">
        <v>256</v>
      </c>
      <c r="D152" s="6" t="s">
        <v>257</v>
      </c>
      <c r="E152" s="6">
        <v>607</v>
      </c>
      <c r="F152" s="6">
        <v>799</v>
      </c>
      <c r="G152" s="6">
        <v>218</v>
      </c>
      <c r="H152" s="6">
        <v>348</v>
      </c>
      <c r="I152" s="6">
        <v>323</v>
      </c>
      <c r="J152" s="6">
        <v>900</v>
      </c>
      <c r="K152" s="6">
        <v>232</v>
      </c>
      <c r="L152" s="6">
        <v>912</v>
      </c>
      <c r="M152" s="7">
        <f t="shared" si="20"/>
        <v>433.60611706079339</v>
      </c>
      <c r="N152" s="7">
        <f t="shared" si="21"/>
        <v>296.83126127280798</v>
      </c>
      <c r="O152" s="7">
        <f t="shared" si="22"/>
        <v>599.58963865097837</v>
      </c>
      <c r="P152" s="7">
        <f t="shared" si="23"/>
        <v>376.68371124379235</v>
      </c>
      <c r="Q152" s="7">
        <f t="shared" si="24"/>
        <v>287.14301589065451</v>
      </c>
      <c r="R152" s="7">
        <f t="shared" si="25"/>
        <v>463.50013673254034</v>
      </c>
      <c r="S152" s="7">
        <f t="shared" si="26"/>
        <v>819.90097575284233</v>
      </c>
      <c r="T152" s="7">
        <f t="shared" si="27"/>
        <v>564.65938099215361</v>
      </c>
    </row>
    <row r="153" spans="1:20" ht="14.25" x14ac:dyDescent="0.15">
      <c r="A153" s="6" t="s">
        <v>505</v>
      </c>
      <c r="B153" s="6">
        <f t="shared" si="28"/>
        <v>3833</v>
      </c>
      <c r="C153" s="6" t="s">
        <v>258</v>
      </c>
      <c r="D153" s="6" t="s">
        <v>259</v>
      </c>
      <c r="E153" s="6">
        <v>159</v>
      </c>
      <c r="F153" s="6">
        <v>776</v>
      </c>
      <c r="G153" s="6">
        <v>185</v>
      </c>
      <c r="H153" s="6">
        <v>634</v>
      </c>
      <c r="I153" s="6">
        <v>41</v>
      </c>
      <c r="J153" s="6">
        <v>762</v>
      </c>
      <c r="K153" s="6">
        <v>269</v>
      </c>
      <c r="L153" s="6">
        <v>1007</v>
      </c>
      <c r="M153" s="7">
        <f t="shared" si="20"/>
        <v>113.58051501262958</v>
      </c>
      <c r="N153" s="7">
        <f t="shared" si="21"/>
        <v>288.28668178685734</v>
      </c>
      <c r="O153" s="7">
        <f t="shared" si="22"/>
        <v>508.82606949738982</v>
      </c>
      <c r="P153" s="7">
        <f t="shared" si="23"/>
        <v>686.25710611656416</v>
      </c>
      <c r="Q153" s="7">
        <f t="shared" si="24"/>
        <v>36.448494277141904</v>
      </c>
      <c r="R153" s="7">
        <f t="shared" si="25"/>
        <v>392.43011576688411</v>
      </c>
      <c r="S153" s="7">
        <f t="shared" si="26"/>
        <v>950.66104516170071</v>
      </c>
      <c r="T153" s="7">
        <f t="shared" si="27"/>
        <v>623.47806651216956</v>
      </c>
    </row>
    <row r="154" spans="1:20" ht="14.25" x14ac:dyDescent="0.15">
      <c r="A154" s="6" t="s">
        <v>506</v>
      </c>
      <c r="B154" s="6">
        <f t="shared" si="28"/>
        <v>3839</v>
      </c>
      <c r="C154" s="6" t="s">
        <v>260</v>
      </c>
      <c r="D154" s="6" t="s">
        <v>261</v>
      </c>
      <c r="E154" s="6">
        <v>11</v>
      </c>
      <c r="F154" s="6">
        <v>24</v>
      </c>
      <c r="G154" s="6">
        <v>1184</v>
      </c>
      <c r="H154" s="6">
        <v>6</v>
      </c>
      <c r="I154" s="6">
        <v>3</v>
      </c>
      <c r="J154" s="6">
        <v>3</v>
      </c>
      <c r="K154" s="6">
        <v>2605</v>
      </c>
      <c r="L154" s="6">
        <v>3</v>
      </c>
      <c r="M154" s="7">
        <f t="shared" si="20"/>
        <v>7.8577714788611663</v>
      </c>
      <c r="N154" s="7">
        <f t="shared" si="21"/>
        <v>8.9160829418615677</v>
      </c>
      <c r="O154" s="7">
        <f t="shared" si="22"/>
        <v>3256.4868447832951</v>
      </c>
      <c r="P154" s="7">
        <f t="shared" si="23"/>
        <v>6.4945467455826256</v>
      </c>
      <c r="Q154" s="7">
        <f t="shared" si="24"/>
        <v>2.666962995888432</v>
      </c>
      <c r="R154" s="7">
        <f t="shared" si="25"/>
        <v>1.5450004557751345</v>
      </c>
      <c r="S154" s="7">
        <f t="shared" si="26"/>
        <v>9206.2156975696289</v>
      </c>
      <c r="T154" s="7">
        <f t="shared" si="27"/>
        <v>1.8574321743162947</v>
      </c>
    </row>
    <row r="155" spans="1:20" ht="14.25" x14ac:dyDescent="0.15">
      <c r="A155" s="6" t="s">
        <v>507</v>
      </c>
      <c r="B155" s="6">
        <f t="shared" si="28"/>
        <v>3822</v>
      </c>
      <c r="C155" s="6" t="s">
        <v>262</v>
      </c>
      <c r="D155" s="6" t="s">
        <v>263</v>
      </c>
      <c r="E155" s="6">
        <v>1764</v>
      </c>
      <c r="F155" s="6">
        <v>27</v>
      </c>
      <c r="G155" s="6">
        <v>1</v>
      </c>
      <c r="H155" s="6">
        <v>9</v>
      </c>
      <c r="I155" s="6">
        <v>1979</v>
      </c>
      <c r="J155" s="6">
        <v>29</v>
      </c>
      <c r="K155" s="6">
        <v>0</v>
      </c>
      <c r="L155" s="6">
        <v>13</v>
      </c>
      <c r="M155" s="7">
        <f t="shared" si="20"/>
        <v>1260.1008080646452</v>
      </c>
      <c r="N155" s="7">
        <f t="shared" si="21"/>
        <v>10.030593309594261</v>
      </c>
      <c r="O155" s="7">
        <f t="shared" si="22"/>
        <v>2.7504111864723777</v>
      </c>
      <c r="P155" s="7">
        <f t="shared" si="23"/>
        <v>9.7418201183739388</v>
      </c>
      <c r="Q155" s="7">
        <f t="shared" si="24"/>
        <v>1759.306589621069</v>
      </c>
      <c r="R155" s="7">
        <f t="shared" si="25"/>
        <v>14.9350044058263</v>
      </c>
      <c r="S155" s="7">
        <f t="shared" si="26"/>
        <v>0</v>
      </c>
      <c r="T155" s="7">
        <f t="shared" si="27"/>
        <v>8.0488727553706099</v>
      </c>
    </row>
    <row r="156" spans="1:20" ht="14.25" x14ac:dyDescent="0.15">
      <c r="A156" s="6" t="s">
        <v>508</v>
      </c>
      <c r="B156" s="6">
        <f t="shared" si="28"/>
        <v>448</v>
      </c>
      <c r="C156" s="6" t="s">
        <v>264</v>
      </c>
      <c r="D156" s="6" t="s">
        <v>265</v>
      </c>
      <c r="E156" s="6">
        <v>41</v>
      </c>
      <c r="F156" s="6">
        <v>77</v>
      </c>
      <c r="G156" s="6">
        <v>24</v>
      </c>
      <c r="H156" s="6">
        <v>58</v>
      </c>
      <c r="I156" s="6">
        <v>36</v>
      </c>
      <c r="J156" s="6">
        <v>87</v>
      </c>
      <c r="K156" s="6">
        <v>12</v>
      </c>
      <c r="L156" s="6">
        <v>113</v>
      </c>
      <c r="M156" s="7">
        <f t="shared" si="20"/>
        <v>29.28805733030071</v>
      </c>
      <c r="N156" s="7">
        <f t="shared" si="21"/>
        <v>28.605766105139196</v>
      </c>
      <c r="O156" s="7">
        <f t="shared" si="22"/>
        <v>66.009868475337072</v>
      </c>
      <c r="P156" s="7">
        <f t="shared" si="23"/>
        <v>62.780618540632048</v>
      </c>
      <c r="Q156" s="7">
        <f t="shared" si="24"/>
        <v>32.00355595066118</v>
      </c>
      <c r="R156" s="7">
        <f t="shared" si="25"/>
        <v>44.805013217478901</v>
      </c>
      <c r="S156" s="7">
        <f t="shared" si="26"/>
        <v>42.408671159629769</v>
      </c>
      <c r="T156" s="7">
        <f t="shared" si="27"/>
        <v>69.963278565913768</v>
      </c>
    </row>
    <row r="157" spans="1:20" ht="14.25" x14ac:dyDescent="0.15">
      <c r="A157" s="6" t="s">
        <v>509</v>
      </c>
      <c r="B157" s="6">
        <f t="shared" si="28"/>
        <v>5221</v>
      </c>
      <c r="C157" s="6" t="s">
        <v>266</v>
      </c>
      <c r="D157" s="6" t="s">
        <v>267</v>
      </c>
      <c r="E157" s="6">
        <v>393</v>
      </c>
      <c r="F157" s="6">
        <v>899</v>
      </c>
      <c r="G157" s="6">
        <v>294</v>
      </c>
      <c r="H157" s="6">
        <v>1057</v>
      </c>
      <c r="I157" s="6">
        <v>316</v>
      </c>
      <c r="J157" s="6">
        <v>584</v>
      </c>
      <c r="K157" s="6">
        <v>174</v>
      </c>
      <c r="L157" s="6">
        <v>1504</v>
      </c>
      <c r="M157" s="7">
        <f t="shared" si="20"/>
        <v>280.73674465385801</v>
      </c>
      <c r="N157" s="7">
        <f t="shared" si="21"/>
        <v>333.98160686389787</v>
      </c>
      <c r="O157" s="7">
        <f t="shared" si="22"/>
        <v>808.62088882287901</v>
      </c>
      <c r="P157" s="7">
        <f t="shared" si="23"/>
        <v>1144.1226516801394</v>
      </c>
      <c r="Q157" s="7">
        <f t="shared" si="24"/>
        <v>280.92010223358153</v>
      </c>
      <c r="R157" s="7">
        <f t="shared" si="25"/>
        <v>300.76008872422619</v>
      </c>
      <c r="S157" s="7">
        <f t="shared" si="26"/>
        <v>614.92573181463172</v>
      </c>
      <c r="T157" s="7">
        <f t="shared" si="27"/>
        <v>931.19266339056912</v>
      </c>
    </row>
    <row r="158" spans="1:20" ht="14.25" x14ac:dyDescent="0.15">
      <c r="A158" s="6" t="s">
        <v>510</v>
      </c>
      <c r="B158" s="6">
        <f t="shared" si="28"/>
        <v>145453</v>
      </c>
      <c r="C158" s="6" t="s">
        <v>268</v>
      </c>
      <c r="D158" s="6" t="s">
        <v>269</v>
      </c>
      <c r="E158" s="6">
        <v>3938</v>
      </c>
      <c r="F158" s="6">
        <v>34858</v>
      </c>
      <c r="G158" s="6">
        <v>3074</v>
      </c>
      <c r="H158" s="6">
        <v>19908</v>
      </c>
      <c r="I158" s="6">
        <v>3646</v>
      </c>
      <c r="J158" s="6">
        <v>35170</v>
      </c>
      <c r="K158" s="6">
        <v>2502</v>
      </c>
      <c r="L158" s="6">
        <v>42357</v>
      </c>
      <c r="M158" s="7">
        <f t="shared" si="20"/>
        <v>2813.0821894322971</v>
      </c>
      <c r="N158" s="7">
        <f t="shared" si="21"/>
        <v>12949.867466142105</v>
      </c>
      <c r="O158" s="7">
        <f t="shared" si="22"/>
        <v>8454.7639872160889</v>
      </c>
      <c r="P158" s="7">
        <f t="shared" si="23"/>
        <v>21548.906101843153</v>
      </c>
      <c r="Q158" s="7">
        <f t="shared" si="24"/>
        <v>3241.2490276697408</v>
      </c>
      <c r="R158" s="7">
        <f t="shared" si="25"/>
        <v>18112.555343203825</v>
      </c>
      <c r="S158" s="7">
        <f t="shared" si="26"/>
        <v>8842.2079367828064</v>
      </c>
      <c r="T158" s="7">
        <f t="shared" si="27"/>
        <v>26225.084869171766</v>
      </c>
    </row>
    <row r="159" spans="1:20" ht="14.25" x14ac:dyDescent="0.15">
      <c r="A159" s="6" t="s">
        <v>511</v>
      </c>
      <c r="B159" s="6">
        <f t="shared" si="28"/>
        <v>1681</v>
      </c>
      <c r="C159" s="6" t="s">
        <v>270</v>
      </c>
      <c r="D159" s="6" t="s">
        <v>271</v>
      </c>
      <c r="E159" s="6">
        <v>72</v>
      </c>
      <c r="F159" s="6">
        <v>349</v>
      </c>
      <c r="G159" s="6">
        <v>305</v>
      </c>
      <c r="H159" s="6">
        <v>53</v>
      </c>
      <c r="I159" s="6">
        <v>51</v>
      </c>
      <c r="J159" s="6">
        <v>268</v>
      </c>
      <c r="K159" s="6">
        <v>441</v>
      </c>
      <c r="L159" s="6">
        <v>142</v>
      </c>
      <c r="M159" s="7">
        <f t="shared" si="20"/>
        <v>51.432686043454908</v>
      </c>
      <c r="N159" s="7">
        <f t="shared" si="21"/>
        <v>129.65470611290363</v>
      </c>
      <c r="O159" s="7">
        <f t="shared" si="22"/>
        <v>838.87541187407521</v>
      </c>
      <c r="P159" s="7">
        <f t="shared" si="23"/>
        <v>57.36849625264653</v>
      </c>
      <c r="Q159" s="7">
        <f t="shared" si="24"/>
        <v>45.338370930103345</v>
      </c>
      <c r="R159" s="7">
        <f t="shared" si="25"/>
        <v>138.02004071591202</v>
      </c>
      <c r="S159" s="7">
        <f t="shared" si="26"/>
        <v>1558.518665116394</v>
      </c>
      <c r="T159" s="7">
        <f t="shared" si="27"/>
        <v>87.918456250971289</v>
      </c>
    </row>
    <row r="160" spans="1:20" ht="14.25" x14ac:dyDescent="0.15">
      <c r="A160" s="6" t="s">
        <v>512</v>
      </c>
      <c r="B160" s="6">
        <f t="shared" si="28"/>
        <v>1578</v>
      </c>
      <c r="C160" s="6" t="s">
        <v>272</v>
      </c>
      <c r="D160" s="6" t="s">
        <v>273</v>
      </c>
      <c r="E160" s="6">
        <v>598</v>
      </c>
      <c r="F160" s="6">
        <v>118</v>
      </c>
      <c r="G160" s="6">
        <v>44</v>
      </c>
      <c r="H160" s="6">
        <v>11</v>
      </c>
      <c r="I160" s="6">
        <v>531</v>
      </c>
      <c r="J160" s="6">
        <v>174</v>
      </c>
      <c r="K160" s="6">
        <v>43</v>
      </c>
      <c r="L160" s="6">
        <v>59</v>
      </c>
      <c r="M160" s="7">
        <f t="shared" si="20"/>
        <v>427.17703130536154</v>
      </c>
      <c r="N160" s="7">
        <f t="shared" si="21"/>
        <v>43.83740779748603</v>
      </c>
      <c r="O160" s="7">
        <f t="shared" si="22"/>
        <v>121.01809220478462</v>
      </c>
      <c r="P160" s="7">
        <f t="shared" si="23"/>
        <v>11.906669033568146</v>
      </c>
      <c r="Q160" s="7">
        <f t="shared" si="24"/>
        <v>472.05245027225249</v>
      </c>
      <c r="R160" s="7">
        <f t="shared" si="25"/>
        <v>89.610026434957803</v>
      </c>
      <c r="S160" s="7">
        <f t="shared" si="26"/>
        <v>151.96440498867335</v>
      </c>
      <c r="T160" s="7">
        <f t="shared" si="27"/>
        <v>36.529499428220461</v>
      </c>
    </row>
    <row r="161" spans="1:20" ht="14.25" x14ac:dyDescent="0.15">
      <c r="A161" s="6" t="s">
        <v>513</v>
      </c>
      <c r="B161" s="6">
        <f t="shared" si="28"/>
        <v>1491</v>
      </c>
      <c r="C161" s="6" t="s">
        <v>274</v>
      </c>
      <c r="D161" s="6" t="s">
        <v>275</v>
      </c>
      <c r="E161" s="6">
        <v>674</v>
      </c>
      <c r="F161" s="6">
        <v>206</v>
      </c>
      <c r="G161" s="6">
        <v>51</v>
      </c>
      <c r="H161" s="6">
        <v>58</v>
      </c>
      <c r="I161" s="6">
        <v>288</v>
      </c>
      <c r="J161" s="6">
        <v>103</v>
      </c>
      <c r="K161" s="6">
        <v>22</v>
      </c>
      <c r="L161" s="6">
        <v>89</v>
      </c>
      <c r="M161" s="7">
        <f t="shared" si="20"/>
        <v>481.46708879567507</v>
      </c>
      <c r="N161" s="7">
        <f t="shared" si="21"/>
        <v>76.529711917645116</v>
      </c>
      <c r="O161" s="7">
        <f t="shared" si="22"/>
        <v>140.27097051009125</v>
      </c>
      <c r="P161" s="7">
        <f t="shared" si="23"/>
        <v>62.780618540632048</v>
      </c>
      <c r="Q161" s="7">
        <f t="shared" si="24"/>
        <v>256.02844760528944</v>
      </c>
      <c r="R161" s="7">
        <f t="shared" si="25"/>
        <v>53.045015648279616</v>
      </c>
      <c r="S161" s="7">
        <f t="shared" si="26"/>
        <v>77.749230459321254</v>
      </c>
      <c r="T161" s="7">
        <f t="shared" si="27"/>
        <v>55.103821171383409</v>
      </c>
    </row>
    <row r="162" spans="1:20" ht="14.25" x14ac:dyDescent="0.15">
      <c r="A162" s="6" t="s">
        <v>514</v>
      </c>
      <c r="B162" s="6">
        <f t="shared" si="28"/>
        <v>1013</v>
      </c>
      <c r="C162" s="6" t="s">
        <v>276</v>
      </c>
      <c r="D162" s="6" t="s">
        <v>277</v>
      </c>
      <c r="E162" s="6">
        <v>652</v>
      </c>
      <c r="F162" s="6">
        <v>22</v>
      </c>
      <c r="G162" s="6">
        <v>5</v>
      </c>
      <c r="H162" s="6">
        <v>7</v>
      </c>
      <c r="I162" s="6">
        <v>306</v>
      </c>
      <c r="J162" s="6">
        <v>8</v>
      </c>
      <c r="K162" s="6">
        <v>6</v>
      </c>
      <c r="L162" s="6">
        <v>7</v>
      </c>
      <c r="M162" s="7">
        <f t="shared" si="20"/>
        <v>465.75154583795273</v>
      </c>
      <c r="N162" s="7">
        <f t="shared" si="21"/>
        <v>8.1730760300397698</v>
      </c>
      <c r="O162" s="7">
        <f t="shared" si="22"/>
        <v>13.752055932361888</v>
      </c>
      <c r="P162" s="7">
        <f t="shared" si="23"/>
        <v>7.5769712031797294</v>
      </c>
      <c r="Q162" s="7">
        <f t="shared" si="24"/>
        <v>272.03022558062008</v>
      </c>
      <c r="R162" s="7">
        <f t="shared" si="25"/>
        <v>4.1200012154003591</v>
      </c>
      <c r="S162" s="7">
        <f t="shared" si="26"/>
        <v>21.204335579814884</v>
      </c>
      <c r="T162" s="7">
        <f t="shared" si="27"/>
        <v>4.3340084067380209</v>
      </c>
    </row>
    <row r="163" spans="1:20" ht="14.25" x14ac:dyDescent="0.15">
      <c r="A163" s="6" t="s">
        <v>515</v>
      </c>
      <c r="B163" s="6">
        <f t="shared" si="28"/>
        <v>495</v>
      </c>
      <c r="C163" s="6" t="s">
        <v>278</v>
      </c>
      <c r="D163" s="6" t="s">
        <v>279</v>
      </c>
      <c r="E163" s="6">
        <v>72</v>
      </c>
      <c r="F163" s="6">
        <v>18</v>
      </c>
      <c r="G163" s="6">
        <v>157</v>
      </c>
      <c r="H163" s="6">
        <v>12</v>
      </c>
      <c r="I163" s="6">
        <v>69</v>
      </c>
      <c r="J163" s="6">
        <v>13</v>
      </c>
      <c r="K163" s="6">
        <v>128</v>
      </c>
      <c r="L163" s="6">
        <v>26</v>
      </c>
      <c r="M163" s="7">
        <f t="shared" si="20"/>
        <v>51.432686043454908</v>
      </c>
      <c r="N163" s="7">
        <f t="shared" si="21"/>
        <v>6.6870622063961749</v>
      </c>
      <c r="O163" s="7">
        <f t="shared" si="22"/>
        <v>431.81455627616327</v>
      </c>
      <c r="P163" s="7">
        <f t="shared" si="23"/>
        <v>12.989093491165251</v>
      </c>
      <c r="Q163" s="7">
        <f t="shared" si="24"/>
        <v>61.340148905433942</v>
      </c>
      <c r="R163" s="7">
        <f t="shared" si="25"/>
        <v>6.6950019750255825</v>
      </c>
      <c r="S163" s="7">
        <f t="shared" si="26"/>
        <v>452.35915903605093</v>
      </c>
      <c r="T163" s="7">
        <f t="shared" si="27"/>
        <v>16.09774551074122</v>
      </c>
    </row>
    <row r="164" spans="1:20" ht="14.25" x14ac:dyDescent="0.15">
      <c r="A164" s="6" t="s">
        <v>516</v>
      </c>
      <c r="B164" s="6">
        <f t="shared" si="28"/>
        <v>1447</v>
      </c>
      <c r="C164" s="6" t="s">
        <v>280</v>
      </c>
      <c r="D164" s="6" t="s">
        <v>281</v>
      </c>
      <c r="E164" s="6">
        <v>840</v>
      </c>
      <c r="F164" s="6">
        <v>12</v>
      </c>
      <c r="G164" s="6">
        <v>1</v>
      </c>
      <c r="H164" s="6">
        <v>8</v>
      </c>
      <c r="I164" s="6">
        <v>562</v>
      </c>
      <c r="J164" s="6">
        <v>8</v>
      </c>
      <c r="K164" s="6">
        <v>0</v>
      </c>
      <c r="L164" s="6">
        <v>16</v>
      </c>
      <c r="M164" s="7">
        <f t="shared" si="20"/>
        <v>600.04800384030727</v>
      </c>
      <c r="N164" s="7">
        <f t="shared" si="21"/>
        <v>4.4580414709307838</v>
      </c>
      <c r="O164" s="7">
        <f t="shared" si="22"/>
        <v>2.7504111864723777</v>
      </c>
      <c r="P164" s="7">
        <f t="shared" si="23"/>
        <v>8.6593956607768341</v>
      </c>
      <c r="Q164" s="7">
        <f t="shared" si="24"/>
        <v>499.61106789643287</v>
      </c>
      <c r="R164" s="7">
        <f t="shared" si="25"/>
        <v>4.1200012154003591</v>
      </c>
      <c r="S164" s="7">
        <f t="shared" si="26"/>
        <v>0</v>
      </c>
      <c r="T164" s="7">
        <f t="shared" si="27"/>
        <v>9.9063049296869039</v>
      </c>
    </row>
    <row r="165" spans="1:20" ht="14.25" x14ac:dyDescent="0.15">
      <c r="A165" s="6" t="s">
        <v>517</v>
      </c>
      <c r="B165" s="6">
        <f t="shared" si="28"/>
        <v>304</v>
      </c>
      <c r="C165" s="6" t="s">
        <v>282</v>
      </c>
      <c r="D165" s="6" t="s">
        <v>283</v>
      </c>
      <c r="E165" s="6">
        <v>137</v>
      </c>
      <c r="F165" s="6">
        <v>4</v>
      </c>
      <c r="G165" s="6">
        <v>5</v>
      </c>
      <c r="H165" s="6">
        <v>3</v>
      </c>
      <c r="I165" s="6">
        <v>148</v>
      </c>
      <c r="J165" s="6">
        <v>2</v>
      </c>
      <c r="K165" s="6">
        <v>1</v>
      </c>
      <c r="L165" s="6">
        <v>4</v>
      </c>
      <c r="M165" s="7">
        <f t="shared" si="20"/>
        <v>97.864972054907255</v>
      </c>
      <c r="N165" s="7">
        <f t="shared" si="21"/>
        <v>1.4860138236435945</v>
      </c>
      <c r="O165" s="7">
        <f t="shared" si="22"/>
        <v>13.752055932361888</v>
      </c>
      <c r="P165" s="7">
        <f t="shared" si="23"/>
        <v>3.2472733727913128</v>
      </c>
      <c r="Q165" s="7">
        <f t="shared" si="24"/>
        <v>131.57017446382932</v>
      </c>
      <c r="R165" s="7">
        <f t="shared" si="25"/>
        <v>1.0300003038500898</v>
      </c>
      <c r="S165" s="7">
        <f t="shared" si="26"/>
        <v>3.5340559299691479</v>
      </c>
      <c r="T165" s="7">
        <f t="shared" si="27"/>
        <v>2.476576232421726</v>
      </c>
    </row>
    <row r="166" spans="1:20" ht="14.25" x14ac:dyDescent="0.15">
      <c r="A166" s="6" t="s">
        <v>518</v>
      </c>
      <c r="B166" s="6">
        <f t="shared" si="28"/>
        <v>1612</v>
      </c>
      <c r="C166" s="6" t="s">
        <v>284</v>
      </c>
      <c r="D166" s="6" t="s">
        <v>285</v>
      </c>
      <c r="E166" s="6">
        <v>104</v>
      </c>
      <c r="F166" s="6">
        <v>583</v>
      </c>
      <c r="G166" s="6">
        <v>2</v>
      </c>
      <c r="H166" s="6">
        <v>2</v>
      </c>
      <c r="I166" s="6">
        <v>161</v>
      </c>
      <c r="J166" s="6">
        <v>759</v>
      </c>
      <c r="K166" s="6">
        <v>0</v>
      </c>
      <c r="L166" s="6">
        <v>1</v>
      </c>
      <c r="M166" s="7">
        <f t="shared" si="20"/>
        <v>74.291657618323754</v>
      </c>
      <c r="N166" s="7">
        <f t="shared" si="21"/>
        <v>216.58651479605388</v>
      </c>
      <c r="O166" s="7">
        <f t="shared" si="22"/>
        <v>5.5008223729447554</v>
      </c>
      <c r="P166" s="7">
        <f t="shared" si="23"/>
        <v>2.1648489151942085</v>
      </c>
      <c r="Q166" s="7">
        <f t="shared" si="24"/>
        <v>143.12701411267918</v>
      </c>
      <c r="R166" s="7">
        <f t="shared" si="25"/>
        <v>390.88511531110902</v>
      </c>
      <c r="S166" s="7">
        <f t="shared" si="26"/>
        <v>0</v>
      </c>
      <c r="T166" s="7">
        <f t="shared" si="27"/>
        <v>0.61914405810543149</v>
      </c>
    </row>
    <row r="167" spans="1:20" ht="14.25" x14ac:dyDescent="0.15">
      <c r="A167" s="6" t="s">
        <v>519</v>
      </c>
      <c r="B167" s="6">
        <f t="shared" si="28"/>
        <v>639993</v>
      </c>
      <c r="C167" s="6" t="s">
        <v>322</v>
      </c>
      <c r="D167" s="6" t="s">
        <v>323</v>
      </c>
      <c r="E167" s="6">
        <v>140</v>
      </c>
      <c r="F167" s="6">
        <v>394885</v>
      </c>
      <c r="G167" s="6">
        <v>153</v>
      </c>
      <c r="H167" s="6">
        <v>1058</v>
      </c>
      <c r="I167" s="6">
        <v>93</v>
      </c>
      <c r="J167" s="6">
        <v>243226</v>
      </c>
      <c r="K167" s="6">
        <v>38</v>
      </c>
      <c r="L167" s="6">
        <v>400</v>
      </c>
      <c r="M167" s="7">
        <f t="shared" si="20"/>
        <v>100.00800064005119</v>
      </c>
      <c r="N167" s="7">
        <f t="shared" si="21"/>
        <v>146701.1421873752</v>
      </c>
      <c r="O167" s="7">
        <f t="shared" si="22"/>
        <v>420.81291153027382</v>
      </c>
      <c r="P167" s="7">
        <f t="shared" si="23"/>
        <v>1145.2050761377363</v>
      </c>
      <c r="Q167" s="7">
        <f t="shared" si="24"/>
        <v>82.675852872541398</v>
      </c>
      <c r="R167" s="7">
        <f t="shared" si="25"/>
        <v>125261.42695212095</v>
      </c>
      <c r="S167" s="7">
        <f t="shared" si="26"/>
        <v>134.29412533882763</v>
      </c>
      <c r="T167" s="7">
        <f t="shared" si="27"/>
        <v>247.65762324217263</v>
      </c>
    </row>
    <row r="168" spans="1:20" ht="14.25" x14ac:dyDescent="0.15">
      <c r="A168" s="6" t="s">
        <v>521</v>
      </c>
      <c r="B168" s="6">
        <f t="shared" si="28"/>
        <v>4992</v>
      </c>
      <c r="C168" s="6" t="s">
        <v>286</v>
      </c>
      <c r="D168" s="6" t="s">
        <v>287</v>
      </c>
      <c r="E168" s="6">
        <v>3288</v>
      </c>
      <c r="F168" s="6">
        <v>10</v>
      </c>
      <c r="G168" s="6">
        <v>0</v>
      </c>
      <c r="H168" s="6">
        <v>5</v>
      </c>
      <c r="I168" s="6">
        <v>1661</v>
      </c>
      <c r="J168" s="6">
        <v>8</v>
      </c>
      <c r="K168" s="6">
        <v>1</v>
      </c>
      <c r="L168" s="6">
        <v>19</v>
      </c>
      <c r="M168" s="7">
        <f t="shared" si="20"/>
        <v>2348.7593293177742</v>
      </c>
      <c r="N168" s="7">
        <f t="shared" si="21"/>
        <v>3.7150345591089859</v>
      </c>
      <c r="O168" s="7">
        <f t="shared" si="22"/>
        <v>0</v>
      </c>
      <c r="P168" s="7">
        <f t="shared" si="23"/>
        <v>5.4121222879855218</v>
      </c>
      <c r="Q168" s="7">
        <f t="shared" si="24"/>
        <v>1476.6085120568953</v>
      </c>
      <c r="R168" s="7">
        <f t="shared" si="25"/>
        <v>4.1200012154003591</v>
      </c>
      <c r="S168" s="7">
        <f t="shared" si="26"/>
        <v>3.5340559299691479</v>
      </c>
      <c r="T168" s="7">
        <f t="shared" si="27"/>
        <v>11.7637371040032</v>
      </c>
    </row>
    <row r="169" spans="1:20" ht="14.25" x14ac:dyDescent="0.15">
      <c r="A169" s="6" t="s">
        <v>522</v>
      </c>
      <c r="B169" s="6">
        <f t="shared" si="28"/>
        <v>30463</v>
      </c>
      <c r="C169" s="6" t="s">
        <v>288</v>
      </c>
      <c r="D169" s="6" t="s">
        <v>289</v>
      </c>
      <c r="E169" s="6">
        <v>12780</v>
      </c>
      <c r="F169" s="6">
        <v>926</v>
      </c>
      <c r="G169" s="6">
        <v>2141</v>
      </c>
      <c r="H169" s="6">
        <v>648</v>
      </c>
      <c r="I169" s="6">
        <v>8901</v>
      </c>
      <c r="J169" s="6">
        <v>1647</v>
      </c>
      <c r="K169" s="6">
        <v>2268</v>
      </c>
      <c r="L169" s="6">
        <v>1152</v>
      </c>
      <c r="M169" s="7">
        <f t="shared" si="20"/>
        <v>9129.3017727132446</v>
      </c>
      <c r="N169" s="7">
        <f t="shared" si="21"/>
        <v>344.01220017349215</v>
      </c>
      <c r="O169" s="7">
        <f t="shared" si="22"/>
        <v>5888.6303502373603</v>
      </c>
      <c r="P169" s="7">
        <f t="shared" si="23"/>
        <v>701.41104852292358</v>
      </c>
      <c r="Q169" s="7">
        <f t="shared" si="24"/>
        <v>7912.8792088009777</v>
      </c>
      <c r="R169" s="7">
        <f t="shared" si="25"/>
        <v>848.20525022054881</v>
      </c>
      <c r="S169" s="7">
        <f t="shared" si="26"/>
        <v>8015.2388491700267</v>
      </c>
      <c r="T169" s="7">
        <f t="shared" si="27"/>
        <v>713.25395493745714</v>
      </c>
    </row>
    <row r="170" spans="1:20" ht="14.25" x14ac:dyDescent="0.15">
      <c r="A170" s="6" t="s">
        <v>526</v>
      </c>
      <c r="B170" s="6">
        <f t="shared" ref="B170:B175" si="29">SUM(E170:L170)</f>
        <v>357811</v>
      </c>
      <c r="C170" s="6" t="s">
        <v>290</v>
      </c>
      <c r="D170" s="6" t="s">
        <v>291</v>
      </c>
      <c r="E170" s="6">
        <v>182217</v>
      </c>
      <c r="F170" s="6">
        <v>733</v>
      </c>
      <c r="G170" s="6">
        <v>70</v>
      </c>
      <c r="H170" s="6">
        <v>855</v>
      </c>
      <c r="I170" s="6">
        <v>172730</v>
      </c>
      <c r="J170" s="6">
        <v>287</v>
      </c>
      <c r="K170" s="6">
        <v>27</v>
      </c>
      <c r="L170" s="6">
        <v>892</v>
      </c>
      <c r="M170" s="7">
        <f t="shared" si="20"/>
        <v>130165.41323305863</v>
      </c>
      <c r="N170" s="7">
        <f t="shared" si="21"/>
        <v>272.31203318268865</v>
      </c>
      <c r="O170" s="7">
        <f t="shared" si="22"/>
        <v>192.52878305306643</v>
      </c>
      <c r="P170" s="7">
        <f t="shared" si="23"/>
        <v>925.47291124552407</v>
      </c>
      <c r="Q170" s="7">
        <f t="shared" si="24"/>
        <v>153554.83942660294</v>
      </c>
      <c r="R170" s="7">
        <f t="shared" si="25"/>
        <v>147.80504360248787</v>
      </c>
      <c r="S170" s="7">
        <f t="shared" si="26"/>
        <v>95.419510109166993</v>
      </c>
      <c r="T170" s="7">
        <f t="shared" si="27"/>
        <v>552.27649983004494</v>
      </c>
    </row>
    <row r="171" spans="1:20" ht="14.25" x14ac:dyDescent="0.15">
      <c r="A171" s="6" t="s">
        <v>527</v>
      </c>
      <c r="B171" s="6">
        <f t="shared" si="29"/>
        <v>18185</v>
      </c>
      <c r="C171" s="6" t="s">
        <v>292</v>
      </c>
      <c r="D171" s="6" t="s">
        <v>293</v>
      </c>
      <c r="E171" s="6">
        <v>1429</v>
      </c>
      <c r="F171" s="6">
        <v>6193</v>
      </c>
      <c r="G171" s="6">
        <v>534</v>
      </c>
      <c r="H171" s="6">
        <v>1879</v>
      </c>
      <c r="I171" s="6">
        <v>897</v>
      </c>
      <c r="J171" s="6">
        <v>3527</v>
      </c>
      <c r="K171" s="6">
        <v>375</v>
      </c>
      <c r="L171" s="6">
        <v>3351</v>
      </c>
      <c r="M171" s="7">
        <f t="shared" si="20"/>
        <v>1020.795949390237</v>
      </c>
      <c r="N171" s="7">
        <f t="shared" si="21"/>
        <v>2300.7209024561953</v>
      </c>
      <c r="O171" s="7">
        <f t="shared" si="22"/>
        <v>1468.7195735762498</v>
      </c>
      <c r="P171" s="7">
        <f t="shared" si="23"/>
        <v>2033.8755558249591</v>
      </c>
      <c r="Q171" s="7">
        <f t="shared" si="24"/>
        <v>797.4219357706412</v>
      </c>
      <c r="R171" s="7">
        <f t="shared" si="25"/>
        <v>1816.4055358396329</v>
      </c>
      <c r="S171" s="7">
        <f t="shared" si="26"/>
        <v>1325.2709737384303</v>
      </c>
      <c r="T171" s="7">
        <f t="shared" si="27"/>
        <v>2074.7517387113012</v>
      </c>
    </row>
    <row r="172" spans="1:20" ht="14.25" x14ac:dyDescent="0.15">
      <c r="A172" s="6" t="s">
        <v>528</v>
      </c>
      <c r="B172" s="6">
        <f t="shared" si="29"/>
        <v>111419</v>
      </c>
      <c r="C172" s="6" t="s">
        <v>294</v>
      </c>
      <c r="D172" s="6" t="s">
        <v>295</v>
      </c>
      <c r="E172" s="6">
        <v>18499</v>
      </c>
      <c r="F172" s="6">
        <v>39105</v>
      </c>
      <c r="G172" s="6">
        <v>305</v>
      </c>
      <c r="H172" s="6">
        <v>5074</v>
      </c>
      <c r="I172" s="6">
        <v>12420</v>
      </c>
      <c r="J172" s="6">
        <v>23665</v>
      </c>
      <c r="K172" s="6">
        <v>173</v>
      </c>
      <c r="L172" s="6">
        <v>12178</v>
      </c>
      <c r="M172" s="7">
        <f t="shared" si="20"/>
        <v>13214.628598859337</v>
      </c>
      <c r="N172" s="7">
        <f t="shared" si="21"/>
        <v>14527.642643395689</v>
      </c>
      <c r="O172" s="7">
        <f t="shared" si="22"/>
        <v>838.87541187407521</v>
      </c>
      <c r="P172" s="7">
        <f t="shared" si="23"/>
        <v>5492.2216978477072</v>
      </c>
      <c r="Q172" s="7">
        <f t="shared" si="24"/>
        <v>11041.226802978108</v>
      </c>
      <c r="R172" s="7">
        <f t="shared" si="25"/>
        <v>12187.478595306186</v>
      </c>
      <c r="S172" s="7">
        <f t="shared" si="26"/>
        <v>611.3916758846625</v>
      </c>
      <c r="T172" s="7">
        <f t="shared" si="27"/>
        <v>7539.9363396079452</v>
      </c>
    </row>
    <row r="173" spans="1:20" ht="14.25" x14ac:dyDescent="0.15">
      <c r="A173" s="6" t="s">
        <v>529</v>
      </c>
      <c r="B173" s="6">
        <f t="shared" si="29"/>
        <v>304</v>
      </c>
      <c r="C173" s="6" t="s">
        <v>341</v>
      </c>
      <c r="D173" s="6" t="s">
        <v>542</v>
      </c>
      <c r="E173" s="6">
        <v>36</v>
      </c>
      <c r="F173" s="6">
        <v>84</v>
      </c>
      <c r="G173" s="6">
        <v>46</v>
      </c>
      <c r="H173" s="6">
        <v>12</v>
      </c>
      <c r="I173" s="6">
        <v>51</v>
      </c>
      <c r="J173" s="6">
        <v>14</v>
      </c>
      <c r="K173" s="6">
        <v>9</v>
      </c>
      <c r="L173" s="6">
        <v>52</v>
      </c>
      <c r="M173" s="7">
        <f t="shared" si="20"/>
        <v>25.716343021727454</v>
      </c>
      <c r="N173" s="7">
        <f t="shared" si="21"/>
        <v>31.206290296515483</v>
      </c>
      <c r="O173" s="7">
        <f t="shared" si="22"/>
        <v>126.51891457772939</v>
      </c>
      <c r="P173" s="7">
        <f t="shared" si="23"/>
        <v>12.989093491165251</v>
      </c>
      <c r="Q173" s="7">
        <f t="shared" si="24"/>
        <v>45.338370930103345</v>
      </c>
      <c r="R173" s="7">
        <f t="shared" si="25"/>
        <v>7.2100021269506271</v>
      </c>
      <c r="S173" s="7">
        <f t="shared" si="26"/>
        <v>31.806503369722329</v>
      </c>
      <c r="T173" s="7">
        <f t="shared" si="27"/>
        <v>32.195491021482439</v>
      </c>
    </row>
    <row r="174" spans="1:20" ht="14.25" x14ac:dyDescent="0.15">
      <c r="A174" s="6" t="s">
        <v>530</v>
      </c>
      <c r="B174" s="6">
        <f t="shared" si="29"/>
        <v>66</v>
      </c>
      <c r="C174" s="6" t="s">
        <v>342</v>
      </c>
      <c r="D174" s="6" t="s">
        <v>543</v>
      </c>
      <c r="E174" s="6">
        <v>18</v>
      </c>
      <c r="F174" s="6">
        <v>7</v>
      </c>
      <c r="G174" s="6">
        <v>2</v>
      </c>
      <c r="H174" s="6">
        <v>11</v>
      </c>
      <c r="I174" s="6">
        <v>15</v>
      </c>
      <c r="J174" s="6">
        <v>3</v>
      </c>
      <c r="K174" s="6">
        <v>0</v>
      </c>
      <c r="L174" s="6">
        <v>10</v>
      </c>
      <c r="M174" s="7">
        <f t="shared" si="20"/>
        <v>12.858171510863727</v>
      </c>
      <c r="N174" s="7">
        <f t="shared" si="21"/>
        <v>2.6005241913762904</v>
      </c>
      <c r="O174" s="7">
        <f t="shared" si="22"/>
        <v>5.5008223729447554</v>
      </c>
      <c r="P174" s="7">
        <f t="shared" si="23"/>
        <v>11.906669033568146</v>
      </c>
      <c r="Q174" s="7">
        <f t="shared" si="24"/>
        <v>13.334814979442161</v>
      </c>
      <c r="R174" s="7">
        <f t="shared" si="25"/>
        <v>1.5450004557751345</v>
      </c>
      <c r="S174" s="7">
        <f t="shared" si="26"/>
        <v>0</v>
      </c>
      <c r="T174" s="7">
        <f t="shared" si="27"/>
        <v>6.1914405810543158</v>
      </c>
    </row>
    <row r="175" spans="1:20" ht="14.25" x14ac:dyDescent="0.15">
      <c r="A175" s="6" t="s">
        <v>531</v>
      </c>
      <c r="B175" s="6">
        <f t="shared" si="29"/>
        <v>73</v>
      </c>
      <c r="C175" s="6" t="s">
        <v>343</v>
      </c>
      <c r="D175" s="6" t="s">
        <v>544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73</v>
      </c>
      <c r="K175" s="6">
        <v>0</v>
      </c>
      <c r="L175" s="6">
        <v>0</v>
      </c>
      <c r="M175" s="7">
        <f t="shared" si="20"/>
        <v>0</v>
      </c>
      <c r="N175" s="7">
        <f t="shared" si="21"/>
        <v>0</v>
      </c>
      <c r="O175" s="7">
        <f t="shared" si="22"/>
        <v>0</v>
      </c>
      <c r="P175" s="7">
        <f t="shared" si="23"/>
        <v>0</v>
      </c>
      <c r="Q175" s="7">
        <f t="shared" si="24"/>
        <v>0</v>
      </c>
      <c r="R175" s="7">
        <f t="shared" si="25"/>
        <v>37.595011090528274</v>
      </c>
      <c r="S175" s="7">
        <f t="shared" si="26"/>
        <v>0</v>
      </c>
      <c r="T175" s="7">
        <f t="shared" si="27"/>
        <v>0</v>
      </c>
    </row>
    <row r="177" spans="1:20" ht="15" x14ac:dyDescent="0.15">
      <c r="A177" s="4" t="s">
        <v>546</v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7"/>
      <c r="N177" s="7"/>
      <c r="O177" s="7"/>
      <c r="P177" s="7"/>
      <c r="Q177" s="7"/>
      <c r="R177" s="7"/>
      <c r="S177" s="7"/>
      <c r="T177" s="7"/>
    </row>
    <row r="178" spans="1:20" ht="14.25" x14ac:dyDescent="0.15">
      <c r="A178" s="6" t="s">
        <v>366</v>
      </c>
      <c r="B178" s="6">
        <f t="shared" ref="B178:B197" si="30">SUM(E178:L178)</f>
        <v>5586</v>
      </c>
      <c r="C178" s="6" t="s">
        <v>326</v>
      </c>
      <c r="D178" s="6" t="s">
        <v>345</v>
      </c>
      <c r="E178" s="6">
        <v>48</v>
      </c>
      <c r="F178" s="6">
        <v>263</v>
      </c>
      <c r="G178" s="6">
        <v>49</v>
      </c>
      <c r="H178" s="6">
        <v>1551</v>
      </c>
      <c r="I178" s="6">
        <v>18</v>
      </c>
      <c r="J178" s="6">
        <v>173</v>
      </c>
      <c r="K178" s="6">
        <v>26</v>
      </c>
      <c r="L178" s="6">
        <v>3458</v>
      </c>
      <c r="M178" s="7">
        <f t="shared" ref="M178:M198" si="31">E178/1399888*1000000</f>
        <v>34.288457362303269</v>
      </c>
      <c r="N178" s="7">
        <f t="shared" ref="N178:N198" si="32">F178/2691765*1000000</f>
        <v>97.70540890456634</v>
      </c>
      <c r="O178" s="7">
        <f t="shared" ref="O178:O198" si="33">G178/363582*1000000</f>
        <v>134.77014813714649</v>
      </c>
      <c r="P178" s="7">
        <f t="shared" ref="P178:P198" si="34">H178/923852*1000000</f>
        <v>1678.8403337331088</v>
      </c>
      <c r="Q178" s="7">
        <f t="shared" ref="Q178:Q198" si="35">I178/1124875*1000000</f>
        <v>16.00177797533059</v>
      </c>
      <c r="R178" s="7">
        <f t="shared" ref="R178:R198" si="36">J178/1941747*1000000</f>
        <v>89.095026283032752</v>
      </c>
      <c r="S178" s="7">
        <f t="shared" ref="S178:S198" si="37">K178/282961*1000000</f>
        <v>91.885454179197836</v>
      </c>
      <c r="T178" s="7">
        <f t="shared" ref="T178:T198" si="38">L178/1615133*1000000</f>
        <v>2141.0001529285823</v>
      </c>
    </row>
    <row r="179" spans="1:20" ht="14.25" x14ac:dyDescent="0.15">
      <c r="A179" s="6" t="s">
        <v>568</v>
      </c>
      <c r="B179" s="6">
        <f>SUM(E179:L179)</f>
        <v>14</v>
      </c>
      <c r="C179" s="6" t="s">
        <v>567</v>
      </c>
      <c r="D179" s="6" t="s">
        <v>345</v>
      </c>
      <c r="E179" s="6">
        <v>4</v>
      </c>
      <c r="F179" s="6">
        <v>3</v>
      </c>
      <c r="G179" s="6">
        <v>0</v>
      </c>
      <c r="H179" s="6">
        <v>0</v>
      </c>
      <c r="I179" s="6">
        <v>1</v>
      </c>
      <c r="J179" s="6">
        <v>6</v>
      </c>
      <c r="K179" s="6">
        <v>0</v>
      </c>
      <c r="L179" s="6">
        <v>0</v>
      </c>
      <c r="M179" s="7">
        <f t="shared" si="31"/>
        <v>2.8573714468586058</v>
      </c>
      <c r="N179" s="7">
        <f t="shared" si="32"/>
        <v>1.114510367732696</v>
      </c>
      <c r="O179" s="7">
        <f t="shared" si="33"/>
        <v>0</v>
      </c>
      <c r="P179" s="7">
        <f t="shared" si="34"/>
        <v>0</v>
      </c>
      <c r="Q179" s="7">
        <f t="shared" si="35"/>
        <v>0.88898766529614404</v>
      </c>
      <c r="R179" s="7">
        <f t="shared" si="36"/>
        <v>3.0900009115502689</v>
      </c>
      <c r="S179" s="7">
        <f t="shared" si="37"/>
        <v>0</v>
      </c>
      <c r="T179" s="7">
        <f t="shared" si="38"/>
        <v>0</v>
      </c>
    </row>
    <row r="180" spans="1:20" ht="14.25" x14ac:dyDescent="0.15">
      <c r="A180" s="6" t="s">
        <v>377</v>
      </c>
      <c r="B180" s="6">
        <f t="shared" si="30"/>
        <v>6496</v>
      </c>
      <c r="C180" s="6" t="s">
        <v>327</v>
      </c>
      <c r="D180" s="6" t="s">
        <v>345</v>
      </c>
      <c r="E180" s="6">
        <v>3466</v>
      </c>
      <c r="F180" s="6">
        <v>98</v>
      </c>
      <c r="G180" s="6">
        <v>1</v>
      </c>
      <c r="H180" s="6">
        <v>36</v>
      </c>
      <c r="I180" s="6">
        <v>2706</v>
      </c>
      <c r="J180" s="6">
        <v>95</v>
      </c>
      <c r="K180" s="6">
        <v>1</v>
      </c>
      <c r="L180" s="6">
        <v>93</v>
      </c>
      <c r="M180" s="7">
        <f t="shared" si="31"/>
        <v>2475.9123587029821</v>
      </c>
      <c r="N180" s="7">
        <f t="shared" si="32"/>
        <v>36.407338679268065</v>
      </c>
      <c r="O180" s="7">
        <f t="shared" si="33"/>
        <v>2.7504111864723777</v>
      </c>
      <c r="P180" s="7">
        <f t="shared" si="34"/>
        <v>38.967280473495755</v>
      </c>
      <c r="Q180" s="7">
        <f t="shared" si="35"/>
        <v>2405.6006222913657</v>
      </c>
      <c r="R180" s="7">
        <f t="shared" si="36"/>
        <v>48.925014432879259</v>
      </c>
      <c r="S180" s="7">
        <f t="shared" si="37"/>
        <v>3.5340559299691479</v>
      </c>
      <c r="T180" s="7">
        <f t="shared" si="38"/>
        <v>57.580397403805136</v>
      </c>
    </row>
    <row r="181" spans="1:20" ht="14.25" x14ac:dyDescent="0.15">
      <c r="A181" s="6" t="s">
        <v>381</v>
      </c>
      <c r="B181" s="6">
        <f t="shared" si="30"/>
        <v>36</v>
      </c>
      <c r="C181" s="6" t="s">
        <v>328</v>
      </c>
      <c r="D181" s="6" t="s">
        <v>345</v>
      </c>
      <c r="E181" s="6">
        <v>3</v>
      </c>
      <c r="F181" s="6">
        <v>6</v>
      </c>
      <c r="G181" s="6">
        <v>7</v>
      </c>
      <c r="H181" s="6">
        <v>7</v>
      </c>
      <c r="I181" s="6">
        <v>8</v>
      </c>
      <c r="J181" s="6">
        <v>2</v>
      </c>
      <c r="K181" s="6">
        <v>0</v>
      </c>
      <c r="L181" s="6">
        <v>3</v>
      </c>
      <c r="M181" s="7">
        <f t="shared" si="31"/>
        <v>2.1430285851439543</v>
      </c>
      <c r="N181" s="7">
        <f t="shared" si="32"/>
        <v>2.2290207354653919</v>
      </c>
      <c r="O181" s="7">
        <f t="shared" si="33"/>
        <v>19.252878305306641</v>
      </c>
      <c r="P181" s="7">
        <f t="shared" si="34"/>
        <v>7.5769712031797294</v>
      </c>
      <c r="Q181" s="7">
        <f t="shared" si="35"/>
        <v>7.1119013223691523</v>
      </c>
      <c r="R181" s="7">
        <f t="shared" si="36"/>
        <v>1.0300003038500898</v>
      </c>
      <c r="S181" s="7">
        <f t="shared" si="37"/>
        <v>0</v>
      </c>
      <c r="T181" s="7">
        <f t="shared" si="38"/>
        <v>1.8574321743162947</v>
      </c>
    </row>
    <row r="182" spans="1:20" s="6" customFormat="1" ht="14.25" x14ac:dyDescent="0.15">
      <c r="A182" s="6" t="s">
        <v>548</v>
      </c>
      <c r="B182" s="6">
        <f t="shared" ref="B182" si="39">SUM(E182:L182)</f>
        <v>14</v>
      </c>
      <c r="C182" s="6" t="s">
        <v>549</v>
      </c>
      <c r="D182" s="6" t="s">
        <v>345</v>
      </c>
      <c r="E182" s="6">
        <v>1</v>
      </c>
      <c r="F182" s="6">
        <v>6</v>
      </c>
      <c r="G182" s="6">
        <v>0</v>
      </c>
      <c r="H182" s="6">
        <v>0</v>
      </c>
      <c r="I182" s="6">
        <v>1</v>
      </c>
      <c r="J182" s="6">
        <v>2</v>
      </c>
      <c r="K182" s="6">
        <v>0</v>
      </c>
      <c r="L182" s="6">
        <v>4</v>
      </c>
      <c r="M182" s="7">
        <f t="shared" si="31"/>
        <v>0.71434286171465144</v>
      </c>
      <c r="N182" s="7">
        <f t="shared" si="32"/>
        <v>2.2290207354653919</v>
      </c>
      <c r="O182" s="7">
        <f t="shared" si="33"/>
        <v>0</v>
      </c>
      <c r="P182" s="7">
        <f t="shared" si="34"/>
        <v>0</v>
      </c>
      <c r="Q182" s="7">
        <f t="shared" si="35"/>
        <v>0.88898766529614404</v>
      </c>
      <c r="R182" s="7">
        <f t="shared" si="36"/>
        <v>1.0300003038500898</v>
      </c>
      <c r="S182" s="7">
        <f t="shared" si="37"/>
        <v>0</v>
      </c>
      <c r="T182" s="7">
        <f t="shared" si="38"/>
        <v>2.476576232421726</v>
      </c>
    </row>
    <row r="183" spans="1:20" ht="14.25" x14ac:dyDescent="0.15">
      <c r="A183" s="6" t="s">
        <v>401</v>
      </c>
      <c r="B183" s="6">
        <f t="shared" si="30"/>
        <v>369</v>
      </c>
      <c r="C183" s="6" t="s">
        <v>329</v>
      </c>
      <c r="D183" s="6" t="s">
        <v>345</v>
      </c>
      <c r="E183" s="6">
        <v>30</v>
      </c>
      <c r="F183" s="6">
        <v>120</v>
      </c>
      <c r="G183" s="6">
        <v>14</v>
      </c>
      <c r="H183" s="6">
        <v>19</v>
      </c>
      <c r="I183" s="6">
        <v>13</v>
      </c>
      <c r="J183" s="6">
        <v>147</v>
      </c>
      <c r="K183" s="6">
        <v>6</v>
      </c>
      <c r="L183" s="6">
        <v>20</v>
      </c>
      <c r="M183" s="7">
        <f t="shared" si="31"/>
        <v>21.430285851439542</v>
      </c>
      <c r="N183" s="7">
        <f t="shared" si="32"/>
        <v>44.580414709307831</v>
      </c>
      <c r="O183" s="7">
        <f t="shared" si="33"/>
        <v>38.505756610613282</v>
      </c>
      <c r="P183" s="7">
        <f t="shared" si="34"/>
        <v>20.566064694344984</v>
      </c>
      <c r="Q183" s="7">
        <f t="shared" si="35"/>
        <v>11.556839648849873</v>
      </c>
      <c r="R183" s="7">
        <f t="shared" si="36"/>
        <v>75.705022332981585</v>
      </c>
      <c r="S183" s="7">
        <f t="shared" si="37"/>
        <v>21.204335579814884</v>
      </c>
      <c r="T183" s="7">
        <f t="shared" si="38"/>
        <v>12.382881162108632</v>
      </c>
    </row>
    <row r="184" spans="1:20" ht="14.25" x14ac:dyDescent="0.15">
      <c r="A184" s="6" t="s">
        <v>418</v>
      </c>
      <c r="B184" s="6">
        <f t="shared" si="30"/>
        <v>58</v>
      </c>
      <c r="C184" s="6" t="s">
        <v>330</v>
      </c>
      <c r="D184" s="6" t="s">
        <v>345</v>
      </c>
      <c r="E184" s="6">
        <v>32</v>
      </c>
      <c r="F184" s="6">
        <v>3</v>
      </c>
      <c r="G184" s="6">
        <v>0</v>
      </c>
      <c r="H184" s="6">
        <v>2</v>
      </c>
      <c r="I184" s="6">
        <v>18</v>
      </c>
      <c r="J184" s="6">
        <v>3</v>
      </c>
      <c r="K184" s="6">
        <v>0</v>
      </c>
      <c r="L184" s="6">
        <v>0</v>
      </c>
      <c r="M184" s="7">
        <f t="shared" si="31"/>
        <v>22.858971574868846</v>
      </c>
      <c r="N184" s="7">
        <f t="shared" si="32"/>
        <v>1.114510367732696</v>
      </c>
      <c r="O184" s="7">
        <f t="shared" si="33"/>
        <v>0</v>
      </c>
      <c r="P184" s="7">
        <f t="shared" si="34"/>
        <v>2.1648489151942085</v>
      </c>
      <c r="Q184" s="7">
        <f t="shared" si="35"/>
        <v>16.00177797533059</v>
      </c>
      <c r="R184" s="7">
        <f t="shared" si="36"/>
        <v>1.5450004557751345</v>
      </c>
      <c r="S184" s="7">
        <f t="shared" si="37"/>
        <v>0</v>
      </c>
      <c r="T184" s="7">
        <f t="shared" si="38"/>
        <v>0</v>
      </c>
    </row>
    <row r="185" spans="1:20" ht="14.25" x14ac:dyDescent="0.15">
      <c r="A185" s="6" t="s">
        <v>426</v>
      </c>
      <c r="B185" s="6">
        <f t="shared" si="30"/>
        <v>18937</v>
      </c>
      <c r="C185" s="6" t="s">
        <v>331</v>
      </c>
      <c r="D185" s="6" t="s">
        <v>345</v>
      </c>
      <c r="E185" s="6">
        <v>315</v>
      </c>
      <c r="F185" s="6">
        <v>4031</v>
      </c>
      <c r="G185" s="6">
        <v>778</v>
      </c>
      <c r="H185" s="6">
        <v>3014</v>
      </c>
      <c r="I185" s="6">
        <v>895</v>
      </c>
      <c r="J185" s="6">
        <v>4852</v>
      </c>
      <c r="K185" s="6">
        <v>778</v>
      </c>
      <c r="L185" s="6">
        <v>4274</v>
      </c>
      <c r="M185" s="7">
        <f t="shared" si="31"/>
        <v>225.0180014401152</v>
      </c>
      <c r="N185" s="7">
        <f t="shared" si="32"/>
        <v>1497.5304307768324</v>
      </c>
      <c r="O185" s="7">
        <f t="shared" si="33"/>
        <v>2139.8199030755095</v>
      </c>
      <c r="P185" s="7">
        <f t="shared" si="34"/>
        <v>3262.4273151976722</v>
      </c>
      <c r="Q185" s="7">
        <f t="shared" si="35"/>
        <v>795.64396044004889</v>
      </c>
      <c r="R185" s="7">
        <f t="shared" si="36"/>
        <v>2498.7807371403173</v>
      </c>
      <c r="S185" s="7">
        <f t="shared" si="37"/>
        <v>2749.4955135159967</v>
      </c>
      <c r="T185" s="7">
        <f t="shared" si="38"/>
        <v>2646.2217043426144</v>
      </c>
    </row>
    <row r="186" spans="1:20" ht="14.25" x14ac:dyDescent="0.15">
      <c r="A186" s="6" t="s">
        <v>560</v>
      </c>
      <c r="B186" s="6">
        <f>SUM(E186:L186)</f>
        <v>11</v>
      </c>
      <c r="C186" s="6" t="s">
        <v>559</v>
      </c>
      <c r="D186" s="6" t="s">
        <v>345</v>
      </c>
      <c r="E186" s="6">
        <v>0</v>
      </c>
      <c r="F186" s="6">
        <v>0</v>
      </c>
      <c r="G186" s="6">
        <v>4</v>
      </c>
      <c r="H186" s="6">
        <v>0</v>
      </c>
      <c r="I186" s="6">
        <v>0</v>
      </c>
      <c r="J186" s="6">
        <v>0</v>
      </c>
      <c r="K186" s="6">
        <v>7</v>
      </c>
      <c r="L186" s="6">
        <v>0</v>
      </c>
      <c r="M186" s="7">
        <f t="shared" si="31"/>
        <v>0</v>
      </c>
      <c r="N186" s="7">
        <f t="shared" si="32"/>
        <v>0</v>
      </c>
      <c r="O186" s="7">
        <f t="shared" si="33"/>
        <v>11.001644745889511</v>
      </c>
      <c r="P186" s="7">
        <f t="shared" si="34"/>
        <v>0</v>
      </c>
      <c r="Q186" s="7">
        <f t="shared" si="35"/>
        <v>0</v>
      </c>
      <c r="R186" s="7">
        <f t="shared" si="36"/>
        <v>0</v>
      </c>
      <c r="S186" s="7">
        <f t="shared" si="37"/>
        <v>24.738391509784034</v>
      </c>
      <c r="T186" s="7">
        <f t="shared" si="38"/>
        <v>0</v>
      </c>
    </row>
    <row r="187" spans="1:20" ht="14.25" x14ac:dyDescent="0.15">
      <c r="A187" s="6" t="s">
        <v>444</v>
      </c>
      <c r="B187" s="6">
        <f t="shared" si="30"/>
        <v>449</v>
      </c>
      <c r="C187" s="6" t="s">
        <v>332</v>
      </c>
      <c r="D187" s="6" t="s">
        <v>345</v>
      </c>
      <c r="E187" s="6">
        <v>119</v>
      </c>
      <c r="F187" s="6">
        <v>108</v>
      </c>
      <c r="G187" s="6">
        <v>4</v>
      </c>
      <c r="H187" s="6">
        <v>24</v>
      </c>
      <c r="I187" s="6">
        <v>91</v>
      </c>
      <c r="J187" s="6">
        <v>63</v>
      </c>
      <c r="K187" s="6">
        <v>8</v>
      </c>
      <c r="L187" s="6">
        <v>32</v>
      </c>
      <c r="M187" s="7">
        <f t="shared" si="31"/>
        <v>85.006800544043529</v>
      </c>
      <c r="N187" s="7">
        <f t="shared" si="32"/>
        <v>40.122373238377044</v>
      </c>
      <c r="O187" s="7">
        <f t="shared" si="33"/>
        <v>11.001644745889511</v>
      </c>
      <c r="P187" s="7">
        <f t="shared" si="34"/>
        <v>25.978186982330502</v>
      </c>
      <c r="Q187" s="7">
        <f t="shared" si="35"/>
        <v>80.897877541949114</v>
      </c>
      <c r="R187" s="7">
        <f t="shared" si="36"/>
        <v>32.445009571277822</v>
      </c>
      <c r="S187" s="7">
        <f t="shared" si="37"/>
        <v>28.272447439753183</v>
      </c>
      <c r="T187" s="7">
        <f t="shared" si="38"/>
        <v>19.812609859373808</v>
      </c>
    </row>
    <row r="188" spans="1:20" ht="14.25" x14ac:dyDescent="0.15">
      <c r="A188" s="6" t="s">
        <v>445</v>
      </c>
      <c r="B188" s="6">
        <f t="shared" si="30"/>
        <v>8361</v>
      </c>
      <c r="C188" s="6" t="s">
        <v>333</v>
      </c>
      <c r="D188" s="6" t="s">
        <v>345</v>
      </c>
      <c r="E188" s="6">
        <v>5069</v>
      </c>
      <c r="F188" s="6">
        <v>58</v>
      </c>
      <c r="G188" s="6">
        <v>7</v>
      </c>
      <c r="H188" s="6">
        <v>25</v>
      </c>
      <c r="I188" s="6">
        <v>3099</v>
      </c>
      <c r="J188" s="6">
        <v>43</v>
      </c>
      <c r="K188" s="6">
        <v>9</v>
      </c>
      <c r="L188" s="6">
        <v>51</v>
      </c>
      <c r="M188" s="7">
        <f t="shared" si="31"/>
        <v>3621.0039660315683</v>
      </c>
      <c r="N188" s="7">
        <f t="shared" si="32"/>
        <v>21.547200442832121</v>
      </c>
      <c r="O188" s="7">
        <f t="shared" si="33"/>
        <v>19.252878305306641</v>
      </c>
      <c r="P188" s="7">
        <f t="shared" si="34"/>
        <v>27.060611439927609</v>
      </c>
      <c r="Q188" s="7">
        <f t="shared" si="35"/>
        <v>2754.9727747527504</v>
      </c>
      <c r="R188" s="7">
        <f t="shared" si="36"/>
        <v>22.145006532776925</v>
      </c>
      <c r="S188" s="7">
        <f t="shared" si="37"/>
        <v>31.806503369722329</v>
      </c>
      <c r="T188" s="7">
        <f t="shared" si="38"/>
        <v>31.576346963377013</v>
      </c>
    </row>
    <row r="189" spans="1:20" ht="14.25" x14ac:dyDescent="0.15">
      <c r="A189" s="6" t="s">
        <v>452</v>
      </c>
      <c r="B189" s="6">
        <f t="shared" si="30"/>
        <v>735</v>
      </c>
      <c r="C189" s="6" t="s">
        <v>334</v>
      </c>
      <c r="D189" s="6" t="s">
        <v>345</v>
      </c>
      <c r="E189" s="6">
        <v>17</v>
      </c>
      <c r="F189" s="6">
        <v>281</v>
      </c>
      <c r="G189" s="6">
        <v>10</v>
      </c>
      <c r="H189" s="6">
        <v>41</v>
      </c>
      <c r="I189" s="6">
        <v>6</v>
      </c>
      <c r="J189" s="6">
        <v>301</v>
      </c>
      <c r="K189" s="6">
        <v>16</v>
      </c>
      <c r="L189" s="6">
        <v>63</v>
      </c>
      <c r="M189" s="7">
        <f t="shared" si="31"/>
        <v>12.143828649149075</v>
      </c>
      <c r="N189" s="7">
        <f t="shared" si="32"/>
        <v>104.3924711109625</v>
      </c>
      <c r="O189" s="7">
        <f t="shared" si="33"/>
        <v>27.504111864723775</v>
      </c>
      <c r="P189" s="7">
        <f t="shared" si="34"/>
        <v>44.379402761481273</v>
      </c>
      <c r="Q189" s="7">
        <f t="shared" si="35"/>
        <v>5.333925991776864</v>
      </c>
      <c r="R189" s="7">
        <f t="shared" si="36"/>
        <v>155.0150457294385</v>
      </c>
      <c r="S189" s="7">
        <f t="shared" si="37"/>
        <v>56.544894879506366</v>
      </c>
      <c r="T189" s="7">
        <f t="shared" si="38"/>
        <v>39.006075660642189</v>
      </c>
    </row>
    <row r="190" spans="1:20" ht="14.25" x14ac:dyDescent="0.15">
      <c r="A190" s="6" t="s">
        <v>455</v>
      </c>
      <c r="B190" s="6">
        <f t="shared" si="30"/>
        <v>267499</v>
      </c>
      <c r="C190" s="6" t="s">
        <v>335</v>
      </c>
      <c r="D190" s="6" t="s">
        <v>345</v>
      </c>
      <c r="E190" s="6">
        <v>7406</v>
      </c>
      <c r="F190" s="6">
        <v>93120</v>
      </c>
      <c r="G190" s="6">
        <v>15530</v>
      </c>
      <c r="H190" s="6">
        <v>29446</v>
      </c>
      <c r="I190" s="6">
        <v>4438</v>
      </c>
      <c r="J190" s="6">
        <v>61318</v>
      </c>
      <c r="K190" s="6">
        <v>24354</v>
      </c>
      <c r="L190" s="6">
        <v>31887</v>
      </c>
      <c r="M190" s="7">
        <f t="shared" si="31"/>
        <v>5290.423233858708</v>
      </c>
      <c r="N190" s="7">
        <f t="shared" si="32"/>
        <v>34594.401814422883</v>
      </c>
      <c r="O190" s="7">
        <f t="shared" si="33"/>
        <v>42713.885725916021</v>
      </c>
      <c r="P190" s="7">
        <f t="shared" si="34"/>
        <v>31873.070578404335</v>
      </c>
      <c r="Q190" s="7">
        <f t="shared" si="35"/>
        <v>3945.3272585842869</v>
      </c>
      <c r="R190" s="7">
        <f t="shared" si="36"/>
        <v>31578.779315739899</v>
      </c>
      <c r="S190" s="7">
        <f t="shared" si="37"/>
        <v>86068.398118468627</v>
      </c>
      <c r="T190" s="7">
        <f t="shared" si="38"/>
        <v>19742.646580807897</v>
      </c>
    </row>
    <row r="191" spans="1:20" ht="14.25" x14ac:dyDescent="0.15">
      <c r="A191" s="6" t="s">
        <v>459</v>
      </c>
      <c r="B191" s="6">
        <f t="shared" si="30"/>
        <v>15541</v>
      </c>
      <c r="C191" s="6" t="s">
        <v>336</v>
      </c>
      <c r="D191" s="6" t="s">
        <v>345</v>
      </c>
      <c r="E191" s="6">
        <v>1186</v>
      </c>
      <c r="F191" s="6">
        <v>5417</v>
      </c>
      <c r="G191" s="6">
        <v>357</v>
      </c>
      <c r="H191" s="6">
        <v>1476</v>
      </c>
      <c r="I191" s="6">
        <v>1165</v>
      </c>
      <c r="J191" s="6">
        <v>3089</v>
      </c>
      <c r="K191" s="6">
        <v>325</v>
      </c>
      <c r="L191" s="6">
        <v>2526</v>
      </c>
      <c r="M191" s="7">
        <f t="shared" si="31"/>
        <v>847.21063399357661</v>
      </c>
      <c r="N191" s="7">
        <f t="shared" si="32"/>
        <v>2012.4342206693379</v>
      </c>
      <c r="O191" s="7">
        <f t="shared" si="33"/>
        <v>981.89679357063881</v>
      </c>
      <c r="P191" s="7">
        <f t="shared" si="34"/>
        <v>1597.6584994133259</v>
      </c>
      <c r="Q191" s="7">
        <f t="shared" si="35"/>
        <v>1035.6706300700077</v>
      </c>
      <c r="R191" s="7">
        <f t="shared" si="36"/>
        <v>1590.8354692964635</v>
      </c>
      <c r="S191" s="7">
        <f t="shared" si="37"/>
        <v>1148.568177239973</v>
      </c>
      <c r="T191" s="7">
        <f t="shared" si="38"/>
        <v>1563.95789077432</v>
      </c>
    </row>
    <row r="192" spans="1:20" ht="14.25" x14ac:dyDescent="0.15">
      <c r="A192" s="6" t="s">
        <v>520</v>
      </c>
      <c r="B192" s="6">
        <f t="shared" si="30"/>
        <v>25</v>
      </c>
      <c r="C192" s="6" t="s">
        <v>337</v>
      </c>
      <c r="D192" s="6" t="s">
        <v>345</v>
      </c>
      <c r="E192" s="6">
        <v>6</v>
      </c>
      <c r="F192" s="6">
        <v>4</v>
      </c>
      <c r="G192" s="6">
        <v>3</v>
      </c>
      <c r="H192" s="6">
        <v>0</v>
      </c>
      <c r="I192" s="6">
        <v>3</v>
      </c>
      <c r="J192" s="6">
        <v>4</v>
      </c>
      <c r="K192" s="6">
        <v>1</v>
      </c>
      <c r="L192" s="6">
        <v>4</v>
      </c>
      <c r="M192" s="7">
        <f t="shared" si="31"/>
        <v>4.2860571702879087</v>
      </c>
      <c r="N192" s="7">
        <f t="shared" si="32"/>
        <v>1.4860138236435945</v>
      </c>
      <c r="O192" s="7">
        <f t="shared" si="33"/>
        <v>8.251233559417134</v>
      </c>
      <c r="P192" s="7">
        <f t="shared" si="34"/>
        <v>0</v>
      </c>
      <c r="Q192" s="7">
        <f t="shared" si="35"/>
        <v>2.666962995888432</v>
      </c>
      <c r="R192" s="7">
        <f t="shared" si="36"/>
        <v>2.0600006077001796</v>
      </c>
      <c r="S192" s="7">
        <f t="shared" si="37"/>
        <v>3.5340559299691479</v>
      </c>
      <c r="T192" s="7">
        <f t="shared" si="38"/>
        <v>2.476576232421726</v>
      </c>
    </row>
    <row r="193" spans="1:20" ht="14.25" x14ac:dyDescent="0.15">
      <c r="A193" s="6" t="s">
        <v>578</v>
      </c>
      <c r="B193" s="6">
        <f>SUM(E193:L193)</f>
        <v>21</v>
      </c>
      <c r="C193" s="6" t="s">
        <v>577</v>
      </c>
      <c r="D193" s="6" t="s">
        <v>345</v>
      </c>
      <c r="E193" s="6">
        <v>1</v>
      </c>
      <c r="F193" s="6">
        <v>0</v>
      </c>
      <c r="G193" s="6">
        <v>2</v>
      </c>
      <c r="H193" s="6">
        <v>5</v>
      </c>
      <c r="I193" s="6">
        <v>5</v>
      </c>
      <c r="J193" s="6">
        <v>2</v>
      </c>
      <c r="K193" s="6">
        <v>4</v>
      </c>
      <c r="L193" s="6">
        <v>2</v>
      </c>
      <c r="M193" s="7">
        <f t="shared" si="31"/>
        <v>0.71434286171465144</v>
      </c>
      <c r="N193" s="7">
        <f t="shared" si="32"/>
        <v>0</v>
      </c>
      <c r="O193" s="7">
        <f t="shared" si="33"/>
        <v>5.5008223729447554</v>
      </c>
      <c r="P193" s="7">
        <f t="shared" si="34"/>
        <v>5.4121222879855218</v>
      </c>
      <c r="Q193" s="7">
        <f t="shared" si="35"/>
        <v>4.4449383264807203</v>
      </c>
      <c r="R193" s="7">
        <f t="shared" si="36"/>
        <v>1.0300003038500898</v>
      </c>
      <c r="S193" s="7">
        <f t="shared" si="37"/>
        <v>14.136223719876591</v>
      </c>
      <c r="T193" s="7">
        <f t="shared" si="38"/>
        <v>1.238288116210863</v>
      </c>
    </row>
    <row r="194" spans="1:20" ht="14.25" x14ac:dyDescent="0.15">
      <c r="A194" s="6" t="s">
        <v>523</v>
      </c>
      <c r="B194" s="6">
        <f t="shared" si="30"/>
        <v>36</v>
      </c>
      <c r="C194" s="6" t="s">
        <v>338</v>
      </c>
      <c r="D194" s="6" t="s">
        <v>345</v>
      </c>
      <c r="E194" s="6">
        <v>5</v>
      </c>
      <c r="F194" s="6">
        <v>8</v>
      </c>
      <c r="G194" s="6">
        <v>3</v>
      </c>
      <c r="H194" s="6">
        <v>4</v>
      </c>
      <c r="I194" s="6">
        <v>9</v>
      </c>
      <c r="J194" s="6">
        <v>6</v>
      </c>
      <c r="K194" s="6">
        <v>1</v>
      </c>
      <c r="L194" s="6">
        <v>0</v>
      </c>
      <c r="M194" s="7">
        <f t="shared" si="31"/>
        <v>3.5717143085732572</v>
      </c>
      <c r="N194" s="7">
        <f t="shared" si="32"/>
        <v>2.9720276472871889</v>
      </c>
      <c r="O194" s="7">
        <f t="shared" si="33"/>
        <v>8.251233559417134</v>
      </c>
      <c r="P194" s="7">
        <f t="shared" si="34"/>
        <v>4.329697830388417</v>
      </c>
      <c r="Q194" s="7">
        <f t="shared" si="35"/>
        <v>8.0008889876652951</v>
      </c>
      <c r="R194" s="7">
        <f t="shared" si="36"/>
        <v>3.0900009115502689</v>
      </c>
      <c r="S194" s="7">
        <f t="shared" si="37"/>
        <v>3.5340559299691479</v>
      </c>
      <c r="T194" s="7">
        <f t="shared" si="38"/>
        <v>0</v>
      </c>
    </row>
    <row r="195" spans="1:20" ht="14.25" x14ac:dyDescent="0.15">
      <c r="A195" s="6" t="s">
        <v>558</v>
      </c>
      <c r="B195" s="6">
        <f>SUM(E195:L195)</f>
        <v>10</v>
      </c>
      <c r="C195" s="6" t="s">
        <v>557</v>
      </c>
      <c r="D195" s="6" t="s">
        <v>345</v>
      </c>
      <c r="E195" s="6">
        <v>2</v>
      </c>
      <c r="F195" s="6">
        <v>2</v>
      </c>
      <c r="G195" s="6">
        <v>0</v>
      </c>
      <c r="H195" s="6">
        <v>1</v>
      </c>
      <c r="I195" s="6">
        <v>1</v>
      </c>
      <c r="J195" s="6">
        <v>3</v>
      </c>
      <c r="K195" s="6">
        <v>0</v>
      </c>
      <c r="L195" s="6">
        <v>1</v>
      </c>
      <c r="M195" s="7">
        <f t="shared" si="31"/>
        <v>1.4286857234293029</v>
      </c>
      <c r="N195" s="7">
        <f t="shared" si="32"/>
        <v>0.74300691182179723</v>
      </c>
      <c r="O195" s="7">
        <f t="shared" si="33"/>
        <v>0</v>
      </c>
      <c r="P195" s="7">
        <f t="shared" si="34"/>
        <v>1.0824244575971043</v>
      </c>
      <c r="Q195" s="7">
        <f t="shared" si="35"/>
        <v>0.88898766529614404</v>
      </c>
      <c r="R195" s="7">
        <f t="shared" si="36"/>
        <v>1.5450004557751345</v>
      </c>
      <c r="S195" s="7">
        <f t="shared" si="37"/>
        <v>0</v>
      </c>
      <c r="T195" s="7">
        <f t="shared" si="38"/>
        <v>0.61914405810543149</v>
      </c>
    </row>
    <row r="196" spans="1:20" ht="14.25" x14ac:dyDescent="0.15">
      <c r="A196" s="6" t="s">
        <v>524</v>
      </c>
      <c r="B196" s="6">
        <f t="shared" si="30"/>
        <v>30</v>
      </c>
      <c r="C196" s="6" t="s">
        <v>339</v>
      </c>
      <c r="D196" s="6" t="s">
        <v>345</v>
      </c>
      <c r="E196" s="6">
        <v>2</v>
      </c>
      <c r="F196" s="6">
        <v>6</v>
      </c>
      <c r="G196" s="6">
        <v>1</v>
      </c>
      <c r="H196" s="6">
        <v>1</v>
      </c>
      <c r="I196" s="6">
        <v>7</v>
      </c>
      <c r="J196" s="6">
        <v>4</v>
      </c>
      <c r="K196" s="6">
        <v>4</v>
      </c>
      <c r="L196" s="6">
        <v>5</v>
      </c>
      <c r="M196" s="7">
        <f t="shared" si="31"/>
        <v>1.4286857234293029</v>
      </c>
      <c r="N196" s="7">
        <f t="shared" si="32"/>
        <v>2.2290207354653919</v>
      </c>
      <c r="O196" s="7">
        <f t="shared" si="33"/>
        <v>2.7504111864723777</v>
      </c>
      <c r="P196" s="7">
        <f t="shared" si="34"/>
        <v>1.0824244575971043</v>
      </c>
      <c r="Q196" s="7">
        <f t="shared" si="35"/>
        <v>6.2229136570730086</v>
      </c>
      <c r="R196" s="7">
        <f t="shared" si="36"/>
        <v>2.0600006077001796</v>
      </c>
      <c r="S196" s="7">
        <f t="shared" si="37"/>
        <v>14.136223719876591</v>
      </c>
      <c r="T196" s="7">
        <f t="shared" si="38"/>
        <v>3.0957202905271579</v>
      </c>
    </row>
    <row r="197" spans="1:20" ht="14.25" x14ac:dyDescent="0.15">
      <c r="A197" s="6" t="s">
        <v>525</v>
      </c>
      <c r="B197" s="6">
        <f t="shared" si="30"/>
        <v>26</v>
      </c>
      <c r="C197" s="6" t="s">
        <v>340</v>
      </c>
      <c r="D197" s="6" t="s">
        <v>345</v>
      </c>
      <c r="E197" s="6">
        <v>5</v>
      </c>
      <c r="F197" s="6">
        <v>5</v>
      </c>
      <c r="G197" s="6">
        <v>2</v>
      </c>
      <c r="H197" s="6">
        <v>1</v>
      </c>
      <c r="I197" s="6">
        <v>3</v>
      </c>
      <c r="J197" s="6">
        <v>8</v>
      </c>
      <c r="K197" s="6">
        <v>2</v>
      </c>
      <c r="L197" s="6">
        <v>0</v>
      </c>
      <c r="M197" s="7">
        <f t="shared" si="31"/>
        <v>3.5717143085732572</v>
      </c>
      <c r="N197" s="7">
        <f t="shared" si="32"/>
        <v>1.857517279554493</v>
      </c>
      <c r="O197" s="7">
        <f t="shared" si="33"/>
        <v>5.5008223729447554</v>
      </c>
      <c r="P197" s="7">
        <f t="shared" si="34"/>
        <v>1.0824244575971043</v>
      </c>
      <c r="Q197" s="7">
        <f t="shared" si="35"/>
        <v>2.666962995888432</v>
      </c>
      <c r="R197" s="7">
        <f t="shared" si="36"/>
        <v>4.1200012154003591</v>
      </c>
      <c r="S197" s="7">
        <f t="shared" si="37"/>
        <v>7.0681118599382957</v>
      </c>
      <c r="T197" s="7">
        <f t="shared" si="38"/>
        <v>0</v>
      </c>
    </row>
    <row r="198" spans="1:20" ht="14.25" x14ac:dyDescent="0.15">
      <c r="A198" s="6" t="s">
        <v>570</v>
      </c>
      <c r="B198" s="6">
        <f>SUM(E198:L198)</f>
        <v>15</v>
      </c>
      <c r="C198" s="6" t="s">
        <v>569</v>
      </c>
      <c r="D198" s="6" t="s">
        <v>345</v>
      </c>
      <c r="E198" s="6">
        <v>10</v>
      </c>
      <c r="F198" s="6">
        <v>0</v>
      </c>
      <c r="G198" s="6">
        <v>0</v>
      </c>
      <c r="H198" s="6">
        <v>0</v>
      </c>
      <c r="I198" s="6">
        <v>3</v>
      </c>
      <c r="J198" s="6">
        <v>1</v>
      </c>
      <c r="K198" s="6">
        <v>0</v>
      </c>
      <c r="L198" s="6">
        <v>1</v>
      </c>
      <c r="M198" s="7">
        <f t="shared" si="31"/>
        <v>7.1434286171465144</v>
      </c>
      <c r="N198" s="7">
        <f t="shared" si="32"/>
        <v>0</v>
      </c>
      <c r="O198" s="7">
        <f t="shared" si="33"/>
        <v>0</v>
      </c>
      <c r="P198" s="7">
        <f t="shared" si="34"/>
        <v>0</v>
      </c>
      <c r="Q198" s="7">
        <f t="shared" si="35"/>
        <v>2.666962995888432</v>
      </c>
      <c r="R198" s="7">
        <f t="shared" si="36"/>
        <v>0.51500015192504489</v>
      </c>
      <c r="S198" s="7">
        <f t="shared" si="37"/>
        <v>0</v>
      </c>
      <c r="T198" s="7">
        <f t="shared" si="38"/>
        <v>0.61914405810543149</v>
      </c>
    </row>
  </sheetData>
  <sortState ref="A4:T169">
    <sortCondition ref="A4:A169"/>
  </sortState>
  <mergeCells count="6">
    <mergeCell ref="E2:L2"/>
    <mergeCell ref="M2:T2"/>
    <mergeCell ref="A2:A3"/>
    <mergeCell ref="B2:B3"/>
    <mergeCell ref="C2:C3"/>
    <mergeCell ref="D2:D3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mature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Guanzheng Luo</cp:lastModifiedBy>
  <dcterms:created xsi:type="dcterms:W3CDTF">2011-10-15T13:25:27Z</dcterms:created>
  <dcterms:modified xsi:type="dcterms:W3CDTF">2012-11-26T01:18:21Z</dcterms:modified>
</cp:coreProperties>
</file>