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8795" windowHeight="1201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M27" i="1"/>
  <c r="J27"/>
  <c r="I27"/>
  <c r="F27"/>
  <c r="C27"/>
  <c r="B27"/>
  <c r="V27"/>
  <c r="T27"/>
  <c r="R27"/>
  <c r="P27"/>
  <c r="M26"/>
  <c r="M28" s="1"/>
  <c r="J26"/>
  <c r="J28" s="1"/>
  <c r="I26"/>
  <c r="I28" s="1"/>
  <c r="F26"/>
  <c r="F28" s="1"/>
  <c r="C26"/>
  <c r="C28" s="1"/>
  <c r="B26"/>
  <c r="B28" s="1"/>
  <c r="V26"/>
  <c r="V28" s="1"/>
  <c r="T26"/>
  <c r="T28" s="1"/>
  <c r="R26"/>
  <c r="R28" s="1"/>
  <c r="P26"/>
  <c r="P28" s="1"/>
  <c r="O25"/>
  <c r="N25"/>
  <c r="H25"/>
  <c r="G25"/>
  <c r="W25"/>
  <c r="S25"/>
  <c r="O23"/>
  <c r="N23"/>
  <c r="H23"/>
  <c r="G23"/>
  <c r="W23"/>
  <c r="S23"/>
  <c r="O22"/>
  <c r="N22"/>
  <c r="H22"/>
  <c r="G22"/>
  <c r="W22"/>
  <c r="S22"/>
  <c r="O21"/>
  <c r="N21"/>
  <c r="H21"/>
  <c r="G21"/>
  <c r="W21"/>
  <c r="S21"/>
  <c r="O20"/>
  <c r="N20"/>
  <c r="H20"/>
  <c r="G20"/>
  <c r="W20"/>
  <c r="S20"/>
  <c r="O19"/>
  <c r="N19"/>
  <c r="H19"/>
  <c r="G19"/>
  <c r="W19"/>
  <c r="S19"/>
  <c r="O18"/>
  <c r="N18"/>
  <c r="H18"/>
  <c r="G18"/>
  <c r="W18"/>
  <c r="S18"/>
  <c r="O17"/>
  <c r="N17"/>
  <c r="H17"/>
  <c r="G17"/>
  <c r="W17"/>
  <c r="S17"/>
  <c r="O16"/>
  <c r="N16"/>
  <c r="H16"/>
  <c r="G16"/>
  <c r="W16"/>
  <c r="S16"/>
  <c r="O15"/>
  <c r="O27" s="1"/>
  <c r="N15"/>
  <c r="N27" s="1"/>
  <c r="H15"/>
  <c r="H27" s="1"/>
  <c r="G15"/>
  <c r="G27" s="1"/>
  <c r="W15"/>
  <c r="W27" s="1"/>
  <c r="S15"/>
  <c r="S27" s="1"/>
  <c r="O14"/>
  <c r="N14"/>
  <c r="H14"/>
  <c r="G14"/>
  <c r="W14"/>
  <c r="S14"/>
  <c r="O13"/>
  <c r="N13"/>
  <c r="H13"/>
  <c r="G13"/>
  <c r="W13"/>
  <c r="S13"/>
  <c r="O12"/>
  <c r="N12"/>
  <c r="H12"/>
  <c r="G12"/>
  <c r="W12"/>
  <c r="S12"/>
  <c r="O11"/>
  <c r="N11"/>
  <c r="H11"/>
  <c r="G11"/>
  <c r="W11"/>
  <c r="S11"/>
  <c r="O10"/>
  <c r="N10"/>
  <c r="H10"/>
  <c r="G10"/>
  <c r="W10"/>
  <c r="S10"/>
  <c r="O9"/>
  <c r="N9"/>
  <c r="H9"/>
  <c r="G9"/>
  <c r="W9"/>
  <c r="S9"/>
  <c r="O8"/>
  <c r="N8"/>
  <c r="H8"/>
  <c r="G8"/>
  <c r="W8"/>
  <c r="S8"/>
  <c r="O7"/>
  <c r="N7"/>
  <c r="H7"/>
  <c r="G7"/>
  <c r="W7"/>
  <c r="S7"/>
  <c r="O6"/>
  <c r="N6"/>
  <c r="H6"/>
  <c r="G6"/>
  <c r="W6"/>
  <c r="S6"/>
  <c r="O5"/>
  <c r="O26" s="1"/>
  <c r="O28" s="1"/>
  <c r="N5"/>
  <c r="N26" s="1"/>
  <c r="N28" s="1"/>
  <c r="H5"/>
  <c r="H26" s="1"/>
  <c r="H28" s="1"/>
  <c r="G5"/>
  <c r="G26" s="1"/>
  <c r="G28" s="1"/>
  <c r="W5"/>
  <c r="W26" s="1"/>
  <c r="W28" s="1"/>
  <c r="S5"/>
  <c r="S26" s="1"/>
  <c r="S28" s="1"/>
</calcChain>
</file>

<file path=xl/sharedStrings.xml><?xml version="1.0" encoding="utf-8"?>
<sst xmlns="http://schemas.openxmlformats.org/spreadsheetml/2006/main" count="52" uniqueCount="37">
  <si>
    <t>A10</t>
  </si>
  <si>
    <t>Total A</t>
  </si>
  <si>
    <t>Total C</t>
  </si>
  <si>
    <t>Total</t>
  </si>
  <si>
    <t>A/C</t>
  </si>
  <si>
    <t>Number of markers</t>
  </si>
  <si>
    <t>Number of markers on the integrated map</t>
  </si>
  <si>
    <t>Number of markers/cM</t>
  </si>
  <si>
    <t>AADH</t>
  </si>
  <si>
    <t>AMDH</t>
  </si>
  <si>
    <t>DYDH</t>
  </si>
  <si>
    <t>Linkage groups</t>
  </si>
  <si>
    <t>Number of SNPs</t>
  </si>
  <si>
    <t>Number of SNPs/cM</t>
  </si>
  <si>
    <t xml:space="preserve">Number of SNPs on the integrated map </t>
  </si>
  <si>
    <t>Length (cM)</t>
  </si>
  <si>
    <t>Total number of markers and SNPs per LG and on the A, C and whole genomes and ratio of marker and SNP number on the A genome relatively to the C genome (A/C) are indicated.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</si>
  <si>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</si>
  <si>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</si>
  <si>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</si>
  <si>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</si>
  <si>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</si>
  <si>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</si>
  <si>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</si>
  <si>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</si>
  <si>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</si>
  <si>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</si>
  <si>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</si>
  <si>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</si>
  <si>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</si>
  <si>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</si>
  <si>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</si>
  <si>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</si>
  <si>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</si>
  <si>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</si>
  <si>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TNDH</t>
  </si>
  <si>
    <r>
      <t>Supplementary Table 1: Description of the individual genetic maps obtained on the 'Darmor-</t>
    </r>
    <r>
      <rPr>
        <b/>
        <i/>
        <sz val="11"/>
        <color theme="1"/>
        <rFont val="Calibri"/>
        <family val="2"/>
        <scheme val="minor"/>
      </rPr>
      <t>bzh</t>
    </r>
    <r>
      <rPr>
        <b/>
        <sz val="11"/>
        <color theme="1"/>
        <rFont val="Calibri"/>
        <family val="2"/>
        <scheme val="minor"/>
      </rPr>
      <t xml:space="preserve">' x 'Yudal' (DYDH), 'Tapidor' x Ningyou7' (TNDH), 'Aviso' x 'Abumasari' (AADH) and 'Aviso' x 'Montego' (AMDH) DH populations. </t>
    </r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</si>
</sst>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4" xfId="0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164" fontId="1" fillId="3" borderId="14" xfId="0" applyNumberFormat="1" applyFont="1" applyFill="1" applyBorder="1" applyAlignment="1">
      <alignment horizontal="center"/>
    </xf>
    <xf numFmtId="164" fontId="1" fillId="3" borderId="15" xfId="0" applyNumberFormat="1" applyFont="1" applyFill="1" applyBorder="1" applyAlignment="1">
      <alignment horizontal="center"/>
    </xf>
    <xf numFmtId="164" fontId="1" fillId="3" borderId="16" xfId="0" applyNumberFormat="1" applyFont="1" applyFill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0" fontId="1" fillId="0" borderId="0" xfId="0" applyFont="1"/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8"/>
  <sheetViews>
    <sheetView tabSelected="1" workbookViewId="0">
      <selection activeCell="E4" sqref="E4"/>
    </sheetView>
  </sheetViews>
  <sheetFormatPr baseColWidth="10" defaultRowHeight="15"/>
  <cols>
    <col min="1" max="1" width="12.42578125" customWidth="1"/>
    <col min="2" max="3" width="10.42578125" customWidth="1"/>
    <col min="4" max="5" width="13.7109375" customWidth="1"/>
    <col min="6" max="6" width="10.42578125" customWidth="1"/>
    <col min="7" max="8" width="11.5703125" customWidth="1"/>
    <col min="9" max="10" width="10.42578125" customWidth="1"/>
    <col min="11" max="12" width="13.7109375" customWidth="1"/>
    <col min="13" max="13" width="10.42578125" customWidth="1"/>
    <col min="14" max="15" width="11.5703125" customWidth="1"/>
    <col min="16" max="16" width="10.42578125" customWidth="1"/>
    <col min="17" max="17" width="13.7109375" customWidth="1"/>
    <col min="18" max="18" width="10.42578125" customWidth="1"/>
    <col min="19" max="19" width="11.5703125" customWidth="1"/>
    <col min="20" max="20" width="10.42578125" customWidth="1"/>
    <col min="21" max="21" width="13.7109375" customWidth="1"/>
    <col min="22" max="22" width="10.42578125" customWidth="1"/>
    <col min="23" max="23" width="11.5703125" customWidth="1"/>
    <col min="24" max="29" width="8" customWidth="1"/>
    <col min="257" max="257" width="12.42578125" customWidth="1"/>
    <col min="258" max="261" width="8" customWidth="1"/>
    <col min="262" max="262" width="9.85546875" customWidth="1"/>
    <col min="263" max="285" width="8" customWidth="1"/>
    <col min="513" max="513" width="12.42578125" customWidth="1"/>
    <col min="514" max="517" width="8" customWidth="1"/>
    <col min="518" max="518" width="9.85546875" customWidth="1"/>
    <col min="519" max="541" width="8" customWidth="1"/>
    <col min="769" max="769" width="12.42578125" customWidth="1"/>
    <col min="770" max="773" width="8" customWidth="1"/>
    <col min="774" max="774" width="9.85546875" customWidth="1"/>
    <col min="775" max="797" width="8" customWidth="1"/>
    <col min="1025" max="1025" width="12.42578125" customWidth="1"/>
    <col min="1026" max="1029" width="8" customWidth="1"/>
    <col min="1030" max="1030" width="9.85546875" customWidth="1"/>
    <col min="1031" max="1053" width="8" customWidth="1"/>
    <col min="1281" max="1281" width="12.42578125" customWidth="1"/>
    <col min="1282" max="1285" width="8" customWidth="1"/>
    <col min="1286" max="1286" width="9.85546875" customWidth="1"/>
    <col min="1287" max="1309" width="8" customWidth="1"/>
    <col min="1537" max="1537" width="12.42578125" customWidth="1"/>
    <col min="1538" max="1541" width="8" customWidth="1"/>
    <col min="1542" max="1542" width="9.85546875" customWidth="1"/>
    <col min="1543" max="1565" width="8" customWidth="1"/>
    <col min="1793" max="1793" width="12.42578125" customWidth="1"/>
    <col min="1794" max="1797" width="8" customWidth="1"/>
    <col min="1798" max="1798" width="9.85546875" customWidth="1"/>
    <col min="1799" max="1821" width="8" customWidth="1"/>
    <col min="2049" max="2049" width="12.42578125" customWidth="1"/>
    <col min="2050" max="2053" width="8" customWidth="1"/>
    <col min="2054" max="2054" width="9.85546875" customWidth="1"/>
    <col min="2055" max="2077" width="8" customWidth="1"/>
    <col min="2305" max="2305" width="12.42578125" customWidth="1"/>
    <col min="2306" max="2309" width="8" customWidth="1"/>
    <col min="2310" max="2310" width="9.85546875" customWidth="1"/>
    <col min="2311" max="2333" width="8" customWidth="1"/>
    <col min="2561" max="2561" width="12.42578125" customWidth="1"/>
    <col min="2562" max="2565" width="8" customWidth="1"/>
    <col min="2566" max="2566" width="9.85546875" customWidth="1"/>
    <col min="2567" max="2589" width="8" customWidth="1"/>
    <col min="2817" max="2817" width="12.42578125" customWidth="1"/>
    <col min="2818" max="2821" width="8" customWidth="1"/>
    <col min="2822" max="2822" width="9.85546875" customWidth="1"/>
    <col min="2823" max="2845" width="8" customWidth="1"/>
    <col min="3073" max="3073" width="12.42578125" customWidth="1"/>
    <col min="3074" max="3077" width="8" customWidth="1"/>
    <col min="3078" max="3078" width="9.85546875" customWidth="1"/>
    <col min="3079" max="3101" width="8" customWidth="1"/>
    <col min="3329" max="3329" width="12.42578125" customWidth="1"/>
    <col min="3330" max="3333" width="8" customWidth="1"/>
    <col min="3334" max="3334" width="9.85546875" customWidth="1"/>
    <col min="3335" max="3357" width="8" customWidth="1"/>
    <col min="3585" max="3585" width="12.42578125" customWidth="1"/>
    <col min="3586" max="3589" width="8" customWidth="1"/>
    <col min="3590" max="3590" width="9.85546875" customWidth="1"/>
    <col min="3591" max="3613" width="8" customWidth="1"/>
    <col min="3841" max="3841" width="12.42578125" customWidth="1"/>
    <col min="3842" max="3845" width="8" customWidth="1"/>
    <col min="3846" max="3846" width="9.85546875" customWidth="1"/>
    <col min="3847" max="3869" width="8" customWidth="1"/>
    <col min="4097" max="4097" width="12.42578125" customWidth="1"/>
    <col min="4098" max="4101" width="8" customWidth="1"/>
    <col min="4102" max="4102" width="9.85546875" customWidth="1"/>
    <col min="4103" max="4125" width="8" customWidth="1"/>
    <col min="4353" max="4353" width="12.42578125" customWidth="1"/>
    <col min="4354" max="4357" width="8" customWidth="1"/>
    <col min="4358" max="4358" width="9.85546875" customWidth="1"/>
    <col min="4359" max="4381" width="8" customWidth="1"/>
    <col min="4609" max="4609" width="12.42578125" customWidth="1"/>
    <col min="4610" max="4613" width="8" customWidth="1"/>
    <col min="4614" max="4614" width="9.85546875" customWidth="1"/>
    <col min="4615" max="4637" width="8" customWidth="1"/>
    <col min="4865" max="4865" width="12.42578125" customWidth="1"/>
    <col min="4866" max="4869" width="8" customWidth="1"/>
    <col min="4870" max="4870" width="9.85546875" customWidth="1"/>
    <col min="4871" max="4893" width="8" customWidth="1"/>
    <col min="5121" max="5121" width="12.42578125" customWidth="1"/>
    <col min="5122" max="5125" width="8" customWidth="1"/>
    <col min="5126" max="5126" width="9.85546875" customWidth="1"/>
    <col min="5127" max="5149" width="8" customWidth="1"/>
    <col min="5377" max="5377" width="12.42578125" customWidth="1"/>
    <col min="5378" max="5381" width="8" customWidth="1"/>
    <col min="5382" max="5382" width="9.85546875" customWidth="1"/>
    <col min="5383" max="5405" width="8" customWidth="1"/>
    <col min="5633" max="5633" width="12.42578125" customWidth="1"/>
    <col min="5634" max="5637" width="8" customWidth="1"/>
    <col min="5638" max="5638" width="9.85546875" customWidth="1"/>
    <col min="5639" max="5661" width="8" customWidth="1"/>
    <col min="5889" max="5889" width="12.42578125" customWidth="1"/>
    <col min="5890" max="5893" width="8" customWidth="1"/>
    <col min="5894" max="5894" width="9.85546875" customWidth="1"/>
    <col min="5895" max="5917" width="8" customWidth="1"/>
    <col min="6145" max="6145" width="12.42578125" customWidth="1"/>
    <col min="6146" max="6149" width="8" customWidth="1"/>
    <col min="6150" max="6150" width="9.85546875" customWidth="1"/>
    <col min="6151" max="6173" width="8" customWidth="1"/>
    <col min="6401" max="6401" width="12.42578125" customWidth="1"/>
    <col min="6402" max="6405" width="8" customWidth="1"/>
    <col min="6406" max="6406" width="9.85546875" customWidth="1"/>
    <col min="6407" max="6429" width="8" customWidth="1"/>
    <col min="6657" max="6657" width="12.42578125" customWidth="1"/>
    <col min="6658" max="6661" width="8" customWidth="1"/>
    <col min="6662" max="6662" width="9.85546875" customWidth="1"/>
    <col min="6663" max="6685" width="8" customWidth="1"/>
    <col min="6913" max="6913" width="12.42578125" customWidth="1"/>
    <col min="6914" max="6917" width="8" customWidth="1"/>
    <col min="6918" max="6918" width="9.85546875" customWidth="1"/>
    <col min="6919" max="6941" width="8" customWidth="1"/>
    <col min="7169" max="7169" width="12.42578125" customWidth="1"/>
    <col min="7170" max="7173" width="8" customWidth="1"/>
    <col min="7174" max="7174" width="9.85546875" customWidth="1"/>
    <col min="7175" max="7197" width="8" customWidth="1"/>
    <col min="7425" max="7425" width="12.42578125" customWidth="1"/>
    <col min="7426" max="7429" width="8" customWidth="1"/>
    <col min="7430" max="7430" width="9.85546875" customWidth="1"/>
    <col min="7431" max="7453" width="8" customWidth="1"/>
    <col min="7681" max="7681" width="12.42578125" customWidth="1"/>
    <col min="7682" max="7685" width="8" customWidth="1"/>
    <col min="7686" max="7686" width="9.85546875" customWidth="1"/>
    <col min="7687" max="7709" width="8" customWidth="1"/>
    <col min="7937" max="7937" width="12.42578125" customWidth="1"/>
    <col min="7938" max="7941" width="8" customWidth="1"/>
    <col min="7942" max="7942" width="9.85546875" customWidth="1"/>
    <col min="7943" max="7965" width="8" customWidth="1"/>
    <col min="8193" max="8193" width="12.42578125" customWidth="1"/>
    <col min="8194" max="8197" width="8" customWidth="1"/>
    <col min="8198" max="8198" width="9.85546875" customWidth="1"/>
    <col min="8199" max="8221" width="8" customWidth="1"/>
    <col min="8449" max="8449" width="12.42578125" customWidth="1"/>
    <col min="8450" max="8453" width="8" customWidth="1"/>
    <col min="8454" max="8454" width="9.85546875" customWidth="1"/>
    <col min="8455" max="8477" width="8" customWidth="1"/>
    <col min="8705" max="8705" width="12.42578125" customWidth="1"/>
    <col min="8706" max="8709" width="8" customWidth="1"/>
    <col min="8710" max="8710" width="9.85546875" customWidth="1"/>
    <col min="8711" max="8733" width="8" customWidth="1"/>
    <col min="8961" max="8961" width="12.42578125" customWidth="1"/>
    <col min="8962" max="8965" width="8" customWidth="1"/>
    <col min="8966" max="8966" width="9.85546875" customWidth="1"/>
    <col min="8967" max="8989" width="8" customWidth="1"/>
    <col min="9217" max="9217" width="12.42578125" customWidth="1"/>
    <col min="9218" max="9221" width="8" customWidth="1"/>
    <col min="9222" max="9222" width="9.85546875" customWidth="1"/>
    <col min="9223" max="9245" width="8" customWidth="1"/>
    <col min="9473" max="9473" width="12.42578125" customWidth="1"/>
    <col min="9474" max="9477" width="8" customWidth="1"/>
    <col min="9478" max="9478" width="9.85546875" customWidth="1"/>
    <col min="9479" max="9501" width="8" customWidth="1"/>
    <col min="9729" max="9729" width="12.42578125" customWidth="1"/>
    <col min="9730" max="9733" width="8" customWidth="1"/>
    <col min="9734" max="9734" width="9.85546875" customWidth="1"/>
    <col min="9735" max="9757" width="8" customWidth="1"/>
    <col min="9985" max="9985" width="12.42578125" customWidth="1"/>
    <col min="9986" max="9989" width="8" customWidth="1"/>
    <col min="9990" max="9990" width="9.85546875" customWidth="1"/>
    <col min="9991" max="10013" width="8" customWidth="1"/>
    <col min="10241" max="10241" width="12.42578125" customWidth="1"/>
    <col min="10242" max="10245" width="8" customWidth="1"/>
    <col min="10246" max="10246" width="9.85546875" customWidth="1"/>
    <col min="10247" max="10269" width="8" customWidth="1"/>
    <col min="10497" max="10497" width="12.42578125" customWidth="1"/>
    <col min="10498" max="10501" width="8" customWidth="1"/>
    <col min="10502" max="10502" width="9.85546875" customWidth="1"/>
    <col min="10503" max="10525" width="8" customWidth="1"/>
    <col min="10753" max="10753" width="12.42578125" customWidth="1"/>
    <col min="10754" max="10757" width="8" customWidth="1"/>
    <col min="10758" max="10758" width="9.85546875" customWidth="1"/>
    <col min="10759" max="10781" width="8" customWidth="1"/>
    <col min="11009" max="11009" width="12.42578125" customWidth="1"/>
    <col min="11010" max="11013" width="8" customWidth="1"/>
    <col min="11014" max="11014" width="9.85546875" customWidth="1"/>
    <col min="11015" max="11037" width="8" customWidth="1"/>
    <col min="11265" max="11265" width="12.42578125" customWidth="1"/>
    <col min="11266" max="11269" width="8" customWidth="1"/>
    <col min="11270" max="11270" width="9.85546875" customWidth="1"/>
    <col min="11271" max="11293" width="8" customWidth="1"/>
    <col min="11521" max="11521" width="12.42578125" customWidth="1"/>
    <col min="11522" max="11525" width="8" customWidth="1"/>
    <col min="11526" max="11526" width="9.85546875" customWidth="1"/>
    <col min="11527" max="11549" width="8" customWidth="1"/>
    <col min="11777" max="11777" width="12.42578125" customWidth="1"/>
    <col min="11778" max="11781" width="8" customWidth="1"/>
    <col min="11782" max="11782" width="9.85546875" customWidth="1"/>
    <col min="11783" max="11805" width="8" customWidth="1"/>
    <col min="12033" max="12033" width="12.42578125" customWidth="1"/>
    <col min="12034" max="12037" width="8" customWidth="1"/>
    <col min="12038" max="12038" width="9.85546875" customWidth="1"/>
    <col min="12039" max="12061" width="8" customWidth="1"/>
    <col min="12289" max="12289" width="12.42578125" customWidth="1"/>
    <col min="12290" max="12293" width="8" customWidth="1"/>
    <col min="12294" max="12294" width="9.85546875" customWidth="1"/>
    <col min="12295" max="12317" width="8" customWidth="1"/>
    <col min="12545" max="12545" width="12.42578125" customWidth="1"/>
    <col min="12546" max="12549" width="8" customWidth="1"/>
    <col min="12550" max="12550" width="9.85546875" customWidth="1"/>
    <col min="12551" max="12573" width="8" customWidth="1"/>
    <col min="12801" max="12801" width="12.42578125" customWidth="1"/>
    <col min="12802" max="12805" width="8" customWidth="1"/>
    <col min="12806" max="12806" width="9.85546875" customWidth="1"/>
    <col min="12807" max="12829" width="8" customWidth="1"/>
    <col min="13057" max="13057" width="12.42578125" customWidth="1"/>
    <col min="13058" max="13061" width="8" customWidth="1"/>
    <col min="13062" max="13062" width="9.85546875" customWidth="1"/>
    <col min="13063" max="13085" width="8" customWidth="1"/>
    <col min="13313" max="13313" width="12.42578125" customWidth="1"/>
    <col min="13314" max="13317" width="8" customWidth="1"/>
    <col min="13318" max="13318" width="9.85546875" customWidth="1"/>
    <col min="13319" max="13341" width="8" customWidth="1"/>
    <col min="13569" max="13569" width="12.42578125" customWidth="1"/>
    <col min="13570" max="13573" width="8" customWidth="1"/>
    <col min="13574" max="13574" width="9.85546875" customWidth="1"/>
    <col min="13575" max="13597" width="8" customWidth="1"/>
    <col min="13825" max="13825" width="12.42578125" customWidth="1"/>
    <col min="13826" max="13829" width="8" customWidth="1"/>
    <col min="13830" max="13830" width="9.85546875" customWidth="1"/>
    <col min="13831" max="13853" width="8" customWidth="1"/>
    <col min="14081" max="14081" width="12.42578125" customWidth="1"/>
    <col min="14082" max="14085" width="8" customWidth="1"/>
    <col min="14086" max="14086" width="9.85546875" customWidth="1"/>
    <col min="14087" max="14109" width="8" customWidth="1"/>
    <col min="14337" max="14337" width="12.42578125" customWidth="1"/>
    <col min="14338" max="14341" width="8" customWidth="1"/>
    <col min="14342" max="14342" width="9.85546875" customWidth="1"/>
    <col min="14343" max="14365" width="8" customWidth="1"/>
    <col min="14593" max="14593" width="12.42578125" customWidth="1"/>
    <col min="14594" max="14597" width="8" customWidth="1"/>
    <col min="14598" max="14598" width="9.85546875" customWidth="1"/>
    <col min="14599" max="14621" width="8" customWidth="1"/>
    <col min="14849" max="14849" width="12.42578125" customWidth="1"/>
    <col min="14850" max="14853" width="8" customWidth="1"/>
    <col min="14854" max="14854" width="9.85546875" customWidth="1"/>
    <col min="14855" max="14877" width="8" customWidth="1"/>
    <col min="15105" max="15105" width="12.42578125" customWidth="1"/>
    <col min="15106" max="15109" width="8" customWidth="1"/>
    <col min="15110" max="15110" width="9.85546875" customWidth="1"/>
    <col min="15111" max="15133" width="8" customWidth="1"/>
    <col min="15361" max="15361" width="12.42578125" customWidth="1"/>
    <col min="15362" max="15365" width="8" customWidth="1"/>
    <col min="15366" max="15366" width="9.85546875" customWidth="1"/>
    <col min="15367" max="15389" width="8" customWidth="1"/>
    <col min="15617" max="15617" width="12.42578125" customWidth="1"/>
    <col min="15618" max="15621" width="8" customWidth="1"/>
    <col min="15622" max="15622" width="9.85546875" customWidth="1"/>
    <col min="15623" max="15645" width="8" customWidth="1"/>
    <col min="15873" max="15873" width="12.42578125" customWidth="1"/>
    <col min="15874" max="15877" width="8" customWidth="1"/>
    <col min="15878" max="15878" width="9.85546875" customWidth="1"/>
    <col min="15879" max="15901" width="8" customWidth="1"/>
    <col min="16129" max="16129" width="12.42578125" customWidth="1"/>
    <col min="16130" max="16133" width="8" customWidth="1"/>
    <col min="16134" max="16134" width="9.85546875" customWidth="1"/>
    <col min="16135" max="16157" width="8" customWidth="1"/>
  </cols>
  <sheetData>
    <row r="1" spans="1:38">
      <c r="A1" s="24" t="s">
        <v>36</v>
      </c>
      <c r="AE1" s="1"/>
      <c r="AF1" s="1"/>
      <c r="AG1" s="1"/>
      <c r="AH1" s="1"/>
      <c r="AI1" s="1"/>
      <c r="AJ1" s="1"/>
      <c r="AK1" s="1"/>
      <c r="AL1" s="1"/>
    </row>
    <row r="2" spans="1:38" ht="15.75" thickBot="1">
      <c r="A2" s="24" t="s">
        <v>16</v>
      </c>
    </row>
    <row r="3" spans="1:38">
      <c r="A3" s="2"/>
      <c r="B3" s="26" t="s">
        <v>10</v>
      </c>
      <c r="C3" s="27"/>
      <c r="D3" s="27"/>
      <c r="E3" s="27"/>
      <c r="F3" s="27"/>
      <c r="G3" s="27"/>
      <c r="H3" s="28"/>
      <c r="I3" s="26" t="s">
        <v>35</v>
      </c>
      <c r="J3" s="27"/>
      <c r="K3" s="27"/>
      <c r="L3" s="27"/>
      <c r="M3" s="27"/>
      <c r="N3" s="27"/>
      <c r="O3" s="28"/>
      <c r="P3" s="26" t="s">
        <v>8</v>
      </c>
      <c r="Q3" s="27"/>
      <c r="R3" s="27"/>
      <c r="S3" s="28"/>
      <c r="T3" s="26" t="s">
        <v>9</v>
      </c>
      <c r="U3" s="27"/>
      <c r="V3" s="27"/>
      <c r="W3" s="28"/>
    </row>
    <row r="4" spans="1:38" s="7" customFormat="1" ht="60">
      <c r="A4" s="6" t="s">
        <v>11</v>
      </c>
      <c r="B4" s="8" t="s">
        <v>5</v>
      </c>
      <c r="C4" s="9" t="s">
        <v>12</v>
      </c>
      <c r="D4" s="9" t="s">
        <v>6</v>
      </c>
      <c r="E4" s="9" t="s">
        <v>14</v>
      </c>
      <c r="F4" s="9" t="s">
        <v>15</v>
      </c>
      <c r="G4" s="9" t="s">
        <v>7</v>
      </c>
      <c r="H4" s="10" t="s">
        <v>13</v>
      </c>
      <c r="I4" s="8" t="s">
        <v>5</v>
      </c>
      <c r="J4" s="9" t="s">
        <v>12</v>
      </c>
      <c r="K4" s="9" t="s">
        <v>6</v>
      </c>
      <c r="L4" s="9" t="s">
        <v>14</v>
      </c>
      <c r="M4" s="9" t="s">
        <v>15</v>
      </c>
      <c r="N4" s="9" t="s">
        <v>7</v>
      </c>
      <c r="O4" s="10" t="s">
        <v>13</v>
      </c>
      <c r="P4" s="8" t="s">
        <v>12</v>
      </c>
      <c r="Q4" s="9" t="s">
        <v>14</v>
      </c>
      <c r="R4" s="9" t="s">
        <v>15</v>
      </c>
      <c r="S4" s="10" t="s">
        <v>13</v>
      </c>
      <c r="T4" s="8" t="s">
        <v>12</v>
      </c>
      <c r="U4" s="9" t="s">
        <v>14</v>
      </c>
      <c r="V4" s="9" t="s">
        <v>15</v>
      </c>
      <c r="W4" s="10" t="s">
        <v>13</v>
      </c>
    </row>
    <row r="5" spans="1:38">
      <c r="A5" s="3" t="s">
        <v>17</v>
      </c>
      <c r="B5" s="11">
        <v>254</v>
      </c>
      <c r="C5" s="12">
        <v>185</v>
      </c>
      <c r="D5" s="12">
        <v>243</v>
      </c>
      <c r="E5" s="12">
        <v>174</v>
      </c>
      <c r="F5" s="22">
        <v>120.09999999999989</v>
      </c>
      <c r="G5" s="21">
        <f t="shared" ref="G5:G23" si="0">B5/F5</f>
        <v>2.1149042464612839</v>
      </c>
      <c r="H5" s="13">
        <f t="shared" ref="H5:H23" si="1">C5/F5</f>
        <v>1.5403830141548722</v>
      </c>
      <c r="I5" s="11">
        <v>296</v>
      </c>
      <c r="J5" s="12">
        <v>248</v>
      </c>
      <c r="K5" s="12">
        <v>285</v>
      </c>
      <c r="L5" s="12">
        <v>239</v>
      </c>
      <c r="M5" s="22">
        <v>88.7</v>
      </c>
      <c r="N5" s="21">
        <f t="shared" ref="N5:N23" si="2">I5/M5</f>
        <v>3.3370913190529876</v>
      </c>
      <c r="O5" s="13">
        <f t="shared" ref="O5:O23" si="3">J5/M5</f>
        <v>2.7959413754227733</v>
      </c>
      <c r="P5" s="11">
        <v>243</v>
      </c>
      <c r="Q5" s="12">
        <v>234</v>
      </c>
      <c r="R5" s="22">
        <v>205.09999999999997</v>
      </c>
      <c r="S5" s="13">
        <f t="shared" ref="S5:S23" si="4">P5/R5</f>
        <v>1.1847879083373967</v>
      </c>
      <c r="T5" s="11">
        <v>172</v>
      </c>
      <c r="U5" s="12">
        <v>161</v>
      </c>
      <c r="V5" s="22">
        <v>79.499999999999972</v>
      </c>
      <c r="W5" s="13">
        <f t="shared" ref="W5:W23" si="5">T5/V5</f>
        <v>2.1635220125786172</v>
      </c>
    </row>
    <row r="6" spans="1:38">
      <c r="A6" s="3" t="s">
        <v>18</v>
      </c>
      <c r="B6" s="11">
        <v>177</v>
      </c>
      <c r="C6" s="12">
        <v>143</v>
      </c>
      <c r="D6" s="12">
        <v>171</v>
      </c>
      <c r="E6" s="12">
        <v>138</v>
      </c>
      <c r="F6" s="22">
        <v>117.89999999999998</v>
      </c>
      <c r="G6" s="21">
        <f t="shared" si="0"/>
        <v>1.5012722646310435</v>
      </c>
      <c r="H6" s="13">
        <f t="shared" si="1"/>
        <v>1.212892281594572</v>
      </c>
      <c r="I6" s="11">
        <v>180</v>
      </c>
      <c r="J6" s="12">
        <v>150</v>
      </c>
      <c r="K6" s="12">
        <v>177</v>
      </c>
      <c r="L6" s="12">
        <v>147</v>
      </c>
      <c r="M6" s="22">
        <v>86.499999999999986</v>
      </c>
      <c r="N6" s="21">
        <f t="shared" si="2"/>
        <v>2.0809248554913298</v>
      </c>
      <c r="O6" s="13">
        <f t="shared" si="3"/>
        <v>1.7341040462427748</v>
      </c>
      <c r="P6" s="11">
        <v>263</v>
      </c>
      <c r="Q6" s="12">
        <v>250</v>
      </c>
      <c r="R6" s="22">
        <v>125</v>
      </c>
      <c r="S6" s="13">
        <f t="shared" si="4"/>
        <v>2.1040000000000001</v>
      </c>
      <c r="T6" s="11">
        <v>201</v>
      </c>
      <c r="U6" s="12">
        <v>188</v>
      </c>
      <c r="V6" s="22">
        <v>83.539999999999992</v>
      </c>
      <c r="W6" s="13">
        <f t="shared" si="5"/>
        <v>2.4060330380655977</v>
      </c>
    </row>
    <row r="7" spans="1:38">
      <c r="A7" s="3" t="s">
        <v>19</v>
      </c>
      <c r="B7" s="11">
        <v>366</v>
      </c>
      <c r="C7" s="12">
        <v>290</v>
      </c>
      <c r="D7" s="12">
        <v>343</v>
      </c>
      <c r="E7" s="12">
        <v>268</v>
      </c>
      <c r="F7" s="22">
        <v>137.50000000000003</v>
      </c>
      <c r="G7" s="21">
        <f t="shared" si="0"/>
        <v>2.6618181818181812</v>
      </c>
      <c r="H7" s="13">
        <f t="shared" si="1"/>
        <v>2.1090909090909085</v>
      </c>
      <c r="I7" s="11">
        <v>284</v>
      </c>
      <c r="J7" s="12">
        <v>196</v>
      </c>
      <c r="K7" s="12">
        <v>276</v>
      </c>
      <c r="L7" s="12">
        <v>188</v>
      </c>
      <c r="M7" s="22">
        <v>145.59999999999994</v>
      </c>
      <c r="N7" s="21">
        <f t="shared" si="2"/>
        <v>1.9505494505494514</v>
      </c>
      <c r="O7" s="13">
        <f t="shared" si="3"/>
        <v>1.3461538461538467</v>
      </c>
      <c r="P7" s="11">
        <v>310</v>
      </c>
      <c r="Q7" s="12">
        <v>297</v>
      </c>
      <c r="R7" s="22">
        <v>209.19999999999993</v>
      </c>
      <c r="S7" s="13">
        <f t="shared" si="4"/>
        <v>1.4818355640535377</v>
      </c>
      <c r="T7" s="11">
        <v>166</v>
      </c>
      <c r="U7" s="12">
        <v>160</v>
      </c>
      <c r="V7" s="22">
        <v>126.5</v>
      </c>
      <c r="W7" s="13">
        <f t="shared" si="5"/>
        <v>1.3122529644268774</v>
      </c>
    </row>
    <row r="8" spans="1:38">
      <c r="A8" s="3" t="s">
        <v>20</v>
      </c>
      <c r="B8" s="11">
        <v>168</v>
      </c>
      <c r="C8" s="12">
        <v>147</v>
      </c>
      <c r="D8" s="12">
        <v>163</v>
      </c>
      <c r="E8" s="12">
        <v>142</v>
      </c>
      <c r="F8" s="22">
        <v>61</v>
      </c>
      <c r="G8" s="21">
        <f t="shared" si="0"/>
        <v>2.7540983606557377</v>
      </c>
      <c r="H8" s="13">
        <f t="shared" si="1"/>
        <v>2.4098360655737703</v>
      </c>
      <c r="I8" s="11">
        <v>228</v>
      </c>
      <c r="J8" s="12">
        <v>192</v>
      </c>
      <c r="K8" s="12">
        <v>224</v>
      </c>
      <c r="L8" s="12">
        <v>188</v>
      </c>
      <c r="M8" s="22">
        <v>84.4</v>
      </c>
      <c r="N8" s="21">
        <f t="shared" si="2"/>
        <v>2.701421800947867</v>
      </c>
      <c r="O8" s="13">
        <f t="shared" si="3"/>
        <v>2.2748815165876777</v>
      </c>
      <c r="P8" s="11">
        <v>251</v>
      </c>
      <c r="Q8" s="12">
        <v>244</v>
      </c>
      <c r="R8" s="22">
        <v>126.4</v>
      </c>
      <c r="S8" s="13">
        <f t="shared" si="4"/>
        <v>1.985759493670886</v>
      </c>
      <c r="T8" s="11">
        <v>123</v>
      </c>
      <c r="U8" s="12">
        <v>118</v>
      </c>
      <c r="V8" s="22">
        <v>60.820000000000007</v>
      </c>
      <c r="W8" s="13">
        <f t="shared" si="5"/>
        <v>2.0223610654390001</v>
      </c>
    </row>
    <row r="9" spans="1:38">
      <c r="A9" s="3" t="s">
        <v>21</v>
      </c>
      <c r="B9" s="11">
        <v>187</v>
      </c>
      <c r="C9" s="12">
        <v>155</v>
      </c>
      <c r="D9" s="12">
        <v>179</v>
      </c>
      <c r="E9" s="12">
        <v>146</v>
      </c>
      <c r="F9" s="22">
        <v>98.200000000000017</v>
      </c>
      <c r="G9" s="21">
        <f t="shared" si="0"/>
        <v>1.9042769857433806</v>
      </c>
      <c r="H9" s="13">
        <f t="shared" si="1"/>
        <v>1.5784114052953153</v>
      </c>
      <c r="I9" s="11">
        <v>297</v>
      </c>
      <c r="J9" s="12">
        <v>240</v>
      </c>
      <c r="K9" s="12">
        <v>288</v>
      </c>
      <c r="L9" s="12">
        <v>231</v>
      </c>
      <c r="M9" s="22">
        <v>119.30000000000001</v>
      </c>
      <c r="N9" s="21">
        <f t="shared" si="2"/>
        <v>2.4895222129086334</v>
      </c>
      <c r="O9" s="13">
        <f t="shared" si="3"/>
        <v>2.0117351215423303</v>
      </c>
      <c r="P9" s="11">
        <v>308</v>
      </c>
      <c r="Q9" s="12">
        <v>290</v>
      </c>
      <c r="R9" s="22">
        <v>207.64</v>
      </c>
      <c r="S9" s="13">
        <f t="shared" si="4"/>
        <v>1.4833365440184936</v>
      </c>
      <c r="T9" s="11">
        <v>175</v>
      </c>
      <c r="U9" s="12">
        <v>167</v>
      </c>
      <c r="V9" s="22">
        <v>102.99999999999999</v>
      </c>
      <c r="W9" s="13">
        <f t="shared" si="5"/>
        <v>1.6990291262135924</v>
      </c>
    </row>
    <row r="10" spans="1:38">
      <c r="A10" s="3" t="s">
        <v>22</v>
      </c>
      <c r="B10" s="11">
        <v>221</v>
      </c>
      <c r="C10" s="12">
        <v>171</v>
      </c>
      <c r="D10" s="12">
        <v>219</v>
      </c>
      <c r="E10" s="12">
        <v>169</v>
      </c>
      <c r="F10" s="22">
        <v>122.9</v>
      </c>
      <c r="G10" s="21">
        <f t="shared" si="0"/>
        <v>1.7982099267697313</v>
      </c>
      <c r="H10" s="13">
        <f t="shared" si="1"/>
        <v>1.3913751017087062</v>
      </c>
      <c r="I10" s="11">
        <v>312</v>
      </c>
      <c r="J10" s="12">
        <v>253</v>
      </c>
      <c r="K10" s="12">
        <v>308</v>
      </c>
      <c r="L10" s="12">
        <v>249</v>
      </c>
      <c r="M10" s="22">
        <v>94.19999999999996</v>
      </c>
      <c r="N10" s="21">
        <f t="shared" si="2"/>
        <v>3.312101910828027</v>
      </c>
      <c r="O10" s="13">
        <f t="shared" si="3"/>
        <v>2.6857749469214447</v>
      </c>
      <c r="P10" s="11">
        <v>238</v>
      </c>
      <c r="Q10" s="12">
        <v>235</v>
      </c>
      <c r="R10" s="22">
        <v>216.18</v>
      </c>
      <c r="S10" s="13">
        <f t="shared" si="4"/>
        <v>1.1009344065130908</v>
      </c>
      <c r="T10" s="11">
        <v>140</v>
      </c>
      <c r="U10" s="12">
        <v>137</v>
      </c>
      <c r="V10" s="22">
        <v>111.53000000000002</v>
      </c>
      <c r="W10" s="13">
        <f t="shared" si="5"/>
        <v>1.2552676409934544</v>
      </c>
    </row>
    <row r="11" spans="1:38">
      <c r="A11" s="3" t="s">
        <v>23</v>
      </c>
      <c r="B11" s="11">
        <v>228</v>
      </c>
      <c r="C11" s="12">
        <v>189</v>
      </c>
      <c r="D11" s="12">
        <v>224</v>
      </c>
      <c r="E11" s="12">
        <v>186</v>
      </c>
      <c r="F11" s="22">
        <v>93.199999999999989</v>
      </c>
      <c r="G11" s="21">
        <f t="shared" si="0"/>
        <v>2.4463519313304722</v>
      </c>
      <c r="H11" s="13">
        <f t="shared" si="1"/>
        <v>2.0278969957081547</v>
      </c>
      <c r="I11" s="11">
        <v>266</v>
      </c>
      <c r="J11" s="12">
        <v>212</v>
      </c>
      <c r="K11" s="12">
        <v>262</v>
      </c>
      <c r="L11" s="12">
        <v>208</v>
      </c>
      <c r="M11" s="22">
        <v>85.3</v>
      </c>
      <c r="N11" s="21">
        <f t="shared" si="2"/>
        <v>3.1184056271981242</v>
      </c>
      <c r="O11" s="13">
        <f t="shared" si="3"/>
        <v>2.4853458382180542</v>
      </c>
      <c r="P11" s="11">
        <v>178</v>
      </c>
      <c r="Q11" s="12">
        <v>171</v>
      </c>
      <c r="R11" s="22">
        <v>160.52000000000001</v>
      </c>
      <c r="S11" s="13">
        <f t="shared" si="4"/>
        <v>1.1088960877149263</v>
      </c>
      <c r="T11" s="11">
        <v>133</v>
      </c>
      <c r="U11" s="12">
        <v>127</v>
      </c>
      <c r="V11" s="22">
        <v>58.320000000000007</v>
      </c>
      <c r="W11" s="13">
        <f t="shared" si="5"/>
        <v>2.2805212620027433</v>
      </c>
    </row>
    <row r="12" spans="1:38">
      <c r="A12" s="3" t="s">
        <v>24</v>
      </c>
      <c r="B12" s="11">
        <v>75</v>
      </c>
      <c r="C12" s="12">
        <v>52</v>
      </c>
      <c r="D12" s="12">
        <v>71</v>
      </c>
      <c r="E12" s="12">
        <v>49</v>
      </c>
      <c r="F12" s="22">
        <v>44.499999999999979</v>
      </c>
      <c r="G12" s="21">
        <f t="shared" si="0"/>
        <v>1.6853932584269671</v>
      </c>
      <c r="H12" s="13">
        <f t="shared" si="1"/>
        <v>1.1685393258426973</v>
      </c>
      <c r="I12" s="11">
        <v>99</v>
      </c>
      <c r="J12" s="12">
        <v>67</v>
      </c>
      <c r="K12" s="12">
        <v>98</v>
      </c>
      <c r="L12" s="12">
        <v>66</v>
      </c>
      <c r="M12" s="22">
        <v>73.099999999999994</v>
      </c>
      <c r="N12" s="21">
        <f t="shared" si="2"/>
        <v>1.3543091655266759</v>
      </c>
      <c r="O12" s="13">
        <f t="shared" si="3"/>
        <v>0.9165526675786595</v>
      </c>
      <c r="P12" s="11">
        <v>84</v>
      </c>
      <c r="Q12" s="12">
        <v>80</v>
      </c>
      <c r="R12" s="22">
        <v>144.09999999999997</v>
      </c>
      <c r="S12" s="13">
        <f t="shared" si="4"/>
        <v>0.58292852185981969</v>
      </c>
      <c r="T12" s="11">
        <v>63</v>
      </c>
      <c r="U12" s="12">
        <v>57</v>
      </c>
      <c r="V12" s="22">
        <v>67.200000000000017</v>
      </c>
      <c r="W12" s="13">
        <f t="shared" si="5"/>
        <v>0.93749999999999978</v>
      </c>
    </row>
    <row r="13" spans="1:38">
      <c r="A13" s="3" t="s">
        <v>25</v>
      </c>
      <c r="B13" s="11">
        <v>258</v>
      </c>
      <c r="C13" s="12">
        <v>184</v>
      </c>
      <c r="D13" s="12">
        <v>250</v>
      </c>
      <c r="E13" s="12">
        <v>175</v>
      </c>
      <c r="F13" s="22">
        <v>124.5</v>
      </c>
      <c r="G13" s="21">
        <f t="shared" si="0"/>
        <v>2.072289156626506</v>
      </c>
      <c r="H13" s="13">
        <f t="shared" si="1"/>
        <v>1.4779116465863453</v>
      </c>
      <c r="I13" s="11">
        <v>347</v>
      </c>
      <c r="J13" s="12">
        <v>276</v>
      </c>
      <c r="K13" s="12">
        <v>342</v>
      </c>
      <c r="L13" s="12">
        <v>268</v>
      </c>
      <c r="M13" s="22">
        <v>113.3</v>
      </c>
      <c r="N13" s="21">
        <f t="shared" si="2"/>
        <v>3.0626654898499561</v>
      </c>
      <c r="O13" s="13">
        <f t="shared" si="3"/>
        <v>2.4360105913503971</v>
      </c>
      <c r="P13" s="11">
        <v>187</v>
      </c>
      <c r="Q13" s="12">
        <v>182</v>
      </c>
      <c r="R13" s="22">
        <v>246.46999999999997</v>
      </c>
      <c r="S13" s="13">
        <f t="shared" si="4"/>
        <v>0.75871302795472073</v>
      </c>
      <c r="T13" s="11">
        <v>125</v>
      </c>
      <c r="U13" s="12">
        <v>117</v>
      </c>
      <c r="V13" s="22">
        <v>137.87</v>
      </c>
      <c r="W13" s="13">
        <f t="shared" si="5"/>
        <v>0.90665119315297016</v>
      </c>
    </row>
    <row r="14" spans="1:38">
      <c r="A14" s="3" t="s">
        <v>0</v>
      </c>
      <c r="B14" s="11">
        <v>225</v>
      </c>
      <c r="C14" s="12">
        <v>186</v>
      </c>
      <c r="D14" s="12">
        <v>221</v>
      </c>
      <c r="E14" s="12">
        <v>182</v>
      </c>
      <c r="F14" s="22">
        <v>62.499999999999986</v>
      </c>
      <c r="G14" s="21">
        <f t="shared" si="0"/>
        <v>3.600000000000001</v>
      </c>
      <c r="H14" s="13">
        <f t="shared" si="1"/>
        <v>2.9760000000000009</v>
      </c>
      <c r="I14" s="11">
        <v>194</v>
      </c>
      <c r="J14" s="12">
        <v>161</v>
      </c>
      <c r="K14" s="12">
        <v>194</v>
      </c>
      <c r="L14" s="12">
        <v>161</v>
      </c>
      <c r="M14" s="22">
        <v>76.400000000000006</v>
      </c>
      <c r="N14" s="21">
        <f t="shared" si="2"/>
        <v>2.5392670157068062</v>
      </c>
      <c r="O14" s="13">
        <f t="shared" si="3"/>
        <v>2.1073298429319371</v>
      </c>
      <c r="P14" s="11">
        <v>288</v>
      </c>
      <c r="Q14" s="12">
        <v>281</v>
      </c>
      <c r="R14" s="22">
        <v>148.13000000000002</v>
      </c>
      <c r="S14" s="13">
        <f t="shared" si="4"/>
        <v>1.9442381691757238</v>
      </c>
      <c r="T14" s="11">
        <v>43</v>
      </c>
      <c r="U14" s="12">
        <v>40</v>
      </c>
      <c r="V14" s="22">
        <v>63.69</v>
      </c>
      <c r="W14" s="13">
        <f t="shared" si="5"/>
        <v>0.67514523473072696</v>
      </c>
    </row>
    <row r="15" spans="1:38">
      <c r="A15" s="3" t="s">
        <v>26</v>
      </c>
      <c r="B15" s="11">
        <v>130</v>
      </c>
      <c r="C15" s="12">
        <v>76</v>
      </c>
      <c r="D15" s="12">
        <v>122</v>
      </c>
      <c r="E15" s="12">
        <v>68</v>
      </c>
      <c r="F15" s="22">
        <v>104.4</v>
      </c>
      <c r="G15" s="21">
        <f t="shared" si="0"/>
        <v>1.2452107279693485</v>
      </c>
      <c r="H15" s="13">
        <f t="shared" si="1"/>
        <v>0.72796934865900376</v>
      </c>
      <c r="I15" s="11">
        <v>80</v>
      </c>
      <c r="J15" s="12">
        <v>41</v>
      </c>
      <c r="K15" s="12">
        <v>76</v>
      </c>
      <c r="L15" s="12">
        <v>38</v>
      </c>
      <c r="M15" s="22">
        <v>100.44000000000001</v>
      </c>
      <c r="N15" s="21">
        <f t="shared" si="2"/>
        <v>0.79649542015133401</v>
      </c>
      <c r="O15" s="13">
        <f t="shared" si="3"/>
        <v>0.4082039028275587</v>
      </c>
      <c r="P15" s="11">
        <v>102</v>
      </c>
      <c r="Q15" s="12">
        <v>90</v>
      </c>
      <c r="R15" s="22">
        <v>201.56</v>
      </c>
      <c r="S15" s="13">
        <f t="shared" si="4"/>
        <v>0.50605278825163724</v>
      </c>
      <c r="T15" s="11">
        <v>103</v>
      </c>
      <c r="U15" s="12">
        <v>92</v>
      </c>
      <c r="V15" s="22">
        <v>104.21000000000001</v>
      </c>
      <c r="W15" s="13">
        <f t="shared" si="5"/>
        <v>0.98838883024661728</v>
      </c>
    </row>
    <row r="16" spans="1:38">
      <c r="A16" s="3" t="s">
        <v>27</v>
      </c>
      <c r="B16" s="11">
        <v>210</v>
      </c>
      <c r="C16" s="12">
        <v>161</v>
      </c>
      <c r="D16" s="12">
        <v>199</v>
      </c>
      <c r="E16" s="12">
        <v>151</v>
      </c>
      <c r="F16" s="22">
        <v>126.5</v>
      </c>
      <c r="G16" s="21">
        <f t="shared" si="0"/>
        <v>1.6600790513833992</v>
      </c>
      <c r="H16" s="13">
        <f t="shared" si="1"/>
        <v>1.2727272727272727</v>
      </c>
      <c r="I16" s="11">
        <v>120</v>
      </c>
      <c r="J16" s="12">
        <v>90</v>
      </c>
      <c r="K16" s="12">
        <v>111</v>
      </c>
      <c r="L16" s="12">
        <v>82</v>
      </c>
      <c r="M16" s="22">
        <v>66.8</v>
      </c>
      <c r="N16" s="21">
        <f t="shared" si="2"/>
        <v>1.7964071856287427</v>
      </c>
      <c r="O16" s="13">
        <f t="shared" si="3"/>
        <v>1.347305389221557</v>
      </c>
      <c r="P16" s="11">
        <v>157</v>
      </c>
      <c r="Q16" s="12">
        <v>149</v>
      </c>
      <c r="R16" s="22">
        <v>144.47</v>
      </c>
      <c r="S16" s="13">
        <f t="shared" si="4"/>
        <v>1.0867308091645325</v>
      </c>
      <c r="T16" s="11">
        <v>83</v>
      </c>
      <c r="U16" s="12">
        <v>80</v>
      </c>
      <c r="V16" s="22">
        <v>110.19999999999999</v>
      </c>
      <c r="W16" s="13">
        <f t="shared" si="5"/>
        <v>0.75317604355716883</v>
      </c>
    </row>
    <row r="17" spans="1:23">
      <c r="A17" s="3" t="s">
        <v>28</v>
      </c>
      <c r="B17" s="11">
        <v>233</v>
      </c>
      <c r="C17" s="12">
        <v>181</v>
      </c>
      <c r="D17" s="12">
        <v>226</v>
      </c>
      <c r="E17" s="12">
        <v>172</v>
      </c>
      <c r="F17" s="22">
        <v>174.40000000000003</v>
      </c>
      <c r="G17" s="21">
        <f t="shared" si="0"/>
        <v>1.3360091743119265</v>
      </c>
      <c r="H17" s="13">
        <f t="shared" si="1"/>
        <v>1.0378440366972475</v>
      </c>
      <c r="I17" s="11">
        <v>167</v>
      </c>
      <c r="J17" s="12">
        <v>113</v>
      </c>
      <c r="K17" s="12">
        <v>161</v>
      </c>
      <c r="L17" s="12">
        <v>106</v>
      </c>
      <c r="M17" s="22">
        <v>138.09999999999997</v>
      </c>
      <c r="N17" s="21">
        <f t="shared" si="2"/>
        <v>1.209268645908762</v>
      </c>
      <c r="O17" s="13">
        <f t="shared" si="3"/>
        <v>0.81824764663287497</v>
      </c>
      <c r="P17" s="11">
        <v>205</v>
      </c>
      <c r="Q17" s="12">
        <v>193</v>
      </c>
      <c r="R17" s="22">
        <v>278.85000000000002</v>
      </c>
      <c r="S17" s="13">
        <f t="shared" si="4"/>
        <v>0.73516227362381203</v>
      </c>
      <c r="T17" s="11">
        <v>241</v>
      </c>
      <c r="U17" s="12">
        <v>221</v>
      </c>
      <c r="V17" s="22">
        <v>196.6</v>
      </c>
      <c r="W17" s="13">
        <f t="shared" si="5"/>
        <v>1.2258392675483214</v>
      </c>
    </row>
    <row r="18" spans="1:23">
      <c r="A18" s="3" t="s">
        <v>29</v>
      </c>
      <c r="B18" s="11">
        <v>157</v>
      </c>
      <c r="C18" s="12">
        <v>110</v>
      </c>
      <c r="D18" s="12">
        <v>148</v>
      </c>
      <c r="E18" s="12">
        <v>102</v>
      </c>
      <c r="F18" s="22">
        <v>130.69999999999999</v>
      </c>
      <c r="G18" s="21">
        <f t="shared" si="0"/>
        <v>1.2012241775057384</v>
      </c>
      <c r="H18" s="13">
        <f t="shared" si="1"/>
        <v>0.84162203519510337</v>
      </c>
      <c r="I18" s="11">
        <v>164</v>
      </c>
      <c r="J18" s="12">
        <v>116</v>
      </c>
      <c r="K18" s="12">
        <v>157</v>
      </c>
      <c r="L18" s="12">
        <v>109</v>
      </c>
      <c r="M18" s="22">
        <v>130.5</v>
      </c>
      <c r="N18" s="21">
        <f t="shared" si="2"/>
        <v>1.2567049808429118</v>
      </c>
      <c r="O18" s="13">
        <f t="shared" si="3"/>
        <v>0.88888888888888884</v>
      </c>
      <c r="P18" s="11">
        <v>125</v>
      </c>
      <c r="Q18" s="12">
        <v>121</v>
      </c>
      <c r="R18" s="22">
        <v>225.77</v>
      </c>
      <c r="S18" s="13">
        <f t="shared" si="4"/>
        <v>0.55366080524427508</v>
      </c>
      <c r="T18" s="11">
        <v>105</v>
      </c>
      <c r="U18" s="12">
        <v>95</v>
      </c>
      <c r="V18" s="22">
        <v>128.95000000000002</v>
      </c>
      <c r="W18" s="13">
        <f t="shared" si="5"/>
        <v>0.81426909654904989</v>
      </c>
    </row>
    <row r="19" spans="1:23">
      <c r="A19" s="3" t="s">
        <v>30</v>
      </c>
      <c r="B19" s="11">
        <v>103</v>
      </c>
      <c r="C19" s="12">
        <v>58</v>
      </c>
      <c r="D19" s="12">
        <v>99</v>
      </c>
      <c r="E19" s="12">
        <v>54</v>
      </c>
      <c r="F19" s="22">
        <v>121.6</v>
      </c>
      <c r="G19" s="21">
        <f t="shared" si="0"/>
        <v>0.84703947368421062</v>
      </c>
      <c r="H19" s="13">
        <f t="shared" si="1"/>
        <v>0.47697368421052633</v>
      </c>
      <c r="I19" s="11">
        <v>61</v>
      </c>
      <c r="J19" s="12">
        <v>38</v>
      </c>
      <c r="K19" s="12">
        <v>56</v>
      </c>
      <c r="L19" s="12">
        <v>34</v>
      </c>
      <c r="M19" s="22">
        <v>131.30000000000001</v>
      </c>
      <c r="N19" s="21">
        <f t="shared" si="2"/>
        <v>0.46458492003046453</v>
      </c>
      <c r="O19" s="13">
        <f t="shared" si="3"/>
        <v>0.2894135567402894</v>
      </c>
      <c r="P19" s="11">
        <v>58</v>
      </c>
      <c r="Q19" s="12">
        <v>56</v>
      </c>
      <c r="R19" s="22">
        <v>210.80000000000004</v>
      </c>
      <c r="S19" s="13">
        <f t="shared" si="4"/>
        <v>0.27514231499051228</v>
      </c>
      <c r="T19" s="11">
        <v>49</v>
      </c>
      <c r="U19" s="12">
        <v>43</v>
      </c>
      <c r="V19" s="22">
        <v>84.940000000000012</v>
      </c>
      <c r="W19" s="13">
        <f t="shared" si="5"/>
        <v>0.57687779609135847</v>
      </c>
    </row>
    <row r="20" spans="1:23">
      <c r="A20" s="3" t="s">
        <v>31</v>
      </c>
      <c r="B20" s="11">
        <v>127</v>
      </c>
      <c r="C20" s="12">
        <v>104</v>
      </c>
      <c r="D20" s="12">
        <v>119</v>
      </c>
      <c r="E20" s="12">
        <v>96</v>
      </c>
      <c r="F20" s="22">
        <v>87.5</v>
      </c>
      <c r="G20" s="21">
        <f t="shared" si="0"/>
        <v>1.4514285714285715</v>
      </c>
      <c r="H20" s="13">
        <f t="shared" si="1"/>
        <v>1.1885714285714286</v>
      </c>
      <c r="I20" s="11">
        <v>143</v>
      </c>
      <c r="J20" s="12">
        <v>100</v>
      </c>
      <c r="K20" s="12">
        <v>140</v>
      </c>
      <c r="L20" s="12">
        <v>97</v>
      </c>
      <c r="M20" s="22">
        <v>118.39999999999999</v>
      </c>
      <c r="N20" s="21">
        <f t="shared" si="2"/>
        <v>1.2077702702702704</v>
      </c>
      <c r="O20" s="13">
        <f t="shared" si="3"/>
        <v>0.84459459459459463</v>
      </c>
      <c r="P20" s="11">
        <v>75</v>
      </c>
      <c r="Q20" s="12">
        <v>72</v>
      </c>
      <c r="R20" s="22">
        <v>151.29999999999998</v>
      </c>
      <c r="S20" s="13">
        <f t="shared" si="4"/>
        <v>0.49570389953734306</v>
      </c>
      <c r="T20" s="11">
        <v>95</v>
      </c>
      <c r="U20" s="12">
        <v>88</v>
      </c>
      <c r="V20" s="22">
        <v>113.8</v>
      </c>
      <c r="W20" s="13">
        <f t="shared" si="5"/>
        <v>0.83479789103690683</v>
      </c>
    </row>
    <row r="21" spans="1:23">
      <c r="A21" s="3" t="s">
        <v>32</v>
      </c>
      <c r="B21" s="11">
        <v>105</v>
      </c>
      <c r="C21" s="12">
        <v>65</v>
      </c>
      <c r="D21" s="12">
        <v>103</v>
      </c>
      <c r="E21" s="12">
        <v>63</v>
      </c>
      <c r="F21" s="22">
        <v>102.00000000000001</v>
      </c>
      <c r="G21" s="21">
        <f t="shared" si="0"/>
        <v>1.0294117647058822</v>
      </c>
      <c r="H21" s="13">
        <f t="shared" si="1"/>
        <v>0.63725490196078427</v>
      </c>
      <c r="I21" s="11">
        <v>97</v>
      </c>
      <c r="J21" s="12">
        <v>76</v>
      </c>
      <c r="K21" s="12">
        <v>94</v>
      </c>
      <c r="L21" s="12">
        <v>74</v>
      </c>
      <c r="M21" s="22">
        <v>83.6</v>
      </c>
      <c r="N21" s="21">
        <f t="shared" si="2"/>
        <v>1.160287081339713</v>
      </c>
      <c r="O21" s="13">
        <f t="shared" si="3"/>
        <v>0.90909090909090917</v>
      </c>
      <c r="P21" s="11">
        <v>93</v>
      </c>
      <c r="Q21" s="12">
        <v>86</v>
      </c>
      <c r="R21" s="22">
        <v>155.86000000000001</v>
      </c>
      <c r="S21" s="13">
        <f t="shared" si="4"/>
        <v>0.59668933658411394</v>
      </c>
      <c r="T21" s="11">
        <v>121</v>
      </c>
      <c r="U21" s="12">
        <v>115</v>
      </c>
      <c r="V21" s="22">
        <v>110.18999999999998</v>
      </c>
      <c r="W21" s="13">
        <f t="shared" si="5"/>
        <v>1.0981032761593612</v>
      </c>
    </row>
    <row r="22" spans="1:23">
      <c r="A22" s="3" t="s">
        <v>33</v>
      </c>
      <c r="B22" s="11">
        <v>131</v>
      </c>
      <c r="C22" s="12">
        <v>100</v>
      </c>
      <c r="D22" s="12">
        <v>132</v>
      </c>
      <c r="E22" s="12">
        <v>99</v>
      </c>
      <c r="F22" s="22">
        <v>104.5</v>
      </c>
      <c r="G22" s="21">
        <f t="shared" si="0"/>
        <v>1.2535885167464116</v>
      </c>
      <c r="H22" s="13">
        <f t="shared" si="1"/>
        <v>0.9569377990430622</v>
      </c>
      <c r="I22" s="11">
        <v>100</v>
      </c>
      <c r="J22" s="12">
        <v>70</v>
      </c>
      <c r="K22" s="12">
        <v>98</v>
      </c>
      <c r="L22" s="12">
        <v>69</v>
      </c>
      <c r="M22" s="22">
        <v>103.9</v>
      </c>
      <c r="N22" s="21">
        <f t="shared" si="2"/>
        <v>0.96246390760346479</v>
      </c>
      <c r="O22" s="13">
        <f t="shared" si="3"/>
        <v>0.67372473532242538</v>
      </c>
      <c r="P22" s="11">
        <v>88</v>
      </c>
      <c r="Q22" s="12">
        <v>88</v>
      </c>
      <c r="R22" s="22">
        <v>123.15999999999998</v>
      </c>
      <c r="S22" s="13">
        <f t="shared" si="4"/>
        <v>0.71451770055212738</v>
      </c>
      <c r="T22" s="11">
        <v>63</v>
      </c>
      <c r="U22" s="12">
        <v>57</v>
      </c>
      <c r="V22" s="22">
        <v>105.29999999999998</v>
      </c>
      <c r="W22" s="13">
        <f t="shared" si="5"/>
        <v>0.59829059829059839</v>
      </c>
    </row>
    <row r="23" spans="1:23">
      <c r="A23" s="3" t="s">
        <v>34</v>
      </c>
      <c r="B23" s="11">
        <v>142</v>
      </c>
      <c r="C23" s="12">
        <v>107</v>
      </c>
      <c r="D23" s="12">
        <v>137</v>
      </c>
      <c r="E23" s="12">
        <v>102</v>
      </c>
      <c r="F23" s="22">
        <v>114.79999999999998</v>
      </c>
      <c r="G23" s="21">
        <f t="shared" si="0"/>
        <v>1.2369337979094079</v>
      </c>
      <c r="H23" s="13">
        <f t="shared" si="1"/>
        <v>0.93205574912891997</v>
      </c>
      <c r="I23" s="11">
        <v>159</v>
      </c>
      <c r="J23" s="12">
        <v>124</v>
      </c>
      <c r="K23" s="12">
        <v>150</v>
      </c>
      <c r="L23" s="12">
        <v>115</v>
      </c>
      <c r="M23" s="22">
        <v>107.5</v>
      </c>
      <c r="N23" s="21">
        <f t="shared" si="2"/>
        <v>1.4790697674418605</v>
      </c>
      <c r="O23" s="13">
        <f t="shared" si="3"/>
        <v>1.1534883720930234</v>
      </c>
      <c r="P23" s="11">
        <v>132</v>
      </c>
      <c r="Q23" s="12">
        <v>123</v>
      </c>
      <c r="R23" s="22">
        <v>214.20000000000002</v>
      </c>
      <c r="S23" s="13">
        <f t="shared" si="4"/>
        <v>0.6162464985994397</v>
      </c>
      <c r="T23" s="11">
        <v>100</v>
      </c>
      <c r="U23" s="12">
        <v>84</v>
      </c>
      <c r="V23" s="22">
        <v>101.19999999999999</v>
      </c>
      <c r="W23" s="13">
        <f t="shared" si="5"/>
        <v>0.98814229249011865</v>
      </c>
    </row>
    <row r="24" spans="1:23">
      <c r="A24" s="3"/>
      <c r="B24" s="11"/>
      <c r="C24" s="12"/>
      <c r="D24" s="12"/>
      <c r="E24" s="12"/>
      <c r="F24" s="22"/>
      <c r="G24" s="22"/>
      <c r="H24" s="13"/>
      <c r="I24" s="11"/>
      <c r="J24" s="12"/>
      <c r="K24" s="12"/>
      <c r="L24" s="12"/>
      <c r="M24" s="22"/>
      <c r="N24" s="22"/>
      <c r="O24" s="13"/>
      <c r="P24" s="11"/>
      <c r="Q24" s="12"/>
      <c r="R24" s="22"/>
      <c r="S24" s="13"/>
      <c r="T24" s="11"/>
      <c r="U24" s="12"/>
      <c r="V24" s="22"/>
      <c r="W24" s="13"/>
    </row>
    <row r="25" spans="1:23">
      <c r="A25" s="4" t="s">
        <v>3</v>
      </c>
      <c r="B25" s="14">
        <v>3497</v>
      </c>
      <c r="C25" s="15">
        <v>2664</v>
      </c>
      <c r="D25" s="15">
        <v>3369</v>
      </c>
      <c r="E25" s="15">
        <v>2536</v>
      </c>
      <c r="F25" s="25">
        <v>2048.6999999999975</v>
      </c>
      <c r="G25" s="23">
        <f>B25/F25</f>
        <v>1.7069361058232071</v>
      </c>
      <c r="H25" s="16">
        <f>C25/F25</f>
        <v>1.3003367989456744</v>
      </c>
      <c r="I25" s="14">
        <v>3594</v>
      </c>
      <c r="J25" s="15">
        <v>2763</v>
      </c>
      <c r="K25" s="15">
        <v>3497</v>
      </c>
      <c r="L25" s="15">
        <v>2669</v>
      </c>
      <c r="M25" s="25">
        <v>1947.34</v>
      </c>
      <c r="N25" s="23">
        <f>I25/M25</f>
        <v>1.8455945032711289</v>
      </c>
      <c r="O25" s="16">
        <f>J25/M25</f>
        <v>1.4188585455030966</v>
      </c>
      <c r="P25" s="14">
        <v>3385</v>
      </c>
      <c r="Q25" s="15">
        <v>3242</v>
      </c>
      <c r="R25" s="25">
        <v>3494.7100000000078</v>
      </c>
      <c r="S25" s="16">
        <f>P25/R25</f>
        <v>0.96860683719106666</v>
      </c>
      <c r="T25" s="14">
        <v>2301</v>
      </c>
      <c r="U25" s="15">
        <v>2147</v>
      </c>
      <c r="V25" s="25">
        <v>1947.3599999999969</v>
      </c>
      <c r="W25" s="16">
        <f>T25/V25</f>
        <v>1.1815997042149391</v>
      </c>
    </row>
    <row r="26" spans="1:23">
      <c r="A26" s="3" t="s">
        <v>1</v>
      </c>
      <c r="B26" s="17">
        <f>SUM(B5:B14)</f>
        <v>2159</v>
      </c>
      <c r="C26" s="12">
        <f>SUM(C5:C14)</f>
        <v>1702</v>
      </c>
      <c r="D26" s="12">
        <v>2084</v>
      </c>
      <c r="E26" s="12">
        <v>1629</v>
      </c>
      <c r="F26" s="22">
        <f>SUM(F5:F14)</f>
        <v>982.3</v>
      </c>
      <c r="G26" s="21">
        <f>AVERAGE(G5:G14)</f>
        <v>2.2538614312463308</v>
      </c>
      <c r="H26" s="13">
        <f>AVERAGE(H5:H14)</f>
        <v>1.7892336745555339</v>
      </c>
      <c r="I26" s="17">
        <f>SUM(I5:I14)</f>
        <v>2503</v>
      </c>
      <c r="J26" s="12">
        <f>SUM(J5:J14)</f>
        <v>1995</v>
      </c>
      <c r="K26" s="12">
        <v>2454</v>
      </c>
      <c r="L26" s="12">
        <v>1945</v>
      </c>
      <c r="M26" s="22">
        <f>SUM(M5:M14)</f>
        <v>966.79999999999984</v>
      </c>
      <c r="N26" s="21">
        <f>AVERAGE(N5:N14)</f>
        <v>2.5946258848059855</v>
      </c>
      <c r="O26" s="13">
        <f>AVERAGE(O5:O14)</f>
        <v>2.0793829792949894</v>
      </c>
      <c r="P26" s="17">
        <f>SUM(P5:P14)</f>
        <v>2350</v>
      </c>
      <c r="Q26" s="12">
        <v>2264</v>
      </c>
      <c r="R26" s="22">
        <f>SUM(R5:R14)</f>
        <v>1788.74</v>
      </c>
      <c r="S26" s="13">
        <f>AVERAGE(S5:S14)</f>
        <v>1.3735429723298596</v>
      </c>
      <c r="T26" s="17">
        <f>SUM(T5:T14)</f>
        <v>1341</v>
      </c>
      <c r="U26" s="12">
        <v>1272</v>
      </c>
      <c r="V26" s="22">
        <f>SUM(V5:V14)</f>
        <v>891.97</v>
      </c>
      <c r="W26" s="13">
        <f>AVERAGE(W5:W14)</f>
        <v>1.5658283537603581</v>
      </c>
    </row>
    <row r="27" spans="1:23">
      <c r="A27" s="3" t="s">
        <v>2</v>
      </c>
      <c r="B27" s="17">
        <f>SUM(B15:B23)</f>
        <v>1338</v>
      </c>
      <c r="C27" s="12">
        <f>SUM(C15:C23)</f>
        <v>962</v>
      </c>
      <c r="D27" s="12">
        <v>1285</v>
      </c>
      <c r="E27" s="12">
        <v>907</v>
      </c>
      <c r="F27" s="22">
        <f>SUM(F15:F23)</f>
        <v>1066.4000000000001</v>
      </c>
      <c r="G27" s="21">
        <f>AVERAGE(G15:G23)</f>
        <v>1.2512139172938774</v>
      </c>
      <c r="H27" s="13">
        <f>AVERAGE(H15:H23)</f>
        <v>0.89688402846592752</v>
      </c>
      <c r="I27" s="17">
        <f>SUM(I15:I23)</f>
        <v>1091</v>
      </c>
      <c r="J27" s="12">
        <f>SUM(J15:J23)</f>
        <v>768</v>
      </c>
      <c r="K27" s="12">
        <v>1043</v>
      </c>
      <c r="L27" s="12">
        <v>724</v>
      </c>
      <c r="M27" s="22">
        <f>SUM(M15:M23)</f>
        <v>980.54</v>
      </c>
      <c r="N27" s="21">
        <f>AVERAGE(N15:N23)</f>
        <v>1.1481169088019469</v>
      </c>
      <c r="O27" s="13">
        <f>AVERAGE(O15:O23)</f>
        <v>0.81477311060134683</v>
      </c>
      <c r="P27" s="17">
        <f>SUM(P15:P23)</f>
        <v>1035</v>
      </c>
      <c r="Q27" s="12">
        <v>978</v>
      </c>
      <c r="R27" s="22">
        <f>SUM(R15:R23)</f>
        <v>1705.9700000000003</v>
      </c>
      <c r="S27" s="13">
        <f>AVERAGE(S15:S23)</f>
        <v>0.61998960294975469</v>
      </c>
      <c r="T27" s="17">
        <f>SUM(T15:T23)</f>
        <v>960</v>
      </c>
      <c r="U27" s="12">
        <v>875</v>
      </c>
      <c r="V27" s="22">
        <f>SUM(V15:V23)</f>
        <v>1055.3899999999999</v>
      </c>
      <c r="W27" s="13">
        <f>AVERAGE(W15:W23)</f>
        <v>0.87532056577438899</v>
      </c>
    </row>
    <row r="28" spans="1:23" ht="15.75" thickBot="1">
      <c r="A28" s="5" t="s">
        <v>4</v>
      </c>
      <c r="B28" s="18">
        <f>B26/B27</f>
        <v>1.6136023916292974</v>
      </c>
      <c r="C28" s="19">
        <f>C26/C27</f>
        <v>1.7692307692307692</v>
      </c>
      <c r="D28" s="19">
        <v>1.6217898832684825</v>
      </c>
      <c r="E28" s="19">
        <v>1.7960308710033077</v>
      </c>
      <c r="F28" s="19">
        <f>F26/F27</f>
        <v>0.92113653413353325</v>
      </c>
      <c r="G28" s="19">
        <f>G26/G27</f>
        <v>1.8013398029658885</v>
      </c>
      <c r="H28" s="20">
        <f>H26/H27</f>
        <v>1.9949442935402955</v>
      </c>
      <c r="I28" s="18">
        <f>I26/I27</f>
        <v>2.294225481209899</v>
      </c>
      <c r="J28" s="19">
        <f>J26/J27</f>
        <v>2.59765625</v>
      </c>
      <c r="K28" s="19">
        <v>2.3528283796740173</v>
      </c>
      <c r="L28" s="19">
        <v>2.6864640883977899</v>
      </c>
      <c r="M28" s="19">
        <f>M26/M27</f>
        <v>0.98598731311318244</v>
      </c>
      <c r="N28" s="19">
        <f>N26/N27</f>
        <v>2.2598969363785977</v>
      </c>
      <c r="O28" s="20">
        <f>O26/O27</f>
        <v>2.5521006427915762</v>
      </c>
      <c r="P28" s="18">
        <f>P26/P27</f>
        <v>2.2705314009661834</v>
      </c>
      <c r="Q28" s="19">
        <v>2.314928425357873</v>
      </c>
      <c r="R28" s="19">
        <f>R26/R27</f>
        <v>1.0485178520138101</v>
      </c>
      <c r="S28" s="20">
        <f>S26/S27</f>
        <v>2.2154290423498835</v>
      </c>
      <c r="T28" s="18">
        <f>T26/T27</f>
        <v>1.3968750000000001</v>
      </c>
      <c r="U28" s="19">
        <v>1.4537142857142857</v>
      </c>
      <c r="V28" s="19">
        <f>V26/V27</f>
        <v>0.84515676669288142</v>
      </c>
      <c r="W28" s="20">
        <f>W26/W27</f>
        <v>1.7888627492432816</v>
      </c>
    </row>
  </sheetData>
  <mergeCells count="4">
    <mergeCell ref="P3:S3"/>
    <mergeCell ref="T3:W3"/>
    <mergeCell ref="B3:H3"/>
    <mergeCell ref="I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rdelourm</dc:creator>
  <cp:lastModifiedBy>rdelourm</cp:lastModifiedBy>
  <dcterms:created xsi:type="dcterms:W3CDTF">2012-06-05T14:35:48Z</dcterms:created>
  <dcterms:modified xsi:type="dcterms:W3CDTF">2013-01-02T13:02:07Z</dcterms:modified>
</cp:coreProperties>
</file>