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4115"/>
  </bookViews>
  <sheets>
    <sheet name="Additional_File_1 Table S1" sheetId="1" r:id="rId1"/>
  </sheets>
  <calcPr calcId="145621"/>
</workbook>
</file>

<file path=xl/calcChain.xml><?xml version="1.0" encoding="utf-8"?>
<calcChain xmlns="http://schemas.openxmlformats.org/spreadsheetml/2006/main">
  <c r="AH31" i="1" l="1"/>
  <c r="AG31" i="1"/>
  <c r="AF31" i="1"/>
  <c r="AH30" i="1"/>
  <c r="AG30" i="1"/>
  <c r="AF30" i="1"/>
  <c r="AH29" i="1"/>
  <c r="AG29" i="1"/>
  <c r="AF29" i="1"/>
  <c r="AG28" i="1"/>
  <c r="AH27" i="1"/>
  <c r="AG27" i="1"/>
  <c r="AF27" i="1"/>
  <c r="AH26" i="1"/>
  <c r="AG26" i="1"/>
  <c r="AF26" i="1"/>
  <c r="AH25" i="1"/>
  <c r="AG25" i="1"/>
  <c r="AF25" i="1"/>
  <c r="AH24" i="1"/>
  <c r="AG24" i="1"/>
  <c r="AF24" i="1"/>
  <c r="AH23" i="1"/>
  <c r="AG23" i="1"/>
  <c r="AF23" i="1"/>
  <c r="AH22" i="1"/>
  <c r="AG22" i="1"/>
  <c r="AF22" i="1"/>
  <c r="AH21" i="1"/>
  <c r="AG21" i="1"/>
  <c r="AF21" i="1"/>
  <c r="AH20" i="1"/>
  <c r="AH33" i="1" s="1"/>
  <c r="AG20" i="1"/>
  <c r="AF20" i="1"/>
  <c r="AF33" i="1" s="1"/>
  <c r="AH19" i="1"/>
  <c r="AG19" i="1"/>
  <c r="AF19" i="1"/>
  <c r="AH18" i="1"/>
  <c r="AG18" i="1"/>
  <c r="AF18" i="1"/>
  <c r="AG17" i="1"/>
  <c r="AG16" i="1"/>
  <c r="AF16" i="1"/>
  <c r="AH15" i="1"/>
  <c r="AG15" i="1"/>
  <c r="AF15" i="1"/>
  <c r="AG14" i="1"/>
  <c r="AF14" i="1"/>
  <c r="AH14" i="1"/>
  <c r="AH13" i="1"/>
  <c r="AG13" i="1"/>
  <c r="AF13" i="1"/>
  <c r="AH12" i="1"/>
  <c r="AG12" i="1"/>
  <c r="AF12" i="1"/>
  <c r="AH11" i="1"/>
  <c r="AG11" i="1"/>
  <c r="AF11" i="1"/>
  <c r="AH10" i="1"/>
  <c r="AG10" i="1"/>
  <c r="AF10" i="1"/>
  <c r="AH9" i="1"/>
  <c r="AG9" i="1"/>
  <c r="AF9" i="1"/>
  <c r="AH8" i="1"/>
  <c r="AG8" i="1"/>
  <c r="AF8" i="1"/>
  <c r="AH7" i="1"/>
  <c r="AG7" i="1"/>
  <c r="AF7" i="1"/>
  <c r="AF34" i="1" l="1"/>
  <c r="AH32" i="1"/>
  <c r="AG34" i="1"/>
  <c r="AH34" i="1"/>
  <c r="AG33" i="1"/>
  <c r="AH28" i="1"/>
  <c r="AH17" i="1"/>
  <c r="AF17" i="1"/>
  <c r="AH16" i="1"/>
  <c r="AF32" i="1"/>
  <c r="AG32" i="1"/>
  <c r="AF28" i="1" l="1"/>
</calcChain>
</file>

<file path=xl/sharedStrings.xml><?xml version="1.0" encoding="utf-8"?>
<sst xmlns="http://schemas.openxmlformats.org/spreadsheetml/2006/main" count="170" uniqueCount="141">
  <si>
    <t>Index no.</t>
  </si>
  <si>
    <t>2-13 comb.</t>
  </si>
  <si>
    <t>14-20 comb.</t>
  </si>
  <si>
    <t>1-27 comb.</t>
  </si>
  <si>
    <t>2-13 sum</t>
  </si>
  <si>
    <t>14-20 sum</t>
  </si>
  <si>
    <t>1-27 sum</t>
  </si>
  <si>
    <t>Binomial names</t>
  </si>
  <si>
    <t>Citrus sinensis</t>
  </si>
  <si>
    <t>Citrus clementina</t>
  </si>
  <si>
    <t>Citrus reticulata</t>
  </si>
  <si>
    <t>Citrus unshiu</t>
  </si>
  <si>
    <t>Citrus reshni</t>
  </si>
  <si>
    <t>Citrus sunki</t>
  </si>
  <si>
    <t>Citrus tamurana</t>
  </si>
  <si>
    <t>Citrus hassaku</t>
  </si>
  <si>
    <t>Citrus natsudaidai</t>
  </si>
  <si>
    <t>Citrus reticulata x Citrus temple</t>
  </si>
  <si>
    <t>Citrus clementina x Citrus reticulata</t>
  </si>
  <si>
    <t>Citrus nobilis x Citrus kinokuni</t>
  </si>
  <si>
    <t>Citrus sinensis x Citrus reticulata</t>
  </si>
  <si>
    <t>Citrus limonia</t>
  </si>
  <si>
    <t>Citrus latifolia</t>
  </si>
  <si>
    <t>Citrus aurantiifolia</t>
  </si>
  <si>
    <t>Citrus limettioides</t>
  </si>
  <si>
    <t>Citrus limon</t>
  </si>
  <si>
    <t>Citrus jambhiri</t>
  </si>
  <si>
    <t>Citrus medica</t>
  </si>
  <si>
    <t>Citrus aurantium</t>
  </si>
  <si>
    <t>Citrus paradisi</t>
  </si>
  <si>
    <t>Citrus macrophylla</t>
  </si>
  <si>
    <t>Citrus sinensis x Poncirus trifoliata</t>
  </si>
  <si>
    <t>Citrus paradisi x Poncirus trifoliata</t>
  </si>
  <si>
    <t xml:space="preserve">Fortunella margarita </t>
  </si>
  <si>
    <t>Poncirus trifoliata</t>
  </si>
  <si>
    <t>Common names</t>
  </si>
  <si>
    <t>Sweet orange</t>
  </si>
  <si>
    <t>Clementine mandarin</t>
  </si>
  <si>
    <t>Ponkan mandarin</t>
  </si>
  <si>
    <t>Satsuma mandarin</t>
  </si>
  <si>
    <t>Cleopatra mandarin</t>
  </si>
  <si>
    <t>Hayata mandarin</t>
  </si>
  <si>
    <t>Rixiangxia mandarin</t>
  </si>
  <si>
    <t>Hassaku mandarin</t>
  </si>
  <si>
    <t>Orah tangor</t>
  </si>
  <si>
    <t>Fortune tangor</t>
  </si>
  <si>
    <t>Kankitsu Chukanbohon Nou 6 Gou tangor</t>
  </si>
  <si>
    <t xml:space="preserve">Amakusa tangor </t>
  </si>
  <si>
    <t>Rangpur lime</t>
  </si>
  <si>
    <t xml:space="preserve">Tahiti lime </t>
  </si>
  <si>
    <t>Palestine Sweet lime</t>
  </si>
  <si>
    <t>Lisbon Lemon</t>
  </si>
  <si>
    <t>Rough lemon</t>
  </si>
  <si>
    <t>Etrog citron</t>
  </si>
  <si>
    <t>Bitter orange</t>
  </si>
  <si>
    <t>Grapefruit</t>
  </si>
  <si>
    <t>Alemow pepada</t>
  </si>
  <si>
    <t>Carrizo citrange</t>
  </si>
  <si>
    <t xml:space="preserve">Swingle citrumelo </t>
  </si>
  <si>
    <t>Nagami kumquat</t>
  </si>
  <si>
    <t>Trifoliate orange</t>
  </si>
  <si>
    <t>12 mandarins</t>
  </si>
  <si>
    <t>7 limes / lemons</t>
  </si>
  <si>
    <t>All citrus</t>
  </si>
  <si>
    <t>Sum 12 Mandarin</t>
  </si>
  <si>
    <t>Sum 7 Lime/Lemon</t>
  </si>
  <si>
    <t>Sum All 27</t>
  </si>
  <si>
    <t>Abbreviations</t>
  </si>
  <si>
    <t>SO</t>
  </si>
  <si>
    <t>CM</t>
  </si>
  <si>
    <t>PM</t>
  </si>
  <si>
    <t>SM</t>
  </si>
  <si>
    <t>LM</t>
  </si>
  <si>
    <t>HM</t>
  </si>
  <si>
    <t>RM</t>
  </si>
  <si>
    <t>KM</t>
  </si>
  <si>
    <t>UM</t>
  </si>
  <si>
    <t>OT</t>
  </si>
  <si>
    <t>FT</t>
  </si>
  <si>
    <t>KT</t>
  </si>
  <si>
    <t>AT</t>
  </si>
  <si>
    <t>ML</t>
  </si>
  <si>
    <t>TL</t>
  </si>
  <si>
    <t>KL</t>
  </si>
  <si>
    <t>SL</t>
  </si>
  <si>
    <t>LL</t>
  </si>
  <si>
    <t>RL</t>
  </si>
  <si>
    <t>EC</t>
  </si>
  <si>
    <t>BO</t>
  </si>
  <si>
    <t>GF</t>
  </si>
  <si>
    <t>AP</t>
  </si>
  <si>
    <t>CC</t>
  </si>
  <si>
    <t>SC</t>
  </si>
  <si>
    <t>NK</t>
  </si>
  <si>
    <t>TO</t>
  </si>
  <si>
    <t>M12</t>
  </si>
  <si>
    <t>L7</t>
  </si>
  <si>
    <t>C27</t>
  </si>
  <si>
    <t>SM12</t>
  </si>
  <si>
    <t>SL7</t>
  </si>
  <si>
    <t>SC27</t>
  </si>
  <si>
    <t>ESTs</t>
  </si>
  <si>
    <t>Contigs unused (2-3 ESTs)</t>
  </si>
  <si>
    <t>Contigs used (&gt;=4 ESTs)</t>
  </si>
  <si>
    <t>Contigs with potential SNPs with # haplotypes</t>
  </si>
  <si>
    <t>&gt;=5</t>
  </si>
  <si>
    <t>Total potential SNPs (pSNPs)</t>
  </si>
  <si>
    <t>Potential Contigs Total length (bp)</t>
  </si>
  <si>
    <t xml:space="preserve">     Potential SNP frequency (bp)</t>
  </si>
  <si>
    <t>-</t>
  </si>
  <si>
    <t xml:space="preserve">     Potential SNPs per contig</t>
  </si>
  <si>
    <t>Contigs with quality SNPs</t>
  </si>
  <si>
    <t>Total quality SNPs (qSNPs)</t>
  </si>
  <si>
    <t>AG (R)</t>
  </si>
  <si>
    <t>CT (Y)</t>
  </si>
  <si>
    <t>AC (M)</t>
  </si>
  <si>
    <t>GT (K)</t>
  </si>
  <si>
    <t>CG (S)</t>
  </si>
  <si>
    <t>AT (W)</t>
  </si>
  <si>
    <t>Indel (I)</t>
  </si>
  <si>
    <t xml:space="preserve">     Quality SNP frequency (bp)</t>
  </si>
  <si>
    <t>Quality SNPs per contig</t>
  </si>
  <si>
    <t>non-synonymous SNPs (nsSNPs)</t>
  </si>
  <si>
    <t>synonymous SNPs (sSNPs)</t>
  </si>
  <si>
    <t>qSNPs/pSNPs</t>
  </si>
  <si>
    <t>qSNPS/ESTs</t>
  </si>
  <si>
    <t>Contigs with qSNPs / Contigs used</t>
  </si>
  <si>
    <t>Aligned SNPs</t>
  </si>
  <si>
    <t>No hit</t>
  </si>
  <si>
    <t>1 hit</t>
  </si>
  <si>
    <t>2+ hits</t>
  </si>
  <si>
    <t>25/25</t>
  </si>
  <si>
    <t>24/25</t>
  </si>
  <si>
    <t>24/24</t>
  </si>
  <si>
    <t>23/23</t>
  </si>
  <si>
    <t>22/22</t>
  </si>
  <si>
    <t>21/21</t>
  </si>
  <si>
    <t>Maxican lime</t>
  </si>
  <si>
    <t>Summer orange</t>
  </si>
  <si>
    <t xml:space="preserve">Table S1. Summary of citrus EST SNPs. It included mining results from 27 individual varieties with their index number, binomial name, common name, and abbreviation, 3 grouped ESTs - M12, 12 mandarins (2-13); L7, 7 limes / lemons (14-20); C27, all 27 citrus varieties (1-27); and three summed/averaged results, SM12, SL7 and SC27, respectively from the 12 individually mined mandarins, 7 limes /lemons, and all 27 varieties, which were used for comparison to M12, L7, and C27. </t>
  </si>
  <si>
    <t>Alignment Identities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</si>
</sst>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%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1" fillId="0" borderId="1" xfId="0" applyFont="1" applyFill="1" applyBorder="1"/>
    <xf numFmtId="0" fontId="1" fillId="0" borderId="2" xfId="0" applyFont="1" applyFill="1" applyBorder="1" applyAlignment="1">
      <alignment horizontal="center"/>
    </xf>
    <xf numFmtId="49" fontId="1" fillId="0" borderId="2" xfId="0" applyNumberFormat="1" applyFont="1" applyFill="1" applyBorder="1" applyAlignment="1">
      <alignment horizontal="center"/>
    </xf>
    <xf numFmtId="49" fontId="1" fillId="0" borderId="3" xfId="0" applyNumberFormat="1" applyFont="1" applyFill="1" applyBorder="1" applyAlignment="1">
      <alignment horizontal="center"/>
    </xf>
    <xf numFmtId="0" fontId="1" fillId="0" borderId="4" xfId="0" applyFont="1" applyFill="1" applyBorder="1"/>
    <xf numFmtId="0" fontId="1" fillId="0" borderId="0" xfId="0" applyFont="1" applyFill="1" applyBorder="1"/>
    <xf numFmtId="0" fontId="1" fillId="0" borderId="5" xfId="0" applyFont="1" applyFill="1" applyBorder="1"/>
    <xf numFmtId="0" fontId="2" fillId="0" borderId="6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4" xfId="0" applyFont="1" applyFill="1" applyBorder="1"/>
    <xf numFmtId="0" fontId="1" fillId="0" borderId="4" xfId="0" applyFont="1" applyFill="1" applyBorder="1" applyAlignment="1">
      <alignment horizontal="right"/>
    </xf>
    <xf numFmtId="0" fontId="1" fillId="0" borderId="6" xfId="0" applyFont="1" applyFill="1" applyBorder="1" applyAlignment="1">
      <alignment horizontal="right"/>
    </xf>
    <xf numFmtId="0" fontId="1" fillId="0" borderId="7" xfId="0" applyFont="1" applyFill="1" applyBorder="1"/>
    <xf numFmtId="0" fontId="1" fillId="0" borderId="8" xfId="0" applyFont="1" applyFill="1" applyBorder="1"/>
    <xf numFmtId="0" fontId="3" fillId="0" borderId="4" xfId="0" applyFont="1" applyFill="1" applyBorder="1" applyAlignment="1">
      <alignment horizontal="right"/>
    </xf>
    <xf numFmtId="0" fontId="2" fillId="0" borderId="4" xfId="0" applyFont="1" applyFill="1" applyBorder="1" applyAlignment="1">
      <alignment horizontal="right"/>
    </xf>
    <xf numFmtId="1" fontId="2" fillId="0" borderId="0" xfId="0" applyNumberFormat="1" applyFont="1" applyFill="1" applyBorder="1"/>
    <xf numFmtId="0" fontId="2" fillId="0" borderId="0" xfId="0" applyFont="1" applyFill="1" applyBorder="1"/>
    <xf numFmtId="0" fontId="2" fillId="0" borderId="5" xfId="0" applyFont="1" applyFill="1" applyBorder="1"/>
    <xf numFmtId="1" fontId="1" fillId="0" borderId="0" xfId="0" applyNumberFormat="1" applyFont="1" applyFill="1" applyBorder="1"/>
    <xf numFmtId="1" fontId="1" fillId="0" borderId="0" xfId="0" applyNumberFormat="1" applyFont="1" applyFill="1" applyBorder="1" applyAlignment="1">
      <alignment horizontal="center"/>
    </xf>
    <xf numFmtId="1" fontId="1" fillId="0" borderId="5" xfId="0" applyNumberFormat="1" applyFont="1" applyFill="1" applyBorder="1"/>
    <xf numFmtId="164" fontId="1" fillId="0" borderId="7" xfId="0" applyNumberFormat="1" applyFont="1" applyFill="1" applyBorder="1"/>
    <xf numFmtId="164" fontId="1" fillId="0" borderId="7" xfId="0" applyNumberFormat="1" applyFont="1" applyFill="1" applyBorder="1" applyAlignment="1">
      <alignment horizontal="center"/>
    </xf>
    <xf numFmtId="164" fontId="1" fillId="0" borderId="8" xfId="0" applyNumberFormat="1" applyFont="1" applyFill="1" applyBorder="1"/>
    <xf numFmtId="16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horizontal="center"/>
    </xf>
    <xf numFmtId="164" fontId="1" fillId="0" borderId="5" xfId="0" applyNumberFormat="1" applyFont="1" applyFill="1" applyBorder="1"/>
    <xf numFmtId="0" fontId="2" fillId="0" borderId="4" xfId="0" applyFont="1" applyFill="1" applyBorder="1" applyAlignment="1">
      <alignment horizontal="left"/>
    </xf>
    <xf numFmtId="165" fontId="1" fillId="0" borderId="0" xfId="0" applyNumberFormat="1" applyFont="1" applyFill="1" applyBorder="1"/>
    <xf numFmtId="165" fontId="1" fillId="0" borderId="0" xfId="0" applyNumberFormat="1" applyFont="1" applyFill="1" applyBorder="1" applyAlignment="1">
      <alignment horizontal="center"/>
    </xf>
    <xf numFmtId="10" fontId="1" fillId="0" borderId="0" xfId="0" applyNumberFormat="1" applyFont="1" applyFill="1" applyBorder="1"/>
    <xf numFmtId="165" fontId="1" fillId="0" borderId="7" xfId="0" applyNumberFormat="1" applyFont="1" applyFill="1" applyBorder="1"/>
    <xf numFmtId="165" fontId="1" fillId="0" borderId="7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right"/>
    </xf>
    <xf numFmtId="0" fontId="2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1"/>
  <sheetViews>
    <sheetView tabSelected="1" zoomScaleNormal="100" workbookViewId="0">
      <pane xSplit="1" ySplit="6" topLeftCell="B7" activePane="bottomRight" state="frozen"/>
      <selection pane="topRight" activeCell="C1" sqref="C1"/>
      <selection pane="bottomLeft" activeCell="A2" sqref="A2"/>
      <selection pane="bottomRight" activeCell="A39" sqref="A39"/>
    </sheetView>
  </sheetViews>
  <sheetFormatPr defaultRowHeight="15" x14ac:dyDescent="0.25"/>
  <cols>
    <col min="1" max="1" width="31.140625" style="1" customWidth="1"/>
    <col min="2" max="34" width="8.7109375" style="1" customWidth="1"/>
    <col min="35" max="16384" width="9.140625" style="1"/>
  </cols>
  <sheetData>
    <row r="1" spans="1:34" x14ac:dyDescent="0.25">
      <c r="A1" s="1" t="s">
        <v>139</v>
      </c>
    </row>
    <row r="3" spans="1:34" x14ac:dyDescent="0.25">
      <c r="A3" s="2" t="s">
        <v>0</v>
      </c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3">
        <v>16</v>
      </c>
      <c r="R3" s="3">
        <v>17</v>
      </c>
      <c r="S3" s="3">
        <v>18</v>
      </c>
      <c r="T3" s="3">
        <v>19</v>
      </c>
      <c r="U3" s="3">
        <v>20</v>
      </c>
      <c r="V3" s="3">
        <v>21</v>
      </c>
      <c r="W3" s="3">
        <v>22</v>
      </c>
      <c r="X3" s="3">
        <v>23</v>
      </c>
      <c r="Y3" s="3">
        <v>24</v>
      </c>
      <c r="Z3" s="3">
        <v>25</v>
      </c>
      <c r="AA3" s="3">
        <v>26</v>
      </c>
      <c r="AB3" s="3">
        <v>27</v>
      </c>
      <c r="AC3" s="4" t="s">
        <v>1</v>
      </c>
      <c r="AD3" s="4" t="s">
        <v>2</v>
      </c>
      <c r="AE3" s="4" t="s">
        <v>3</v>
      </c>
      <c r="AF3" s="4" t="s">
        <v>4</v>
      </c>
      <c r="AG3" s="4" t="s">
        <v>5</v>
      </c>
      <c r="AH3" s="5" t="s">
        <v>6</v>
      </c>
    </row>
    <row r="4" spans="1:34" x14ac:dyDescent="0.25">
      <c r="A4" s="6" t="s">
        <v>7</v>
      </c>
      <c r="B4" s="7" t="s">
        <v>8</v>
      </c>
      <c r="C4" s="7" t="s">
        <v>9</v>
      </c>
      <c r="D4" s="7" t="s">
        <v>10</v>
      </c>
      <c r="E4" s="7" t="s">
        <v>11</v>
      </c>
      <c r="F4" s="7" t="s">
        <v>12</v>
      </c>
      <c r="G4" s="7" t="s">
        <v>13</v>
      </c>
      <c r="H4" s="7" t="s">
        <v>14</v>
      </c>
      <c r="I4" s="7" t="s">
        <v>15</v>
      </c>
      <c r="J4" s="7" t="s">
        <v>16</v>
      </c>
      <c r="K4" s="7" t="s">
        <v>17</v>
      </c>
      <c r="L4" s="7" t="s">
        <v>18</v>
      </c>
      <c r="M4" s="7" t="s">
        <v>19</v>
      </c>
      <c r="N4" s="7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7" t="s">
        <v>25</v>
      </c>
      <c r="T4" s="7" t="s">
        <v>26</v>
      </c>
      <c r="U4" s="7" t="s">
        <v>27</v>
      </c>
      <c r="V4" s="7" t="s">
        <v>28</v>
      </c>
      <c r="W4" s="7" t="s">
        <v>29</v>
      </c>
      <c r="X4" s="7" t="s">
        <v>30</v>
      </c>
      <c r="Y4" s="7" t="s">
        <v>31</v>
      </c>
      <c r="Z4" s="7" t="s">
        <v>32</v>
      </c>
      <c r="AA4" s="7" t="s">
        <v>33</v>
      </c>
      <c r="AB4" s="7" t="s">
        <v>34</v>
      </c>
      <c r="AC4" s="7"/>
      <c r="AD4" s="7"/>
      <c r="AE4" s="7"/>
      <c r="AF4" s="7"/>
      <c r="AG4" s="7"/>
      <c r="AH4" s="8"/>
    </row>
    <row r="5" spans="1:34" x14ac:dyDescent="0.25">
      <c r="A5" s="6" t="s">
        <v>35</v>
      </c>
      <c r="B5" s="7" t="s">
        <v>36</v>
      </c>
      <c r="C5" s="7" t="s">
        <v>37</v>
      </c>
      <c r="D5" s="7" t="s">
        <v>38</v>
      </c>
      <c r="E5" s="7" t="s">
        <v>39</v>
      </c>
      <c r="F5" s="7" t="s">
        <v>40</v>
      </c>
      <c r="G5" s="7" t="s">
        <v>41</v>
      </c>
      <c r="H5" s="7" t="s">
        <v>42</v>
      </c>
      <c r="I5" s="7" t="s">
        <v>43</v>
      </c>
      <c r="J5" s="7" t="s">
        <v>138</v>
      </c>
      <c r="K5" s="7" t="s">
        <v>44</v>
      </c>
      <c r="L5" s="7" t="s">
        <v>45</v>
      </c>
      <c r="M5" s="7" t="s">
        <v>46</v>
      </c>
      <c r="N5" s="7" t="s">
        <v>47</v>
      </c>
      <c r="O5" s="7" t="s">
        <v>48</v>
      </c>
      <c r="P5" s="7" t="s">
        <v>49</v>
      </c>
      <c r="Q5" s="7" t="s">
        <v>137</v>
      </c>
      <c r="R5" s="7" t="s">
        <v>50</v>
      </c>
      <c r="S5" s="7" t="s">
        <v>51</v>
      </c>
      <c r="T5" s="7" t="s">
        <v>52</v>
      </c>
      <c r="U5" s="7" t="s">
        <v>53</v>
      </c>
      <c r="V5" s="7" t="s">
        <v>54</v>
      </c>
      <c r="W5" s="7" t="s">
        <v>55</v>
      </c>
      <c r="X5" s="7" t="s">
        <v>56</v>
      </c>
      <c r="Y5" s="7" t="s">
        <v>57</v>
      </c>
      <c r="Z5" s="7" t="s">
        <v>58</v>
      </c>
      <c r="AA5" s="7" t="s">
        <v>59</v>
      </c>
      <c r="AB5" s="7" t="s">
        <v>60</v>
      </c>
      <c r="AC5" s="7" t="s">
        <v>61</v>
      </c>
      <c r="AD5" s="7" t="s">
        <v>62</v>
      </c>
      <c r="AE5" s="7" t="s">
        <v>63</v>
      </c>
      <c r="AF5" s="7" t="s">
        <v>64</v>
      </c>
      <c r="AG5" s="7" t="s">
        <v>65</v>
      </c>
      <c r="AH5" s="8" t="s">
        <v>66</v>
      </c>
    </row>
    <row r="6" spans="1:34" x14ac:dyDescent="0.25">
      <c r="A6" s="9" t="s">
        <v>67</v>
      </c>
      <c r="B6" s="10" t="s">
        <v>68</v>
      </c>
      <c r="C6" s="10" t="s">
        <v>69</v>
      </c>
      <c r="D6" s="10" t="s">
        <v>70</v>
      </c>
      <c r="E6" s="10" t="s">
        <v>71</v>
      </c>
      <c r="F6" s="10" t="s">
        <v>72</v>
      </c>
      <c r="G6" s="10" t="s">
        <v>73</v>
      </c>
      <c r="H6" s="10" t="s">
        <v>74</v>
      </c>
      <c r="I6" s="10" t="s">
        <v>75</v>
      </c>
      <c r="J6" s="10" t="s">
        <v>76</v>
      </c>
      <c r="K6" s="10" t="s">
        <v>77</v>
      </c>
      <c r="L6" s="10" t="s">
        <v>78</v>
      </c>
      <c r="M6" s="10" t="s">
        <v>79</v>
      </c>
      <c r="N6" s="10" t="s">
        <v>80</v>
      </c>
      <c r="O6" s="10" t="s">
        <v>81</v>
      </c>
      <c r="P6" s="10" t="s">
        <v>82</v>
      </c>
      <c r="Q6" s="10" t="s">
        <v>83</v>
      </c>
      <c r="R6" s="10" t="s">
        <v>84</v>
      </c>
      <c r="S6" s="10" t="s">
        <v>85</v>
      </c>
      <c r="T6" s="10" t="s">
        <v>86</v>
      </c>
      <c r="U6" s="10" t="s">
        <v>87</v>
      </c>
      <c r="V6" s="10" t="s">
        <v>88</v>
      </c>
      <c r="W6" s="10" t="s">
        <v>89</v>
      </c>
      <c r="X6" s="10" t="s">
        <v>90</v>
      </c>
      <c r="Y6" s="10" t="s">
        <v>91</v>
      </c>
      <c r="Z6" s="10" t="s">
        <v>92</v>
      </c>
      <c r="AA6" s="10" t="s">
        <v>93</v>
      </c>
      <c r="AB6" s="10" t="s">
        <v>94</v>
      </c>
      <c r="AC6" s="10" t="s">
        <v>95</v>
      </c>
      <c r="AD6" s="10" t="s">
        <v>96</v>
      </c>
      <c r="AE6" s="10" t="s">
        <v>97</v>
      </c>
      <c r="AF6" s="10" t="s">
        <v>98</v>
      </c>
      <c r="AG6" s="10" t="s">
        <v>99</v>
      </c>
      <c r="AH6" s="11" t="s">
        <v>100</v>
      </c>
    </row>
    <row r="7" spans="1:34" x14ac:dyDescent="0.25">
      <c r="A7" s="12" t="s">
        <v>101</v>
      </c>
      <c r="B7" s="7">
        <v>213830</v>
      </c>
      <c r="C7" s="7">
        <v>122005</v>
      </c>
      <c r="D7" s="7">
        <v>52340</v>
      </c>
      <c r="E7" s="7">
        <v>19072</v>
      </c>
      <c r="F7" s="7">
        <v>5768</v>
      </c>
      <c r="G7" s="7">
        <v>5216</v>
      </c>
      <c r="H7" s="7">
        <v>358</v>
      </c>
      <c r="I7" s="7">
        <v>154</v>
      </c>
      <c r="J7" s="7">
        <v>202</v>
      </c>
      <c r="K7" s="7">
        <v>5823</v>
      </c>
      <c r="L7" s="7">
        <v>1917</v>
      </c>
      <c r="M7" s="7">
        <v>645</v>
      </c>
      <c r="N7" s="7">
        <v>160</v>
      </c>
      <c r="O7" s="7">
        <v>11045</v>
      </c>
      <c r="P7" s="7">
        <v>8756</v>
      </c>
      <c r="Q7" s="7">
        <v>8219</v>
      </c>
      <c r="R7" s="7">
        <v>8188</v>
      </c>
      <c r="S7" s="7">
        <v>1505</v>
      </c>
      <c r="T7" s="7">
        <v>1017</v>
      </c>
      <c r="U7" s="7">
        <v>1115</v>
      </c>
      <c r="V7" s="7">
        <v>14584</v>
      </c>
      <c r="W7" s="7">
        <v>8039</v>
      </c>
      <c r="X7" s="7">
        <v>1929</v>
      </c>
      <c r="Y7" s="7">
        <v>1837</v>
      </c>
      <c r="Z7" s="7">
        <v>7954</v>
      </c>
      <c r="AA7" s="7">
        <v>2924</v>
      </c>
      <c r="AB7" s="7">
        <v>62695</v>
      </c>
      <c r="AC7" s="7">
        <v>213660</v>
      </c>
      <c r="AD7" s="7">
        <v>39845</v>
      </c>
      <c r="AE7" s="7">
        <v>567297</v>
      </c>
      <c r="AF7" s="7">
        <f t="shared" ref="AF7:AF16" si="0">SUM(C7:N7)</f>
        <v>213660</v>
      </c>
      <c r="AG7" s="7">
        <f t="shared" ref="AG7:AG16" si="1">SUM(O7:U7)</f>
        <v>39845</v>
      </c>
      <c r="AH7" s="8">
        <f t="shared" ref="AH7:AH16" si="2">SUM(B7:AB7)</f>
        <v>567297</v>
      </c>
    </row>
    <row r="8" spans="1:34" x14ac:dyDescent="0.25">
      <c r="A8" s="13" t="s">
        <v>102</v>
      </c>
      <c r="B8" s="7">
        <v>10178</v>
      </c>
      <c r="C8" s="7">
        <v>10104</v>
      </c>
      <c r="D8" s="7">
        <v>2031</v>
      </c>
      <c r="E8" s="7">
        <v>1952</v>
      </c>
      <c r="F8" s="7">
        <v>875</v>
      </c>
      <c r="G8" s="7">
        <v>189</v>
      </c>
      <c r="H8" s="7">
        <v>16</v>
      </c>
      <c r="I8" s="7">
        <v>5</v>
      </c>
      <c r="J8" s="7">
        <v>4</v>
      </c>
      <c r="K8" s="7">
        <v>587</v>
      </c>
      <c r="L8" s="7">
        <v>184</v>
      </c>
      <c r="M8" s="7">
        <v>6</v>
      </c>
      <c r="N8" s="7">
        <v>18</v>
      </c>
      <c r="O8" s="7">
        <v>648</v>
      </c>
      <c r="P8" s="7">
        <v>189</v>
      </c>
      <c r="Q8" s="7">
        <v>288</v>
      </c>
      <c r="R8" s="7">
        <v>119</v>
      </c>
      <c r="S8" s="7">
        <v>42</v>
      </c>
      <c r="T8" s="7">
        <v>49</v>
      </c>
      <c r="U8" s="7">
        <v>146</v>
      </c>
      <c r="V8" s="7">
        <v>1007</v>
      </c>
      <c r="W8" s="7">
        <v>832</v>
      </c>
      <c r="X8" s="7">
        <v>93</v>
      </c>
      <c r="Y8" s="7">
        <v>108</v>
      </c>
      <c r="Z8" s="7">
        <v>1464</v>
      </c>
      <c r="AA8" s="7">
        <v>655</v>
      </c>
      <c r="AB8" s="7">
        <v>4532</v>
      </c>
      <c r="AC8" s="7">
        <v>10425</v>
      </c>
      <c r="AD8" s="7">
        <v>1883</v>
      </c>
      <c r="AE8" s="7">
        <v>10925</v>
      </c>
      <c r="AF8" s="7">
        <f t="shared" si="0"/>
        <v>15971</v>
      </c>
      <c r="AG8" s="7">
        <f t="shared" si="1"/>
        <v>1481</v>
      </c>
      <c r="AH8" s="8">
        <f t="shared" si="2"/>
        <v>36321</v>
      </c>
    </row>
    <row r="9" spans="1:34" x14ac:dyDescent="0.25">
      <c r="A9" s="14" t="s">
        <v>103</v>
      </c>
      <c r="B9" s="15">
        <v>7404</v>
      </c>
      <c r="C9" s="15">
        <v>6192</v>
      </c>
      <c r="D9" s="15">
        <v>510</v>
      </c>
      <c r="E9" s="15">
        <v>830</v>
      </c>
      <c r="F9" s="15">
        <v>159</v>
      </c>
      <c r="G9" s="15">
        <v>48</v>
      </c>
      <c r="H9" s="15">
        <v>9</v>
      </c>
      <c r="I9" s="15">
        <v>4</v>
      </c>
      <c r="J9" s="15">
        <v>5</v>
      </c>
      <c r="K9" s="15">
        <v>170</v>
      </c>
      <c r="L9" s="15">
        <v>51</v>
      </c>
      <c r="M9" s="15">
        <v>0</v>
      </c>
      <c r="N9" s="15">
        <v>1</v>
      </c>
      <c r="O9" s="15">
        <v>102</v>
      </c>
      <c r="P9" s="15">
        <v>14</v>
      </c>
      <c r="Q9" s="15">
        <v>44</v>
      </c>
      <c r="R9" s="15">
        <v>16</v>
      </c>
      <c r="S9" s="15">
        <v>2</v>
      </c>
      <c r="T9" s="15">
        <v>18</v>
      </c>
      <c r="U9" s="15">
        <v>11</v>
      </c>
      <c r="V9" s="15">
        <v>199</v>
      </c>
      <c r="W9" s="15">
        <v>271</v>
      </c>
      <c r="X9" s="15">
        <v>80</v>
      </c>
      <c r="Y9" s="15">
        <v>29</v>
      </c>
      <c r="Z9" s="15">
        <v>529</v>
      </c>
      <c r="AA9" s="15">
        <v>75</v>
      </c>
      <c r="AB9" s="15">
        <v>2370</v>
      </c>
      <c r="AC9" s="15">
        <v>7780</v>
      </c>
      <c r="AD9" s="15">
        <v>343</v>
      </c>
      <c r="AE9" s="15">
        <v>16479</v>
      </c>
      <c r="AF9" s="15">
        <f t="shared" si="0"/>
        <v>7979</v>
      </c>
      <c r="AG9" s="15">
        <f t="shared" si="1"/>
        <v>207</v>
      </c>
      <c r="AH9" s="16">
        <f t="shared" si="2"/>
        <v>19143</v>
      </c>
    </row>
    <row r="10" spans="1:34" x14ac:dyDescent="0.25">
      <c r="A10" s="12" t="s">
        <v>104</v>
      </c>
      <c r="B10" s="7">
        <v>4228</v>
      </c>
      <c r="C10" s="7">
        <v>4528</v>
      </c>
      <c r="D10" s="7">
        <v>320</v>
      </c>
      <c r="E10" s="7">
        <v>328</v>
      </c>
      <c r="F10" s="7">
        <v>70</v>
      </c>
      <c r="G10" s="7">
        <v>29</v>
      </c>
      <c r="H10" s="7">
        <v>5</v>
      </c>
      <c r="I10" s="7">
        <v>1</v>
      </c>
      <c r="J10" s="7">
        <v>4</v>
      </c>
      <c r="K10" s="7">
        <v>88</v>
      </c>
      <c r="L10" s="7">
        <v>33</v>
      </c>
      <c r="M10" s="7">
        <v>0</v>
      </c>
      <c r="N10" s="7">
        <v>0</v>
      </c>
      <c r="O10" s="7">
        <v>25</v>
      </c>
      <c r="P10" s="7">
        <v>5</v>
      </c>
      <c r="Q10" s="7">
        <v>12</v>
      </c>
      <c r="R10" s="7">
        <v>8</v>
      </c>
      <c r="S10" s="7">
        <v>2</v>
      </c>
      <c r="T10" s="7">
        <v>11</v>
      </c>
      <c r="U10" s="7">
        <v>6</v>
      </c>
      <c r="V10" s="7">
        <v>89</v>
      </c>
      <c r="W10" s="7">
        <v>113</v>
      </c>
      <c r="X10" s="7">
        <v>38</v>
      </c>
      <c r="Y10" s="7">
        <v>14</v>
      </c>
      <c r="Z10" s="7">
        <v>199</v>
      </c>
      <c r="AA10" s="7">
        <v>44</v>
      </c>
      <c r="AB10" s="7">
        <v>1068</v>
      </c>
      <c r="AC10" s="7">
        <v>5496</v>
      </c>
      <c r="AD10" s="7">
        <v>158</v>
      </c>
      <c r="AE10" s="7">
        <v>12652</v>
      </c>
      <c r="AF10" s="7">
        <f t="shared" si="0"/>
        <v>5406</v>
      </c>
      <c r="AG10" s="7">
        <f t="shared" si="1"/>
        <v>69</v>
      </c>
      <c r="AH10" s="8">
        <f t="shared" si="2"/>
        <v>11268</v>
      </c>
    </row>
    <row r="11" spans="1:34" x14ac:dyDescent="0.25">
      <c r="A11" s="17">
        <v>2</v>
      </c>
      <c r="B11" s="7">
        <v>2401</v>
      </c>
      <c r="C11" s="7">
        <v>2153</v>
      </c>
      <c r="D11" s="7">
        <v>123</v>
      </c>
      <c r="E11" s="7">
        <v>203</v>
      </c>
      <c r="F11" s="7">
        <v>46</v>
      </c>
      <c r="G11" s="7">
        <v>16</v>
      </c>
      <c r="H11" s="7">
        <v>4</v>
      </c>
      <c r="I11" s="7">
        <v>1</v>
      </c>
      <c r="J11" s="7">
        <v>1</v>
      </c>
      <c r="K11" s="7">
        <v>50</v>
      </c>
      <c r="L11" s="7">
        <v>16</v>
      </c>
      <c r="M11" s="7">
        <v>0</v>
      </c>
      <c r="N11" s="7">
        <v>0</v>
      </c>
      <c r="O11" s="7">
        <v>23</v>
      </c>
      <c r="P11" s="7">
        <v>3</v>
      </c>
      <c r="Q11" s="7">
        <v>5</v>
      </c>
      <c r="R11" s="7">
        <v>5</v>
      </c>
      <c r="S11" s="7">
        <v>2</v>
      </c>
      <c r="T11" s="7">
        <v>9</v>
      </c>
      <c r="U11" s="7">
        <v>4</v>
      </c>
      <c r="V11" s="7">
        <v>57</v>
      </c>
      <c r="W11" s="7">
        <v>86</v>
      </c>
      <c r="X11" s="7">
        <v>19</v>
      </c>
      <c r="Y11" s="7">
        <v>8</v>
      </c>
      <c r="Z11" s="7">
        <v>168</v>
      </c>
      <c r="AA11" s="7">
        <v>29</v>
      </c>
      <c r="AB11" s="7">
        <v>595</v>
      </c>
      <c r="AC11" s="7">
        <v>2463</v>
      </c>
      <c r="AD11" s="7">
        <v>110</v>
      </c>
      <c r="AE11" s="7">
        <v>4357</v>
      </c>
      <c r="AF11" s="7">
        <f t="shared" si="0"/>
        <v>2613</v>
      </c>
      <c r="AG11" s="7">
        <f t="shared" si="1"/>
        <v>51</v>
      </c>
      <c r="AH11" s="8">
        <f t="shared" si="2"/>
        <v>6027</v>
      </c>
    </row>
    <row r="12" spans="1:34" x14ac:dyDescent="0.25">
      <c r="A12" s="17">
        <v>3</v>
      </c>
      <c r="B12" s="7">
        <v>699</v>
      </c>
      <c r="C12" s="7">
        <v>1062</v>
      </c>
      <c r="D12" s="7">
        <v>37</v>
      </c>
      <c r="E12" s="7">
        <v>59</v>
      </c>
      <c r="F12" s="7">
        <v>10</v>
      </c>
      <c r="G12" s="7">
        <v>1</v>
      </c>
      <c r="H12" s="7">
        <v>0</v>
      </c>
      <c r="I12" s="7">
        <v>0</v>
      </c>
      <c r="J12" s="7">
        <v>2</v>
      </c>
      <c r="K12" s="7">
        <v>15</v>
      </c>
      <c r="L12" s="7">
        <v>7</v>
      </c>
      <c r="M12" s="7">
        <v>0</v>
      </c>
      <c r="N12" s="7">
        <v>0</v>
      </c>
      <c r="O12" s="7">
        <v>1</v>
      </c>
      <c r="P12" s="7">
        <v>2</v>
      </c>
      <c r="Q12" s="7">
        <v>2</v>
      </c>
      <c r="R12" s="7">
        <v>0</v>
      </c>
      <c r="S12" s="7">
        <v>0</v>
      </c>
      <c r="T12" s="7">
        <v>0</v>
      </c>
      <c r="U12" s="7">
        <v>2</v>
      </c>
      <c r="V12" s="7">
        <v>14</v>
      </c>
      <c r="W12" s="7">
        <v>7</v>
      </c>
      <c r="X12" s="7">
        <v>6</v>
      </c>
      <c r="Y12" s="7">
        <v>1</v>
      </c>
      <c r="Z12" s="7">
        <v>22</v>
      </c>
      <c r="AA12" s="7">
        <v>6</v>
      </c>
      <c r="AB12" s="7">
        <v>168</v>
      </c>
      <c r="AC12" s="7">
        <v>1241</v>
      </c>
      <c r="AD12" s="7">
        <v>25</v>
      </c>
      <c r="AE12" s="7">
        <v>3350</v>
      </c>
      <c r="AF12" s="7">
        <f t="shared" si="0"/>
        <v>1193</v>
      </c>
      <c r="AG12" s="7">
        <f t="shared" si="1"/>
        <v>7</v>
      </c>
      <c r="AH12" s="8">
        <f t="shared" si="2"/>
        <v>2123</v>
      </c>
    </row>
    <row r="13" spans="1:34" x14ac:dyDescent="0.25">
      <c r="A13" s="17">
        <v>4</v>
      </c>
      <c r="B13" s="7">
        <v>525</v>
      </c>
      <c r="C13" s="7">
        <v>599</v>
      </c>
      <c r="D13" s="7">
        <v>61</v>
      </c>
      <c r="E13" s="7">
        <v>27</v>
      </c>
      <c r="F13" s="7">
        <v>7</v>
      </c>
      <c r="G13" s="7">
        <v>7</v>
      </c>
      <c r="H13" s="7">
        <v>0</v>
      </c>
      <c r="I13" s="7">
        <v>0</v>
      </c>
      <c r="J13" s="7">
        <v>0</v>
      </c>
      <c r="K13" s="7">
        <v>10</v>
      </c>
      <c r="L13" s="7">
        <v>4</v>
      </c>
      <c r="M13" s="7">
        <v>0</v>
      </c>
      <c r="N13" s="7">
        <v>0</v>
      </c>
      <c r="O13" s="7">
        <v>1</v>
      </c>
      <c r="P13" s="7">
        <v>0</v>
      </c>
      <c r="Q13" s="7">
        <v>1</v>
      </c>
      <c r="R13" s="7">
        <v>3</v>
      </c>
      <c r="S13" s="7">
        <v>0</v>
      </c>
      <c r="T13" s="7">
        <v>1</v>
      </c>
      <c r="U13" s="7">
        <v>0</v>
      </c>
      <c r="V13" s="7">
        <v>12</v>
      </c>
      <c r="W13" s="7">
        <v>8</v>
      </c>
      <c r="X13" s="7">
        <v>7</v>
      </c>
      <c r="Y13" s="7">
        <v>2</v>
      </c>
      <c r="Z13" s="7">
        <v>6</v>
      </c>
      <c r="AA13" s="7">
        <v>7</v>
      </c>
      <c r="AB13" s="7">
        <v>140</v>
      </c>
      <c r="AC13" s="7">
        <v>793</v>
      </c>
      <c r="AD13" s="7">
        <v>13</v>
      </c>
      <c r="AE13" s="7">
        <v>2217</v>
      </c>
      <c r="AF13" s="7">
        <f t="shared" si="0"/>
        <v>715</v>
      </c>
      <c r="AG13" s="7">
        <f t="shared" si="1"/>
        <v>6</v>
      </c>
      <c r="AH13" s="8">
        <f t="shared" si="2"/>
        <v>1428</v>
      </c>
    </row>
    <row r="14" spans="1:34" x14ac:dyDescent="0.25">
      <c r="A14" s="17" t="s">
        <v>105</v>
      </c>
      <c r="B14" s="7">
        <v>603</v>
      </c>
      <c r="C14" s="7">
        <v>714</v>
      </c>
      <c r="D14" s="7">
        <v>99</v>
      </c>
      <c r="E14" s="7">
        <v>39</v>
      </c>
      <c r="F14" s="7">
        <v>7</v>
      </c>
      <c r="G14" s="7">
        <v>5</v>
      </c>
      <c r="H14" s="7">
        <v>1</v>
      </c>
      <c r="I14" s="7">
        <v>0</v>
      </c>
      <c r="J14" s="7">
        <v>1</v>
      </c>
      <c r="K14" s="7">
        <v>13</v>
      </c>
      <c r="L14" s="7">
        <v>6</v>
      </c>
      <c r="M14" s="7">
        <v>0</v>
      </c>
      <c r="N14" s="7">
        <v>0</v>
      </c>
      <c r="O14" s="7">
        <v>0</v>
      </c>
      <c r="P14" s="7">
        <v>0</v>
      </c>
      <c r="Q14" s="7">
        <v>4</v>
      </c>
      <c r="R14" s="7">
        <v>0</v>
      </c>
      <c r="S14" s="7">
        <v>0</v>
      </c>
      <c r="T14" s="7">
        <v>1</v>
      </c>
      <c r="U14" s="7">
        <v>0</v>
      </c>
      <c r="V14" s="7">
        <v>6</v>
      </c>
      <c r="W14" s="7">
        <v>12</v>
      </c>
      <c r="X14" s="7">
        <v>6</v>
      </c>
      <c r="Y14" s="7">
        <v>3</v>
      </c>
      <c r="Z14" s="7">
        <v>3</v>
      </c>
      <c r="AA14" s="7">
        <v>2</v>
      </c>
      <c r="AB14" s="7">
        <v>165</v>
      </c>
      <c r="AC14" s="7">
        <v>999</v>
      </c>
      <c r="AD14" s="7">
        <v>10</v>
      </c>
      <c r="AE14" s="7">
        <v>2728</v>
      </c>
      <c r="AF14" s="7">
        <f t="shared" si="0"/>
        <v>885</v>
      </c>
      <c r="AG14" s="7">
        <f t="shared" si="1"/>
        <v>5</v>
      </c>
      <c r="AH14" s="8">
        <f t="shared" si="2"/>
        <v>1690</v>
      </c>
    </row>
    <row r="15" spans="1:34" x14ac:dyDescent="0.25">
      <c r="A15" s="18" t="s">
        <v>106</v>
      </c>
      <c r="B15" s="19">
        <v>43655</v>
      </c>
      <c r="C15" s="19">
        <v>37441</v>
      </c>
      <c r="D15" s="19">
        <v>3513</v>
      </c>
      <c r="E15" s="19">
        <v>2037</v>
      </c>
      <c r="F15" s="20">
        <v>346</v>
      </c>
      <c r="G15" s="20">
        <v>107</v>
      </c>
      <c r="H15" s="20">
        <v>11</v>
      </c>
      <c r="I15" s="20">
        <v>15</v>
      </c>
      <c r="J15" s="20">
        <v>39</v>
      </c>
      <c r="K15" s="20">
        <v>565</v>
      </c>
      <c r="L15" s="20">
        <v>158</v>
      </c>
      <c r="M15" s="20">
        <v>0</v>
      </c>
      <c r="N15" s="20">
        <v>0</v>
      </c>
      <c r="O15" s="19">
        <v>80</v>
      </c>
      <c r="P15" s="19">
        <v>30</v>
      </c>
      <c r="Q15" s="19">
        <v>202</v>
      </c>
      <c r="R15" s="19">
        <v>22</v>
      </c>
      <c r="S15" s="20">
        <v>4</v>
      </c>
      <c r="T15" s="20">
        <v>67</v>
      </c>
      <c r="U15" s="20">
        <v>10</v>
      </c>
      <c r="V15" s="19">
        <v>645</v>
      </c>
      <c r="W15" s="19">
        <v>755</v>
      </c>
      <c r="X15" s="20">
        <v>219</v>
      </c>
      <c r="Y15" s="20">
        <v>88</v>
      </c>
      <c r="Z15" s="20">
        <v>1503</v>
      </c>
      <c r="AA15" s="20">
        <v>158</v>
      </c>
      <c r="AB15" s="19">
        <v>7580</v>
      </c>
      <c r="AC15" s="19">
        <v>48564</v>
      </c>
      <c r="AD15" s="19">
        <v>983</v>
      </c>
      <c r="AE15" s="19">
        <v>160864</v>
      </c>
      <c r="AF15" s="20">
        <f t="shared" si="0"/>
        <v>44232</v>
      </c>
      <c r="AG15" s="20">
        <f t="shared" si="1"/>
        <v>415</v>
      </c>
      <c r="AH15" s="21">
        <f t="shared" si="2"/>
        <v>99250</v>
      </c>
    </row>
    <row r="16" spans="1:34" x14ac:dyDescent="0.25">
      <c r="A16" s="13" t="s">
        <v>107</v>
      </c>
      <c r="B16" s="7">
        <v>4988035</v>
      </c>
      <c r="C16" s="7">
        <v>5907371</v>
      </c>
      <c r="D16" s="7">
        <v>336194</v>
      </c>
      <c r="E16" s="7">
        <v>294010</v>
      </c>
      <c r="F16" s="7">
        <v>66891</v>
      </c>
      <c r="G16" s="7">
        <v>15031</v>
      </c>
      <c r="H16" s="7">
        <v>4215</v>
      </c>
      <c r="I16" s="7">
        <v>635</v>
      </c>
      <c r="J16" s="7">
        <v>3292</v>
      </c>
      <c r="K16" s="22">
        <v>80057.223529411771</v>
      </c>
      <c r="L16" s="7">
        <v>20700</v>
      </c>
      <c r="M16" s="7">
        <v>0</v>
      </c>
      <c r="N16" s="7">
        <v>0</v>
      </c>
      <c r="O16" s="7">
        <v>15427</v>
      </c>
      <c r="P16" s="7">
        <v>3564</v>
      </c>
      <c r="Q16" s="7">
        <v>11440</v>
      </c>
      <c r="R16" s="7">
        <v>6266</v>
      </c>
      <c r="S16" s="7">
        <v>1851</v>
      </c>
      <c r="T16" s="7">
        <v>11091</v>
      </c>
      <c r="U16" s="7">
        <v>5298</v>
      </c>
      <c r="V16" s="7">
        <v>86815</v>
      </c>
      <c r="W16" s="7">
        <v>93624</v>
      </c>
      <c r="X16" s="7">
        <v>22649</v>
      </c>
      <c r="Y16" s="22">
        <v>74661.517241379304</v>
      </c>
      <c r="Z16" s="22">
        <v>58178.722117202269</v>
      </c>
      <c r="AA16" s="22">
        <v>90731.520000000004</v>
      </c>
      <c r="AB16" s="7">
        <v>1205105</v>
      </c>
      <c r="AC16" s="7">
        <v>6807086</v>
      </c>
      <c r="AD16" s="7">
        <v>137352</v>
      </c>
      <c r="AE16" s="22">
        <v>13903218.230960617</v>
      </c>
      <c r="AF16" s="7">
        <f t="shared" si="0"/>
        <v>6728396.2235294115</v>
      </c>
      <c r="AG16" s="7">
        <f t="shared" si="1"/>
        <v>54937</v>
      </c>
      <c r="AH16" s="8">
        <f t="shared" si="2"/>
        <v>13403132.982887993</v>
      </c>
    </row>
    <row r="17" spans="1:34" x14ac:dyDescent="0.25">
      <c r="A17" s="13" t="s">
        <v>108</v>
      </c>
      <c r="B17" s="22">
        <v>238.7</v>
      </c>
      <c r="C17" s="22">
        <v>327.39999999999998</v>
      </c>
      <c r="D17" s="22">
        <v>549.29999999999995</v>
      </c>
      <c r="E17" s="22">
        <v>239.6</v>
      </c>
      <c r="F17" s="22">
        <v>398.2</v>
      </c>
      <c r="G17" s="22">
        <v>349.6</v>
      </c>
      <c r="H17" s="22">
        <v>383.2</v>
      </c>
      <c r="I17" s="22">
        <v>42.3</v>
      </c>
      <c r="J17" s="22">
        <v>433.1</v>
      </c>
      <c r="K17" s="22">
        <v>141.69420093701197</v>
      </c>
      <c r="L17" s="22">
        <v>199</v>
      </c>
      <c r="M17" s="23" t="s">
        <v>109</v>
      </c>
      <c r="N17" s="23" t="s">
        <v>109</v>
      </c>
      <c r="O17" s="22">
        <v>321.39999999999998</v>
      </c>
      <c r="P17" s="22">
        <v>162</v>
      </c>
      <c r="Q17" s="22">
        <v>408.6</v>
      </c>
      <c r="R17" s="22">
        <v>1044.3</v>
      </c>
      <c r="S17" s="22">
        <v>617</v>
      </c>
      <c r="T17" s="22">
        <v>213.3</v>
      </c>
      <c r="U17" s="22">
        <v>756.2</v>
      </c>
      <c r="V17" s="22">
        <v>192.1</v>
      </c>
      <c r="W17" s="22">
        <v>193.8</v>
      </c>
      <c r="X17" s="22">
        <v>150</v>
      </c>
      <c r="Y17" s="22">
        <v>848.42633228840123</v>
      </c>
      <c r="Z17" s="22">
        <v>38.708397948903702</v>
      </c>
      <c r="AA17" s="22">
        <v>574.25012658227854</v>
      </c>
      <c r="AB17" s="22">
        <v>389.9</v>
      </c>
      <c r="AC17" s="22">
        <v>296.2</v>
      </c>
      <c r="AD17" s="22">
        <v>347.7</v>
      </c>
      <c r="AE17" s="22">
        <v>86.428400580369853</v>
      </c>
      <c r="AF17" s="22">
        <f>AVERAGE(C17:N17)</f>
        <v>306.33942009370116</v>
      </c>
      <c r="AG17" s="22">
        <f>AVERAGE(O17:U17)</f>
        <v>503.25714285714287</v>
      </c>
      <c r="AH17" s="24">
        <f>AVERAGE(B17:AB17)</f>
        <v>368.48316231026388</v>
      </c>
    </row>
    <row r="18" spans="1:34" x14ac:dyDescent="0.25">
      <c r="A18" s="14" t="s">
        <v>110</v>
      </c>
      <c r="B18" s="15">
        <v>10.3</v>
      </c>
      <c r="C18" s="15">
        <v>8.3000000000000007</v>
      </c>
      <c r="D18" s="15">
        <v>11</v>
      </c>
      <c r="E18" s="15">
        <v>6.2</v>
      </c>
      <c r="F18" s="15">
        <v>4.9000000000000004</v>
      </c>
      <c r="G18" s="15">
        <v>3.7</v>
      </c>
      <c r="H18" s="15">
        <v>2.2000000000000002</v>
      </c>
      <c r="I18" s="15">
        <v>15</v>
      </c>
      <c r="J18" s="15">
        <v>9.8000000000000007</v>
      </c>
      <c r="K18" s="25">
        <v>6.4</v>
      </c>
      <c r="L18" s="15">
        <v>4.8</v>
      </c>
      <c r="M18" s="26" t="s">
        <v>109</v>
      </c>
      <c r="N18" s="26" t="s">
        <v>109</v>
      </c>
      <c r="O18" s="15">
        <v>3.2</v>
      </c>
      <c r="P18" s="15">
        <v>6</v>
      </c>
      <c r="Q18" s="15">
        <v>16.8</v>
      </c>
      <c r="R18" s="15">
        <v>2.8</v>
      </c>
      <c r="S18" s="15">
        <v>2</v>
      </c>
      <c r="T18" s="15">
        <v>6.1</v>
      </c>
      <c r="U18" s="15">
        <v>1.7</v>
      </c>
      <c r="V18" s="15">
        <v>7.2</v>
      </c>
      <c r="W18" s="15">
        <v>6.7</v>
      </c>
      <c r="X18" s="15">
        <v>5.8</v>
      </c>
      <c r="Y18" s="25">
        <v>6.3</v>
      </c>
      <c r="Z18" s="25">
        <v>7.6</v>
      </c>
      <c r="AA18" s="25">
        <v>3.6</v>
      </c>
      <c r="AB18" s="15">
        <v>7.1</v>
      </c>
      <c r="AC18" s="15">
        <v>8.8000000000000007</v>
      </c>
      <c r="AD18" s="15">
        <v>6.2</v>
      </c>
      <c r="AE18" s="25">
        <v>12.7</v>
      </c>
      <c r="AF18" s="25">
        <f>AVERAGE(C18:N18)</f>
        <v>7.2300000000000013</v>
      </c>
      <c r="AG18" s="25">
        <f>AVERAGE(O18:U18)</f>
        <v>5.5142857142857142</v>
      </c>
      <c r="AH18" s="27">
        <f>AVERAGE(B18:AB18)</f>
        <v>6.62</v>
      </c>
    </row>
    <row r="19" spans="1:34" x14ac:dyDescent="0.25">
      <c r="A19" s="12" t="s">
        <v>111</v>
      </c>
      <c r="B19" s="7">
        <v>3327</v>
      </c>
      <c r="C19" s="7">
        <v>3240</v>
      </c>
      <c r="D19" s="7">
        <v>162</v>
      </c>
      <c r="E19" s="7">
        <v>257</v>
      </c>
      <c r="F19" s="7">
        <v>48</v>
      </c>
      <c r="G19" s="7">
        <v>17</v>
      </c>
      <c r="H19" s="7">
        <v>4</v>
      </c>
      <c r="I19" s="7">
        <v>1</v>
      </c>
      <c r="J19" s="7">
        <v>3</v>
      </c>
      <c r="K19" s="7">
        <v>70</v>
      </c>
      <c r="L19" s="7">
        <v>28</v>
      </c>
      <c r="M19" s="7">
        <v>0</v>
      </c>
      <c r="N19" s="7">
        <v>0</v>
      </c>
      <c r="O19" s="7">
        <v>14</v>
      </c>
      <c r="P19" s="7">
        <v>5</v>
      </c>
      <c r="Q19" s="7">
        <v>5</v>
      </c>
      <c r="R19" s="7">
        <v>4</v>
      </c>
      <c r="S19" s="7">
        <v>2</v>
      </c>
      <c r="T19" s="7">
        <v>11</v>
      </c>
      <c r="U19" s="7">
        <v>5</v>
      </c>
      <c r="V19" s="7">
        <v>76</v>
      </c>
      <c r="W19" s="7">
        <v>83</v>
      </c>
      <c r="X19" s="7">
        <v>25</v>
      </c>
      <c r="Y19" s="7">
        <v>8</v>
      </c>
      <c r="Z19" s="7">
        <v>158</v>
      </c>
      <c r="AA19" s="7">
        <v>36</v>
      </c>
      <c r="AB19" s="7">
        <v>747</v>
      </c>
      <c r="AC19" s="7">
        <v>4175</v>
      </c>
      <c r="AD19" s="7">
        <v>110</v>
      </c>
      <c r="AE19" s="7">
        <v>11309</v>
      </c>
      <c r="AF19" s="7">
        <f t="shared" ref="AF19:AF27" si="3">SUM(C19:N19)</f>
        <v>3830</v>
      </c>
      <c r="AG19" s="7">
        <f t="shared" ref="AG19:AG27" si="4">SUM(O19:U19)</f>
        <v>46</v>
      </c>
      <c r="AH19" s="8">
        <f t="shared" ref="AH19:AH27" si="5">SUM(B19:AB19)</f>
        <v>8336</v>
      </c>
    </row>
    <row r="20" spans="1:34" x14ac:dyDescent="0.25">
      <c r="A20" s="18" t="s">
        <v>112</v>
      </c>
      <c r="B20" s="20">
        <v>11182</v>
      </c>
      <c r="C20" s="20">
        <v>10142</v>
      </c>
      <c r="D20" s="20">
        <v>315</v>
      </c>
      <c r="E20" s="20">
        <v>609</v>
      </c>
      <c r="F20" s="20">
        <v>90</v>
      </c>
      <c r="G20" s="20">
        <v>23</v>
      </c>
      <c r="H20" s="20">
        <v>4</v>
      </c>
      <c r="I20" s="20">
        <v>6</v>
      </c>
      <c r="J20" s="20">
        <v>5</v>
      </c>
      <c r="K20" s="20">
        <v>161</v>
      </c>
      <c r="L20" s="20">
        <v>81</v>
      </c>
      <c r="M20" s="20">
        <v>0</v>
      </c>
      <c r="N20" s="20">
        <v>0</v>
      </c>
      <c r="O20" s="20">
        <v>25</v>
      </c>
      <c r="P20" s="20">
        <v>10</v>
      </c>
      <c r="Q20" s="20">
        <v>14</v>
      </c>
      <c r="R20" s="20">
        <v>4</v>
      </c>
      <c r="S20" s="20">
        <v>3</v>
      </c>
      <c r="T20" s="20">
        <v>37</v>
      </c>
      <c r="U20" s="20">
        <v>7</v>
      </c>
      <c r="V20" s="20">
        <v>260</v>
      </c>
      <c r="W20" s="20">
        <v>212</v>
      </c>
      <c r="X20" s="20">
        <v>65</v>
      </c>
      <c r="Y20" s="20">
        <v>16</v>
      </c>
      <c r="Z20" s="20">
        <v>617</v>
      </c>
      <c r="AA20" s="20">
        <v>63</v>
      </c>
      <c r="AB20" s="20">
        <v>1466</v>
      </c>
      <c r="AC20" s="20">
        <v>12792</v>
      </c>
      <c r="AD20" s="20">
        <v>244</v>
      </c>
      <c r="AE20" s="20">
        <v>49430</v>
      </c>
      <c r="AF20" s="20">
        <f t="shared" si="3"/>
        <v>11436</v>
      </c>
      <c r="AG20" s="20">
        <f t="shared" si="4"/>
        <v>100</v>
      </c>
      <c r="AH20" s="21">
        <f t="shared" si="5"/>
        <v>25417</v>
      </c>
    </row>
    <row r="21" spans="1:34" x14ac:dyDescent="0.25">
      <c r="A21" s="17" t="s">
        <v>113</v>
      </c>
      <c r="B21" s="7">
        <v>3226</v>
      </c>
      <c r="C21" s="7">
        <v>2779</v>
      </c>
      <c r="D21" s="7">
        <v>89</v>
      </c>
      <c r="E21" s="7">
        <v>154</v>
      </c>
      <c r="F21" s="7">
        <v>22</v>
      </c>
      <c r="G21" s="7">
        <v>1</v>
      </c>
      <c r="H21" s="7">
        <v>4</v>
      </c>
      <c r="I21" s="7">
        <v>0</v>
      </c>
      <c r="J21" s="7">
        <v>4</v>
      </c>
      <c r="K21" s="7">
        <v>43</v>
      </c>
      <c r="L21" s="7">
        <v>32</v>
      </c>
      <c r="M21" s="7">
        <v>0</v>
      </c>
      <c r="N21" s="7">
        <v>0</v>
      </c>
      <c r="O21" s="7">
        <v>4</v>
      </c>
      <c r="P21" s="7">
        <v>3</v>
      </c>
      <c r="Q21" s="7">
        <v>4</v>
      </c>
      <c r="R21" s="7">
        <v>0</v>
      </c>
      <c r="S21" s="7">
        <v>0</v>
      </c>
      <c r="T21" s="7">
        <v>11</v>
      </c>
      <c r="U21" s="7">
        <v>4</v>
      </c>
      <c r="V21" s="7">
        <v>84</v>
      </c>
      <c r="W21" s="7">
        <v>67</v>
      </c>
      <c r="X21" s="7">
        <v>12</v>
      </c>
      <c r="Y21" s="7">
        <v>7</v>
      </c>
      <c r="Z21" s="7">
        <v>183</v>
      </c>
      <c r="AA21" s="7">
        <v>25</v>
      </c>
      <c r="AB21" s="7">
        <v>432</v>
      </c>
      <c r="AC21" s="7">
        <v>3560</v>
      </c>
      <c r="AD21" s="7">
        <v>57</v>
      </c>
      <c r="AE21" s="7">
        <v>14554</v>
      </c>
      <c r="AF21" s="7">
        <f t="shared" si="3"/>
        <v>3128</v>
      </c>
      <c r="AG21" s="7">
        <f t="shared" si="4"/>
        <v>26</v>
      </c>
      <c r="AH21" s="8">
        <f t="shared" si="5"/>
        <v>7190</v>
      </c>
    </row>
    <row r="22" spans="1:34" x14ac:dyDescent="0.25">
      <c r="A22" s="17" t="s">
        <v>114</v>
      </c>
      <c r="B22" s="7">
        <v>3596</v>
      </c>
      <c r="C22" s="7">
        <v>3074</v>
      </c>
      <c r="D22" s="7">
        <v>80</v>
      </c>
      <c r="E22" s="7">
        <v>182</v>
      </c>
      <c r="F22" s="7">
        <v>26</v>
      </c>
      <c r="G22" s="7">
        <v>6</v>
      </c>
      <c r="H22" s="7">
        <v>0</v>
      </c>
      <c r="I22" s="7">
        <v>0</v>
      </c>
      <c r="J22" s="7">
        <v>0</v>
      </c>
      <c r="K22" s="7">
        <v>48</v>
      </c>
      <c r="L22" s="7">
        <v>27</v>
      </c>
      <c r="M22" s="7">
        <v>0</v>
      </c>
      <c r="N22" s="7">
        <v>0</v>
      </c>
      <c r="O22" s="7">
        <v>8</v>
      </c>
      <c r="P22" s="7">
        <v>3</v>
      </c>
      <c r="Q22" s="7">
        <v>8</v>
      </c>
      <c r="R22" s="7">
        <v>1</v>
      </c>
      <c r="S22" s="7">
        <v>0</v>
      </c>
      <c r="T22" s="7">
        <v>14</v>
      </c>
      <c r="U22" s="7">
        <v>1</v>
      </c>
      <c r="V22" s="7">
        <v>74</v>
      </c>
      <c r="W22" s="7">
        <v>50</v>
      </c>
      <c r="X22" s="7">
        <v>11</v>
      </c>
      <c r="Y22" s="7">
        <v>4</v>
      </c>
      <c r="Z22" s="7">
        <v>184</v>
      </c>
      <c r="AA22" s="7">
        <v>18</v>
      </c>
      <c r="AB22" s="7">
        <v>405</v>
      </c>
      <c r="AC22" s="7">
        <v>3983</v>
      </c>
      <c r="AD22" s="7">
        <v>80</v>
      </c>
      <c r="AE22" s="7">
        <v>15521</v>
      </c>
      <c r="AF22" s="7">
        <f t="shared" si="3"/>
        <v>3443</v>
      </c>
      <c r="AG22" s="7">
        <f t="shared" si="4"/>
        <v>35</v>
      </c>
      <c r="AH22" s="8">
        <f t="shared" si="5"/>
        <v>7820</v>
      </c>
    </row>
    <row r="23" spans="1:34" x14ac:dyDescent="0.25">
      <c r="A23" s="17" t="s">
        <v>115</v>
      </c>
      <c r="B23" s="7">
        <v>1024</v>
      </c>
      <c r="C23" s="7">
        <v>1044</v>
      </c>
      <c r="D23" s="7">
        <v>26</v>
      </c>
      <c r="E23" s="7">
        <v>59</v>
      </c>
      <c r="F23" s="7">
        <v>8</v>
      </c>
      <c r="G23" s="7">
        <v>3</v>
      </c>
      <c r="H23" s="7">
        <v>0</v>
      </c>
      <c r="I23" s="7">
        <v>4</v>
      </c>
      <c r="J23" s="7">
        <v>0</v>
      </c>
      <c r="K23" s="7">
        <v>12</v>
      </c>
      <c r="L23" s="7">
        <v>5</v>
      </c>
      <c r="M23" s="7">
        <v>0</v>
      </c>
      <c r="N23" s="7">
        <v>0</v>
      </c>
      <c r="O23" s="7">
        <v>2</v>
      </c>
      <c r="P23" s="7">
        <v>0</v>
      </c>
      <c r="Q23" s="7">
        <v>2</v>
      </c>
      <c r="R23" s="7">
        <v>0</v>
      </c>
      <c r="S23" s="7">
        <v>1</v>
      </c>
      <c r="T23" s="7">
        <v>4</v>
      </c>
      <c r="U23" s="7">
        <v>1</v>
      </c>
      <c r="V23" s="7">
        <v>25</v>
      </c>
      <c r="W23" s="7">
        <v>13</v>
      </c>
      <c r="X23" s="7">
        <v>11</v>
      </c>
      <c r="Y23" s="7">
        <v>1</v>
      </c>
      <c r="Z23" s="7">
        <v>57</v>
      </c>
      <c r="AA23" s="7">
        <v>4</v>
      </c>
      <c r="AB23" s="7">
        <v>109</v>
      </c>
      <c r="AC23" s="7">
        <v>1246</v>
      </c>
      <c r="AD23" s="7">
        <v>21</v>
      </c>
      <c r="AE23" s="7">
        <v>4674</v>
      </c>
      <c r="AF23" s="7">
        <f t="shared" si="3"/>
        <v>1161</v>
      </c>
      <c r="AG23" s="7">
        <f t="shared" si="4"/>
        <v>10</v>
      </c>
      <c r="AH23" s="8">
        <f t="shared" si="5"/>
        <v>2415</v>
      </c>
    </row>
    <row r="24" spans="1:34" x14ac:dyDescent="0.25">
      <c r="A24" s="17" t="s">
        <v>116</v>
      </c>
      <c r="B24" s="7">
        <v>1016</v>
      </c>
      <c r="C24" s="7">
        <v>991</v>
      </c>
      <c r="D24" s="7">
        <v>24</v>
      </c>
      <c r="E24" s="7">
        <v>48</v>
      </c>
      <c r="F24" s="7">
        <v>7</v>
      </c>
      <c r="G24" s="7">
        <v>2</v>
      </c>
      <c r="H24" s="7">
        <v>0</v>
      </c>
      <c r="I24" s="7">
        <v>0</v>
      </c>
      <c r="J24" s="7">
        <v>0</v>
      </c>
      <c r="K24" s="7">
        <v>18</v>
      </c>
      <c r="L24" s="7">
        <v>5</v>
      </c>
      <c r="M24" s="7">
        <v>0</v>
      </c>
      <c r="N24" s="7">
        <v>0</v>
      </c>
      <c r="O24" s="7">
        <v>2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23</v>
      </c>
      <c r="W24" s="7">
        <v>21</v>
      </c>
      <c r="X24" s="7">
        <v>7</v>
      </c>
      <c r="Y24" s="7">
        <v>0</v>
      </c>
      <c r="Z24" s="7">
        <v>56</v>
      </c>
      <c r="AA24" s="7">
        <v>2</v>
      </c>
      <c r="AB24" s="7">
        <v>138</v>
      </c>
      <c r="AC24" s="7">
        <v>1201</v>
      </c>
      <c r="AD24" s="7">
        <v>16</v>
      </c>
      <c r="AE24" s="7">
        <v>4504</v>
      </c>
      <c r="AF24" s="7">
        <f t="shared" si="3"/>
        <v>1095</v>
      </c>
      <c r="AG24" s="7">
        <f t="shared" si="4"/>
        <v>2</v>
      </c>
      <c r="AH24" s="8">
        <f t="shared" si="5"/>
        <v>2360</v>
      </c>
    </row>
    <row r="25" spans="1:34" x14ac:dyDescent="0.25">
      <c r="A25" s="17" t="s">
        <v>117</v>
      </c>
      <c r="B25" s="7">
        <v>893</v>
      </c>
      <c r="C25" s="7">
        <v>967</v>
      </c>
      <c r="D25" s="7">
        <v>25</v>
      </c>
      <c r="E25" s="7">
        <v>46</v>
      </c>
      <c r="F25" s="7">
        <v>7</v>
      </c>
      <c r="G25" s="7">
        <v>5</v>
      </c>
      <c r="H25" s="7">
        <v>0</v>
      </c>
      <c r="I25" s="7">
        <v>2</v>
      </c>
      <c r="J25" s="7">
        <v>0</v>
      </c>
      <c r="K25" s="7">
        <v>12</v>
      </c>
      <c r="L25" s="7">
        <v>5</v>
      </c>
      <c r="M25" s="7">
        <v>0</v>
      </c>
      <c r="N25" s="7">
        <v>0</v>
      </c>
      <c r="O25" s="7">
        <v>3</v>
      </c>
      <c r="P25" s="7">
        <v>0</v>
      </c>
      <c r="Q25" s="7">
        <v>0</v>
      </c>
      <c r="R25" s="7">
        <v>1</v>
      </c>
      <c r="S25" s="7">
        <v>1</v>
      </c>
      <c r="T25" s="7">
        <v>4</v>
      </c>
      <c r="U25" s="7">
        <v>0</v>
      </c>
      <c r="V25" s="7">
        <v>28</v>
      </c>
      <c r="W25" s="7">
        <v>19</v>
      </c>
      <c r="X25" s="7">
        <v>10</v>
      </c>
      <c r="Y25" s="7">
        <v>2</v>
      </c>
      <c r="Z25" s="7">
        <v>55</v>
      </c>
      <c r="AA25" s="7">
        <v>3</v>
      </c>
      <c r="AB25" s="7">
        <v>89</v>
      </c>
      <c r="AC25" s="7">
        <v>1167</v>
      </c>
      <c r="AD25" s="7">
        <v>19</v>
      </c>
      <c r="AE25" s="7">
        <v>4434</v>
      </c>
      <c r="AF25" s="7">
        <f t="shared" si="3"/>
        <v>1069</v>
      </c>
      <c r="AG25" s="7">
        <f t="shared" si="4"/>
        <v>9</v>
      </c>
      <c r="AH25" s="8">
        <f t="shared" si="5"/>
        <v>2177</v>
      </c>
    </row>
    <row r="26" spans="1:34" x14ac:dyDescent="0.25">
      <c r="A26" s="17" t="s">
        <v>118</v>
      </c>
      <c r="B26" s="7">
        <v>946</v>
      </c>
      <c r="C26" s="7">
        <v>873</v>
      </c>
      <c r="D26" s="7">
        <v>32</v>
      </c>
      <c r="E26" s="7">
        <v>61</v>
      </c>
      <c r="F26" s="7">
        <v>11</v>
      </c>
      <c r="G26" s="7">
        <v>2</v>
      </c>
      <c r="H26" s="7">
        <v>0</v>
      </c>
      <c r="I26" s="7">
        <v>0</v>
      </c>
      <c r="J26" s="7">
        <v>0</v>
      </c>
      <c r="K26" s="7">
        <v>11</v>
      </c>
      <c r="L26" s="7">
        <v>4</v>
      </c>
      <c r="M26" s="7">
        <v>0</v>
      </c>
      <c r="N26" s="7">
        <v>0</v>
      </c>
      <c r="O26" s="7">
        <v>4</v>
      </c>
      <c r="P26" s="7">
        <v>4</v>
      </c>
      <c r="Q26" s="7">
        <v>0</v>
      </c>
      <c r="R26" s="7">
        <v>0</v>
      </c>
      <c r="S26" s="7">
        <v>0</v>
      </c>
      <c r="T26" s="7">
        <v>3</v>
      </c>
      <c r="U26" s="7">
        <v>0</v>
      </c>
      <c r="V26" s="7">
        <v>18</v>
      </c>
      <c r="W26" s="7">
        <v>23</v>
      </c>
      <c r="X26" s="7">
        <v>7</v>
      </c>
      <c r="Y26" s="7">
        <v>0</v>
      </c>
      <c r="Z26" s="7">
        <v>55</v>
      </c>
      <c r="AA26" s="7">
        <v>4</v>
      </c>
      <c r="AB26" s="7">
        <v>104</v>
      </c>
      <c r="AC26" s="7">
        <v>1076</v>
      </c>
      <c r="AD26" s="7">
        <v>28</v>
      </c>
      <c r="AE26" s="7">
        <v>4263</v>
      </c>
      <c r="AF26" s="7">
        <f t="shared" si="3"/>
        <v>994</v>
      </c>
      <c r="AG26" s="7">
        <f t="shared" si="4"/>
        <v>11</v>
      </c>
      <c r="AH26" s="8">
        <f t="shared" si="5"/>
        <v>2162</v>
      </c>
    </row>
    <row r="27" spans="1:34" x14ac:dyDescent="0.25">
      <c r="A27" s="17" t="s">
        <v>119</v>
      </c>
      <c r="B27" s="7">
        <v>481</v>
      </c>
      <c r="C27" s="7">
        <v>414</v>
      </c>
      <c r="D27" s="7">
        <v>39</v>
      </c>
      <c r="E27" s="7">
        <v>59</v>
      </c>
      <c r="F27" s="7">
        <v>9</v>
      </c>
      <c r="G27" s="7">
        <v>4</v>
      </c>
      <c r="H27" s="7">
        <v>0</v>
      </c>
      <c r="I27" s="7">
        <v>0</v>
      </c>
      <c r="J27" s="7">
        <v>1</v>
      </c>
      <c r="K27" s="7">
        <v>17</v>
      </c>
      <c r="L27" s="7">
        <v>3</v>
      </c>
      <c r="M27" s="7">
        <v>0</v>
      </c>
      <c r="N27" s="7">
        <v>0</v>
      </c>
      <c r="O27" s="7">
        <v>2</v>
      </c>
      <c r="P27" s="7">
        <v>0</v>
      </c>
      <c r="Q27" s="7">
        <v>0</v>
      </c>
      <c r="R27" s="7">
        <v>2</v>
      </c>
      <c r="S27" s="7">
        <v>1</v>
      </c>
      <c r="T27" s="7">
        <v>1</v>
      </c>
      <c r="U27" s="7">
        <v>1</v>
      </c>
      <c r="V27" s="7">
        <v>8</v>
      </c>
      <c r="W27" s="7">
        <v>19</v>
      </c>
      <c r="X27" s="7">
        <v>7</v>
      </c>
      <c r="Y27" s="7">
        <v>2</v>
      </c>
      <c r="Z27" s="7">
        <v>27</v>
      </c>
      <c r="AA27" s="7">
        <v>7</v>
      </c>
      <c r="AB27" s="7">
        <v>189</v>
      </c>
      <c r="AC27" s="7">
        <v>559</v>
      </c>
      <c r="AD27" s="7">
        <v>23</v>
      </c>
      <c r="AE27" s="7">
        <v>1480</v>
      </c>
      <c r="AF27" s="7">
        <f t="shared" si="3"/>
        <v>546</v>
      </c>
      <c r="AG27" s="7">
        <f t="shared" si="4"/>
        <v>7</v>
      </c>
      <c r="AH27" s="8">
        <f t="shared" si="5"/>
        <v>1293</v>
      </c>
    </row>
    <row r="28" spans="1:34" x14ac:dyDescent="0.25">
      <c r="A28" s="13" t="s">
        <v>120</v>
      </c>
      <c r="B28" s="22">
        <v>723.12058823529412</v>
      </c>
      <c r="C28" s="22">
        <v>876.58709677419358</v>
      </c>
      <c r="D28" s="22">
        <v>3180.1578947368421</v>
      </c>
      <c r="E28" s="22">
        <v>618.9666666666667</v>
      </c>
      <c r="F28" s="22">
        <v>1026.9368421052632</v>
      </c>
      <c r="G28" s="22">
        <v>923.94285714285741</v>
      </c>
      <c r="H28" s="22">
        <v>843.04000000000008</v>
      </c>
      <c r="I28" s="22">
        <v>105.75</v>
      </c>
      <c r="J28" s="22">
        <v>2496.6941176470591</v>
      </c>
      <c r="K28" s="22">
        <v>394.27951565081599</v>
      </c>
      <c r="L28" s="22">
        <v>329.37931034482756</v>
      </c>
      <c r="M28" s="23" t="s">
        <v>109</v>
      </c>
      <c r="N28" s="23" t="s">
        <v>109</v>
      </c>
      <c r="O28" s="22">
        <v>571.37777777777774</v>
      </c>
      <c r="P28" s="22">
        <v>486</v>
      </c>
      <c r="Q28" s="22">
        <v>2451.6000000000004</v>
      </c>
      <c r="R28" s="22">
        <v>2924.0399999999995</v>
      </c>
      <c r="S28" s="22">
        <v>822.66666666666663</v>
      </c>
      <c r="T28" s="22">
        <v>382.68529411764706</v>
      </c>
      <c r="U28" s="22">
        <v>918.24285714285713</v>
      </c>
      <c r="V28" s="22">
        <v>406.79999999999995</v>
      </c>
      <c r="W28" s="22">
        <v>499.40769230769229</v>
      </c>
      <c r="X28" s="22">
        <v>334.61538461538458</v>
      </c>
      <c r="Y28" s="22">
        <v>2672.5429467084637</v>
      </c>
      <c r="Z28" s="22">
        <v>75.431749849145675</v>
      </c>
      <c r="AA28" s="22">
        <v>1148.5002531645571</v>
      </c>
      <c r="AB28" s="22">
        <v>1384.1449999999998</v>
      </c>
      <c r="AC28" s="22">
        <v>840.82580645161283</v>
      </c>
      <c r="AD28" s="22">
        <v>979.88181818181795</v>
      </c>
      <c r="AE28" s="22">
        <v>249.46379258424932</v>
      </c>
      <c r="AF28" s="22">
        <f>AVERAGE(C28:N28)</f>
        <v>1079.5734301068526</v>
      </c>
      <c r="AG28" s="22">
        <f>AVERAGE(O28:U28)</f>
        <v>1222.3732279578496</v>
      </c>
      <c r="AH28" s="24">
        <f>AVERAGE(B28:AB28)</f>
        <v>1063.8764204661609</v>
      </c>
    </row>
    <row r="29" spans="1:34" x14ac:dyDescent="0.25">
      <c r="A29" s="13" t="s">
        <v>121</v>
      </c>
      <c r="B29" s="28">
        <v>3.4</v>
      </c>
      <c r="C29" s="28">
        <v>3.1</v>
      </c>
      <c r="D29" s="28">
        <v>1.9</v>
      </c>
      <c r="E29" s="28">
        <v>2.4</v>
      </c>
      <c r="F29" s="28">
        <v>1.9</v>
      </c>
      <c r="G29" s="28">
        <v>1.4</v>
      </c>
      <c r="H29" s="28">
        <v>1</v>
      </c>
      <c r="I29" s="28">
        <v>6</v>
      </c>
      <c r="J29" s="28">
        <v>1.7</v>
      </c>
      <c r="K29" s="28">
        <v>2.2999999999999998</v>
      </c>
      <c r="L29" s="28">
        <v>2.9</v>
      </c>
      <c r="M29" s="29" t="s">
        <v>109</v>
      </c>
      <c r="N29" s="29" t="s">
        <v>109</v>
      </c>
      <c r="O29" s="28">
        <v>1.8</v>
      </c>
      <c r="P29" s="28">
        <v>2</v>
      </c>
      <c r="Q29" s="28">
        <v>2.8</v>
      </c>
      <c r="R29" s="28">
        <v>1</v>
      </c>
      <c r="S29" s="28">
        <v>1.5</v>
      </c>
      <c r="T29" s="28">
        <v>3.4</v>
      </c>
      <c r="U29" s="28">
        <v>1.4</v>
      </c>
      <c r="V29" s="28">
        <v>3.4</v>
      </c>
      <c r="W29" s="28">
        <v>2.6</v>
      </c>
      <c r="X29" s="28">
        <v>2.6</v>
      </c>
      <c r="Y29" s="28">
        <v>2</v>
      </c>
      <c r="Z29" s="28">
        <v>3.9</v>
      </c>
      <c r="AA29" s="28">
        <v>1.8</v>
      </c>
      <c r="AB29" s="28">
        <v>2</v>
      </c>
      <c r="AC29" s="28">
        <v>3.1</v>
      </c>
      <c r="AD29" s="28">
        <v>2.2000000000000002</v>
      </c>
      <c r="AE29" s="28">
        <v>4.4000000000000004</v>
      </c>
      <c r="AF29" s="28">
        <f>AVERAGE(C29:N29)</f>
        <v>2.46</v>
      </c>
      <c r="AG29" s="28">
        <f>AVERAGE(O29:U29)</f>
        <v>1.9857142857142858</v>
      </c>
      <c r="AH29" s="30">
        <f>AVERAGE(B29:AB29)</f>
        <v>2.4079999999999999</v>
      </c>
    </row>
    <row r="30" spans="1:34" x14ac:dyDescent="0.25">
      <c r="A30" s="13" t="s">
        <v>122</v>
      </c>
      <c r="B30" s="7">
        <v>2619</v>
      </c>
      <c r="C30" s="7">
        <v>2091</v>
      </c>
      <c r="D30" s="7">
        <v>81</v>
      </c>
      <c r="E30" s="7">
        <v>135</v>
      </c>
      <c r="F30" s="7">
        <v>18</v>
      </c>
      <c r="G30" s="7">
        <v>7</v>
      </c>
      <c r="H30" s="7">
        <v>0</v>
      </c>
      <c r="I30" s="7">
        <v>4</v>
      </c>
      <c r="J30" s="7">
        <v>3</v>
      </c>
      <c r="K30" s="7">
        <v>44</v>
      </c>
      <c r="L30" s="7">
        <v>32</v>
      </c>
      <c r="M30" s="7">
        <v>0</v>
      </c>
      <c r="N30" s="7">
        <v>0</v>
      </c>
      <c r="O30" s="7">
        <v>1</v>
      </c>
      <c r="P30" s="7">
        <v>3</v>
      </c>
      <c r="Q30" s="7">
        <v>3</v>
      </c>
      <c r="R30" s="7">
        <v>2</v>
      </c>
      <c r="S30" s="7">
        <v>0</v>
      </c>
      <c r="T30" s="7">
        <v>1</v>
      </c>
      <c r="U30" s="7">
        <v>5</v>
      </c>
      <c r="V30" s="7">
        <v>103</v>
      </c>
      <c r="W30" s="7">
        <v>39</v>
      </c>
      <c r="X30" s="7">
        <v>18</v>
      </c>
      <c r="Y30" s="7">
        <v>5</v>
      </c>
      <c r="Z30" s="7">
        <v>218</v>
      </c>
      <c r="AA30" s="7">
        <v>26</v>
      </c>
      <c r="AB30" s="7">
        <v>383</v>
      </c>
      <c r="AC30" s="7">
        <v>2763</v>
      </c>
      <c r="AD30" s="7">
        <v>55</v>
      </c>
      <c r="AE30" s="7">
        <v>10924</v>
      </c>
      <c r="AF30" s="7">
        <f>SUM(C30:N30)</f>
        <v>2415</v>
      </c>
      <c r="AG30" s="7">
        <f>SUM(O30:U30)</f>
        <v>15</v>
      </c>
      <c r="AH30" s="8">
        <f>SUM(B30:AB30)</f>
        <v>5841</v>
      </c>
    </row>
    <row r="31" spans="1:34" x14ac:dyDescent="0.25">
      <c r="A31" s="14" t="s">
        <v>123</v>
      </c>
      <c r="B31" s="15">
        <v>4038</v>
      </c>
      <c r="C31" s="15">
        <v>2397</v>
      </c>
      <c r="D31" s="15">
        <v>89</v>
      </c>
      <c r="E31" s="15">
        <v>201</v>
      </c>
      <c r="F31" s="15">
        <v>39</v>
      </c>
      <c r="G31" s="15">
        <v>1</v>
      </c>
      <c r="H31" s="15">
        <v>1</v>
      </c>
      <c r="I31" s="15">
        <v>2</v>
      </c>
      <c r="J31" s="15">
        <v>1</v>
      </c>
      <c r="K31" s="15">
        <v>49</v>
      </c>
      <c r="L31" s="15">
        <v>28</v>
      </c>
      <c r="M31" s="15">
        <v>0</v>
      </c>
      <c r="N31" s="15">
        <v>0</v>
      </c>
      <c r="O31" s="15">
        <v>1</v>
      </c>
      <c r="P31" s="15">
        <v>1</v>
      </c>
      <c r="Q31" s="15">
        <v>5</v>
      </c>
      <c r="R31" s="15">
        <v>0</v>
      </c>
      <c r="S31" s="15">
        <v>0</v>
      </c>
      <c r="T31" s="15">
        <v>8</v>
      </c>
      <c r="U31" s="15">
        <v>1</v>
      </c>
      <c r="V31" s="15">
        <v>115</v>
      </c>
      <c r="W31" s="15">
        <v>71</v>
      </c>
      <c r="X31" s="15">
        <v>19</v>
      </c>
      <c r="Y31" s="15">
        <v>5</v>
      </c>
      <c r="Z31" s="15">
        <v>360</v>
      </c>
      <c r="AA31" s="15">
        <v>12</v>
      </c>
      <c r="AB31" s="15">
        <v>458</v>
      </c>
      <c r="AC31" s="15">
        <v>3655</v>
      </c>
      <c r="AD31" s="15">
        <v>55</v>
      </c>
      <c r="AE31" s="15">
        <v>12654</v>
      </c>
      <c r="AF31" s="15">
        <f>SUM(C31:N31)</f>
        <v>2808</v>
      </c>
      <c r="AG31" s="15">
        <f>SUM(O31:U31)</f>
        <v>16</v>
      </c>
      <c r="AH31" s="16">
        <f>SUM(B31:AB31)</f>
        <v>7902</v>
      </c>
    </row>
    <row r="32" spans="1:34" x14ac:dyDescent="0.25">
      <c r="A32" s="31" t="s">
        <v>124</v>
      </c>
      <c r="B32" s="32">
        <v>0.25614477150383691</v>
      </c>
      <c r="C32" s="32">
        <v>0.27087951710691488</v>
      </c>
      <c r="D32" s="32">
        <v>8.9666951323655E-2</v>
      </c>
      <c r="E32" s="32">
        <v>0.29896907216494845</v>
      </c>
      <c r="F32" s="32">
        <v>0.26011560693641617</v>
      </c>
      <c r="G32" s="32">
        <v>0.21495327102803738</v>
      </c>
      <c r="H32" s="32">
        <v>0.36363636363636365</v>
      </c>
      <c r="I32" s="32">
        <v>0.4</v>
      </c>
      <c r="J32" s="32">
        <v>0.12820512820512819</v>
      </c>
      <c r="K32" s="32">
        <v>0.28495575221238939</v>
      </c>
      <c r="L32" s="32">
        <v>0.51265822784810122</v>
      </c>
      <c r="M32" s="33" t="s">
        <v>109</v>
      </c>
      <c r="N32" s="33" t="s">
        <v>109</v>
      </c>
      <c r="O32" s="32">
        <v>0.3125</v>
      </c>
      <c r="P32" s="32">
        <v>0.33333333333333331</v>
      </c>
      <c r="Q32" s="32">
        <v>6.9306930693069313E-2</v>
      </c>
      <c r="R32" s="32">
        <v>0.18181818181818182</v>
      </c>
      <c r="S32" s="32">
        <v>0.75</v>
      </c>
      <c r="T32" s="32">
        <v>0.55223880597014929</v>
      </c>
      <c r="U32" s="32">
        <v>0.7</v>
      </c>
      <c r="V32" s="32">
        <v>0.40310077519379844</v>
      </c>
      <c r="W32" s="32">
        <v>0.28079470198675499</v>
      </c>
      <c r="X32" s="32">
        <v>0.29680365296803651</v>
      </c>
      <c r="Y32" s="32">
        <v>0.18181818181818182</v>
      </c>
      <c r="Z32" s="32">
        <v>0.41051230871590155</v>
      </c>
      <c r="AA32" s="32">
        <v>0.39873417721518989</v>
      </c>
      <c r="AB32" s="32">
        <v>0.19340369393139842</v>
      </c>
      <c r="AC32" s="32">
        <v>0.26340499135161849</v>
      </c>
      <c r="AD32" s="32">
        <v>0.24821973550356052</v>
      </c>
      <c r="AE32" s="32">
        <v>0.30727819773224585</v>
      </c>
      <c r="AF32" s="32">
        <f t="shared" ref="AF32:AH32" si="6">AF20/AF15</f>
        <v>0.25854584915897993</v>
      </c>
      <c r="AG32" s="32">
        <f t="shared" si="6"/>
        <v>0.24096385542168675</v>
      </c>
      <c r="AH32" s="32">
        <f t="shared" si="6"/>
        <v>0.25609068010075564</v>
      </c>
    </row>
    <row r="33" spans="1:34" x14ac:dyDescent="0.25">
      <c r="A33" s="31" t="s">
        <v>125</v>
      </c>
      <c r="B33" s="34">
        <v>5.2293878314548937E-2</v>
      </c>
      <c r="C33" s="34">
        <v>8.3127740666366134E-2</v>
      </c>
      <c r="D33" s="34">
        <v>6.0183416125334354E-3</v>
      </c>
      <c r="E33" s="34">
        <v>3.1931627516778527E-2</v>
      </c>
      <c r="F33" s="34">
        <v>1.5603328710124827E-2</v>
      </c>
      <c r="G33" s="34">
        <v>4.4095092024539874E-3</v>
      </c>
      <c r="H33" s="34">
        <v>1.11731843575419E-2</v>
      </c>
      <c r="I33" s="34">
        <v>3.896103896103896E-2</v>
      </c>
      <c r="J33" s="34">
        <v>2.4752475247524754E-2</v>
      </c>
      <c r="K33" s="34">
        <v>2.764897818993646E-2</v>
      </c>
      <c r="L33" s="34">
        <v>4.2253521126760563E-2</v>
      </c>
      <c r="M33" s="34">
        <v>0</v>
      </c>
      <c r="N33" s="34">
        <v>0</v>
      </c>
      <c r="O33" s="34">
        <v>2.2634676324128564E-3</v>
      </c>
      <c r="P33" s="34">
        <v>1.1420740063956144E-3</v>
      </c>
      <c r="Q33" s="34">
        <v>1.7033702396885267E-3</v>
      </c>
      <c r="R33" s="34">
        <v>4.8851978505129456E-4</v>
      </c>
      <c r="S33" s="34">
        <v>1.9933554817275745E-3</v>
      </c>
      <c r="T33" s="34">
        <v>3.6381514257620449E-2</v>
      </c>
      <c r="U33" s="34">
        <v>6.2780269058295961E-3</v>
      </c>
      <c r="V33" s="34">
        <v>1.7827756445419639E-2</v>
      </c>
      <c r="W33" s="34">
        <v>2.6371439233735538E-2</v>
      </c>
      <c r="X33" s="34">
        <v>3.3696215655780196E-2</v>
      </c>
      <c r="Y33" s="34">
        <v>8.7098530212302676E-3</v>
      </c>
      <c r="Z33" s="34">
        <v>7.7571033442293186E-2</v>
      </c>
      <c r="AA33" s="34">
        <v>2.1545827633378933E-2</v>
      </c>
      <c r="AB33" s="34">
        <v>2.3383044899912275E-2</v>
      </c>
      <c r="AC33" s="34">
        <v>5.9870822802583545E-2</v>
      </c>
      <c r="AD33" s="34">
        <v>6.1237294516250469E-3</v>
      </c>
      <c r="AE33" s="34">
        <v>8.7132489683534375E-2</v>
      </c>
      <c r="AF33" s="34">
        <f t="shared" ref="AF33:AH33" si="7">AF20/AF7</f>
        <v>5.3524290929514183E-2</v>
      </c>
      <c r="AG33" s="34">
        <f t="shared" si="7"/>
        <v>2.5097251850922323E-3</v>
      </c>
      <c r="AH33" s="34">
        <f t="shared" si="7"/>
        <v>4.4803691893311619E-2</v>
      </c>
    </row>
    <row r="34" spans="1:34" x14ac:dyDescent="0.25">
      <c r="A34" s="9" t="s">
        <v>126</v>
      </c>
      <c r="B34" s="35">
        <v>0.44935170178282008</v>
      </c>
      <c r="C34" s="35">
        <v>0.52325581395348841</v>
      </c>
      <c r="D34" s="35">
        <v>0.31764705882352939</v>
      </c>
      <c r="E34" s="35">
        <v>0.30963855421686748</v>
      </c>
      <c r="F34" s="35">
        <v>0.30188679245283018</v>
      </c>
      <c r="G34" s="35">
        <v>0.35416666666666669</v>
      </c>
      <c r="H34" s="35">
        <v>0.44444444444444442</v>
      </c>
      <c r="I34" s="35">
        <v>0.25</v>
      </c>
      <c r="J34" s="35">
        <v>0.6</v>
      </c>
      <c r="K34" s="35">
        <v>0.41176470588235292</v>
      </c>
      <c r="L34" s="35">
        <v>0.5490196078431373</v>
      </c>
      <c r="M34" s="36" t="s">
        <v>109</v>
      </c>
      <c r="N34" s="36" t="s">
        <v>109</v>
      </c>
      <c r="O34" s="35">
        <v>0.13725490196078433</v>
      </c>
      <c r="P34" s="35">
        <v>0.35714285714285715</v>
      </c>
      <c r="Q34" s="35">
        <v>0.11363636363636363</v>
      </c>
      <c r="R34" s="35">
        <v>0.25</v>
      </c>
      <c r="S34" s="35">
        <v>1</v>
      </c>
      <c r="T34" s="35">
        <v>0.61111111111111116</v>
      </c>
      <c r="U34" s="35">
        <v>0.45454545454545453</v>
      </c>
      <c r="V34" s="35">
        <v>0.38190954773869346</v>
      </c>
      <c r="W34" s="35">
        <v>0.30627306273062732</v>
      </c>
      <c r="X34" s="35">
        <v>0.3125</v>
      </c>
      <c r="Y34" s="35">
        <v>0.27586206896551724</v>
      </c>
      <c r="Z34" s="35">
        <v>0.29867674858223064</v>
      </c>
      <c r="AA34" s="35">
        <v>0.48</v>
      </c>
      <c r="AB34" s="35">
        <v>0.31518987341772153</v>
      </c>
      <c r="AC34" s="35">
        <v>0.53663239074550129</v>
      </c>
      <c r="AD34" s="35">
        <v>0.32069970845481049</v>
      </c>
      <c r="AE34" s="35">
        <v>0.68626737059287579</v>
      </c>
      <c r="AF34" s="35">
        <f t="shared" ref="AF34:AH34" si="8">AF19/AF9</f>
        <v>0.48001002631908762</v>
      </c>
      <c r="AG34" s="35">
        <f t="shared" si="8"/>
        <v>0.22222222222222221</v>
      </c>
      <c r="AH34" s="35">
        <f t="shared" si="8"/>
        <v>0.43545943686987409</v>
      </c>
    </row>
    <row r="35" spans="1:34" x14ac:dyDescent="0.25">
      <c r="A35" s="38" t="s">
        <v>127</v>
      </c>
    </row>
    <row r="36" spans="1:34" x14ac:dyDescent="0.25">
      <c r="A36" s="37" t="s">
        <v>128</v>
      </c>
      <c r="B36" s="1">
        <v>1195</v>
      </c>
      <c r="C36" s="1">
        <v>1010</v>
      </c>
      <c r="D36" s="1">
        <v>68</v>
      </c>
      <c r="E36" s="1">
        <v>79</v>
      </c>
      <c r="F36" s="1">
        <v>15</v>
      </c>
      <c r="G36" s="1">
        <v>10</v>
      </c>
      <c r="H36" s="1">
        <v>0</v>
      </c>
      <c r="I36" s="1">
        <v>0</v>
      </c>
      <c r="J36" s="1">
        <v>0</v>
      </c>
      <c r="K36" s="1">
        <v>18</v>
      </c>
      <c r="L36" s="1">
        <v>8</v>
      </c>
      <c r="M36" s="23" t="s">
        <v>109</v>
      </c>
      <c r="N36" s="23" t="s">
        <v>109</v>
      </c>
      <c r="O36" s="1">
        <v>4</v>
      </c>
      <c r="P36" s="1">
        <v>2</v>
      </c>
      <c r="Q36" s="1">
        <v>2</v>
      </c>
      <c r="R36" s="1">
        <v>2</v>
      </c>
      <c r="S36" s="1">
        <v>1</v>
      </c>
      <c r="T36" s="1">
        <v>4</v>
      </c>
      <c r="U36" s="1">
        <v>1</v>
      </c>
      <c r="V36" s="1">
        <v>24</v>
      </c>
      <c r="W36" s="1">
        <v>33</v>
      </c>
      <c r="X36" s="1">
        <v>12</v>
      </c>
      <c r="Y36" s="1">
        <v>2</v>
      </c>
      <c r="Z36" s="1">
        <v>79</v>
      </c>
      <c r="AA36" s="1">
        <v>11</v>
      </c>
      <c r="AB36" s="1">
        <v>367</v>
      </c>
      <c r="AH36" s="1">
        <v>2947</v>
      </c>
    </row>
    <row r="37" spans="1:34" x14ac:dyDescent="0.25">
      <c r="A37" s="37" t="s">
        <v>129</v>
      </c>
      <c r="B37" s="1">
        <v>8922</v>
      </c>
      <c r="C37" s="1">
        <v>8273</v>
      </c>
      <c r="D37" s="1">
        <v>199</v>
      </c>
      <c r="E37" s="1">
        <v>450</v>
      </c>
      <c r="F37" s="1">
        <v>49</v>
      </c>
      <c r="G37" s="1">
        <v>9</v>
      </c>
      <c r="H37" s="1">
        <v>3</v>
      </c>
      <c r="I37" s="1">
        <v>1</v>
      </c>
      <c r="J37" s="1">
        <v>3</v>
      </c>
      <c r="K37" s="1">
        <v>109</v>
      </c>
      <c r="L37" s="1">
        <v>51</v>
      </c>
      <c r="M37" s="23" t="s">
        <v>109</v>
      </c>
      <c r="N37" s="23" t="s">
        <v>109</v>
      </c>
      <c r="O37" s="1">
        <v>21</v>
      </c>
      <c r="P37" s="1">
        <v>7</v>
      </c>
      <c r="Q37" s="1">
        <v>12</v>
      </c>
      <c r="R37" s="1">
        <v>2</v>
      </c>
      <c r="S37" s="1">
        <v>2</v>
      </c>
      <c r="T37" s="1">
        <v>25</v>
      </c>
      <c r="U37" s="1">
        <v>6</v>
      </c>
      <c r="V37" s="1">
        <v>181</v>
      </c>
      <c r="W37" s="1">
        <v>162</v>
      </c>
      <c r="X37" s="1">
        <v>41</v>
      </c>
      <c r="Y37" s="1">
        <v>13</v>
      </c>
      <c r="Z37" s="1">
        <v>440</v>
      </c>
      <c r="AA37" s="1">
        <v>35</v>
      </c>
      <c r="AB37" s="1">
        <v>927</v>
      </c>
      <c r="AH37" s="1">
        <v>19943</v>
      </c>
    </row>
    <row r="38" spans="1:34" x14ac:dyDescent="0.25">
      <c r="A38" s="37" t="s">
        <v>130</v>
      </c>
      <c r="B38" s="1">
        <v>1065</v>
      </c>
      <c r="C38" s="1">
        <v>859</v>
      </c>
      <c r="D38" s="1">
        <v>48</v>
      </c>
      <c r="E38" s="1">
        <v>80</v>
      </c>
      <c r="F38" s="1">
        <v>26</v>
      </c>
      <c r="G38" s="1">
        <v>4</v>
      </c>
      <c r="H38" s="1">
        <v>1</v>
      </c>
      <c r="I38" s="1">
        <v>5</v>
      </c>
      <c r="J38" s="1">
        <v>2</v>
      </c>
      <c r="K38" s="1">
        <v>34</v>
      </c>
      <c r="L38" s="1">
        <v>22</v>
      </c>
      <c r="M38" s="23" t="s">
        <v>109</v>
      </c>
      <c r="N38" s="23" t="s">
        <v>109</v>
      </c>
      <c r="O38" s="1">
        <v>0</v>
      </c>
      <c r="P38" s="1">
        <v>1</v>
      </c>
      <c r="Q38" s="1">
        <v>0</v>
      </c>
      <c r="R38" s="1">
        <v>0</v>
      </c>
      <c r="S38" s="1">
        <v>0</v>
      </c>
      <c r="T38" s="1">
        <v>8</v>
      </c>
      <c r="U38" s="1">
        <v>0</v>
      </c>
      <c r="V38" s="1">
        <v>55</v>
      </c>
      <c r="W38" s="1">
        <v>17</v>
      </c>
      <c r="X38" s="1">
        <v>12</v>
      </c>
      <c r="Y38" s="1">
        <v>1</v>
      </c>
      <c r="Z38" s="1">
        <v>98</v>
      </c>
      <c r="AA38" s="1">
        <v>17</v>
      </c>
      <c r="AB38" s="1">
        <v>172</v>
      </c>
      <c r="AH38" s="1">
        <v>2527</v>
      </c>
    </row>
    <row r="39" spans="1:34" x14ac:dyDescent="0.25">
      <c r="A39" s="38" t="s">
        <v>140</v>
      </c>
    </row>
    <row r="40" spans="1:34" x14ac:dyDescent="0.25">
      <c r="A40" s="37" t="s">
        <v>131</v>
      </c>
      <c r="B40" s="1">
        <v>10735</v>
      </c>
      <c r="C40" s="1">
        <v>6098</v>
      </c>
      <c r="D40" s="1">
        <v>193</v>
      </c>
      <c r="E40" s="1">
        <v>413</v>
      </c>
      <c r="F40" s="1">
        <v>68</v>
      </c>
      <c r="G40" s="1">
        <v>10</v>
      </c>
      <c r="H40" s="1">
        <v>1</v>
      </c>
      <c r="I40" s="1">
        <v>9</v>
      </c>
      <c r="J40" s="1">
        <v>2</v>
      </c>
      <c r="K40" s="1">
        <v>127</v>
      </c>
      <c r="L40" s="1">
        <v>79</v>
      </c>
      <c r="M40" s="23" t="s">
        <v>109</v>
      </c>
      <c r="N40" s="23" t="s">
        <v>109</v>
      </c>
      <c r="O40" s="1">
        <v>13</v>
      </c>
      <c r="P40" s="1">
        <v>4</v>
      </c>
      <c r="Q40" s="1">
        <v>4</v>
      </c>
      <c r="R40" s="1">
        <v>1</v>
      </c>
      <c r="S40" s="1">
        <v>1</v>
      </c>
      <c r="T40" s="1">
        <v>16</v>
      </c>
      <c r="U40" s="1">
        <v>4</v>
      </c>
      <c r="V40" s="1">
        <v>184</v>
      </c>
      <c r="W40" s="1">
        <v>98</v>
      </c>
      <c r="X40" s="1">
        <v>35</v>
      </c>
      <c r="Y40" s="1">
        <v>7</v>
      </c>
      <c r="Z40" s="1">
        <v>368</v>
      </c>
      <c r="AA40" s="1">
        <v>42</v>
      </c>
      <c r="AB40" s="1">
        <v>2489</v>
      </c>
      <c r="AH40" s="1">
        <v>21001</v>
      </c>
    </row>
    <row r="41" spans="1:34" x14ac:dyDescent="0.25">
      <c r="A41" s="37" t="s">
        <v>132</v>
      </c>
      <c r="B41" s="1">
        <v>10771</v>
      </c>
      <c r="C41" s="1">
        <v>4566</v>
      </c>
      <c r="D41" s="1">
        <v>134</v>
      </c>
      <c r="E41" s="1">
        <v>259</v>
      </c>
      <c r="F41" s="1">
        <v>74</v>
      </c>
      <c r="G41" s="1">
        <v>9</v>
      </c>
      <c r="H41" s="1">
        <v>4</v>
      </c>
      <c r="I41" s="1">
        <v>3</v>
      </c>
      <c r="J41" s="1">
        <v>6</v>
      </c>
      <c r="K41" s="1">
        <v>85</v>
      </c>
      <c r="L41" s="1">
        <v>42</v>
      </c>
      <c r="M41" s="23" t="s">
        <v>109</v>
      </c>
      <c r="N41" s="23" t="s">
        <v>109</v>
      </c>
      <c r="O41" s="1">
        <v>8</v>
      </c>
      <c r="P41" s="1">
        <v>4</v>
      </c>
      <c r="Q41" s="1">
        <v>5</v>
      </c>
      <c r="R41" s="1">
        <v>0</v>
      </c>
      <c r="S41" s="1">
        <v>0</v>
      </c>
      <c r="T41" s="1">
        <v>27</v>
      </c>
      <c r="U41" s="1">
        <v>2</v>
      </c>
      <c r="V41" s="1">
        <v>126</v>
      </c>
      <c r="W41" s="1">
        <v>96</v>
      </c>
      <c r="X41" s="1">
        <v>37</v>
      </c>
      <c r="Y41" s="1">
        <v>8</v>
      </c>
      <c r="Z41" s="1">
        <v>356</v>
      </c>
      <c r="AA41" s="1">
        <v>27</v>
      </c>
      <c r="AB41" s="1">
        <v>2946</v>
      </c>
      <c r="AH41" s="1">
        <v>19595</v>
      </c>
    </row>
    <row r="42" spans="1:34" x14ac:dyDescent="0.25">
      <c r="A42" s="37" t="s">
        <v>133</v>
      </c>
      <c r="B42" s="1">
        <v>379</v>
      </c>
      <c r="C42" s="1">
        <v>135</v>
      </c>
      <c r="D42" s="1">
        <v>2</v>
      </c>
      <c r="E42" s="1">
        <v>25</v>
      </c>
      <c r="F42" s="1">
        <v>6</v>
      </c>
      <c r="G42" s="1">
        <v>1</v>
      </c>
      <c r="H42" s="1">
        <v>0</v>
      </c>
      <c r="I42" s="1">
        <v>0</v>
      </c>
      <c r="J42" s="1">
        <v>0</v>
      </c>
      <c r="K42" s="1">
        <v>0</v>
      </c>
      <c r="L42" s="1">
        <v>6</v>
      </c>
      <c r="M42" s="23" t="s">
        <v>109</v>
      </c>
      <c r="N42" s="23" t="s">
        <v>109</v>
      </c>
      <c r="O42" s="1">
        <v>0</v>
      </c>
      <c r="P42" s="1">
        <v>0</v>
      </c>
      <c r="Q42" s="1">
        <v>0</v>
      </c>
      <c r="R42" s="1">
        <v>0</v>
      </c>
      <c r="S42" s="1">
        <v>1</v>
      </c>
      <c r="T42" s="1">
        <v>0</v>
      </c>
      <c r="U42" s="1">
        <v>0</v>
      </c>
      <c r="V42" s="1">
        <v>3</v>
      </c>
      <c r="W42" s="1">
        <v>3</v>
      </c>
      <c r="X42" s="1">
        <v>2</v>
      </c>
      <c r="Y42" s="1">
        <v>0</v>
      </c>
      <c r="Z42" s="1">
        <v>13</v>
      </c>
      <c r="AA42" s="1">
        <v>3</v>
      </c>
      <c r="AB42" s="1">
        <v>98</v>
      </c>
      <c r="AH42" s="1">
        <v>677</v>
      </c>
    </row>
    <row r="43" spans="1:34" x14ac:dyDescent="0.25">
      <c r="A43" s="37" t="s">
        <v>134</v>
      </c>
      <c r="B43" s="1">
        <v>287</v>
      </c>
      <c r="C43" s="1">
        <v>93</v>
      </c>
      <c r="D43" s="1">
        <v>2</v>
      </c>
      <c r="E43" s="1">
        <v>9</v>
      </c>
      <c r="F43" s="1">
        <v>8</v>
      </c>
      <c r="G43" s="1">
        <v>0</v>
      </c>
      <c r="H43" s="1">
        <v>0</v>
      </c>
      <c r="I43" s="1">
        <v>0</v>
      </c>
      <c r="J43" s="1">
        <v>0</v>
      </c>
      <c r="K43" s="1">
        <v>7</v>
      </c>
      <c r="L43" s="1">
        <v>2</v>
      </c>
      <c r="M43" s="23" t="s">
        <v>109</v>
      </c>
      <c r="N43" s="23" t="s">
        <v>109</v>
      </c>
      <c r="O43" s="1">
        <v>0</v>
      </c>
      <c r="P43" s="1">
        <v>0</v>
      </c>
      <c r="Q43" s="1">
        <v>2</v>
      </c>
      <c r="R43" s="1">
        <v>0</v>
      </c>
      <c r="S43" s="1">
        <v>0</v>
      </c>
      <c r="T43" s="1">
        <v>0</v>
      </c>
      <c r="U43" s="1">
        <v>0</v>
      </c>
      <c r="V43" s="1">
        <v>4</v>
      </c>
      <c r="W43" s="1">
        <v>0</v>
      </c>
      <c r="X43" s="1">
        <v>2</v>
      </c>
      <c r="Y43" s="1">
        <v>0</v>
      </c>
      <c r="Z43" s="1">
        <v>10</v>
      </c>
      <c r="AA43" s="1">
        <v>3</v>
      </c>
      <c r="AB43" s="1">
        <v>113</v>
      </c>
      <c r="AH43" s="1">
        <v>542</v>
      </c>
    </row>
    <row r="44" spans="1:34" x14ac:dyDescent="0.25">
      <c r="A44" s="37" t="s">
        <v>135</v>
      </c>
      <c r="B44" s="1">
        <v>343</v>
      </c>
      <c r="C44" s="1">
        <v>129</v>
      </c>
      <c r="D44" s="1">
        <v>6</v>
      </c>
      <c r="E44" s="1">
        <v>7</v>
      </c>
      <c r="F44" s="1">
        <v>3</v>
      </c>
      <c r="G44" s="1">
        <v>1</v>
      </c>
      <c r="H44" s="1">
        <v>0</v>
      </c>
      <c r="I44" s="1">
        <v>4</v>
      </c>
      <c r="J44" s="1">
        <v>1</v>
      </c>
      <c r="K44" s="1">
        <v>1</v>
      </c>
      <c r="L44" s="1">
        <v>2</v>
      </c>
      <c r="M44" s="23" t="s">
        <v>109</v>
      </c>
      <c r="N44" s="23" t="s">
        <v>109</v>
      </c>
      <c r="O44" s="1">
        <v>0</v>
      </c>
      <c r="P44" s="1">
        <v>0</v>
      </c>
      <c r="Q44" s="1">
        <v>1</v>
      </c>
      <c r="R44" s="1">
        <v>0</v>
      </c>
      <c r="S44" s="1">
        <v>0</v>
      </c>
      <c r="T44" s="1">
        <v>0</v>
      </c>
      <c r="U44" s="1">
        <v>0</v>
      </c>
      <c r="V44" s="1">
        <v>1</v>
      </c>
      <c r="W44" s="1">
        <v>1</v>
      </c>
      <c r="X44" s="1">
        <v>0</v>
      </c>
      <c r="Y44" s="1">
        <v>0</v>
      </c>
      <c r="Z44" s="1">
        <v>14</v>
      </c>
      <c r="AA44" s="1">
        <v>0</v>
      </c>
      <c r="AB44" s="1">
        <v>391</v>
      </c>
      <c r="AH44" s="1">
        <v>905</v>
      </c>
    </row>
    <row r="45" spans="1:34" x14ac:dyDescent="0.25">
      <c r="A45" s="37" t="s">
        <v>136</v>
      </c>
      <c r="B45" s="1">
        <v>465</v>
      </c>
      <c r="C45" s="1">
        <v>197</v>
      </c>
      <c r="D45" s="1">
        <v>8</v>
      </c>
      <c r="E45" s="1">
        <v>9</v>
      </c>
      <c r="F45" s="1">
        <v>2</v>
      </c>
      <c r="G45" s="1">
        <v>0</v>
      </c>
      <c r="H45" s="1">
        <v>0</v>
      </c>
      <c r="I45" s="1">
        <v>0</v>
      </c>
      <c r="J45" s="1">
        <v>0</v>
      </c>
      <c r="K45" s="1">
        <v>4</v>
      </c>
      <c r="L45" s="1">
        <v>8</v>
      </c>
      <c r="M45" s="23" t="s">
        <v>109</v>
      </c>
      <c r="N45" s="23" t="s">
        <v>109</v>
      </c>
      <c r="O45" s="1">
        <v>0</v>
      </c>
      <c r="P45" s="1">
        <v>1</v>
      </c>
      <c r="Q45" s="1">
        <v>0</v>
      </c>
      <c r="R45" s="1">
        <v>1</v>
      </c>
      <c r="S45" s="1">
        <v>0</v>
      </c>
      <c r="T45" s="1">
        <v>4</v>
      </c>
      <c r="U45" s="1">
        <v>0</v>
      </c>
      <c r="V45" s="1">
        <v>8</v>
      </c>
      <c r="W45" s="1">
        <v>2</v>
      </c>
      <c r="X45" s="1">
        <v>1</v>
      </c>
      <c r="Y45" s="1">
        <v>0</v>
      </c>
      <c r="Z45" s="1">
        <v>15</v>
      </c>
      <c r="AA45" s="1">
        <v>4</v>
      </c>
      <c r="AB45" s="1">
        <v>219</v>
      </c>
      <c r="AH45" s="1">
        <v>948</v>
      </c>
    </row>
    <row r="46" spans="1:34" x14ac:dyDescent="0.25">
      <c r="Q46" s="37"/>
    </row>
    <row r="47" spans="1:34" x14ac:dyDescent="0.25">
      <c r="Q47" s="37"/>
    </row>
    <row r="48" spans="1:34" x14ac:dyDescent="0.25">
      <c r="Q48" s="37"/>
    </row>
    <row r="49" spans="17:17" x14ac:dyDescent="0.25">
      <c r="Q49" s="37"/>
    </row>
    <row r="50" spans="17:17" x14ac:dyDescent="0.25">
      <c r="Q50" s="37"/>
    </row>
    <row r="51" spans="17:17" x14ac:dyDescent="0.25">
      <c r="Q51" s="3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Additional_File_1 Table S1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Chen,Chunxian</dc:creator>
  <cp:lastModifiedBy>Chen,Chunxian</cp:lastModifiedBy>
  <dcterms:created xsi:type="dcterms:W3CDTF">2013-02-18T17:56:34Z</dcterms:created>
  <dcterms:modified xsi:type="dcterms:W3CDTF">2013-02-18T21:29:33Z</dcterms:modified>
</cp:coreProperties>
</file>