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4000" tabRatio="500"/>
  </bookViews>
  <sheets>
    <sheet name="dataset" sheetId="1" r:id="rId1"/>
    <sheet name="legend" sheetId="2" r:id="rId2"/>
  </sheets>
  <externalReferences>
    <externalReference r:id="rId3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Q38" i="1"/>
  <c r="Q37"/>
  <c r="Q36"/>
  <c r="Q35"/>
  <c r="Q34"/>
  <c r="Q33"/>
  <c r="Q32"/>
  <c r="Q31"/>
  <c r="Q30"/>
  <c r="Q29"/>
  <c r="Q28"/>
  <c r="Q26"/>
  <c r="Q22"/>
  <c r="Q21"/>
  <c r="Q20"/>
  <c r="Q19"/>
  <c r="Q18"/>
  <c r="Q17"/>
  <c r="Q16"/>
  <c r="Q15"/>
  <c r="Q14"/>
  <c r="Q13"/>
  <c r="Q12"/>
  <c r="Q11"/>
  <c r="Q10"/>
  <c r="Q7"/>
  <c r="Q5"/>
  <c r="Q4"/>
  <c r="Q3"/>
</calcChain>
</file>

<file path=xl/sharedStrings.xml><?xml version="1.0" encoding="utf-8"?>
<sst xmlns="http://schemas.openxmlformats.org/spreadsheetml/2006/main" count="437" uniqueCount="276">
  <si>
    <t>3.8 +/- 1.1</t>
  </si>
  <si>
    <t>290594-290951</t>
  </si>
  <si>
    <t>290594+290951</t>
  </si>
  <si>
    <t>CAGTAATTATTATAA</t>
  </si>
  <si>
    <t>Sso6264</t>
  </si>
  <si>
    <t>543228-543785</t>
  </si>
  <si>
    <t>Enoyl-CoA hydratase/carnithine racemase</t>
  </si>
  <si>
    <t>20.8 +/- 5.3</t>
  </si>
  <si>
    <t>543364-543596</t>
  </si>
  <si>
    <t>543363-543812</t>
  </si>
  <si>
    <t>TTGAAAAAATTGCCA</t>
  </si>
  <si>
    <t>Ssot28</t>
  </si>
  <si>
    <t>589572-590362</t>
  </si>
  <si>
    <t>tRNA30-Gly</t>
  </si>
  <si>
    <t>24.9 +/- 2.9</t>
  </si>
  <si>
    <t>589842-589977</t>
  </si>
  <si>
    <t>589829+590108</t>
  </si>
  <si>
    <t>GTGCATATTCATCAA</t>
  </si>
  <si>
    <t>Ssot36</t>
  </si>
  <si>
    <t>648239-648628</t>
  </si>
  <si>
    <t>tRNA26-Glu</t>
  </si>
  <si>
    <t>intergenic sequential</t>
  </si>
  <si>
    <t>4.8 +/- 1.9</t>
  </si>
  <si>
    <t>648365-648622</t>
  </si>
  <si>
    <t>648365+648622</t>
  </si>
  <si>
    <t>CTGCATATATTATTT</t>
  </si>
  <si>
    <t>Sso0974</t>
  </si>
  <si>
    <t>803812-804227</t>
  </si>
  <si>
    <t>Uncharacterized archaeal coiled-coil protein</t>
  </si>
  <si>
    <t>intergenic 5’</t>
  </si>
  <si>
    <t>N/A +/- N/A</t>
  </si>
  <si>
    <t>803817-804201</t>
  </si>
  <si>
    <t>GGGAAAAAATAGCCA</t>
  </si>
  <si>
    <t>Sso6904</t>
  </si>
  <si>
    <t>835210-835839</t>
  </si>
  <si>
    <t>10.6 +/- 2.6</t>
  </si>
  <si>
    <t>835528-835628</t>
  </si>
  <si>
    <t>835383+835563</t>
  </si>
  <si>
    <t>Dipeptidyl aminopeptidase/acylaminoacyl-peptidase</t>
  </si>
  <si>
    <t>intergenic 3’</t>
  </si>
  <si>
    <t>6.7 +/- 5.2</t>
  </si>
  <si>
    <t>1286505-1286760</t>
  </si>
  <si>
    <t>1286505+1286760</t>
  </si>
  <si>
    <t>TTGCATATAATTCCG</t>
  </si>
  <si>
    <t>Sso1463</t>
  </si>
  <si>
    <t>1321798-1323084</t>
  </si>
  <si>
    <t>Amino acid transporter</t>
  </si>
  <si>
    <t>intergenic convergent</t>
  </si>
  <si>
    <t>16.6 +/- 1.5</t>
  </si>
  <si>
    <t>1322445-1322570</t>
  </si>
  <si>
    <t>1322255+1322747</t>
  </si>
  <si>
    <t>TTGCGAAAATTGCAG</t>
  </si>
  <si>
    <t>Sso1890</t>
  </si>
  <si>
    <t>1705187-1705830</t>
  </si>
  <si>
    <t>Permease of the major facilitator superfamily</t>
  </si>
  <si>
    <t>4.1 +/- 1.5</t>
  </si>
  <si>
    <t>1705378-1705494</t>
  </si>
  <si>
    <t>1705287-1705819</t>
  </si>
  <si>
    <t>CAGCGAGTTTAGCAA</t>
  </si>
  <si>
    <t>Sso2043</t>
  </si>
  <si>
    <t>1859092-1860291</t>
  </si>
  <si>
    <t>7.6 +/- 1.8</t>
  </si>
  <si>
    <t>1859733-1860030</t>
  </si>
  <si>
    <t>1859732-1860174</t>
  </si>
  <si>
    <t>TAGAAGCTTTAGCAA</t>
  </si>
  <si>
    <t>Sso2131</t>
  </si>
  <si>
    <t>1958266-1959176</t>
  </si>
  <si>
    <t>Transcriptional regulator</t>
  </si>
  <si>
    <t>16.4 +/- 6.2</t>
  </si>
  <si>
    <t xml:space="preserve">1958734-1958836 </t>
  </si>
  <si>
    <t>TTGTAAAAATTACAA</t>
  </si>
  <si>
    <t>Sso2133</t>
  </si>
  <si>
    <t>Name</t>
  </si>
  <si>
    <t>Genomic coordinates of peak detected with ChIP-chip</t>
  </si>
  <si>
    <r>
      <t>Annotation</t>
    </r>
    <r>
      <rPr>
        <b/>
        <vertAlign val="superscript"/>
        <sz val="10"/>
        <rFont val="Arial"/>
      </rPr>
      <t>a</t>
    </r>
  </si>
  <si>
    <r>
      <t>Peak center position</t>
    </r>
    <r>
      <rPr>
        <b/>
        <vertAlign val="superscript"/>
        <sz val="10"/>
        <rFont val="Arial"/>
      </rPr>
      <t>b</t>
    </r>
  </si>
  <si>
    <r>
      <t>Location</t>
    </r>
    <r>
      <rPr>
        <b/>
        <vertAlign val="superscript"/>
        <sz val="10"/>
        <rFont val="Arial"/>
      </rPr>
      <t>c</t>
    </r>
  </si>
  <si>
    <r>
      <t>TSS position</t>
    </r>
    <r>
      <rPr>
        <b/>
        <vertAlign val="superscript"/>
        <sz val="10"/>
        <rFont val="Arial"/>
      </rPr>
      <t>d</t>
    </r>
  </si>
  <si>
    <t>Maximum array level</t>
  </si>
  <si>
    <t xml:space="preserve">Mean qPRC fold enrichment </t>
  </si>
  <si>
    <t>Genomic coordinates of qPCR amplicon</t>
  </si>
  <si>
    <t>Ss-LrpB binding in vitro</t>
  </si>
  <si>
    <r>
      <t xml:space="preserve">Genomic coordinates of fragment tested for </t>
    </r>
    <r>
      <rPr>
        <b/>
        <i/>
        <sz val="10"/>
        <rFont val="Arial"/>
      </rPr>
      <t xml:space="preserve">in vitro </t>
    </r>
    <r>
      <rPr>
        <b/>
        <sz val="10"/>
        <rFont val="Arial"/>
      </rPr>
      <t>binding with EMSA</t>
    </r>
  </si>
  <si>
    <t>Start position of best potential binding motif of Ss-LrpB</t>
  </si>
  <si>
    <t>Best potential binding motif of Ss-LrpB</t>
  </si>
  <si>
    <r>
      <t>Theoretical K</t>
    </r>
    <r>
      <rPr>
        <b/>
        <vertAlign val="subscript"/>
        <sz val="10"/>
        <rFont val="Arial"/>
      </rPr>
      <t>D</t>
    </r>
    <r>
      <rPr>
        <b/>
        <sz val="10"/>
        <rFont val="Arial"/>
      </rPr>
      <t xml:space="preserve"> of best potential binding motif</t>
    </r>
  </si>
  <si>
    <t>Ss-LrpB  and LysM co-occupancy</t>
  </si>
  <si>
    <t>Ss-LysM binding in vitro</t>
  </si>
  <si>
    <t>Relative position to LysM enriched region</t>
  </si>
  <si>
    <t>Sso0046</t>
  </si>
  <si>
    <t>42068-42471</t>
  </si>
  <si>
    <t>Mg-dependent DNase</t>
  </si>
  <si>
    <t>inside ORF</t>
  </si>
  <si>
    <t>1.2 +/- 0.4</t>
  </si>
  <si>
    <t>42143-42359</t>
  </si>
  <si>
    <t>-</t>
  </si>
  <si>
    <t>42143+42359</t>
  </si>
  <si>
    <t>TTGCAAAAATTTCTC</t>
  </si>
  <si>
    <t>N.D.</t>
  </si>
  <si>
    <t>Sso0154</t>
  </si>
  <si>
    <t>129616-130620</t>
  </si>
  <si>
    <t>Uncharacterized conserved protein</t>
  </si>
  <si>
    <t>intergenic divergent</t>
  </si>
  <si>
    <t>13.4 +/- 1.4</t>
  </si>
  <si>
    <t>130092-130201</t>
  </si>
  <si>
    <t>129753-130201</t>
  </si>
  <si>
    <t>TAACAAATTTTGCTA</t>
  </si>
  <si>
    <t>+</t>
  </si>
  <si>
    <t>Sso5317</t>
  </si>
  <si>
    <t>131930-133008</t>
  </si>
  <si>
    <t>Lysine biosynthesis protein LysW</t>
  </si>
  <si>
    <t>9.9 +/- 0.9</t>
  </si>
  <si>
    <t>132459-132582</t>
  </si>
  <si>
    <t>132134-132573</t>
  </si>
  <si>
    <t>TAGCAAAAATTCCAG</t>
  </si>
  <si>
    <t>++</t>
  </si>
  <si>
    <t>Ssot18</t>
  </si>
  <si>
    <t>290428-291131</t>
  </si>
  <si>
    <t>tRNA31-ArgTCC</t>
  </si>
  <si>
    <t>overlap</t>
  </si>
  <si>
    <t>2133615-2133727</t>
  </si>
  <si>
    <t>2133096-2133773</t>
  </si>
  <si>
    <t>TTGCAATCCTTACAC</t>
  </si>
  <si>
    <t>Sso2404</t>
  </si>
  <si>
    <t>2187776-2188318</t>
  </si>
  <si>
    <t>ABC-type Na+ efflux pump, permease component</t>
  </si>
  <si>
    <t>2187794-2188194</t>
  </si>
  <si>
    <t>TTACCTTATATTCAA</t>
  </si>
  <si>
    <t>Sso2678</t>
  </si>
  <si>
    <t>2437317-2437768</t>
  </si>
  <si>
    <t>2437363-2437736</t>
  </si>
  <si>
    <t>AAGTAACATTTTCGA</t>
  </si>
  <si>
    <t>Sso2801</t>
  </si>
  <si>
    <t>2561656-2562152</t>
  </si>
  <si>
    <t>Cytochrome b558/566, subunit A</t>
  </si>
  <si>
    <t>2.1 +/- 0.6</t>
  </si>
  <si>
    <t>2561801-2562053</t>
  </si>
  <si>
    <t>2561800-2562142</t>
  </si>
  <si>
    <t>TAGCAAATGTTCCAA</t>
  </si>
  <si>
    <t>Sso2833</t>
  </si>
  <si>
    <t>2594520-2595831</t>
  </si>
  <si>
    <t>Predicted metallopeptidase</t>
  </si>
  <si>
    <t>6.9 +/- 2.7</t>
  </si>
  <si>
    <t>2594917-2595320</t>
  </si>
  <si>
    <t>2595174-2595747</t>
  </si>
  <si>
    <t>CTGGAATAGTTTCAA</t>
  </si>
  <si>
    <t>Sso3002</t>
  </si>
  <si>
    <t>2742947-2743947</t>
  </si>
  <si>
    <t>Glycosyltransferase</t>
  </si>
  <si>
    <t>6.4 +/- 1.2</t>
  </si>
  <si>
    <t>2743563-2743697</t>
  </si>
  <si>
    <t>2743035-2743697</t>
  </si>
  <si>
    <t>CTGGAATTAATACAG</t>
  </si>
  <si>
    <t>Sso3072</t>
  </si>
  <si>
    <t>2827204-2828448</t>
  </si>
  <si>
    <t>ATGATATGATTGCAG</t>
  </si>
  <si>
    <t>Sso1027</t>
  </si>
  <si>
    <t>885479-886771</t>
  </si>
  <si>
    <t>Isopropylmalate/homocitrate/citramalate synthase</t>
  </si>
  <si>
    <t>12.1 +/- 2.9</t>
  </si>
  <si>
    <t xml:space="preserve">885821-885933 </t>
  </si>
  <si>
    <t>ATGGCAATGTTACAA</t>
  </si>
  <si>
    <t>Predicted not bound</t>
  </si>
  <si>
    <t>Sso1114</t>
  </si>
  <si>
    <t>960343-961574</t>
  </si>
  <si>
    <t>Radical SAM superfamily enzyme</t>
  </si>
  <si>
    <t>inside ORF sequential</t>
  </si>
  <si>
    <t>19.2 +/- 5.6</t>
  </si>
  <si>
    <t>960855-960971</t>
  </si>
  <si>
    <t>960644+961151</t>
  </si>
  <si>
    <t>TTGGAATAACTGCTG</t>
  </si>
  <si>
    <t>Sso1118</t>
  </si>
  <si>
    <t>964702-966378</t>
  </si>
  <si>
    <t>inside ORF divergent</t>
  </si>
  <si>
    <t>10.2 +/- 2.2</t>
  </si>
  <si>
    <t>965557-965658</t>
  </si>
  <si>
    <t>964912-965422</t>
  </si>
  <si>
    <t>TTGTTAGTTTTTCTA</t>
  </si>
  <si>
    <t>Sso1135</t>
  </si>
  <si>
    <t>974250-975551</t>
  </si>
  <si>
    <t>Succinate dehydrogenase subunit C</t>
  </si>
  <si>
    <t>13.2 +/- 2.1</t>
  </si>
  <si>
    <t>974648-974755</t>
  </si>
  <si>
    <t>CGGCAAATATTACTA</t>
  </si>
  <si>
    <t>Sso1272</t>
  </si>
  <si>
    <t>1095398-1097098</t>
  </si>
  <si>
    <t>5.4 +/- 0.8</t>
  </si>
  <si>
    <t xml:space="preserve">1095769-1095876 </t>
  </si>
  <si>
    <t>1095733+1096118</t>
  </si>
  <si>
    <t>TTGCCAGAAATGCAA</t>
  </si>
  <si>
    <t>Sso1371</t>
  </si>
  <si>
    <t>1206614-1207226</t>
  </si>
  <si>
    <t>11.4 +/- 3.5</t>
  </si>
  <si>
    <t>1206744-1206959</t>
  </si>
  <si>
    <t>1206744+1206959</t>
  </si>
  <si>
    <t>TAAGAACTTTTCCAA</t>
  </si>
  <si>
    <t>Sso1389</t>
  </si>
  <si>
    <t>1232759-1233642</t>
  </si>
  <si>
    <t>CRISPR system related protein, COG1517 family</t>
  </si>
  <si>
    <t>20.9 +/- 2.2</t>
  </si>
  <si>
    <t xml:space="preserve">1233259-1233402 </t>
  </si>
  <si>
    <t>1233015+1233415</t>
  </si>
  <si>
    <t>TTGAAAGATTTTCAG</t>
  </si>
  <si>
    <t>CRISPR4</t>
  </si>
  <si>
    <t>1260282-1261337</t>
  </si>
  <si>
    <t>CRISPR</t>
  </si>
  <si>
    <t>12.2 +/- 3.1</t>
  </si>
  <si>
    <t>1260517-1260787</t>
  </si>
  <si>
    <t>1260517+1260787</t>
  </si>
  <si>
    <t>TTGTAATTAATTTAA</t>
  </si>
  <si>
    <t>Sso1433</t>
  </si>
  <si>
    <t>1286420-1286928</t>
  </si>
  <si>
    <t>(a)annotations are from Genbank and SulfoSYS Databank, both accessed via the UCSC Archaeal Genome Browser; (b)peak center position in genomic coordinates, which is the median of  the peak start and stop position; (c)location with respect to genomic organization (for used classification, see also Figure 1B); (d)transcription start site distance with respect to the peak center, as determined in a transcriptomic deep sequencing study of S. solfataricus P2 (Wurtzel et al, 2010). The distance to the closest TSS is given. N.D. = not detected; N.A. = not applicable.</t>
    <phoneticPr fontId="8" type="noConversion"/>
  </si>
  <si>
    <t xml:space="preserve">Dihydrodipicolinate synthase/N-acetylneuraminate lyase </t>
  </si>
  <si>
    <t>inside ORF convergent</t>
  </si>
  <si>
    <t>15.3 +/- 2.2</t>
  </si>
  <si>
    <t>2827771-2827895</t>
  </si>
  <si>
    <t>2827674+2827905</t>
  </si>
  <si>
    <t>TTGCCATTTTTCCAA</t>
  </si>
  <si>
    <t>2051481-2051949</t>
  </si>
  <si>
    <t>885821-886276</t>
  </si>
  <si>
    <t>974687-974946</t>
  </si>
  <si>
    <t>1960084-1960620</t>
  </si>
  <si>
    <t>Transposase</t>
  </si>
  <si>
    <t>intergenic</t>
  </si>
  <si>
    <t>1960100-1960586</t>
  </si>
  <si>
    <t>TCGCCCATTTTACAA</t>
  </si>
  <si>
    <t>Sso2142</t>
  </si>
  <si>
    <t>1970560-1971042</t>
  </si>
  <si>
    <t>Hypothetical protein</t>
  </si>
  <si>
    <t>1970490-1970952</t>
  </si>
  <si>
    <t>TTGAAATAAAGGTAA</t>
  </si>
  <si>
    <t>Sso2159</t>
  </si>
  <si>
    <t>1985046-1985784</t>
  </si>
  <si>
    <t>HAD superfamily hydrolase</t>
  </si>
  <si>
    <t>4.1 +/- 1.4</t>
  </si>
  <si>
    <t>1985336-1985607</t>
  </si>
  <si>
    <t>1985335-1985831</t>
  </si>
  <si>
    <t>AAGCAATATTTTCAT</t>
  </si>
  <si>
    <t>Sso2181</t>
  </si>
  <si>
    <t>2006730-2007284</t>
  </si>
  <si>
    <t>Subtilase family protease</t>
  </si>
  <si>
    <t>4.2 +/- 1.0</t>
  </si>
  <si>
    <t>2006952-2007151</t>
  </si>
  <si>
    <t>2006751-2007151</t>
  </si>
  <si>
    <t>TAGCCAATATTACAT</t>
  </si>
  <si>
    <t>Sso2233</t>
  </si>
  <si>
    <t>2050931-2052374</t>
  </si>
  <si>
    <t>Glycine/D-aminoacid oxidase (deaminating)</t>
  </si>
  <si>
    <t>23.7 +/- 6.2</t>
  </si>
  <si>
    <t>2051716-2051863</t>
  </si>
  <si>
    <t>TTGCACATAATTCAA</t>
  </si>
  <si>
    <t>Sso2289</t>
  </si>
  <si>
    <t>2099312-2099902</t>
  </si>
  <si>
    <t>Short-chain alcohol dehydrogenase</t>
  </si>
  <si>
    <t>4.9 +/- 1.5</t>
  </si>
  <si>
    <t>2099468-2099574</t>
  </si>
  <si>
    <t>2099478+2099574</t>
  </si>
  <si>
    <t>TAGCAAATATCGTAT</t>
  </si>
  <si>
    <t>Sso2309</t>
  </si>
  <si>
    <t>2111358-2112389</t>
  </si>
  <si>
    <t>26.5 +/- 6.6</t>
  </si>
  <si>
    <t xml:space="preserve">2111857-2112006 </t>
  </si>
  <si>
    <t>2111530-2112023</t>
  </si>
  <si>
    <t>ATGCAAGTATTGTAT</t>
  </si>
  <si>
    <t>Sso2310</t>
  </si>
  <si>
    <t>2113136-2114378</t>
  </si>
  <si>
    <t>Zn-dependent hydrolase</t>
  </si>
  <si>
    <t>20.1 +/- 6.7</t>
  </si>
  <si>
    <t>2113767-2113886</t>
  </si>
  <si>
    <t>2113261-2113881</t>
  </si>
  <si>
    <t>CTGTAAAACTCACAA</t>
  </si>
  <si>
    <t>Sso2334</t>
  </si>
  <si>
    <t>2132622-2134455</t>
  </si>
  <si>
    <t>NADPH:quinone reductase or related Zn-dependent oxdioreductase</t>
  </si>
  <si>
    <t>18.5 +/- 4.2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</si>
</sst>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2"/>
      <color theme="1"/>
      <name val="Calibri"/>
      <family val="2"/>
      <scheme val="minor"/>
    </font>
    <font>
      <b/>
      <sz val="10"/>
      <name val="Arial"/>
    </font>
    <font>
      <b/>
      <vertAlign val="superscript"/>
      <sz val="10"/>
      <name val="Arial"/>
    </font>
    <font>
      <b/>
      <i/>
      <sz val="10"/>
      <name val="Arial"/>
    </font>
    <font>
      <b/>
      <vertAlign val="subscript"/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left"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1" xfId="0" quotePrefix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ongnguyen/Documents/PhD%20research/research%20data/Trong%20publications%20or%20papers/publication/Research%20paper/Excel%20analysed%20data/table_1%2020%20Jan%20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table S1"/>
      <sheetName val="table S2"/>
      <sheetName val="1st ChIP qPCR primer"/>
      <sheetName val="Table S2 final"/>
      <sheetName val="Cher overlap which LysM Cher"/>
      <sheetName val="LysM ChIP"/>
      <sheetName val="S1 final"/>
      <sheetName val="For gbrower"/>
      <sheetName val="Summary tables"/>
      <sheetName val="table 1"/>
      <sheetName val="table 2"/>
      <sheetName val="motif prediction SsLrpB bound"/>
      <sheetName val="genomic location analysis"/>
      <sheetName val="Sheet1"/>
      <sheetName val="Compare LysM SsLrp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Name</v>
          </cell>
          <cell r="B1" t="str">
            <v>start</v>
          </cell>
          <cell r="C1" t="str">
            <v>stop</v>
          </cell>
          <cell r="D1" t="str">
            <v>Relative position to LysM enriched region</v>
          </cell>
          <cell r="E1" t="str">
            <v>EMSA evaluation for Ss-LrpB</v>
          </cell>
          <cell r="F1" t="str">
            <v>EMSA evaluation for Ss-LysM</v>
          </cell>
        </row>
        <row r="2">
          <cell r="A2" t="str">
            <v>Ssot18</v>
          </cell>
          <cell r="B2">
            <v>290428</v>
          </cell>
          <cell r="C2">
            <v>291131</v>
          </cell>
          <cell r="D2" t="str">
            <v>inside</v>
          </cell>
          <cell r="E2" t="str">
            <v>+</v>
          </cell>
          <cell r="F2" t="str">
            <v>-</v>
          </cell>
        </row>
        <row r="3">
          <cell r="A3" t="str">
            <v>Sso1027</v>
          </cell>
          <cell r="B3">
            <v>885479</v>
          </cell>
          <cell r="C3">
            <v>886771</v>
          </cell>
          <cell r="D3" t="str">
            <v>inside</v>
          </cell>
          <cell r="E3" t="str">
            <v>+</v>
          </cell>
          <cell r="F3" t="str">
            <v>Predicted not bound</v>
          </cell>
        </row>
        <row r="4">
          <cell r="A4" t="str">
            <v>Sso1135</v>
          </cell>
          <cell r="B4">
            <v>974250</v>
          </cell>
          <cell r="C4">
            <v>975551</v>
          </cell>
          <cell r="D4" t="str">
            <v>overlap 99 %</v>
          </cell>
          <cell r="E4" t="str">
            <v>+</v>
          </cell>
          <cell r="F4" t="str">
            <v>Predicted not bound</v>
          </cell>
        </row>
        <row r="5">
          <cell r="A5" t="str">
            <v>Sso1272</v>
          </cell>
          <cell r="B5">
            <v>1095398</v>
          </cell>
          <cell r="C5">
            <v>1097098</v>
          </cell>
          <cell r="D5" t="str">
            <v>inside</v>
          </cell>
          <cell r="E5" t="str">
            <v>+</v>
          </cell>
          <cell r="F5" t="str">
            <v>Predicted not bound</v>
          </cell>
        </row>
        <row r="6">
          <cell r="A6" t="str">
            <v>Sso1371</v>
          </cell>
          <cell r="B6">
            <v>1206614</v>
          </cell>
          <cell r="C6">
            <v>1207226</v>
          </cell>
          <cell r="D6" t="str">
            <v>overlap 97 %</v>
          </cell>
          <cell r="E6" t="str">
            <v>+</v>
          </cell>
          <cell r="F6" t="str">
            <v>Predicted not bound</v>
          </cell>
        </row>
        <row r="7">
          <cell r="A7" t="str">
            <v>Sso1389</v>
          </cell>
          <cell r="B7">
            <v>1232759</v>
          </cell>
          <cell r="C7">
            <v>1233642</v>
          </cell>
          <cell r="D7" t="str">
            <v>overlap 99 %</v>
          </cell>
          <cell r="E7" t="str">
            <v>+</v>
          </cell>
          <cell r="F7" t="str">
            <v>Predicted not bound</v>
          </cell>
        </row>
        <row r="8">
          <cell r="A8" t="str">
            <v>CRISPR4</v>
          </cell>
          <cell r="B8">
            <v>1260282</v>
          </cell>
          <cell r="C8">
            <v>1261337</v>
          </cell>
          <cell r="D8" t="str">
            <v>including</v>
          </cell>
          <cell r="E8" t="str">
            <v>+</v>
          </cell>
          <cell r="F8" t="str">
            <v>Predicted not bound</v>
          </cell>
        </row>
        <row r="9">
          <cell r="A9" t="str">
            <v>Sso2233</v>
          </cell>
          <cell r="B9">
            <v>2050931</v>
          </cell>
          <cell r="C9">
            <v>2052374</v>
          </cell>
          <cell r="D9" t="str">
            <v>including</v>
          </cell>
          <cell r="E9" t="str">
            <v>+</v>
          </cell>
          <cell r="F9" t="str">
            <v>Predicted not bound</v>
          </cell>
        </row>
        <row r="10">
          <cell r="A10" t="str">
            <v>Sso3072</v>
          </cell>
          <cell r="B10">
            <v>2827204</v>
          </cell>
          <cell r="C10">
            <v>2828448</v>
          </cell>
          <cell r="D10" t="str">
            <v>overlap 94 %</v>
          </cell>
          <cell r="E10" t="str">
            <v>+</v>
          </cell>
          <cell r="F10" t="str">
            <v>Predicted not bound</v>
          </cell>
        </row>
        <row r="11">
          <cell r="A11" t="str">
            <v>Sso2801</v>
          </cell>
          <cell r="B11">
            <v>2561656</v>
          </cell>
          <cell r="C11">
            <v>2562152</v>
          </cell>
          <cell r="D11" t="str">
            <v>overlap 57 %</v>
          </cell>
          <cell r="E11" t="str">
            <v>+</v>
          </cell>
          <cell r="F11" t="str">
            <v>Predicted not bound</v>
          </cell>
        </row>
        <row r="12">
          <cell r="A12" t="str">
            <v>Sso5317</v>
          </cell>
          <cell r="B12">
            <v>131930</v>
          </cell>
          <cell r="C12">
            <v>133008</v>
          </cell>
          <cell r="D12" t="str">
            <v>including</v>
          </cell>
          <cell r="E12" t="str">
            <v>-</v>
          </cell>
          <cell r="F12" t="str">
            <v>++</v>
          </cell>
        </row>
        <row r="13">
          <cell r="A13" t="str">
            <v>Ssot28</v>
          </cell>
          <cell r="B13">
            <v>589572</v>
          </cell>
          <cell r="C13">
            <v>590362</v>
          </cell>
          <cell r="D13" t="str">
            <v>overlap 89 %</v>
          </cell>
          <cell r="E13" t="str">
            <v>-</v>
          </cell>
          <cell r="F13" t="str">
            <v>++</v>
          </cell>
        </row>
        <row r="14">
          <cell r="A14" t="str">
            <v>Sso6904</v>
          </cell>
          <cell r="B14">
            <v>835210</v>
          </cell>
          <cell r="C14">
            <v>835839</v>
          </cell>
          <cell r="D14" t="str">
            <v>inside</v>
          </cell>
          <cell r="E14" t="str">
            <v>-</v>
          </cell>
          <cell r="F14" t="str">
            <v>++</v>
          </cell>
        </row>
        <row r="15">
          <cell r="A15" t="str">
            <v>Sso2043</v>
          </cell>
          <cell r="B15">
            <v>1859092</v>
          </cell>
          <cell r="C15">
            <v>1860291</v>
          </cell>
          <cell r="D15" t="str">
            <v>overlap 75 %</v>
          </cell>
          <cell r="E15" t="str">
            <v>-</v>
          </cell>
          <cell r="F15" t="str">
            <v>++</v>
          </cell>
        </row>
        <row r="16">
          <cell r="A16" t="str">
            <v>Sso2334</v>
          </cell>
          <cell r="B16">
            <v>2132622</v>
          </cell>
          <cell r="C16">
            <v>2134455</v>
          </cell>
          <cell r="D16" t="str">
            <v>including</v>
          </cell>
          <cell r="E16" t="str">
            <v>-</v>
          </cell>
          <cell r="F16" t="str">
            <v>+</v>
          </cell>
        </row>
        <row r="17">
          <cell r="A17" t="str">
            <v>Sso0154</v>
          </cell>
          <cell r="B17">
            <v>129616</v>
          </cell>
          <cell r="C17">
            <v>130620</v>
          </cell>
          <cell r="D17" t="str">
            <v>inside</v>
          </cell>
          <cell r="E17" t="str">
            <v>-</v>
          </cell>
          <cell r="F17" t="str">
            <v>-</v>
          </cell>
        </row>
        <row r="18">
          <cell r="A18" t="str">
            <v>Sso1433</v>
          </cell>
          <cell r="B18">
            <v>1286420</v>
          </cell>
          <cell r="C18">
            <v>1286928</v>
          </cell>
          <cell r="D18" t="str">
            <v>inside</v>
          </cell>
          <cell r="E18" t="str">
            <v>-</v>
          </cell>
          <cell r="F18" t="str">
            <v>Predicted not bound</v>
          </cell>
        </row>
        <row r="19">
          <cell r="A19" t="str">
            <v>Sso1114</v>
          </cell>
          <cell r="B19">
            <v>960343</v>
          </cell>
          <cell r="C19">
            <v>961574</v>
          </cell>
          <cell r="D19" t="str">
            <v>including</v>
          </cell>
          <cell r="E19" t="str">
            <v>-</v>
          </cell>
          <cell r="F19" t="str">
            <v>Predicted not bound</v>
          </cell>
        </row>
        <row r="20">
          <cell r="A20" t="str">
            <v>Sso1890</v>
          </cell>
          <cell r="B20">
            <v>1705187</v>
          </cell>
          <cell r="C20">
            <v>1705830</v>
          </cell>
          <cell r="D20" t="str">
            <v>inside</v>
          </cell>
          <cell r="F20" t="str">
            <v>Predicted not bound</v>
          </cell>
        </row>
        <row r="21">
          <cell r="A21" t="str">
            <v>Sso1118</v>
          </cell>
          <cell r="B21">
            <v>964702</v>
          </cell>
          <cell r="C21">
            <v>966378</v>
          </cell>
          <cell r="D21" t="str">
            <v>including</v>
          </cell>
          <cell r="E21" t="str">
            <v>-</v>
          </cell>
          <cell r="F21" t="str">
            <v>Predicted not bound</v>
          </cell>
        </row>
        <row r="22">
          <cell r="A22" t="str">
            <v>Sso1463</v>
          </cell>
          <cell r="B22">
            <v>1321798</v>
          </cell>
          <cell r="C22">
            <v>1323084</v>
          </cell>
          <cell r="D22" t="str">
            <v>overlap 98 %</v>
          </cell>
          <cell r="E22" t="str">
            <v>-</v>
          </cell>
          <cell r="F22" t="str">
            <v>Predicted not bound</v>
          </cell>
        </row>
        <row r="23">
          <cell r="A23" t="str">
            <v>Sso2159</v>
          </cell>
          <cell r="B23">
            <v>1985046</v>
          </cell>
          <cell r="C23">
            <v>1985784</v>
          </cell>
          <cell r="D23" t="str">
            <v>inside</v>
          </cell>
          <cell r="E23" t="str">
            <v>-</v>
          </cell>
          <cell r="F23" t="str">
            <v>Predicted not bound</v>
          </cell>
        </row>
        <row r="24">
          <cell r="A24" t="str">
            <v>Sso2289</v>
          </cell>
          <cell r="B24">
            <v>2099312</v>
          </cell>
          <cell r="C24">
            <v>2099902</v>
          </cell>
          <cell r="D24" t="str">
            <v>inside</v>
          </cell>
          <cell r="E24" t="str">
            <v>-</v>
          </cell>
          <cell r="F24" t="str">
            <v>Predicted not bound</v>
          </cell>
        </row>
        <row r="25">
          <cell r="A25" t="str">
            <v>Sso2309</v>
          </cell>
          <cell r="B25">
            <v>2111358</v>
          </cell>
          <cell r="C25">
            <v>2112389</v>
          </cell>
          <cell r="D25" t="str">
            <v>inside</v>
          </cell>
          <cell r="E25" t="str">
            <v>-</v>
          </cell>
          <cell r="F25" t="str">
            <v>Predicted not bound</v>
          </cell>
        </row>
        <row r="26">
          <cell r="A26" t="str">
            <v>Sso2310</v>
          </cell>
          <cell r="B26">
            <v>2113136</v>
          </cell>
          <cell r="C26">
            <v>2114378</v>
          </cell>
          <cell r="D26" t="str">
            <v>overlap 93 %</v>
          </cell>
          <cell r="E26" t="str">
            <v>-</v>
          </cell>
          <cell r="F26" t="str">
            <v>Predicted not bound</v>
          </cell>
        </row>
        <row r="27">
          <cell r="A27" t="str">
            <v>Sso2404</v>
          </cell>
          <cell r="B27">
            <v>2187776</v>
          </cell>
          <cell r="C27">
            <v>2188318</v>
          </cell>
          <cell r="D27" t="str">
            <v>inside</v>
          </cell>
          <cell r="E27" t="str">
            <v>-</v>
          </cell>
          <cell r="F27" t="str">
            <v>Predicted not bound</v>
          </cell>
        </row>
        <row r="28">
          <cell r="A28" t="str">
            <v>Sso2678</v>
          </cell>
          <cell r="B28">
            <v>2437317</v>
          </cell>
          <cell r="C28">
            <v>2437768</v>
          </cell>
          <cell r="D28" t="str">
            <v>overlap 96 %</v>
          </cell>
          <cell r="E28" t="str">
            <v>-</v>
          </cell>
          <cell r="F28" t="str">
            <v>Predicted not bound</v>
          </cell>
        </row>
        <row r="29">
          <cell r="A29" t="str">
            <v>Sso2833</v>
          </cell>
          <cell r="B29">
            <v>2594520</v>
          </cell>
          <cell r="C29">
            <v>2595831</v>
          </cell>
          <cell r="D29" t="str">
            <v>overlap 96 %</v>
          </cell>
          <cell r="E29" t="str">
            <v>-</v>
          </cell>
          <cell r="F29" t="str">
            <v>Predicted not bound</v>
          </cell>
        </row>
        <row r="30">
          <cell r="A30" t="str">
            <v>Sso3002</v>
          </cell>
          <cell r="B30">
            <v>2742947</v>
          </cell>
          <cell r="C30">
            <v>2743947</v>
          </cell>
          <cell r="D30" t="str">
            <v>including</v>
          </cell>
          <cell r="E30" t="str">
            <v>-</v>
          </cell>
          <cell r="F30" t="str">
            <v>Predicted not bound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Q38"/>
  <sheetViews>
    <sheetView tabSelected="1" topLeftCell="D13" workbookViewId="0">
      <selection activeCell="K35" sqref="K35"/>
    </sheetView>
  </sheetViews>
  <sheetFormatPr baseColWidth="10" defaultColWidth="7.7109375" defaultRowHeight="14"/>
  <cols>
    <col min="1" max="1" width="7.140625" style="7" customWidth="1"/>
    <col min="2" max="2" width="14.42578125" style="7" customWidth="1"/>
    <col min="3" max="3" width="23" style="7" customWidth="1"/>
    <col min="4" max="4" width="9.85546875" style="7" customWidth="1"/>
    <col min="5" max="5" width="10.28515625" style="7" customWidth="1"/>
    <col min="6" max="7" width="5" style="7" customWidth="1"/>
    <col min="8" max="8" width="10.42578125" style="7" customWidth="1"/>
    <col min="9" max="9" width="14.7109375" style="7" customWidth="1"/>
    <col min="10" max="10" width="5.28515625" style="7" customWidth="1"/>
    <col min="11" max="11" width="15" style="7" customWidth="1"/>
    <col min="12" max="12" width="10" style="7" customWidth="1"/>
    <col min="13" max="13" width="19.140625" style="7" customWidth="1"/>
    <col min="14" max="14" width="4.85546875" style="7" customWidth="1"/>
    <col min="15" max="15" width="4.7109375" style="7" customWidth="1"/>
    <col min="16" max="16" width="8.140625" style="7" customWidth="1"/>
    <col min="17" max="17" width="8.7109375" style="7" customWidth="1"/>
    <col min="18" max="16384" width="7.7109375" style="7"/>
  </cols>
  <sheetData>
    <row r="1" spans="1:17" s="6" customFormat="1" ht="153">
      <c r="A1" s="5" t="s">
        <v>72</v>
      </c>
      <c r="B1" s="1" t="s">
        <v>73</v>
      </c>
      <c r="C1" s="1" t="s">
        <v>74</v>
      </c>
      <c r="D1" s="1" t="s">
        <v>75</v>
      </c>
      <c r="E1" s="2" t="s">
        <v>76</v>
      </c>
      <c r="F1" s="1" t="s">
        <v>77</v>
      </c>
      <c r="G1" s="5" t="s">
        <v>78</v>
      </c>
      <c r="H1" s="5" t="s">
        <v>79</v>
      </c>
      <c r="I1" s="1" t="s">
        <v>80</v>
      </c>
      <c r="J1" s="5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5" t="s">
        <v>86</v>
      </c>
      <c r="P1" s="5" t="s">
        <v>87</v>
      </c>
      <c r="Q1" s="5" t="s">
        <v>88</v>
      </c>
    </row>
    <row r="2" spans="1:17">
      <c r="A2" s="7" t="s">
        <v>89</v>
      </c>
      <c r="B2" s="3" t="s">
        <v>90</v>
      </c>
      <c r="C2" s="6" t="s">
        <v>91</v>
      </c>
      <c r="D2" s="7">
        <v>42270</v>
      </c>
      <c r="E2" s="6" t="s">
        <v>92</v>
      </c>
      <c r="F2" s="7">
        <v>432</v>
      </c>
      <c r="G2" s="8">
        <v>1.67834090657541</v>
      </c>
      <c r="H2" s="7" t="s">
        <v>93</v>
      </c>
      <c r="I2" s="4" t="s">
        <v>94</v>
      </c>
      <c r="J2" s="7" t="s">
        <v>95</v>
      </c>
      <c r="K2" s="7" t="s">
        <v>96</v>
      </c>
      <c r="L2" s="3">
        <v>42201</v>
      </c>
      <c r="M2" s="3" t="s">
        <v>97</v>
      </c>
      <c r="N2" s="3">
        <v>14</v>
      </c>
      <c r="O2" s="7" t="s">
        <v>95</v>
      </c>
      <c r="P2" s="6" t="s">
        <v>98</v>
      </c>
      <c r="Q2" s="6" t="s">
        <v>98</v>
      </c>
    </row>
    <row r="3" spans="1:17" ht="28">
      <c r="A3" s="7" t="s">
        <v>99</v>
      </c>
      <c r="B3" s="3" t="s">
        <v>100</v>
      </c>
      <c r="C3" s="6" t="s">
        <v>101</v>
      </c>
      <c r="D3" s="7">
        <v>130118</v>
      </c>
      <c r="E3" s="6" t="s">
        <v>102</v>
      </c>
      <c r="F3" s="7">
        <v>-117</v>
      </c>
      <c r="G3" s="8">
        <v>2.2167831706724801</v>
      </c>
      <c r="H3" s="7" t="s">
        <v>103</v>
      </c>
      <c r="I3" s="4" t="s">
        <v>104</v>
      </c>
      <c r="J3" s="7" t="s">
        <v>95</v>
      </c>
      <c r="K3" s="7" t="s">
        <v>105</v>
      </c>
      <c r="L3" s="3">
        <v>129797</v>
      </c>
      <c r="M3" s="3" t="s">
        <v>106</v>
      </c>
      <c r="N3" s="3">
        <v>8</v>
      </c>
      <c r="O3" s="7" t="s">
        <v>107</v>
      </c>
      <c r="P3" s="6" t="s">
        <v>95</v>
      </c>
      <c r="Q3" s="6" t="str">
        <f>VLOOKUP(A3,'[1]table 2'!$A$1:$F$30,4,FALSE)</f>
        <v>inside</v>
      </c>
    </row>
    <row r="4" spans="1:17" ht="28">
      <c r="A4" s="7" t="s">
        <v>108</v>
      </c>
      <c r="B4" s="3" t="s">
        <v>109</v>
      </c>
      <c r="C4" s="6" t="s">
        <v>110</v>
      </c>
      <c r="D4" s="7">
        <v>132469</v>
      </c>
      <c r="E4" s="6" t="s">
        <v>102</v>
      </c>
      <c r="F4" s="7">
        <v>-68</v>
      </c>
      <c r="G4" s="8">
        <v>1.91492867702862</v>
      </c>
      <c r="H4" s="7" t="s">
        <v>111</v>
      </c>
      <c r="I4" s="4" t="s">
        <v>112</v>
      </c>
      <c r="J4" s="7" t="s">
        <v>95</v>
      </c>
      <c r="K4" s="7" t="s">
        <v>113</v>
      </c>
      <c r="L4" s="3">
        <v>132173</v>
      </c>
      <c r="M4" s="3" t="s">
        <v>114</v>
      </c>
      <c r="N4" s="3">
        <v>5</v>
      </c>
      <c r="O4" s="7" t="s">
        <v>107</v>
      </c>
      <c r="P4" s="6" t="s">
        <v>115</v>
      </c>
      <c r="Q4" s="6" t="str">
        <f>VLOOKUP(A4,'[1]table 2'!$A$1:$F$30,4,FALSE)</f>
        <v>including</v>
      </c>
    </row>
    <row r="5" spans="1:17">
      <c r="A5" s="7" t="s">
        <v>116</v>
      </c>
      <c r="B5" s="3" t="s">
        <v>117</v>
      </c>
      <c r="C5" s="6" t="s">
        <v>118</v>
      </c>
      <c r="D5" s="7">
        <v>290780</v>
      </c>
      <c r="E5" s="6" t="s">
        <v>119</v>
      </c>
      <c r="F5" s="7">
        <v>112</v>
      </c>
      <c r="G5" s="8">
        <v>1.73888443740537</v>
      </c>
      <c r="H5" s="7" t="s">
        <v>0</v>
      </c>
      <c r="I5" s="4" t="s">
        <v>1</v>
      </c>
      <c r="J5" s="7" t="s">
        <v>107</v>
      </c>
      <c r="K5" s="7" t="s">
        <v>2</v>
      </c>
      <c r="L5" s="3">
        <v>290715</v>
      </c>
      <c r="M5" s="3" t="s">
        <v>3</v>
      </c>
      <c r="N5" s="3">
        <v>290</v>
      </c>
      <c r="O5" s="7" t="s">
        <v>107</v>
      </c>
      <c r="P5" s="6" t="s">
        <v>95</v>
      </c>
      <c r="Q5" s="6" t="str">
        <f>VLOOKUP(A5,'[1]table 2'!$A$1:$F$30,4,FALSE)</f>
        <v>inside</v>
      </c>
    </row>
    <row r="6" spans="1:17" ht="28">
      <c r="A6" s="7" t="s">
        <v>4</v>
      </c>
      <c r="B6" s="3" t="s">
        <v>5</v>
      </c>
      <c r="C6" s="6" t="s">
        <v>6</v>
      </c>
      <c r="D6" s="7">
        <v>543507</v>
      </c>
      <c r="E6" s="6" t="s">
        <v>102</v>
      </c>
      <c r="F6" s="7">
        <v>-706</v>
      </c>
      <c r="G6" s="8">
        <v>2.0035930537465099</v>
      </c>
      <c r="H6" s="7" t="s">
        <v>7</v>
      </c>
      <c r="I6" s="4" t="s">
        <v>8</v>
      </c>
      <c r="J6" s="9" t="s">
        <v>95</v>
      </c>
      <c r="K6" s="9" t="s">
        <v>9</v>
      </c>
      <c r="L6" s="3">
        <v>543712</v>
      </c>
      <c r="M6" s="3" t="s">
        <v>10</v>
      </c>
      <c r="N6" s="3">
        <v>3</v>
      </c>
      <c r="O6" s="7" t="s">
        <v>95</v>
      </c>
      <c r="P6" s="6" t="s">
        <v>98</v>
      </c>
      <c r="Q6" s="6" t="s">
        <v>98</v>
      </c>
    </row>
    <row r="7" spans="1:17">
      <c r="A7" s="7" t="s">
        <v>11</v>
      </c>
      <c r="B7" s="3" t="s">
        <v>12</v>
      </c>
      <c r="C7" s="6" t="s">
        <v>13</v>
      </c>
      <c r="D7" s="7">
        <v>589967</v>
      </c>
      <c r="E7" s="6" t="s">
        <v>119</v>
      </c>
      <c r="F7" s="7">
        <v>334</v>
      </c>
      <c r="G7" s="8">
        <v>2.4201312624833902</v>
      </c>
      <c r="H7" s="7" t="s">
        <v>14</v>
      </c>
      <c r="I7" s="4" t="s">
        <v>15</v>
      </c>
      <c r="J7" s="7" t="s">
        <v>95</v>
      </c>
      <c r="K7" s="7" t="s">
        <v>16</v>
      </c>
      <c r="L7" s="3">
        <v>590070</v>
      </c>
      <c r="M7" s="3" t="s">
        <v>17</v>
      </c>
      <c r="N7" s="3">
        <v>203</v>
      </c>
      <c r="O7" s="7" t="s">
        <v>107</v>
      </c>
      <c r="P7" s="6" t="s">
        <v>115</v>
      </c>
      <c r="Q7" s="6" t="str">
        <f>VLOOKUP(A7,'[1]table 2'!$A$1:$F$30,4,FALSE)</f>
        <v>overlap 89 %</v>
      </c>
    </row>
    <row r="8" spans="1:17" ht="28">
      <c r="A8" s="7" t="s">
        <v>18</v>
      </c>
      <c r="B8" s="3" t="s">
        <v>19</v>
      </c>
      <c r="C8" s="6" t="s">
        <v>20</v>
      </c>
      <c r="D8" s="7">
        <v>648434</v>
      </c>
      <c r="E8" s="6" t="s">
        <v>21</v>
      </c>
      <c r="F8" s="7">
        <v>-133</v>
      </c>
      <c r="G8" s="8">
        <v>1.3411481056022501</v>
      </c>
      <c r="H8" s="7" t="s">
        <v>22</v>
      </c>
      <c r="I8" s="4" t="s">
        <v>23</v>
      </c>
      <c r="J8" s="7" t="s">
        <v>95</v>
      </c>
      <c r="K8" s="7" t="s">
        <v>24</v>
      </c>
      <c r="L8" s="3">
        <v>648408</v>
      </c>
      <c r="M8" s="3" t="s">
        <v>25</v>
      </c>
      <c r="N8" s="3">
        <v>448</v>
      </c>
      <c r="O8" s="7" t="s">
        <v>95</v>
      </c>
      <c r="P8" s="6" t="s">
        <v>98</v>
      </c>
      <c r="Q8" s="6" t="s">
        <v>98</v>
      </c>
    </row>
    <row r="9" spans="1:17" ht="28">
      <c r="A9" s="7" t="s">
        <v>26</v>
      </c>
      <c r="B9" s="3" t="s">
        <v>27</v>
      </c>
      <c r="C9" s="6" t="s">
        <v>28</v>
      </c>
      <c r="D9" s="7">
        <v>804020</v>
      </c>
      <c r="E9" s="6" t="s">
        <v>29</v>
      </c>
      <c r="F9" s="7">
        <v>-119</v>
      </c>
      <c r="G9" s="8">
        <v>1.35850600695656</v>
      </c>
      <c r="H9" s="7" t="s">
        <v>30</v>
      </c>
      <c r="I9" s="3" t="s">
        <v>98</v>
      </c>
      <c r="J9" s="7" t="s">
        <v>95</v>
      </c>
      <c r="K9" s="7" t="s">
        <v>31</v>
      </c>
      <c r="L9" s="3">
        <v>804110</v>
      </c>
      <c r="M9" s="3" t="s">
        <v>32</v>
      </c>
      <c r="N9" s="3">
        <v>1051</v>
      </c>
      <c r="O9" s="7" t="s">
        <v>95</v>
      </c>
      <c r="P9" s="6" t="s">
        <v>98</v>
      </c>
      <c r="Q9" s="6" t="s">
        <v>98</v>
      </c>
    </row>
    <row r="10" spans="1:17" ht="28">
      <c r="A10" s="7" t="s">
        <v>33</v>
      </c>
      <c r="B10" s="3" t="s">
        <v>34</v>
      </c>
      <c r="C10" s="6" t="s">
        <v>101</v>
      </c>
      <c r="D10" s="7">
        <v>835525</v>
      </c>
      <c r="E10" s="6" t="s">
        <v>21</v>
      </c>
      <c r="F10" s="7">
        <v>-24</v>
      </c>
      <c r="G10" s="8">
        <v>1.6873707662518</v>
      </c>
      <c r="H10" s="7" t="s">
        <v>35</v>
      </c>
      <c r="I10" s="4" t="s">
        <v>36</v>
      </c>
      <c r="J10" s="7" t="s">
        <v>95</v>
      </c>
      <c r="K10" s="7" t="s">
        <v>37</v>
      </c>
      <c r="L10" s="3">
        <v>835433</v>
      </c>
      <c r="M10" s="3" t="s">
        <v>155</v>
      </c>
      <c r="N10" s="3">
        <v>249</v>
      </c>
      <c r="O10" s="7" t="s">
        <v>107</v>
      </c>
      <c r="P10" s="6" t="s">
        <v>115</v>
      </c>
      <c r="Q10" s="6" t="str">
        <f>VLOOKUP(A10,'[1]table 2'!$A$1:$F$30,4,FALSE)</f>
        <v>inside</v>
      </c>
    </row>
    <row r="11" spans="1:17" ht="28">
      <c r="A11" s="7" t="s">
        <v>156</v>
      </c>
      <c r="B11" s="3" t="s">
        <v>157</v>
      </c>
      <c r="C11" s="6" t="s">
        <v>158</v>
      </c>
      <c r="D11" s="7">
        <v>886125</v>
      </c>
      <c r="E11" s="6" t="s">
        <v>102</v>
      </c>
      <c r="F11" s="7">
        <v>276</v>
      </c>
      <c r="G11" s="8">
        <v>2.29585678764137</v>
      </c>
      <c r="H11" s="7" t="s">
        <v>159</v>
      </c>
      <c r="I11" s="4" t="s">
        <v>160</v>
      </c>
      <c r="J11" s="7" t="s">
        <v>107</v>
      </c>
      <c r="K11" s="7" t="s">
        <v>220</v>
      </c>
      <c r="L11" s="3">
        <v>886669</v>
      </c>
      <c r="M11" s="3" t="s">
        <v>161</v>
      </c>
      <c r="N11" s="3">
        <v>103</v>
      </c>
      <c r="O11" s="7" t="s">
        <v>107</v>
      </c>
      <c r="P11" s="6" t="s">
        <v>162</v>
      </c>
      <c r="Q11" s="6" t="str">
        <f>VLOOKUP(A11,'[1]table 2'!$A$1:$F$30,4,FALSE)</f>
        <v>inside</v>
      </c>
    </row>
    <row r="12" spans="1:17" ht="28">
      <c r="A12" s="7" t="s">
        <v>163</v>
      </c>
      <c r="B12" s="3" t="s">
        <v>164</v>
      </c>
      <c r="C12" s="6" t="s">
        <v>165</v>
      </c>
      <c r="D12" s="7">
        <v>960959</v>
      </c>
      <c r="E12" s="6" t="s">
        <v>166</v>
      </c>
      <c r="F12" s="7">
        <v>1058</v>
      </c>
      <c r="G12" s="8">
        <v>2.91452936977094</v>
      </c>
      <c r="H12" s="7" t="s">
        <v>167</v>
      </c>
      <c r="I12" s="4" t="s">
        <v>168</v>
      </c>
      <c r="J12" s="7" t="s">
        <v>95</v>
      </c>
      <c r="K12" s="7" t="s">
        <v>169</v>
      </c>
      <c r="L12" s="3">
        <v>960658</v>
      </c>
      <c r="M12" s="3" t="s">
        <v>170</v>
      </c>
      <c r="N12" s="3">
        <v>29</v>
      </c>
      <c r="O12" s="7" t="s">
        <v>107</v>
      </c>
      <c r="P12" s="6" t="s">
        <v>162</v>
      </c>
      <c r="Q12" s="6" t="str">
        <f>VLOOKUP(A12,'[1]table 2'!$A$1:$F$30,4,FALSE)</f>
        <v>including</v>
      </c>
    </row>
    <row r="13" spans="1:17" ht="28">
      <c r="A13" s="7" t="s">
        <v>171</v>
      </c>
      <c r="B13" s="3" t="s">
        <v>172</v>
      </c>
      <c r="C13" s="6" t="s">
        <v>101</v>
      </c>
      <c r="D13" s="7">
        <v>965540</v>
      </c>
      <c r="E13" s="6" t="s">
        <v>173</v>
      </c>
      <c r="F13" s="7">
        <v>185</v>
      </c>
      <c r="G13" s="8">
        <v>2.5158868000747101</v>
      </c>
      <c r="H13" s="7" t="s">
        <v>174</v>
      </c>
      <c r="I13" s="4" t="s">
        <v>175</v>
      </c>
      <c r="J13" s="7" t="s">
        <v>95</v>
      </c>
      <c r="K13" s="7" t="s">
        <v>176</v>
      </c>
      <c r="L13" s="3">
        <v>964968</v>
      </c>
      <c r="M13" s="3" t="s">
        <v>177</v>
      </c>
      <c r="N13" s="3">
        <v>98</v>
      </c>
      <c r="O13" s="7" t="s">
        <v>107</v>
      </c>
      <c r="P13" s="6" t="s">
        <v>162</v>
      </c>
      <c r="Q13" s="6" t="str">
        <f>VLOOKUP(A13,'[1]table 2'!$A$1:$F$30,4,FALSE)</f>
        <v>including</v>
      </c>
    </row>
    <row r="14" spans="1:17" ht="28">
      <c r="A14" s="7" t="s">
        <v>178</v>
      </c>
      <c r="B14" s="3" t="s">
        <v>179</v>
      </c>
      <c r="C14" s="6" t="s">
        <v>180</v>
      </c>
      <c r="D14" s="7">
        <v>974901</v>
      </c>
      <c r="E14" s="6" t="s">
        <v>166</v>
      </c>
      <c r="F14" s="7">
        <v>1301</v>
      </c>
      <c r="G14" s="8">
        <v>2.5196500768147501</v>
      </c>
      <c r="H14" s="7" t="s">
        <v>181</v>
      </c>
      <c r="I14" s="4" t="s">
        <v>182</v>
      </c>
      <c r="J14" s="7" t="s">
        <v>107</v>
      </c>
      <c r="K14" s="7" t="s">
        <v>221</v>
      </c>
      <c r="L14" s="3">
        <v>975409</v>
      </c>
      <c r="M14" s="3" t="s">
        <v>183</v>
      </c>
      <c r="N14" s="3">
        <v>21</v>
      </c>
      <c r="O14" s="7" t="s">
        <v>107</v>
      </c>
      <c r="P14" s="6" t="s">
        <v>162</v>
      </c>
      <c r="Q14" s="6" t="str">
        <f>VLOOKUP(A14,'[1]table 2'!$A$1:$F$30,4,FALSE)</f>
        <v>overlap 99 %</v>
      </c>
    </row>
    <row r="15" spans="1:17" ht="28">
      <c r="A15" s="7" t="s">
        <v>184</v>
      </c>
      <c r="B15" s="3" t="s">
        <v>185</v>
      </c>
      <c r="C15" s="6" t="s">
        <v>101</v>
      </c>
      <c r="D15" s="7">
        <v>1096248</v>
      </c>
      <c r="E15" s="6" t="s">
        <v>21</v>
      </c>
      <c r="F15" s="7">
        <v>153</v>
      </c>
      <c r="G15" s="8">
        <v>1.5332795751955</v>
      </c>
      <c r="H15" s="7" t="s">
        <v>186</v>
      </c>
      <c r="I15" s="4" t="s">
        <v>187</v>
      </c>
      <c r="J15" s="7" t="s">
        <v>107</v>
      </c>
      <c r="K15" s="7" t="s">
        <v>188</v>
      </c>
      <c r="L15" s="3">
        <v>1095740</v>
      </c>
      <c r="M15" s="3" t="s">
        <v>189</v>
      </c>
      <c r="N15" s="3">
        <v>6</v>
      </c>
      <c r="O15" s="7" t="s">
        <v>107</v>
      </c>
      <c r="P15" s="6" t="s">
        <v>162</v>
      </c>
      <c r="Q15" s="6" t="str">
        <f>VLOOKUP(A15,'[1]table 2'!$A$1:$F$30,4,FALSE)</f>
        <v>inside</v>
      </c>
    </row>
    <row r="16" spans="1:17" ht="28">
      <c r="A16" s="7" t="s">
        <v>190</v>
      </c>
      <c r="B16" s="3" t="s">
        <v>191</v>
      </c>
      <c r="C16" s="6" t="s">
        <v>101</v>
      </c>
      <c r="D16" s="7">
        <v>1206920</v>
      </c>
      <c r="E16" s="6" t="s">
        <v>29</v>
      </c>
      <c r="F16" s="7" t="s">
        <v>98</v>
      </c>
      <c r="G16" s="8">
        <v>1.84747998020544</v>
      </c>
      <c r="H16" s="7" t="s">
        <v>192</v>
      </c>
      <c r="I16" s="4" t="s">
        <v>193</v>
      </c>
      <c r="J16" s="7" t="s">
        <v>107</v>
      </c>
      <c r="K16" s="7" t="s">
        <v>194</v>
      </c>
      <c r="L16" s="3">
        <v>1206691</v>
      </c>
      <c r="M16" s="3" t="s">
        <v>195</v>
      </c>
      <c r="N16" s="3">
        <v>157</v>
      </c>
      <c r="O16" s="7" t="s">
        <v>107</v>
      </c>
      <c r="P16" s="6" t="s">
        <v>162</v>
      </c>
      <c r="Q16" s="6" t="str">
        <f>VLOOKUP(A16,'[1]table 2'!$A$1:$F$30,4,FALSE)</f>
        <v>overlap 97 %</v>
      </c>
    </row>
    <row r="17" spans="1:17" ht="28">
      <c r="A17" s="7" t="s">
        <v>196</v>
      </c>
      <c r="B17" s="3" t="s">
        <v>197</v>
      </c>
      <c r="C17" s="6" t="s">
        <v>198</v>
      </c>
      <c r="D17" s="7">
        <v>1233201</v>
      </c>
      <c r="E17" s="6" t="s">
        <v>102</v>
      </c>
      <c r="F17" s="7">
        <v>301</v>
      </c>
      <c r="G17" s="8">
        <v>2.5754193501226301</v>
      </c>
      <c r="H17" s="7" t="s">
        <v>199</v>
      </c>
      <c r="I17" s="4" t="s">
        <v>200</v>
      </c>
      <c r="J17" s="7" t="s">
        <v>107</v>
      </c>
      <c r="K17" s="7" t="s">
        <v>201</v>
      </c>
      <c r="L17" s="3">
        <v>1233547</v>
      </c>
      <c r="M17" s="3" t="s">
        <v>202</v>
      </c>
      <c r="N17" s="3">
        <v>6</v>
      </c>
      <c r="O17" s="7" t="s">
        <v>107</v>
      </c>
      <c r="P17" s="6" t="s">
        <v>162</v>
      </c>
      <c r="Q17" s="6" t="str">
        <f>VLOOKUP(A17,'[1]table 2'!$A$1:$F$30,4,FALSE)</f>
        <v>overlap 99 %</v>
      </c>
    </row>
    <row r="18" spans="1:17" ht="28">
      <c r="A18" s="7" t="s">
        <v>203</v>
      </c>
      <c r="B18" s="3" t="s">
        <v>204</v>
      </c>
      <c r="C18" s="6" t="s">
        <v>205</v>
      </c>
      <c r="D18" s="7">
        <v>1260810</v>
      </c>
      <c r="E18" s="6" t="s">
        <v>29</v>
      </c>
      <c r="F18" s="7">
        <v>-709</v>
      </c>
      <c r="G18" s="8">
        <v>2.4480181402627101</v>
      </c>
      <c r="H18" s="7" t="s">
        <v>206</v>
      </c>
      <c r="I18" s="4" t="s">
        <v>207</v>
      </c>
      <c r="J18" s="7" t="s">
        <v>107</v>
      </c>
      <c r="K18" s="7" t="s">
        <v>208</v>
      </c>
      <c r="L18" s="3">
        <v>1260545</v>
      </c>
      <c r="M18" s="3" t="s">
        <v>209</v>
      </c>
      <c r="N18" s="3">
        <v>137</v>
      </c>
      <c r="O18" s="7" t="s">
        <v>107</v>
      </c>
      <c r="P18" s="6" t="s">
        <v>162</v>
      </c>
      <c r="Q18" s="6" t="str">
        <f>VLOOKUP(A18,'[1]table 2'!$A$1:$F$30,4,FALSE)</f>
        <v>including</v>
      </c>
    </row>
    <row r="19" spans="1:17" ht="42">
      <c r="A19" s="7" t="s">
        <v>210</v>
      </c>
      <c r="B19" s="3" t="s">
        <v>211</v>
      </c>
      <c r="C19" s="6" t="s">
        <v>38</v>
      </c>
      <c r="D19" s="7">
        <v>1286674</v>
      </c>
      <c r="E19" s="6" t="s">
        <v>39</v>
      </c>
      <c r="F19" s="7">
        <v>-573</v>
      </c>
      <c r="G19" s="8">
        <v>1.4323565943438601</v>
      </c>
      <c r="H19" s="7" t="s">
        <v>40</v>
      </c>
      <c r="I19" s="4" t="s">
        <v>41</v>
      </c>
      <c r="J19" s="7" t="s">
        <v>107</v>
      </c>
      <c r="K19" s="7" t="s">
        <v>42</v>
      </c>
      <c r="L19" s="3">
        <v>1286587</v>
      </c>
      <c r="M19" s="3" t="s">
        <v>43</v>
      </c>
      <c r="N19" s="3">
        <v>56</v>
      </c>
      <c r="O19" s="7" t="s">
        <v>107</v>
      </c>
      <c r="P19" s="6" t="s">
        <v>162</v>
      </c>
      <c r="Q19" s="6" t="str">
        <f>VLOOKUP(A19,'[1]table 2'!$A$1:$F$30,4,FALSE)</f>
        <v>inside</v>
      </c>
    </row>
    <row r="20" spans="1:17" ht="28">
      <c r="A20" s="7" t="s">
        <v>44</v>
      </c>
      <c r="B20" s="3" t="s">
        <v>45</v>
      </c>
      <c r="C20" s="6" t="s">
        <v>46</v>
      </c>
      <c r="D20" s="7">
        <v>1322441</v>
      </c>
      <c r="E20" s="6" t="s">
        <v>47</v>
      </c>
      <c r="F20" s="7" t="s">
        <v>98</v>
      </c>
      <c r="G20" s="8">
        <v>2.5968399955963601</v>
      </c>
      <c r="H20" s="7" t="s">
        <v>48</v>
      </c>
      <c r="I20" s="4" t="s">
        <v>49</v>
      </c>
      <c r="J20" s="7" t="s">
        <v>95</v>
      </c>
      <c r="K20" s="7" t="s">
        <v>50</v>
      </c>
      <c r="L20" s="3">
        <v>1322732</v>
      </c>
      <c r="M20" s="3" t="s">
        <v>51</v>
      </c>
      <c r="N20" s="3">
        <v>2</v>
      </c>
      <c r="O20" s="7" t="s">
        <v>107</v>
      </c>
      <c r="P20" s="6" t="s">
        <v>162</v>
      </c>
      <c r="Q20" s="6" t="str">
        <f>VLOOKUP(A20,'[1]table 2'!$A$1:$F$30,4,FALSE)</f>
        <v>overlap 98 %</v>
      </c>
    </row>
    <row r="21" spans="1:17" ht="28">
      <c r="A21" s="7" t="s">
        <v>52</v>
      </c>
      <c r="B21" s="3" t="s">
        <v>53</v>
      </c>
      <c r="C21" s="6" t="s">
        <v>54</v>
      </c>
      <c r="D21" s="7">
        <v>1705509</v>
      </c>
      <c r="E21" s="6" t="s">
        <v>29</v>
      </c>
      <c r="F21" s="7">
        <v>-408</v>
      </c>
      <c r="G21" s="8">
        <v>1.1266010794294099</v>
      </c>
      <c r="H21" s="7" t="s">
        <v>55</v>
      </c>
      <c r="I21" s="3" t="s">
        <v>56</v>
      </c>
      <c r="J21" s="7" t="s">
        <v>95</v>
      </c>
      <c r="K21" s="7" t="s">
        <v>57</v>
      </c>
      <c r="L21" s="3">
        <v>1705621</v>
      </c>
      <c r="M21" s="3" t="s">
        <v>58</v>
      </c>
      <c r="N21" s="3">
        <v>82</v>
      </c>
      <c r="O21" s="7" t="s">
        <v>107</v>
      </c>
      <c r="P21" s="6" t="s">
        <v>162</v>
      </c>
      <c r="Q21" s="6" t="str">
        <f>VLOOKUP(A21,'[1]table 2'!$A$1:$F$30,4,FALSE)</f>
        <v>inside</v>
      </c>
    </row>
    <row r="22" spans="1:17" ht="28">
      <c r="A22" s="7" t="s">
        <v>59</v>
      </c>
      <c r="B22" s="3" t="s">
        <v>60</v>
      </c>
      <c r="C22" s="6" t="s">
        <v>46</v>
      </c>
      <c r="D22" s="7">
        <v>1859692</v>
      </c>
      <c r="E22" s="6" t="s">
        <v>47</v>
      </c>
      <c r="F22" s="7" t="s">
        <v>98</v>
      </c>
      <c r="G22" s="8">
        <v>1.6446779627357699</v>
      </c>
      <c r="H22" s="7" t="s">
        <v>61</v>
      </c>
      <c r="I22" s="4" t="s">
        <v>62</v>
      </c>
      <c r="J22" s="7" t="s">
        <v>95</v>
      </c>
      <c r="K22" s="7" t="s">
        <v>63</v>
      </c>
      <c r="L22" s="3">
        <v>1860048</v>
      </c>
      <c r="M22" s="3" t="s">
        <v>64</v>
      </c>
      <c r="N22" s="3">
        <v>72</v>
      </c>
      <c r="O22" s="7" t="s">
        <v>107</v>
      </c>
      <c r="P22" s="6" t="s">
        <v>115</v>
      </c>
      <c r="Q22" s="6" t="str">
        <f>VLOOKUP(A22,'[1]table 2'!$A$1:$F$30,4,FALSE)</f>
        <v>overlap 75 %</v>
      </c>
    </row>
    <row r="23" spans="1:17">
      <c r="A23" s="7" t="s">
        <v>65</v>
      </c>
      <c r="B23" s="3" t="s">
        <v>66</v>
      </c>
      <c r="C23" s="6" t="s">
        <v>67</v>
      </c>
      <c r="D23" s="7">
        <v>1958721</v>
      </c>
      <c r="E23" s="6" t="s">
        <v>119</v>
      </c>
      <c r="F23" s="7">
        <v>80</v>
      </c>
      <c r="G23" s="8">
        <v>2.7098567858554299</v>
      </c>
      <c r="H23" s="7" t="s">
        <v>68</v>
      </c>
      <c r="I23" s="4" t="s">
        <v>69</v>
      </c>
      <c r="J23" s="7" t="s">
        <v>107</v>
      </c>
      <c r="L23" s="3">
        <v>1958927</v>
      </c>
      <c r="M23" s="3" t="s">
        <v>70</v>
      </c>
      <c r="N23" s="3">
        <v>3</v>
      </c>
      <c r="O23" s="7" t="s">
        <v>95</v>
      </c>
      <c r="P23" s="6" t="s">
        <v>98</v>
      </c>
      <c r="Q23" s="6" t="s">
        <v>98</v>
      </c>
    </row>
    <row r="24" spans="1:17">
      <c r="A24" s="7" t="s">
        <v>71</v>
      </c>
      <c r="B24" s="3" t="s">
        <v>222</v>
      </c>
      <c r="C24" s="6" t="s">
        <v>223</v>
      </c>
      <c r="D24" s="7">
        <v>1960352</v>
      </c>
      <c r="E24" s="6" t="s">
        <v>224</v>
      </c>
      <c r="F24" s="7">
        <v>349</v>
      </c>
      <c r="G24" s="8">
        <v>1.87979446387959</v>
      </c>
      <c r="H24" s="7" t="s">
        <v>30</v>
      </c>
      <c r="I24" s="3" t="s">
        <v>98</v>
      </c>
      <c r="J24" s="7" t="s">
        <v>107</v>
      </c>
      <c r="K24" s="7" t="s">
        <v>225</v>
      </c>
      <c r="L24" s="3">
        <v>1960240</v>
      </c>
      <c r="M24" s="3" t="s">
        <v>226</v>
      </c>
      <c r="N24" s="3">
        <v>40</v>
      </c>
      <c r="O24" s="7" t="s">
        <v>95</v>
      </c>
      <c r="P24" s="6" t="s">
        <v>98</v>
      </c>
      <c r="Q24" s="6" t="s">
        <v>98</v>
      </c>
    </row>
    <row r="25" spans="1:17">
      <c r="A25" s="7" t="s">
        <v>227</v>
      </c>
      <c r="B25" s="3" t="s">
        <v>228</v>
      </c>
      <c r="C25" s="6" t="s">
        <v>229</v>
      </c>
      <c r="D25" s="7">
        <v>1970801</v>
      </c>
      <c r="E25" s="6" t="s">
        <v>39</v>
      </c>
      <c r="F25" s="7">
        <v>100</v>
      </c>
      <c r="G25" s="8">
        <v>1.96339273466582</v>
      </c>
      <c r="H25" s="7" t="s">
        <v>30</v>
      </c>
      <c r="I25" s="3" t="s">
        <v>98</v>
      </c>
      <c r="J25" s="7" t="s">
        <v>95</v>
      </c>
      <c r="K25" s="7" t="s">
        <v>230</v>
      </c>
      <c r="L25" s="3">
        <v>1970560</v>
      </c>
      <c r="M25" s="3" t="s">
        <v>231</v>
      </c>
      <c r="N25" s="3">
        <v>173</v>
      </c>
      <c r="O25" s="7" t="s">
        <v>95</v>
      </c>
      <c r="P25" s="6" t="s">
        <v>98</v>
      </c>
      <c r="Q25" s="6" t="s">
        <v>98</v>
      </c>
    </row>
    <row r="26" spans="1:17" ht="28">
      <c r="A26" s="7" t="s">
        <v>232</v>
      </c>
      <c r="B26" s="3" t="s">
        <v>233</v>
      </c>
      <c r="C26" s="6" t="s">
        <v>234</v>
      </c>
      <c r="D26" s="7">
        <v>1985415</v>
      </c>
      <c r="E26" s="6" t="s">
        <v>119</v>
      </c>
      <c r="F26" s="7">
        <v>286</v>
      </c>
      <c r="G26" s="8">
        <v>1.54349030710825</v>
      </c>
      <c r="H26" s="7" t="s">
        <v>235</v>
      </c>
      <c r="I26" s="4" t="s">
        <v>236</v>
      </c>
      <c r="J26" s="7" t="s">
        <v>95</v>
      </c>
      <c r="K26" s="7" t="s">
        <v>237</v>
      </c>
      <c r="L26" s="3">
        <v>1985697</v>
      </c>
      <c r="M26" s="3" t="s">
        <v>238</v>
      </c>
      <c r="N26" s="3">
        <v>33</v>
      </c>
      <c r="O26" s="7" t="s">
        <v>107</v>
      </c>
      <c r="P26" s="6" t="s">
        <v>162</v>
      </c>
      <c r="Q26" s="6" t="str">
        <f>VLOOKUP(A26,'[1]table 2'!$A$1:$F$30,4,FALSE)</f>
        <v>inside</v>
      </c>
    </row>
    <row r="27" spans="1:17">
      <c r="A27" s="7" t="s">
        <v>239</v>
      </c>
      <c r="B27" s="3" t="s">
        <v>240</v>
      </c>
      <c r="C27" s="6" t="s">
        <v>241</v>
      </c>
      <c r="D27" s="7">
        <v>2007007</v>
      </c>
      <c r="E27" s="6" t="s">
        <v>29</v>
      </c>
      <c r="F27" s="7">
        <v>194</v>
      </c>
      <c r="G27" s="8">
        <v>1.5042402779873101</v>
      </c>
      <c r="H27" s="7" t="s">
        <v>242</v>
      </c>
      <c r="I27" s="4" t="s">
        <v>243</v>
      </c>
      <c r="J27" s="7" t="s">
        <v>95</v>
      </c>
      <c r="K27" s="7" t="s">
        <v>244</v>
      </c>
      <c r="L27" s="3">
        <v>2006792</v>
      </c>
      <c r="M27" s="3" t="s">
        <v>245</v>
      </c>
      <c r="N27" s="3">
        <v>48</v>
      </c>
      <c r="O27" s="7" t="s">
        <v>95</v>
      </c>
      <c r="P27" s="6" t="s">
        <v>98</v>
      </c>
      <c r="Q27" s="6" t="s">
        <v>98</v>
      </c>
    </row>
    <row r="28" spans="1:17" ht="28">
      <c r="A28" s="7" t="s">
        <v>246</v>
      </c>
      <c r="B28" s="3" t="s">
        <v>247</v>
      </c>
      <c r="C28" s="6" t="s">
        <v>248</v>
      </c>
      <c r="D28" s="7">
        <v>2051653</v>
      </c>
      <c r="E28" s="6" t="s">
        <v>119</v>
      </c>
      <c r="F28" s="7">
        <v>-552</v>
      </c>
      <c r="G28" s="8">
        <v>3.4376120984158001</v>
      </c>
      <c r="H28" s="7" t="s">
        <v>249</v>
      </c>
      <c r="I28" s="4" t="s">
        <v>250</v>
      </c>
      <c r="J28" s="7" t="s">
        <v>107</v>
      </c>
      <c r="K28" s="7" t="s">
        <v>219</v>
      </c>
      <c r="L28" s="3">
        <v>2051317</v>
      </c>
      <c r="M28" s="3" t="s">
        <v>251</v>
      </c>
      <c r="N28" s="3">
        <v>8</v>
      </c>
      <c r="O28" s="7" t="s">
        <v>107</v>
      </c>
      <c r="P28" s="6" t="s">
        <v>162</v>
      </c>
      <c r="Q28" s="6" t="str">
        <f>VLOOKUP(A28,'[1]table 2'!$A$1:$F$30,4,FALSE)</f>
        <v>including</v>
      </c>
    </row>
    <row r="29" spans="1:17" ht="28">
      <c r="A29" s="7" t="s">
        <v>252</v>
      </c>
      <c r="B29" s="3" t="s">
        <v>253</v>
      </c>
      <c r="C29" s="6" t="s">
        <v>254</v>
      </c>
      <c r="D29" s="7">
        <v>2099607</v>
      </c>
      <c r="E29" s="6" t="s">
        <v>21</v>
      </c>
      <c r="F29" s="7">
        <v>-806</v>
      </c>
      <c r="G29" s="8">
        <v>1.3732337193168</v>
      </c>
      <c r="H29" s="7" t="s">
        <v>255</v>
      </c>
      <c r="I29" s="4" t="s">
        <v>256</v>
      </c>
      <c r="J29" s="7" t="s">
        <v>95</v>
      </c>
      <c r="K29" s="7" t="s">
        <v>257</v>
      </c>
      <c r="L29" s="3">
        <v>2099493</v>
      </c>
      <c r="M29" s="3" t="s">
        <v>258</v>
      </c>
      <c r="N29" s="3">
        <v>137</v>
      </c>
      <c r="O29" s="7" t="s">
        <v>107</v>
      </c>
      <c r="P29" s="6" t="s">
        <v>162</v>
      </c>
      <c r="Q29" s="6" t="str">
        <f>VLOOKUP(A29,'[1]table 2'!$A$1:$F$30,4,FALSE)</f>
        <v>inside</v>
      </c>
    </row>
    <row r="30" spans="1:17" ht="28">
      <c r="A30" s="7" t="s">
        <v>259</v>
      </c>
      <c r="B30" s="3" t="s">
        <v>260</v>
      </c>
      <c r="C30" s="6" t="s">
        <v>165</v>
      </c>
      <c r="D30" s="7">
        <v>2111874</v>
      </c>
      <c r="E30" s="6" t="s">
        <v>21</v>
      </c>
      <c r="F30" s="7">
        <v>-473</v>
      </c>
      <c r="G30" s="8">
        <v>2.7175208790884899</v>
      </c>
      <c r="H30" s="7" t="s">
        <v>261</v>
      </c>
      <c r="I30" s="4" t="s">
        <v>262</v>
      </c>
      <c r="J30" s="7" t="s">
        <v>95</v>
      </c>
      <c r="K30" s="7" t="s">
        <v>263</v>
      </c>
      <c r="L30" s="3">
        <v>2111779</v>
      </c>
      <c r="M30" s="3" t="s">
        <v>264</v>
      </c>
      <c r="N30" s="3">
        <v>59</v>
      </c>
      <c r="O30" s="7" t="s">
        <v>107</v>
      </c>
      <c r="P30" s="6" t="s">
        <v>162</v>
      </c>
      <c r="Q30" s="6" t="str">
        <f>VLOOKUP(A30,'[1]table 2'!$A$1:$F$30,4,FALSE)</f>
        <v>inside</v>
      </c>
    </row>
    <row r="31" spans="1:17" ht="28">
      <c r="A31" s="7" t="s">
        <v>265</v>
      </c>
      <c r="B31" s="3" t="s">
        <v>266</v>
      </c>
      <c r="C31" s="6" t="s">
        <v>267</v>
      </c>
      <c r="D31" s="7">
        <v>2113757</v>
      </c>
      <c r="E31" s="6" t="s">
        <v>119</v>
      </c>
      <c r="F31" s="7" t="s">
        <v>98</v>
      </c>
      <c r="G31" s="8">
        <v>2.81232233408284</v>
      </c>
      <c r="H31" s="7" t="s">
        <v>268</v>
      </c>
      <c r="I31" s="4" t="s">
        <v>269</v>
      </c>
      <c r="J31" s="7" t="s">
        <v>95</v>
      </c>
      <c r="K31" s="7" t="s">
        <v>270</v>
      </c>
      <c r="L31" s="3">
        <v>2113422</v>
      </c>
      <c r="M31" s="3" t="s">
        <v>271</v>
      </c>
      <c r="N31" s="3">
        <v>54</v>
      </c>
      <c r="O31" s="7" t="s">
        <v>107</v>
      </c>
      <c r="P31" s="6" t="s">
        <v>162</v>
      </c>
      <c r="Q31" s="6" t="str">
        <f>VLOOKUP(A31,'[1]table 2'!$A$1:$F$30,4,FALSE)</f>
        <v>overlap 93 %</v>
      </c>
    </row>
    <row r="32" spans="1:17" ht="28">
      <c r="A32" s="7" t="s">
        <v>272</v>
      </c>
      <c r="B32" s="3" t="s">
        <v>273</v>
      </c>
      <c r="C32" s="6" t="s">
        <v>274</v>
      </c>
      <c r="D32" s="7">
        <v>2133539</v>
      </c>
      <c r="E32" s="6" t="s">
        <v>119</v>
      </c>
      <c r="F32" s="7">
        <v>463</v>
      </c>
      <c r="G32" s="8">
        <v>3.0330317653973302</v>
      </c>
      <c r="H32" s="7" t="s">
        <v>275</v>
      </c>
      <c r="I32" s="4" t="s">
        <v>120</v>
      </c>
      <c r="J32" s="7" t="s">
        <v>95</v>
      </c>
      <c r="K32" s="7" t="s">
        <v>121</v>
      </c>
      <c r="L32" s="3">
        <v>2133145</v>
      </c>
      <c r="M32" s="3" t="s">
        <v>122</v>
      </c>
      <c r="N32" s="3">
        <v>36</v>
      </c>
      <c r="O32" s="7" t="s">
        <v>107</v>
      </c>
      <c r="P32" s="6" t="s">
        <v>107</v>
      </c>
      <c r="Q32" s="6" t="str">
        <f>VLOOKUP(A32,'[1]table 2'!$A$1:$F$30,4,FALSE)</f>
        <v>including</v>
      </c>
    </row>
    <row r="33" spans="1:17" ht="28">
      <c r="A33" s="7" t="s">
        <v>123</v>
      </c>
      <c r="B33" s="3" t="s">
        <v>124</v>
      </c>
      <c r="C33" s="6" t="s">
        <v>125</v>
      </c>
      <c r="D33" s="7">
        <v>2188047</v>
      </c>
      <c r="E33" s="6" t="s">
        <v>166</v>
      </c>
      <c r="F33" s="7">
        <v>-1046</v>
      </c>
      <c r="G33" s="8">
        <v>1.2825215114935</v>
      </c>
      <c r="H33" s="7" t="s">
        <v>30</v>
      </c>
      <c r="I33" s="3" t="s">
        <v>98</v>
      </c>
      <c r="J33" s="7" t="s">
        <v>95</v>
      </c>
      <c r="K33" s="7" t="s">
        <v>126</v>
      </c>
      <c r="L33" s="3">
        <v>2188060</v>
      </c>
      <c r="M33" s="3" t="s">
        <v>127</v>
      </c>
      <c r="N33" s="3">
        <v>279</v>
      </c>
      <c r="O33" s="7" t="s">
        <v>107</v>
      </c>
      <c r="P33" s="6" t="s">
        <v>162</v>
      </c>
      <c r="Q33" s="6" t="str">
        <f>VLOOKUP(A33,'[1]table 2'!$A$1:$F$30,4,FALSE)</f>
        <v>inside</v>
      </c>
    </row>
    <row r="34" spans="1:17" ht="28">
      <c r="A34" s="7" t="s">
        <v>128</v>
      </c>
      <c r="B34" s="3" t="s">
        <v>129</v>
      </c>
      <c r="C34" s="6" t="s">
        <v>101</v>
      </c>
      <c r="D34" s="7">
        <v>2437543</v>
      </c>
      <c r="E34" s="6" t="s">
        <v>92</v>
      </c>
      <c r="F34" s="7">
        <v>-1542</v>
      </c>
      <c r="G34" s="8">
        <v>1.2465704925165799</v>
      </c>
      <c r="H34" s="7" t="s">
        <v>30</v>
      </c>
      <c r="I34" s="3" t="s">
        <v>98</v>
      </c>
      <c r="J34" s="7" t="s">
        <v>95</v>
      </c>
      <c r="K34" s="7" t="s">
        <v>130</v>
      </c>
      <c r="L34" s="3">
        <v>2437673</v>
      </c>
      <c r="M34" s="3" t="s">
        <v>131</v>
      </c>
      <c r="N34" s="3">
        <v>223</v>
      </c>
      <c r="O34" s="7" t="s">
        <v>107</v>
      </c>
      <c r="P34" s="6" t="s">
        <v>162</v>
      </c>
      <c r="Q34" s="6" t="str">
        <f>VLOOKUP(A34,'[1]table 2'!$A$1:$F$30,4,FALSE)</f>
        <v>overlap 96 %</v>
      </c>
    </row>
    <row r="35" spans="1:17" ht="28">
      <c r="A35" s="7" t="s">
        <v>132</v>
      </c>
      <c r="B35" s="3" t="s">
        <v>133</v>
      </c>
      <c r="C35" s="6" t="s">
        <v>134</v>
      </c>
      <c r="D35" s="7">
        <v>2561904</v>
      </c>
      <c r="E35" s="6" t="s">
        <v>102</v>
      </c>
      <c r="F35" s="7" t="s">
        <v>98</v>
      </c>
      <c r="G35" s="8">
        <v>1.5496097100489701</v>
      </c>
      <c r="H35" s="7" t="s">
        <v>135</v>
      </c>
      <c r="I35" s="4" t="s">
        <v>136</v>
      </c>
      <c r="J35" s="9" t="s">
        <v>107</v>
      </c>
      <c r="K35" s="9" t="s">
        <v>137</v>
      </c>
      <c r="L35" s="3">
        <v>2562072</v>
      </c>
      <c r="M35" s="3" t="s">
        <v>138</v>
      </c>
      <c r="N35" s="3">
        <v>3</v>
      </c>
      <c r="O35" s="7" t="s">
        <v>107</v>
      </c>
      <c r="P35" s="10" t="s">
        <v>162</v>
      </c>
      <c r="Q35" s="6" t="str">
        <f>VLOOKUP(A35,'[1]table 2'!$A$1:$F$30,4,FALSE)</f>
        <v>overlap 57 %</v>
      </c>
    </row>
    <row r="36" spans="1:17" ht="28">
      <c r="A36" s="7" t="s">
        <v>139</v>
      </c>
      <c r="B36" s="3" t="s">
        <v>140</v>
      </c>
      <c r="C36" s="6" t="s">
        <v>141</v>
      </c>
      <c r="D36" s="7">
        <v>2595176</v>
      </c>
      <c r="E36" s="6" t="s">
        <v>119</v>
      </c>
      <c r="F36" s="7">
        <v>-675</v>
      </c>
      <c r="G36" s="8">
        <v>1.8114048665851901</v>
      </c>
      <c r="H36" s="7" t="s">
        <v>142</v>
      </c>
      <c r="I36" s="4" t="s">
        <v>143</v>
      </c>
      <c r="J36" s="7" t="s">
        <v>95</v>
      </c>
      <c r="K36" s="7" t="s">
        <v>144</v>
      </c>
      <c r="L36" s="3">
        <v>2595686</v>
      </c>
      <c r="M36" s="3" t="s">
        <v>145</v>
      </c>
      <c r="N36" s="3">
        <v>15</v>
      </c>
      <c r="O36" s="7" t="s">
        <v>107</v>
      </c>
      <c r="P36" s="6" t="s">
        <v>162</v>
      </c>
      <c r="Q36" s="6" t="str">
        <f>VLOOKUP(A36,'[1]table 2'!$A$1:$F$30,4,FALSE)</f>
        <v>overlap 96 %</v>
      </c>
    </row>
    <row r="37" spans="1:17" ht="28">
      <c r="A37" s="7" t="s">
        <v>146</v>
      </c>
      <c r="B37" s="3" t="s">
        <v>147</v>
      </c>
      <c r="C37" s="6" t="s">
        <v>148</v>
      </c>
      <c r="D37" s="7">
        <v>2743447</v>
      </c>
      <c r="E37" s="6" t="s">
        <v>21</v>
      </c>
      <c r="F37" s="7">
        <v>1154</v>
      </c>
      <c r="G37" s="8">
        <v>2.5076467529619899</v>
      </c>
      <c r="H37" s="7" t="s">
        <v>149</v>
      </c>
      <c r="I37" s="4" t="s">
        <v>150</v>
      </c>
      <c r="J37" s="7" t="s">
        <v>95</v>
      </c>
      <c r="K37" s="7" t="s">
        <v>151</v>
      </c>
      <c r="L37" s="3">
        <v>2743133</v>
      </c>
      <c r="M37" s="3" t="s">
        <v>152</v>
      </c>
      <c r="N37" s="3">
        <v>72</v>
      </c>
      <c r="O37" s="7" t="s">
        <v>107</v>
      </c>
      <c r="P37" s="6" t="s">
        <v>162</v>
      </c>
      <c r="Q37" s="6" t="str">
        <f>VLOOKUP(A37,'[1]table 2'!$A$1:$F$30,4,FALSE)</f>
        <v>including</v>
      </c>
    </row>
    <row r="38" spans="1:17" ht="28">
      <c r="A38" s="7" t="s">
        <v>153</v>
      </c>
      <c r="B38" s="3" t="s">
        <v>154</v>
      </c>
      <c r="C38" s="6" t="s">
        <v>213</v>
      </c>
      <c r="D38" s="7">
        <v>2827826</v>
      </c>
      <c r="E38" s="6" t="s">
        <v>214</v>
      </c>
      <c r="F38" s="7">
        <v>675</v>
      </c>
      <c r="G38" s="8">
        <v>2.5084712224516799</v>
      </c>
      <c r="H38" s="7" t="s">
        <v>215</v>
      </c>
      <c r="I38" s="4" t="s">
        <v>216</v>
      </c>
      <c r="J38" s="7" t="s">
        <v>107</v>
      </c>
      <c r="K38" s="7" t="s">
        <v>217</v>
      </c>
      <c r="L38" s="3">
        <v>2827886</v>
      </c>
      <c r="M38" s="3" t="s">
        <v>218</v>
      </c>
      <c r="N38" s="3">
        <v>5</v>
      </c>
      <c r="O38" s="7" t="s">
        <v>107</v>
      </c>
      <c r="P38" s="6" t="s">
        <v>162</v>
      </c>
      <c r="Q38" s="6" t="str">
        <f>VLOOKUP(A38,'[1]table 2'!$A$1:$F$30,4,FALSE)</f>
        <v>overlap 94 %</v>
      </c>
    </row>
  </sheetData>
  <phoneticPr fontId="8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"/>
  <sheetViews>
    <sheetView view="pageLayout" workbookViewId="0"/>
  </sheetViews>
  <sheetFormatPr baseColWidth="10" defaultRowHeight="15"/>
  <cols>
    <col min="1" max="1" width="255.7109375" bestFit="1" customWidth="1"/>
  </cols>
  <sheetData>
    <row r="1" spans="1:1">
      <c r="A1" t="s">
        <v>212</v>
      </c>
    </row>
  </sheetData>
  <phoneticPr fontId="8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legend</vt:lpstr>
    </vt:vector>
  </TitlesOfParts>
  <Company>Trong Ngoc family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Trong Nguyen</dc:creator>
  <cp:lastModifiedBy>Eveline Peeters</cp:lastModifiedBy>
  <dcterms:created xsi:type="dcterms:W3CDTF">2013-06-04T00:59:12Z</dcterms:created>
  <dcterms:modified xsi:type="dcterms:W3CDTF">2013-06-13T20:04:17Z</dcterms:modified>
</cp:coreProperties>
</file>