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4816"/>
  <workbookPr date1904="1" showInkAnnotation="0" autoCompressPictures="0"/>
  <bookViews>
    <workbookView xWindow="560" yWindow="560" windowWidth="25040" windowHeight="15500" tabRatio="724"/>
  </bookViews>
  <sheets>
    <sheet name="ST5 - Legend" sheetId="13" r:id="rId1"/>
    <sheet name="Summary" sheetId="12" r:id="rId2"/>
    <sheet name="CRISPR genes 51142" sheetId="1" r:id="rId3"/>
    <sheet name="7822" sheetId="2" r:id="rId4"/>
    <sheet name="7424" sheetId="3" r:id="rId5"/>
    <sheet name="7425" sheetId="4" r:id="rId6"/>
    <sheet name="8801" sheetId="5" r:id="rId7"/>
    <sheet name="8802" sheetId="6" r:id="rId8"/>
    <sheet name="51472" sheetId="7" r:id="rId9"/>
  </sheet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H14" i="1" l="1"/>
  <c r="G15" i="7"/>
  <c r="F14" i="7"/>
  <c r="G14" i="7"/>
  <c r="F13" i="7"/>
  <c r="G13" i="7"/>
  <c r="F12" i="7"/>
  <c r="G12" i="7"/>
  <c r="F11" i="7"/>
  <c r="G11" i="7"/>
  <c r="F10" i="7"/>
  <c r="G10" i="7"/>
  <c r="F9" i="7"/>
  <c r="G9" i="7"/>
  <c r="F8" i="7"/>
  <c r="G8" i="7"/>
  <c r="F7" i="7"/>
  <c r="G7" i="7"/>
  <c r="F6" i="7"/>
  <c r="G6" i="7"/>
  <c r="F5" i="7"/>
  <c r="G5" i="7"/>
  <c r="F4" i="7"/>
  <c r="G4" i="7"/>
  <c r="G3" i="7"/>
  <c r="F3" i="7"/>
  <c r="G21" i="5"/>
  <c r="G22" i="6"/>
  <c r="G18" i="6"/>
  <c r="G15" i="6"/>
  <c r="F14" i="6"/>
  <c r="G14" i="6"/>
  <c r="F13" i="6"/>
  <c r="G13" i="6"/>
  <c r="F12" i="6"/>
  <c r="G12" i="6"/>
  <c r="F11" i="6"/>
  <c r="G11" i="6"/>
  <c r="F10" i="6"/>
  <c r="G10" i="6"/>
  <c r="F9" i="6"/>
  <c r="G9" i="6"/>
  <c r="F8" i="6"/>
  <c r="G8" i="6"/>
  <c r="F7" i="6"/>
  <c r="G7" i="6"/>
  <c r="F6" i="6"/>
  <c r="G6" i="6"/>
  <c r="F5" i="6"/>
  <c r="G5" i="6"/>
  <c r="F4" i="6"/>
  <c r="G4" i="6"/>
  <c r="F3" i="6"/>
  <c r="G3" i="6"/>
  <c r="G14" i="5"/>
  <c r="F13" i="5"/>
  <c r="G13" i="5"/>
  <c r="F12" i="5"/>
  <c r="G12" i="5"/>
  <c r="F11" i="5"/>
  <c r="G11" i="5"/>
  <c r="F10" i="5"/>
  <c r="G10" i="5"/>
  <c r="F9" i="5"/>
  <c r="G9" i="5"/>
  <c r="F8" i="5"/>
  <c r="G8" i="5"/>
  <c r="F7" i="5"/>
  <c r="G7" i="5"/>
  <c r="F6" i="5"/>
  <c r="G6" i="5"/>
  <c r="F5" i="5"/>
  <c r="G5" i="5"/>
  <c r="F4" i="5"/>
  <c r="G4" i="5"/>
  <c r="F3" i="5"/>
  <c r="G3" i="5"/>
  <c r="G23" i="6"/>
  <c r="G22" i="5"/>
  <c r="G39" i="3"/>
  <c r="G40" i="3"/>
  <c r="G45" i="3"/>
  <c r="G46" i="3"/>
  <c r="F3" i="3"/>
  <c r="G3" i="3"/>
  <c r="F4" i="3"/>
  <c r="G4" i="3"/>
  <c r="F5" i="3"/>
  <c r="G5" i="3"/>
  <c r="F6" i="3"/>
  <c r="G6" i="3"/>
  <c r="F7" i="3"/>
  <c r="G7" i="3"/>
  <c r="F8" i="3"/>
  <c r="G8" i="3"/>
  <c r="F9" i="3"/>
  <c r="G9" i="3"/>
  <c r="F10" i="3"/>
  <c r="G10" i="3"/>
  <c r="F11" i="3"/>
  <c r="G11" i="3"/>
  <c r="F12" i="3"/>
  <c r="G12" i="3"/>
  <c r="F13" i="3"/>
  <c r="G13" i="3"/>
  <c r="F14" i="3"/>
  <c r="G14" i="3"/>
  <c r="F15" i="3"/>
  <c r="G15" i="3"/>
  <c r="F16" i="3"/>
  <c r="G16" i="3"/>
  <c r="F17" i="3"/>
  <c r="G17" i="3"/>
  <c r="F18" i="3"/>
  <c r="G18" i="3"/>
  <c r="F19" i="3"/>
  <c r="G19" i="3"/>
  <c r="F20" i="3"/>
  <c r="G20" i="3"/>
  <c r="F21" i="3"/>
  <c r="G21" i="3"/>
  <c r="F22" i="3"/>
  <c r="G22" i="3"/>
  <c r="F23" i="3"/>
  <c r="G23" i="3"/>
  <c r="F24" i="3"/>
  <c r="G24" i="3"/>
  <c r="F25" i="3"/>
  <c r="G25" i="3"/>
  <c r="F26" i="3"/>
  <c r="G26" i="3"/>
  <c r="F27" i="3"/>
  <c r="G27" i="3"/>
  <c r="F28" i="3"/>
  <c r="G28" i="3"/>
  <c r="F29" i="3"/>
  <c r="G29" i="3"/>
  <c r="F30" i="3"/>
  <c r="G30" i="3"/>
  <c r="F31" i="3"/>
  <c r="G31" i="3"/>
  <c r="G32" i="3"/>
  <c r="G26" i="2"/>
  <c r="G39" i="2"/>
  <c r="G37" i="4"/>
  <c r="G24" i="4"/>
  <c r="G34" i="2"/>
  <c r="G33" i="2"/>
  <c r="G36" i="4"/>
  <c r="G34" i="4"/>
  <c r="F23" i="4"/>
  <c r="G23" i="4"/>
  <c r="F22" i="4"/>
  <c r="G22" i="4"/>
  <c r="F21" i="4"/>
  <c r="G21" i="4"/>
  <c r="F20" i="4"/>
  <c r="G20" i="4"/>
  <c r="F19" i="4"/>
  <c r="G19" i="4"/>
  <c r="F18" i="4"/>
  <c r="G18" i="4"/>
  <c r="F17" i="4"/>
  <c r="G17" i="4"/>
  <c r="F16" i="4"/>
  <c r="G16" i="4"/>
  <c r="F15" i="4"/>
  <c r="G15" i="4"/>
  <c r="F14" i="4"/>
  <c r="G14" i="4"/>
  <c r="F13" i="4"/>
  <c r="G13" i="4"/>
  <c r="F12" i="4"/>
  <c r="G12" i="4"/>
  <c r="F11" i="4"/>
  <c r="G11" i="4"/>
  <c r="F10" i="4"/>
  <c r="G10" i="4"/>
  <c r="F9" i="4"/>
  <c r="G9" i="4"/>
  <c r="F8" i="4"/>
  <c r="G8" i="4"/>
  <c r="F7" i="4"/>
  <c r="G7" i="4"/>
  <c r="F6" i="4"/>
  <c r="G6" i="4"/>
  <c r="F5" i="4"/>
  <c r="G5" i="4"/>
  <c r="F4" i="4"/>
  <c r="G4" i="4"/>
  <c r="G3" i="4"/>
  <c r="F3" i="4"/>
  <c r="G32" i="2"/>
  <c r="F25" i="2"/>
  <c r="G25" i="2"/>
  <c r="F24" i="2"/>
  <c r="G24" i="2"/>
  <c r="F23" i="2"/>
  <c r="G23" i="2"/>
  <c r="F22" i="2"/>
  <c r="G22" i="2"/>
  <c r="F21" i="2"/>
  <c r="G21" i="2"/>
  <c r="F20" i="2"/>
  <c r="G20" i="2"/>
  <c r="F19" i="2"/>
  <c r="G19" i="2"/>
  <c r="F18" i="2"/>
  <c r="G18" i="2"/>
  <c r="F17" i="2"/>
  <c r="G17" i="2"/>
  <c r="F16" i="2"/>
  <c r="G16" i="2"/>
  <c r="F15" i="2"/>
  <c r="G15" i="2"/>
  <c r="F14" i="2"/>
  <c r="G14" i="2"/>
  <c r="F13" i="2"/>
  <c r="G13" i="2"/>
  <c r="F12" i="2"/>
  <c r="G12" i="2"/>
  <c r="F11" i="2"/>
  <c r="G11" i="2"/>
  <c r="F10" i="2"/>
  <c r="G10" i="2"/>
  <c r="F9" i="2"/>
  <c r="G9" i="2"/>
  <c r="F8" i="2"/>
  <c r="G8" i="2"/>
  <c r="F7" i="2"/>
  <c r="G7" i="2"/>
  <c r="F6" i="2"/>
  <c r="G6" i="2"/>
  <c r="F5" i="2"/>
  <c r="G5" i="2"/>
  <c r="F4" i="2"/>
  <c r="G4" i="2"/>
  <c r="F3" i="2"/>
  <c r="G3" i="2"/>
</calcChain>
</file>

<file path=xl/sharedStrings.xml><?xml version="1.0" encoding="utf-8"?>
<sst xmlns="http://schemas.openxmlformats.org/spreadsheetml/2006/main" count="962" uniqueCount="335">
  <si>
    <t>Gene ID</t>
  </si>
  <si>
    <t>Product Name</t>
  </si>
  <si>
    <t>putative CRISPR-associated negative autoregulator</t>
  </si>
  <si>
    <t>CRISPR-associated protein Cas2</t>
  </si>
  <si>
    <t>CRISPR-associated protein Cas1</t>
  </si>
  <si>
    <t>CRISPR-associated protein Cas4</t>
  </si>
  <si>
    <t>CRISPR-associated Cas5e family protein</t>
  </si>
  <si>
    <t>CRISPR-associated protein Csc1</t>
  </si>
  <si>
    <t>CRISPR-associated protein Csc2</t>
  </si>
  <si>
    <t>CRISPR-associated protein Csc3</t>
  </si>
  <si>
    <t>CRISPR-associated helicase, Cyano-type</t>
  </si>
  <si>
    <t>CRISPR-associated protein, Cas6-related</t>
  </si>
  <si>
    <t>CRISPR-associated negative autoregulator</t>
  </si>
  <si>
    <t>CRISPR-associated protein DevS</t>
  </si>
  <si>
    <t>CRISPR-associated autoregulator, DevR family</t>
  </si>
  <si>
    <t>CRISPR-associated regulatory protein, DevR family</t>
  </si>
  <si>
    <t>CRISPR-associated helicase Cas3</t>
  </si>
  <si>
    <t>CRISPR-associated protein, Cse1 family</t>
  </si>
  <si>
    <t>CRISPR-associated protein, Cse2 family</t>
  </si>
  <si>
    <t>CRISPR-associated protein, Cse4 family</t>
  </si>
  <si>
    <t>CRISPR-associated protein Cas5 family</t>
  </si>
  <si>
    <t>CRISPR-associated protein, Cse3 family</t>
  </si>
  <si>
    <t>CRISPR-associated protein, APE2256 family</t>
  </si>
  <si>
    <t>CRISPR-associated protein Cas6</t>
  </si>
  <si>
    <t>CRISPR-associated protein, Csm2 family</t>
  </si>
  <si>
    <t>CRISPR-associated protein</t>
  </si>
  <si>
    <t>CRISPR-associated protein Cmr3</t>
  </si>
  <si>
    <t>cyano-type CRISPR-associated helicase</t>
  </si>
  <si>
    <t>Cmr4 family CRISPR-associated RAMP protein</t>
  </si>
  <si>
    <t>Cmr2 family CRISPR-associated protein</t>
  </si>
  <si>
    <t>Crm2 family CRISPR-associated protein</t>
  </si>
  <si>
    <t>DevR family CRISPR-associated regulatory protein</t>
  </si>
  <si>
    <t>CRISPR-associated endoribonuclease Cas2</t>
  </si>
  <si>
    <t>CRISPR-associated endonuclease Cas1</t>
  </si>
  <si>
    <t>CRISPR-associated protein Cas10/Cmr2, subtype III-B</t>
  </si>
  <si>
    <t>CRISPR-associated protein (Cas_Cmr3).</t>
  </si>
  <si>
    <t>CRISPR type III-B/RAMP module RAMP protein Cmr4</t>
  </si>
  <si>
    <t>CRISPR-associated protein Cas6, subtype MYXAN</t>
  </si>
  <si>
    <t>CRISPR-associated helicase Cas3/CRISPR-associated endonuclease Cas3-HD</t>
  </si>
  <si>
    <t>CRISPR-associated protein Cas8a1/Csx13, MYXAN subtype/CRISPR-associated protein Cas8a1/Csx13, MYXAN subtype, C-terminal region</t>
  </si>
  <si>
    <t>CRISPR-associated protein Cas7/Cst2/DevR, subtype I-B/TNEAP</t>
  </si>
  <si>
    <t>CRISPR-associated protein Cas5, N-terminal domain</t>
  </si>
  <si>
    <t>CRISPR-associated endonuclease Cas1/CRISPR-associated protein Cas4</t>
  </si>
  <si>
    <t>cce_1196</t>
  </si>
  <si>
    <t>cce_0347</t>
  </si>
  <si>
    <t>cce_1198</t>
  </si>
  <si>
    <t>cce_1194</t>
  </si>
  <si>
    <t>cce_1197</t>
  </si>
  <si>
    <t>cce_1199</t>
  </si>
  <si>
    <t>cce_1193</t>
  </si>
  <si>
    <t>cce_0348</t>
  </si>
  <si>
    <t>cce_0353</t>
  </si>
  <si>
    <t>cce_0351</t>
  </si>
  <si>
    <t>cce_0355</t>
  </si>
  <si>
    <t>cce_1195</t>
  </si>
  <si>
    <t>Cy51472_2235</t>
  </si>
  <si>
    <t>Cy51472_1407</t>
  </si>
  <si>
    <t>Cy51472_2238</t>
  </si>
  <si>
    <t>Cy51472_2236</t>
  </si>
  <si>
    <t>Cy51472_1414</t>
  </si>
  <si>
    <t>Cy51472_1412</t>
  </si>
  <si>
    <t>Cy51472_1406</t>
  </si>
  <si>
    <t>Cy51472_2233</t>
  </si>
  <si>
    <t>Cy51472_2234</t>
  </si>
  <si>
    <t>Cy51472_2237</t>
  </si>
  <si>
    <t>Cy51472_1410</t>
  </si>
  <si>
    <t>PCC7424_2312</t>
  </si>
  <si>
    <t>PCC7424_2314</t>
  </si>
  <si>
    <t>PCC7424_5518</t>
  </si>
  <si>
    <t>PCC7424_2439</t>
  </si>
  <si>
    <t>PCC7424_5519</t>
  </si>
  <si>
    <t>PCC7424_1713</t>
  </si>
  <si>
    <t>PCC7424_5837</t>
  </si>
  <si>
    <t>PCC7424_1714</t>
  </si>
  <si>
    <t>PCC7424_5524</t>
  </si>
  <si>
    <t>PCC7424_5522</t>
  </si>
  <si>
    <t>PCC7424_1712</t>
  </si>
  <si>
    <t>PCC7424_5521</t>
  </si>
  <si>
    <t>PCC7424_1718</t>
  </si>
  <si>
    <t>PCC7424_2440</t>
  </si>
  <si>
    <t>PCC7424_0515</t>
  </si>
  <si>
    <t>PCC7424_5525</t>
  </si>
  <si>
    <t>PCC7424_5842</t>
  </si>
  <si>
    <t>PCC7424_2443</t>
  </si>
  <si>
    <t>PCC7424_2441</t>
  </si>
  <si>
    <t>PCC7424_5841</t>
  </si>
  <si>
    <t>PCC7424_2445</t>
  </si>
  <si>
    <t>PCC7424_1719</t>
  </si>
  <si>
    <t>PCC7424_2442</t>
  </si>
  <si>
    <t>PCC7424_1716</t>
  </si>
  <si>
    <t>PCC7424_1715</t>
  </si>
  <si>
    <t>PCC7424_2444</t>
  </si>
  <si>
    <t>PCC7424_2311</t>
  </si>
  <si>
    <t>PCC7424_2438</t>
  </si>
  <si>
    <t>PCC7424_1717</t>
  </si>
  <si>
    <t>Cyan7425_0162</t>
  </si>
  <si>
    <t>Cyan7425_4095</t>
  </si>
  <si>
    <t>Cyan7425_2459</t>
  </si>
  <si>
    <t>Cyan7425_2460</t>
  </si>
  <si>
    <t>Cyan7425_4090</t>
  </si>
  <si>
    <t>Cyan7425_4088</t>
  </si>
  <si>
    <t>Cyan7425_2463</t>
  </si>
  <si>
    <t>Cyan7425_4093</t>
  </si>
  <si>
    <t>Cyan7425_4089</t>
  </si>
  <si>
    <t>Cyan7425_4087</t>
  </si>
  <si>
    <t>Cyan7425_5341</t>
  </si>
  <si>
    <t>Cyan7425_0151</t>
  </si>
  <si>
    <t>Cyan7425_4091</t>
  </si>
  <si>
    <t>Cyan7425_2456</t>
  </si>
  <si>
    <t>Cyan7425_5340</t>
  </si>
  <si>
    <t>Cyan7425_0150</t>
  </si>
  <si>
    <t>Cyan7425_2461</t>
  </si>
  <si>
    <t>Cyan7425_4092</t>
  </si>
  <si>
    <t>Cyan7425_2462</t>
  </si>
  <si>
    <t>Cyan7425_2457</t>
  </si>
  <si>
    <t>Cyan7425_2458</t>
  </si>
  <si>
    <t>Cyan7822_6418</t>
  </si>
  <si>
    <t>Cyan7822_5635</t>
  </si>
  <si>
    <t>Cyan7822_6412</t>
  </si>
  <si>
    <t>Cyan7822_6411</t>
  </si>
  <si>
    <t>Cyan7822_5630</t>
  </si>
  <si>
    <t>Cyan7822_5629</t>
  </si>
  <si>
    <t>Cyan7822_5634</t>
  </si>
  <si>
    <t>Cyan7822_5617</t>
  </si>
  <si>
    <t>Cyan7822_6164</t>
  </si>
  <si>
    <t>Cyan7822_5930</t>
  </si>
  <si>
    <t>Cyan7822_6419</t>
  </si>
  <si>
    <t>Cyan7822_6420</t>
  </si>
  <si>
    <t>Cyan7822_6165</t>
  </si>
  <si>
    <t>Cyan7822_5633</t>
  </si>
  <si>
    <t>Cyan7822_5931</t>
  </si>
  <si>
    <t>Cyan7822_6171</t>
  </si>
  <si>
    <t>Cyan7822_6166</t>
  </si>
  <si>
    <t>Cyan7822_5632</t>
  </si>
  <si>
    <t>Cyan7822_6172</t>
  </si>
  <si>
    <t>Cyan7822_5628</t>
  </si>
  <si>
    <t>Cyan7822_6463</t>
  </si>
  <si>
    <t>Cyan7822_6462</t>
  </si>
  <si>
    <t>Cyan7822_5001</t>
  </si>
  <si>
    <t>PCC8801_0503</t>
  </si>
  <si>
    <t>PCC8801_0507</t>
  </si>
  <si>
    <t>PCC8801_1654</t>
  </si>
  <si>
    <t>PCC8801_0509</t>
  </si>
  <si>
    <t>PCC8801_0510</t>
  </si>
  <si>
    <t>PCC8801_1652</t>
  </si>
  <si>
    <t>PCC8801_0505</t>
  </si>
  <si>
    <t>PCC8801_0508</t>
  </si>
  <si>
    <t>PCC8801_0504</t>
  </si>
  <si>
    <t>PCC8801_1655</t>
  </si>
  <si>
    <t>PCC8801_0506</t>
  </si>
  <si>
    <t>Cyan8802_4556</t>
  </si>
  <si>
    <t>Cyan8802_0527</t>
  </si>
  <si>
    <t>Cyan8802_0521</t>
  </si>
  <si>
    <t>Cyan8802_0525</t>
  </si>
  <si>
    <t>Cyan8802_4562</t>
  </si>
  <si>
    <t>Cyan8802_0524</t>
  </si>
  <si>
    <t>Cyan8802_4561</t>
  </si>
  <si>
    <t>Cyan8802_4560</t>
  </si>
  <si>
    <t>Cyan8802_0522</t>
  </si>
  <si>
    <t>Cyan8802_0526</t>
  </si>
  <si>
    <t>Cyan8802_0520</t>
  </si>
  <si>
    <t>Cyan8802_0996</t>
  </si>
  <si>
    <t>Cyanothece 51142 crispr gene list sorted by loci</t>
  </si>
  <si>
    <t>unique</t>
  </si>
  <si>
    <t>additional</t>
  </si>
  <si>
    <t>there is a crispr array present between</t>
  </si>
  <si>
    <t>and a shorter one between</t>
  </si>
  <si>
    <t>C51142 contigs</t>
  </si>
  <si>
    <t>Scaffold</t>
  </si>
  <si>
    <t>Length (bp)</t>
  </si>
  <si>
    <t>GC</t>
  </si>
  <si>
    <t>Type</t>
  </si>
  <si>
    <t>Topology</t>
  </si>
  <si>
    <t>No. Genes</t>
  </si>
  <si>
    <t>Cyanothece sp. ATCC 51142 chromosome circular: NC_010546</t>
  </si>
  <si>
    <t>chromosome</t>
  </si>
  <si>
    <t>circular</t>
  </si>
  <si>
    <t>Cyanothece sp. ATCC 51142 chromosome linear: NC_010547</t>
  </si>
  <si>
    <t>linear</t>
  </si>
  <si>
    <t>Cyanothece sp. ATCC 51142 plasmid A: NC_010539</t>
  </si>
  <si>
    <t>plasmid</t>
  </si>
  <si>
    <t>Cyanothece sp. ATCC 51142 plasmid B: NC_010541</t>
  </si>
  <si>
    <t>Cyanothece sp. ATCC 51142 plasmid C: NC_010542</t>
  </si>
  <si>
    <t>Cyanothece sp. ATCC 51142 plasmid D: NC_010543</t>
  </si>
  <si>
    <t>cce_5218</t>
  </si>
  <si>
    <t>cce_5256</t>
  </si>
  <si>
    <t>cce_5281</t>
  </si>
  <si>
    <t>cce_5300</t>
  </si>
  <si>
    <t>cce_4767</t>
  </si>
  <si>
    <t>cce_0001</t>
  </si>
  <si>
    <t>cce_4766</t>
  </si>
  <si>
    <t>cce_5217</t>
  </si>
  <si>
    <t>cce_5255</t>
  </si>
  <si>
    <t>cce_5280</t>
  </si>
  <si>
    <t>cce_5299</t>
  </si>
  <si>
    <t>cce_5310</t>
  </si>
  <si>
    <t>range</t>
  </si>
  <si>
    <t>to</t>
  </si>
  <si>
    <t>Cyanothece sp. PCC 7424 plasmid pP742401: NC_011738</t>
  </si>
  <si>
    <t>Cyanothece sp. PCC 7424 plasmid pP742402: NC_011737</t>
  </si>
  <si>
    <t>Cyanothece sp. PCC 7424 plasmid pP742403: NC_011730</t>
  </si>
  <si>
    <t>Cyanothece sp. PCC 7424 plasmid pP742404: NC_011732</t>
  </si>
  <si>
    <t>Cyanothece sp. PCC 7424 plasmid pP742405: NC_011733</t>
  </si>
  <si>
    <t>Cyanothece sp. PCC 7424 plasmid pP742406: NC_011734</t>
  </si>
  <si>
    <t>Cyanothece sp. PCC 7424: NC_011729</t>
  </si>
  <si>
    <t>Cyanothece sp. PCC 7822 chromosome: NC_014501</t>
  </si>
  <si>
    <t>Cyanothece sp. PCC 7822 plasmid Cy782201: NC_014533</t>
  </si>
  <si>
    <t>Cyanothece sp. PCC 7822 plasmid Cy782202: NC_014534</t>
  </si>
  <si>
    <t>Scaffold Name</t>
  </si>
  <si>
    <t>Scaffold Length (bp)</t>
  </si>
  <si>
    <t>Mb</t>
  </si>
  <si>
    <t>Kb</t>
  </si>
  <si>
    <t>Cyanothece sp. PCC 7822 plasmid Cy782203: NC_014502</t>
  </si>
  <si>
    <t>Cyanothece sp. PCC 7822 plasmid Cy782204: NC_014503</t>
  </si>
  <si>
    <t>Cyanothece sp. PCC 7822 plasmid Cy782205: NC_014504</t>
  </si>
  <si>
    <t>Cyanothece sp. PCC 7822 plasmid Cy782206: NC_014535</t>
  </si>
  <si>
    <t>CRISPR GENES</t>
  </si>
  <si>
    <t>locus tag</t>
  </si>
  <si>
    <t>annotation</t>
  </si>
  <si>
    <t>Locus Tag</t>
  </si>
  <si>
    <t>Cy51472_2239</t>
  </si>
  <si>
    <t>Cyanothece sp. ATCC 51472 : Cy51472_Contig181.1</t>
  </si>
  <si>
    <t>Cyanothece sp. PCC 7425 plasmid pP742502: NC_011885</t>
  </si>
  <si>
    <t>Cyanothece sp. PCC 7425: NC_011884</t>
  </si>
  <si>
    <t>Cyanothece sp. PCC 7425 plasmid pP742501: NC_011880</t>
  </si>
  <si>
    <t>Cyanothece sp. PCC 8801: NC_011726</t>
  </si>
  <si>
    <t>Cyanothece sp. PCC 8802 plasmid pP880201: NC_013160</t>
  </si>
  <si>
    <t>Cyanothece sp. PCC 8802: NC_013161</t>
  </si>
  <si>
    <t>Cyanothece sp. PCC 7425 plasmid pP742503: NC_011882</t>
  </si>
  <si>
    <t>Cyanothece sp. PCC 8801 plasmid pP880101: NC_011721</t>
  </si>
  <si>
    <t>Cyanothece sp. PCC 8801 plasmid pP880102: NC_011723</t>
  </si>
  <si>
    <t>Cyanothece sp. PCC 8801 plasmid pP880103: NC_011727</t>
  </si>
  <si>
    <t>Cyanothece sp. PCC 8802 plasmid pP880202: NC_013163</t>
  </si>
  <si>
    <t>Cyanothece sp. PCC 8802 plasmid pP880203: NC_013167</t>
  </si>
  <si>
    <t>Cyanothece sp. PCC 8802 plasmid pP880204: NC_013168</t>
  </si>
  <si>
    <t>Cyanothece sp. ATCC 51472 : Cy51472_Contig175.7</t>
  </si>
  <si>
    <t>genomic DNA</t>
  </si>
  <si>
    <t>Cyanothece sp. ATCC 51472 : Cy51472_Contig176.6</t>
  </si>
  <si>
    <t>Cyanothece sp. ATCC 51472 : Cy51472_Contig177.5</t>
  </si>
  <si>
    <t>Cyanothece sp. ATCC 51472 : Cy51472_Contig178.4</t>
  </si>
  <si>
    <t>Cyanothece sp. ATCC 51472 : Cy51472_Contig179.3</t>
  </si>
  <si>
    <t>Cyanothece sp. ATCC 51472 : Cy51472_Contig180.2</t>
  </si>
  <si>
    <t>crispr gene count</t>
  </si>
  <si>
    <t>CCCTACCTATTGGGTTAAATAGGAATAGTTGGAAAC</t>
  </si>
  <si>
    <t>GTTTCAATCCCGTTTCCAGGATTCATTTAATAGAAAG</t>
  </si>
  <si>
    <t>GTTTCCAACTATTCCTATTTAACCCAATAGGTAGGG</t>
  </si>
  <si>
    <t>GTTTCCATTCTATTAGCTTCCTCCTAAGAGGAAAAG</t>
  </si>
  <si>
    <t>GTTTCCATTCTGTTAGTTTTCTCCTAAGAGAAAAG</t>
  </si>
  <si>
    <t>NC_014533</t>
  </si>
  <si>
    <t>DR</t>
  </si>
  <si>
    <t>NC_014534</t>
  </si>
  <si>
    <t>AAGTGATCAACGCTTTACAGCATCAAAGGTTAAAGCAC</t>
  </si>
  <si>
    <t>CTTTTCTCTTAGGAGAAAACTAACAGAATGGAAAC</t>
  </si>
  <si>
    <t>CTTTTCCTCTTAGGAGGAAGCTAATAGAATGGAAAC</t>
  </si>
  <si>
    <t>TGAGCAACGCCAATAGGCAGTAAACCATGATGTAC</t>
  </si>
  <si>
    <t>Counts in C51142</t>
  </si>
  <si>
    <t>Locus Tags (51142)</t>
  </si>
  <si>
    <t>--&gt;</t>
  </si>
  <si>
    <t>cce_0790</t>
  </si>
  <si>
    <t>cce_0791</t>
  </si>
  <si>
    <t>cce_0358</t>
  </si>
  <si>
    <t>cce_0359</t>
  </si>
  <si>
    <t>CRISPR gene count</t>
  </si>
  <si>
    <t>total</t>
  </si>
  <si>
    <t>otal</t>
  </si>
  <si>
    <t>Cyanothece sp. ATCC 51472</t>
  </si>
  <si>
    <t>Cyanothece sp. ATCC 51142</t>
  </si>
  <si>
    <t>Cyanothece sp. PCC 7424</t>
  </si>
  <si>
    <t>Cyanothece sp. PCC 7425</t>
  </si>
  <si>
    <t>Cyanothece sp. PCC 8801</t>
  </si>
  <si>
    <t>Cyanothece sp. PCC 8802</t>
  </si>
  <si>
    <t>Cyanothece sp. PCC 7822</t>
  </si>
  <si>
    <t>Genome</t>
  </si>
  <si>
    <t>Cy782201: NC_014533</t>
  </si>
  <si>
    <t>Cy782202: NC_014534</t>
  </si>
  <si>
    <t>Cy782203: NC_014502</t>
  </si>
  <si>
    <t>Cy782204: NC_014503</t>
  </si>
  <si>
    <t>Cy782205: NC_014504</t>
  </si>
  <si>
    <t>Cy782206: NC_014535</t>
  </si>
  <si>
    <t>pP880201: NC_013160</t>
  </si>
  <si>
    <t>pP880202: NC_013163</t>
  </si>
  <si>
    <t>pP880203: NC_013167</t>
  </si>
  <si>
    <t>pP880204: NC_013168</t>
  </si>
  <si>
    <t>pP880101: NC_011721</t>
  </si>
  <si>
    <t>pP880102: NC_011723</t>
  </si>
  <si>
    <t>pP880103: NC_011727</t>
  </si>
  <si>
    <t>pP742402: NC_011737</t>
  </si>
  <si>
    <t>pP742403: NC_011730</t>
  </si>
  <si>
    <t>pP742404: NC_011732</t>
  </si>
  <si>
    <t>pP742405: NC_011733</t>
  </si>
  <si>
    <t>pP742406: NC_011734</t>
  </si>
  <si>
    <t>pP742401: NC_011738</t>
  </si>
  <si>
    <t>pP742501: NC_011880</t>
  </si>
  <si>
    <t>pP742502: NC_011885</t>
  </si>
  <si>
    <t>pP742503: NC_011882</t>
  </si>
  <si>
    <t>chromosome circular: NC_010546</t>
  </si>
  <si>
    <t>chromosome linear: NC_010547</t>
  </si>
  <si>
    <t>plasmid A: NC_010539</t>
  </si>
  <si>
    <t>plasmid B: NC_010541</t>
  </si>
  <si>
    <t>plasmid C: NC_010542</t>
  </si>
  <si>
    <t>plasmid D: NC_010543</t>
  </si>
  <si>
    <t>chromosome NC_011884</t>
  </si>
  <si>
    <t>chromosome NC_011729</t>
  </si>
  <si>
    <t>chromosome NC_011726</t>
  </si>
  <si>
    <t>chromosome NC_013161</t>
  </si>
  <si>
    <t>chromosome NC_014501</t>
  </si>
  <si>
    <t>Cy51472_Contig175.7</t>
  </si>
  <si>
    <t>Cy51472_Contig176.6</t>
  </si>
  <si>
    <t>Cy51472_Contig177.5</t>
  </si>
  <si>
    <t>Cy51472_Contig178.4</t>
  </si>
  <si>
    <t>Cy51472_Contig179.3</t>
  </si>
  <si>
    <t>Cy51472_Contig180.2</t>
  </si>
  <si>
    <t>Cy51472_Contig181.1</t>
  </si>
  <si>
    <t>cyan7822_5615-cyan7822_5616</t>
  </si>
  <si>
    <t>cyan7822_5627-cyan7822_5628</t>
  </si>
  <si>
    <t>cyan7822_6166-cyan7822_6167</t>
  </si>
  <si>
    <t>cyan7822_6172-cyan7822_6173</t>
  </si>
  <si>
    <t>cyan7822_6299-cyan7822_6300</t>
  </si>
  <si>
    <t>cyan7822_6410-cyan7822_6411</t>
  </si>
  <si>
    <t>cyan7822_6416-cyan7822_6417</t>
  </si>
  <si>
    <t>cyan7822_6461-cyan7822_6462</t>
  </si>
  <si>
    <t>cyan7822_5929-cyan7822_5930</t>
  </si>
  <si>
    <t>Contig</t>
  </si>
  <si>
    <t>Id</t>
  </si>
  <si>
    <t># of spacers</t>
  </si>
  <si>
    <t>Location</t>
  </si>
  <si>
    <t>List of Sheets:</t>
  </si>
  <si>
    <t>Supplemental Table 5 CRISPR</t>
  </si>
  <si>
    <t>Summary</t>
  </si>
  <si>
    <t>CRISPR genes 51142</t>
  </si>
  <si>
    <r>
      <t xml:space="preserve">* IMG: the integrated microbial genomes database and comparative analysis system Victor M. Markowitz1, I-Min A. Chen, Krishna Palaniappan, Ken Chu, Ernest Szeto, Yuri Grechkin, Anna </t>
    </r>
    <r>
      <rPr>
        <sz val="11"/>
        <color theme="0"/>
        <rFont val="Arial"/>
      </rPr>
      <t>**</t>
    </r>
    <r>
      <rPr>
        <sz val="11"/>
        <color theme="1"/>
        <rFont val="Arial"/>
      </rPr>
      <t>Ratner, Biju Jacob, Jinghua Huang, Peter Williams, Marcel Huntemann, Iain Anderson, Konstantinos Mavromatis, Natalia N. Ivanova and Nikos C. Kyrpides</t>
    </r>
  </si>
  <si>
    <r>
      <t xml:space="preserve">Using the integrated microbial genomes database*, </t>
    </r>
    <r>
      <rPr>
        <i/>
        <sz val="11"/>
        <color rgb="FF000000"/>
        <rFont val="Arial"/>
      </rPr>
      <t>Cyanothece</t>
    </r>
    <r>
      <rPr>
        <sz val="11"/>
        <color rgb="FF000000"/>
        <rFont val="Arial"/>
      </rPr>
      <t xml:space="preserve"> genomes were added to genome cart. Genes with the term 'CRISPR' in the annotation were then screened for against the genome sequences</t>
    </r>
  </si>
  <si>
    <t xml:space="preserve">For each genome, the resulting genes are listed along with the accompanying genome element (Scaffold Name), locus tag, gene id, functional annotation description, and the length of the scaffold the gene is on.  Bellow this for each genome, the number of genes and their location is summarized.  </t>
  </si>
  <si>
    <r>
      <t xml:space="preserve">A summary of the results for all analyzed </t>
    </r>
    <r>
      <rPr>
        <i/>
        <sz val="11"/>
        <color rgb="FF000000"/>
        <rFont val="Arial"/>
      </rPr>
      <t>Cyanothece</t>
    </r>
    <r>
      <rPr>
        <sz val="11"/>
        <color rgb="FF000000"/>
        <rFont val="Arial"/>
      </rPr>
      <t xml:space="preserve"> genomes is collated in the summary tab, along with the sequences, times of occurance, and location of the direct repeats involved in the CRISPR arrays for </t>
    </r>
    <r>
      <rPr>
        <i/>
        <sz val="11"/>
        <color rgb="FF000000"/>
        <rFont val="Arial"/>
      </rPr>
      <t>Cyanothece</t>
    </r>
    <r>
      <rPr>
        <sz val="11"/>
        <color rgb="FF000000"/>
        <rFont val="Arial"/>
      </rPr>
      <t xml:space="preserve"> 7822</t>
    </r>
  </si>
  <si>
    <t>count</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</si>
</sst>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sz val="12"/>
      <color rgb="FF000000"/>
      <name val="Calibri"/>
      <family val="2"/>
      <scheme val="minor"/>
    </font>
    <font>
      <b/>
      <sz val="12"/>
      <color rgb="FF000000"/>
      <name val="Calibri"/>
      <family val="2"/>
      <scheme val="minor"/>
    </font>
    <font>
      <sz val="12"/>
      <color rgb="FFFF0000"/>
      <name val="Calibri"/>
      <family val="2"/>
      <scheme val="minor"/>
    </font>
    <font>
      <b/>
      <sz val="10"/>
      <color rgb="FF000000"/>
      <name val="Arial"/>
    </font>
    <font>
      <sz val="10"/>
      <color rgb="FF000000"/>
      <name val="Arial"/>
    </font>
    <font>
      <sz val="10"/>
      <color rgb="FFFF0000"/>
      <name val="Arial"/>
    </font>
    <font>
      <b/>
      <sz val="10"/>
      <color theme="1"/>
      <name val="Arial"/>
    </font>
    <font>
      <b/>
      <sz val="11"/>
      <color theme="1"/>
      <name val="Arial"/>
    </font>
    <font>
      <sz val="12"/>
      <color rgb="FF000000"/>
      <name val="Calibri"/>
    </font>
    <font>
      <b/>
      <sz val="11"/>
      <color rgb="FF000000"/>
      <name val="Arial"/>
    </font>
    <font>
      <sz val="11"/>
      <color theme="1"/>
      <name val="Arial"/>
    </font>
    <font>
      <sz val="11"/>
      <color rgb="FF000000"/>
      <name val="Arial"/>
    </font>
    <font>
      <i/>
      <sz val="11"/>
      <color rgb="FF000000"/>
      <name val="Arial"/>
    </font>
    <font>
      <sz val="11"/>
      <color theme="0"/>
      <name val="Arial"/>
    </font>
  </fonts>
  <fills count="11">
    <fill>
      <patternFill patternType="none"/>
    </fill>
    <fill>
      <patternFill patternType="gray125"/>
    </fill>
    <fill>
      <patternFill patternType="solid">
        <fgColor theme="2" tint="-0.499984740745262"/>
        <bgColor indexed="64"/>
      </patternFill>
    </fill>
    <fill>
      <patternFill patternType="solid">
        <fgColor rgb="FFFFFFFF"/>
        <bgColor indexed="64"/>
      </patternFill>
    </fill>
    <fill>
      <patternFill patternType="solid">
        <fgColor rgb="FFE6E6E6"/>
        <bgColor indexed="64"/>
      </patternFill>
    </fill>
    <fill>
      <patternFill patternType="solid">
        <fgColor theme="0" tint="-0.14999847407452621"/>
        <bgColor indexed="64"/>
      </patternFill>
    </fill>
    <fill>
      <patternFill patternType="solid">
        <fgColor rgb="FFFFFF00"/>
        <bgColor indexed="64"/>
      </patternFill>
    </fill>
    <fill>
      <patternFill patternType="solid">
        <fgColor rgb="FFCCFFCC"/>
        <bgColor indexed="64"/>
      </patternFill>
    </fill>
    <fill>
      <patternFill patternType="solid">
        <fgColor theme="8" tint="0.39997558519241921"/>
        <bgColor indexed="64"/>
      </patternFill>
    </fill>
    <fill>
      <patternFill patternType="solid">
        <fgColor theme="6" tint="0.79998168889431442"/>
        <bgColor indexed="64"/>
      </patternFill>
    </fill>
    <fill>
      <patternFill patternType="solid">
        <fgColor theme="0"/>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347">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81">
    <xf numFmtId="0" fontId="0" fillId="0" borderId="0" xfId="0"/>
    <xf numFmtId="2" fontId="0" fillId="0" borderId="0" xfId="0" applyNumberFormat="1"/>
    <xf numFmtId="0" fontId="0" fillId="2" borderId="0" xfId="0" applyFill="1"/>
    <xf numFmtId="0" fontId="1" fillId="0" borderId="0" xfId="0" applyFont="1"/>
    <xf numFmtId="0" fontId="4" fillId="0" borderId="0" xfId="0" applyFont="1"/>
    <xf numFmtId="0" fontId="0" fillId="0" borderId="0" xfId="0" applyAlignment="1">
      <alignment horizontal="left"/>
    </xf>
    <xf numFmtId="0" fontId="0" fillId="0" borderId="0" xfId="0" applyAlignment="1">
      <alignment horizontal="center"/>
    </xf>
    <xf numFmtId="0" fontId="1" fillId="0" borderId="0" xfId="0" applyFont="1" applyAlignment="1">
      <alignment horizontal="center"/>
    </xf>
    <xf numFmtId="0" fontId="6" fillId="0" borderId="0" xfId="0" applyFont="1"/>
    <xf numFmtId="0" fontId="6" fillId="0" borderId="0" xfId="0" applyFont="1" applyAlignment="1">
      <alignment horizontal="left"/>
    </xf>
    <xf numFmtId="0" fontId="1" fillId="0" borderId="0" xfId="0" applyFont="1" applyAlignment="1">
      <alignment horizontal="left"/>
    </xf>
    <xf numFmtId="0" fontId="5" fillId="0" borderId="0" xfId="0" applyFont="1"/>
    <xf numFmtId="0" fontId="7" fillId="3" borderId="0" xfId="0" applyFont="1" applyFill="1" applyAlignment="1">
      <alignment horizontal="center" vertical="center"/>
    </xf>
    <xf numFmtId="0" fontId="10" fillId="0" borderId="0" xfId="0" applyFont="1" applyAlignment="1">
      <alignment vertical="center"/>
    </xf>
    <xf numFmtId="0" fontId="11" fillId="0" borderId="0" xfId="0" applyFont="1" applyAlignment="1">
      <alignment vertical="center"/>
    </xf>
    <xf numFmtId="0" fontId="10" fillId="0" borderId="0" xfId="0" applyFont="1" applyBorder="1" applyAlignment="1">
      <alignment horizontal="center" vertical="center" wrapText="1"/>
    </xf>
    <xf numFmtId="0" fontId="12" fillId="5" borderId="3" xfId="0" applyFont="1" applyFill="1" applyBorder="1" applyAlignment="1">
      <alignment horizontal="center" vertical="center" wrapText="1"/>
    </xf>
    <xf numFmtId="0" fontId="10" fillId="5" borderId="3" xfId="0" applyFont="1" applyFill="1" applyBorder="1" applyAlignment="1">
      <alignment vertical="center" wrapText="1"/>
    </xf>
    <xf numFmtId="0" fontId="12" fillId="5" borderId="3" xfId="0" applyFont="1" applyFill="1" applyBorder="1" applyAlignment="1">
      <alignment vertical="center" wrapText="1"/>
    </xf>
    <xf numFmtId="0" fontId="10" fillId="5" borderId="3" xfId="0" applyFont="1" applyFill="1" applyBorder="1" applyAlignment="1">
      <alignment horizontal="center" vertical="center" wrapText="1"/>
    </xf>
    <xf numFmtId="0" fontId="10" fillId="0" borderId="3" xfId="0" applyFont="1" applyBorder="1" applyAlignment="1">
      <alignment vertical="center" wrapText="1"/>
    </xf>
    <xf numFmtId="0" fontId="12" fillId="0" borderId="3" xfId="0" applyFont="1" applyBorder="1" applyAlignment="1">
      <alignment vertical="center" wrapText="1"/>
    </xf>
    <xf numFmtId="0" fontId="10" fillId="0" borderId="3" xfId="0" applyFont="1" applyBorder="1" applyAlignment="1">
      <alignment horizontal="center" vertical="center" wrapText="1"/>
    </xf>
    <xf numFmtId="0" fontId="12" fillId="0" borderId="3" xfId="0" applyFont="1" applyBorder="1" applyAlignment="1">
      <alignment horizontal="center" vertical="center" wrapText="1"/>
    </xf>
    <xf numFmtId="0" fontId="9" fillId="4" borderId="1" xfId="0" applyFont="1" applyFill="1" applyBorder="1" applyAlignment="1">
      <alignment vertical="center"/>
    </xf>
    <xf numFmtId="0" fontId="9" fillId="4" borderId="5" xfId="0" applyFont="1" applyFill="1" applyBorder="1" applyAlignment="1">
      <alignment horizontal="center" vertical="center"/>
    </xf>
    <xf numFmtId="0" fontId="9" fillId="4" borderId="0" xfId="0" applyFont="1" applyFill="1" applyBorder="1" applyAlignment="1">
      <alignment vertical="center"/>
    </xf>
    <xf numFmtId="0" fontId="9" fillId="4" borderId="7" xfId="0" applyFont="1" applyFill="1" applyBorder="1" applyAlignment="1">
      <alignment horizontal="center" vertical="center"/>
    </xf>
    <xf numFmtId="0" fontId="8" fillId="4" borderId="0" xfId="0" applyFont="1" applyFill="1" applyBorder="1" applyAlignment="1">
      <alignment vertical="center"/>
    </xf>
    <xf numFmtId="0" fontId="8" fillId="4" borderId="7" xfId="0" applyFont="1" applyFill="1" applyBorder="1" applyAlignment="1">
      <alignment horizontal="center" vertical="center"/>
    </xf>
    <xf numFmtId="0" fontId="8" fillId="4" borderId="2" xfId="0" applyFont="1" applyFill="1" applyBorder="1" applyAlignment="1">
      <alignment vertical="center"/>
    </xf>
    <xf numFmtId="0" fontId="8" fillId="4" borderId="9" xfId="0" applyFont="1" applyFill="1" applyBorder="1" applyAlignment="1">
      <alignment horizontal="center" vertical="center"/>
    </xf>
    <xf numFmtId="0" fontId="9" fillId="3" borderId="1" xfId="0" applyFont="1" applyFill="1" applyBorder="1" applyAlignment="1">
      <alignment vertical="center"/>
    </xf>
    <xf numFmtId="0" fontId="9" fillId="3" borderId="5" xfId="0" applyFont="1" applyFill="1" applyBorder="1" applyAlignment="1">
      <alignment horizontal="center" vertical="center"/>
    </xf>
    <xf numFmtId="0" fontId="9" fillId="3" borderId="0" xfId="0" applyFont="1" applyFill="1" applyBorder="1" applyAlignment="1">
      <alignment vertical="center"/>
    </xf>
    <xf numFmtId="0" fontId="9" fillId="3" borderId="7" xfId="0" applyFont="1" applyFill="1" applyBorder="1" applyAlignment="1">
      <alignment horizontal="center" vertical="center"/>
    </xf>
    <xf numFmtId="0" fontId="8" fillId="3" borderId="0" xfId="0" applyFont="1" applyFill="1" applyBorder="1" applyAlignment="1">
      <alignment vertical="center"/>
    </xf>
    <xf numFmtId="0" fontId="8" fillId="3" borderId="7" xfId="0" applyFont="1" applyFill="1" applyBorder="1" applyAlignment="1">
      <alignment horizontal="center" vertical="center"/>
    </xf>
    <xf numFmtId="0" fontId="8" fillId="3" borderId="2" xfId="0" applyFont="1" applyFill="1" applyBorder="1" applyAlignment="1">
      <alignment vertical="center"/>
    </xf>
    <xf numFmtId="0" fontId="8" fillId="3" borderId="9" xfId="0" applyFont="1" applyFill="1" applyBorder="1" applyAlignment="1">
      <alignment horizontal="center" vertical="center"/>
    </xf>
    <xf numFmtId="0" fontId="9" fillId="4" borderId="2" xfId="0" applyFont="1" applyFill="1" applyBorder="1" applyAlignment="1">
      <alignment vertical="center"/>
    </xf>
    <xf numFmtId="0" fontId="9" fillId="4" borderId="9" xfId="0" applyFont="1" applyFill="1" applyBorder="1" applyAlignment="1">
      <alignment horizontal="center" vertical="center"/>
    </xf>
    <xf numFmtId="0" fontId="8" fillId="4" borderId="1" xfId="0" applyFont="1" applyFill="1" applyBorder="1" applyAlignment="1">
      <alignment vertical="center"/>
    </xf>
    <xf numFmtId="0" fontId="8" fillId="4" borderId="5" xfId="0" applyFont="1" applyFill="1" applyBorder="1" applyAlignment="1">
      <alignment horizontal="center" vertical="center"/>
    </xf>
    <xf numFmtId="0" fontId="14" fillId="0" borderId="0" xfId="0" applyFont="1"/>
    <xf numFmtId="0" fontId="13" fillId="7" borderId="13" xfId="0" applyFont="1" applyFill="1" applyBorder="1"/>
    <xf numFmtId="0" fontId="14" fillId="5" borderId="14" xfId="0" applyFont="1" applyFill="1" applyBorder="1" applyAlignment="1">
      <alignment horizontal="left"/>
    </xf>
    <xf numFmtId="0" fontId="14" fillId="5" borderId="15" xfId="0" applyFont="1" applyFill="1" applyBorder="1" applyAlignment="1">
      <alignment horizontal="left"/>
    </xf>
    <xf numFmtId="0" fontId="14" fillId="8" borderId="14" xfId="0" applyFont="1" applyFill="1" applyBorder="1" applyAlignment="1">
      <alignment horizontal="left"/>
    </xf>
    <xf numFmtId="0" fontId="0" fillId="0" borderId="0" xfId="0" applyFill="1"/>
    <xf numFmtId="0" fontId="0" fillId="0" borderId="0" xfId="0" applyFont="1" applyFill="1"/>
    <xf numFmtId="0" fontId="1" fillId="0" borderId="0" xfId="0" applyFont="1" applyFill="1"/>
    <xf numFmtId="0" fontId="0" fillId="0" borderId="0" xfId="0" applyFill="1" applyAlignment="1">
      <alignment horizontal="center"/>
    </xf>
    <xf numFmtId="0" fontId="6" fillId="0" borderId="0" xfId="0" quotePrefix="1" applyFont="1" applyFill="1"/>
    <xf numFmtId="0" fontId="5" fillId="0" borderId="0" xfId="0" applyFont="1" applyFill="1"/>
    <xf numFmtId="0" fontId="6" fillId="0" borderId="0" xfId="0" applyFont="1" applyFill="1"/>
    <xf numFmtId="0" fontId="4" fillId="0" borderId="0" xfId="0" applyFont="1" applyFill="1"/>
    <xf numFmtId="0" fontId="11" fillId="6" borderId="10" xfId="0" applyFont="1" applyFill="1" applyBorder="1" applyAlignment="1">
      <alignment horizontal="left"/>
    </xf>
    <xf numFmtId="0" fontId="11" fillId="6" borderId="11" xfId="0" applyFont="1" applyFill="1" applyBorder="1" applyAlignment="1">
      <alignment horizontal="left"/>
    </xf>
    <xf numFmtId="0" fontId="11" fillId="6" borderId="12" xfId="0" applyFont="1" applyFill="1" applyBorder="1" applyAlignment="1">
      <alignment horizontal="left"/>
    </xf>
    <xf numFmtId="0" fontId="15" fillId="10" borderId="4" xfId="0" applyFont="1" applyFill="1" applyBorder="1" applyAlignment="1">
      <alignment horizontal="left" wrapText="1"/>
    </xf>
    <xf numFmtId="0" fontId="15" fillId="10" borderId="1" xfId="0" applyFont="1" applyFill="1" applyBorder="1" applyAlignment="1">
      <alignment horizontal="left" wrapText="1"/>
    </xf>
    <xf numFmtId="0" fontId="15" fillId="10" borderId="5" xfId="0" applyFont="1" applyFill="1" applyBorder="1" applyAlignment="1">
      <alignment horizontal="left" wrapText="1"/>
    </xf>
    <xf numFmtId="0" fontId="15" fillId="10" borderId="6" xfId="0" applyFont="1" applyFill="1" applyBorder="1" applyAlignment="1">
      <alignment horizontal="left" wrapText="1"/>
    </xf>
    <xf numFmtId="0" fontId="15" fillId="10" borderId="0" xfId="0" applyFont="1" applyFill="1" applyBorder="1" applyAlignment="1">
      <alignment horizontal="left" wrapText="1"/>
    </xf>
    <xf numFmtId="0" fontId="15" fillId="10" borderId="7" xfId="0" applyFont="1" applyFill="1" applyBorder="1" applyAlignment="1">
      <alignment horizontal="left" wrapText="1"/>
    </xf>
    <xf numFmtId="0" fontId="15" fillId="10" borderId="8" xfId="0" applyFont="1" applyFill="1" applyBorder="1" applyAlignment="1">
      <alignment horizontal="left" wrapText="1"/>
    </xf>
    <xf numFmtId="0" fontId="15" fillId="10" borderId="2" xfId="0" applyFont="1" applyFill="1" applyBorder="1" applyAlignment="1">
      <alignment horizontal="left" wrapText="1"/>
    </xf>
    <xf numFmtId="0" fontId="15" fillId="10" borderId="9" xfId="0" applyFont="1" applyFill="1" applyBorder="1" applyAlignment="1">
      <alignment horizontal="left" wrapText="1"/>
    </xf>
    <xf numFmtId="0" fontId="14" fillId="9" borderId="0" xfId="0" applyFont="1" applyFill="1" applyAlignment="1">
      <alignment horizontal="left" wrapText="1"/>
    </xf>
    <xf numFmtId="0" fontId="10" fillId="5" borderId="3" xfId="0" applyFont="1" applyFill="1" applyBorder="1" applyAlignment="1">
      <alignment horizontal="center" vertical="center" wrapText="1"/>
    </xf>
    <xf numFmtId="0" fontId="10" fillId="5" borderId="3" xfId="0" applyFont="1" applyFill="1" applyBorder="1" applyAlignment="1">
      <alignment vertical="center" wrapText="1"/>
    </xf>
    <xf numFmtId="0" fontId="12" fillId="5" borderId="3" xfId="0" applyFont="1" applyFill="1" applyBorder="1" applyAlignment="1">
      <alignment vertical="center" wrapText="1"/>
    </xf>
    <xf numFmtId="0" fontId="8" fillId="4" borderId="4" xfId="0" applyFont="1" applyFill="1" applyBorder="1" applyAlignment="1">
      <alignment horizontal="center" vertical="center"/>
    </xf>
    <xf numFmtId="0" fontId="8" fillId="4" borderId="6" xfId="0" applyFont="1" applyFill="1" applyBorder="1" applyAlignment="1">
      <alignment horizontal="center" vertical="center"/>
    </xf>
    <xf numFmtId="0" fontId="8" fillId="4" borderId="8" xfId="0" applyFont="1" applyFill="1" applyBorder="1" applyAlignment="1">
      <alignment horizontal="center" vertical="center"/>
    </xf>
    <xf numFmtId="0" fontId="12" fillId="0" borderId="3" xfId="0" applyFont="1" applyBorder="1" applyAlignment="1">
      <alignment horizontal="center" vertical="center" wrapText="1"/>
    </xf>
    <xf numFmtId="0" fontId="12" fillId="5" borderId="3" xfId="0" applyFont="1" applyFill="1" applyBorder="1" applyAlignment="1">
      <alignment horizontal="center" vertical="center" wrapText="1"/>
    </xf>
    <xf numFmtId="0" fontId="8" fillId="3" borderId="4" xfId="0" applyFont="1" applyFill="1" applyBorder="1" applyAlignment="1">
      <alignment horizontal="center" vertical="center"/>
    </xf>
    <xf numFmtId="0" fontId="8" fillId="3" borderId="6" xfId="0" applyFont="1" applyFill="1" applyBorder="1" applyAlignment="1">
      <alignment horizontal="center" vertical="center"/>
    </xf>
    <xf numFmtId="0" fontId="8" fillId="3" borderId="8" xfId="0" applyFont="1" applyFill="1" applyBorder="1" applyAlignment="1">
      <alignment horizontal="center" vertical="center"/>
    </xf>
  </cellXfs>
  <cellStyles count="34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1" Type="http://schemas.openxmlformats.org/officeDocument/2006/relationships/styles" Target="styles.xml"/><Relationship Id="rId12" Type="http://schemas.openxmlformats.org/officeDocument/2006/relationships/sharedStrings" Target="sharedStrings.xml"/><Relationship Id="rId13"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6</xdr:col>
      <xdr:colOff>0</xdr:colOff>
      <xdr:row>15</xdr:row>
      <xdr:rowOff>0</xdr:rowOff>
    </xdr:from>
    <xdr:ext cx="7629732" cy="1107996"/>
    <xdr:sp macro="" textlink="">
      <xdr:nvSpPr>
        <xdr:cNvPr id="4" name="TextBox 3"/>
        <xdr:cNvSpPr txBox="1"/>
      </xdr:nvSpPr>
      <xdr:spPr>
        <a:xfrm>
          <a:off x="8661400" y="2857500"/>
          <a:ext cx="7629732" cy="1107996"/>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IMG JGI DOE</a:t>
          </a:r>
        </a:p>
        <a:p>
          <a:r>
            <a:rPr lang="en-US" sz="1100"/>
            <a:t>Cyanothece genomes were added to genome cart</a:t>
          </a:r>
        </a:p>
        <a:p>
          <a:r>
            <a:rPr lang="en-US" sz="1100"/>
            <a:t>These were then searched for genes with the identified</a:t>
          </a:r>
          <a:r>
            <a:rPr lang="en-US" sz="1100" baseline="0"/>
            <a:t> 'CRISPR' resulting in column A, B and C</a:t>
          </a:r>
        </a:p>
        <a:p>
          <a:r>
            <a:rPr lang="en-US" sz="1100" baseline="0"/>
            <a:t>These were then searched against the genome of Cyanothece 51142 due to there only being 1 gene annotated in initial search.  </a:t>
          </a:r>
        </a:p>
        <a:p>
          <a:r>
            <a:rPr lang="en-US" sz="1100" baseline="0"/>
            <a:t>This resulted in column D and E</a:t>
          </a:r>
        </a:p>
        <a:p>
          <a:r>
            <a:rPr lang="en-US" sz="1100" baseline="0"/>
            <a:t>These were then replicated in column  G and H sorted by cee_ tag whereby they were then trimmed to only unique listings</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FF00"/>
  </sheetPr>
  <dimension ref="A1:M36"/>
  <sheetViews>
    <sheetView tabSelected="1" workbookViewId="0">
      <selection activeCell="C16" sqref="C16"/>
    </sheetView>
  </sheetViews>
  <sheetFormatPr baseColWidth="10" defaultRowHeight="15" x14ac:dyDescent="0"/>
  <cols>
    <col min="1" max="1" width="27.33203125" customWidth="1"/>
  </cols>
  <sheetData>
    <row r="1" spans="1:13">
      <c r="A1" s="57" t="s">
        <v>327</v>
      </c>
      <c r="B1" s="58"/>
      <c r="C1" s="58"/>
      <c r="D1" s="58"/>
      <c r="E1" s="58"/>
      <c r="F1" s="58"/>
      <c r="G1" s="58"/>
      <c r="H1" s="58"/>
      <c r="I1" s="58"/>
      <c r="J1" s="58"/>
      <c r="K1" s="58"/>
      <c r="L1" s="58"/>
      <c r="M1" s="59"/>
    </row>
    <row r="2" spans="1:13">
      <c r="A2" s="44"/>
      <c r="B2" s="44"/>
      <c r="C2" s="44"/>
      <c r="D2" s="44"/>
      <c r="E2" s="44"/>
      <c r="F2" s="44"/>
      <c r="G2" s="44"/>
      <c r="H2" s="44"/>
      <c r="I2" s="44"/>
      <c r="J2" s="44"/>
      <c r="K2" s="44"/>
      <c r="L2" s="44"/>
      <c r="M2" s="44"/>
    </row>
    <row r="3" spans="1:13" ht="31" customHeight="1">
      <c r="A3" s="60" t="s">
        <v>331</v>
      </c>
      <c r="B3" s="61"/>
      <c r="C3" s="61"/>
      <c r="D3" s="61"/>
      <c r="E3" s="61"/>
      <c r="F3" s="61"/>
      <c r="G3" s="61"/>
      <c r="H3" s="61"/>
      <c r="I3" s="61"/>
      <c r="J3" s="61"/>
      <c r="K3" s="61"/>
      <c r="L3" s="61"/>
      <c r="M3" s="62"/>
    </row>
    <row r="4" spans="1:13" ht="33" customHeight="1">
      <c r="A4" s="63" t="s">
        <v>332</v>
      </c>
      <c r="B4" s="64"/>
      <c r="C4" s="64"/>
      <c r="D4" s="64"/>
      <c r="E4" s="64"/>
      <c r="F4" s="64"/>
      <c r="G4" s="64"/>
      <c r="H4" s="64"/>
      <c r="I4" s="64"/>
      <c r="J4" s="64"/>
      <c r="K4" s="64"/>
      <c r="L4" s="64"/>
      <c r="M4" s="65"/>
    </row>
    <row r="5" spans="1:13" ht="33" customHeight="1">
      <c r="A5" s="66" t="s">
        <v>333</v>
      </c>
      <c r="B5" s="67"/>
      <c r="C5" s="67"/>
      <c r="D5" s="67"/>
      <c r="E5" s="67"/>
      <c r="F5" s="67"/>
      <c r="G5" s="67"/>
      <c r="H5" s="67"/>
      <c r="I5" s="67"/>
      <c r="J5" s="67"/>
      <c r="K5" s="67"/>
      <c r="L5" s="67"/>
      <c r="M5" s="68"/>
    </row>
    <row r="6" spans="1:13">
      <c r="A6" s="44"/>
      <c r="B6" s="44"/>
      <c r="C6" s="44"/>
      <c r="D6" s="44"/>
      <c r="E6" s="44"/>
      <c r="F6" s="44"/>
      <c r="G6" s="44"/>
      <c r="H6" s="44"/>
      <c r="I6" s="44"/>
      <c r="J6" s="44"/>
      <c r="K6" s="44"/>
      <c r="L6" s="44"/>
      <c r="M6" s="44"/>
    </row>
    <row r="7" spans="1:13">
      <c r="A7" s="45" t="s">
        <v>326</v>
      </c>
      <c r="B7" s="44"/>
      <c r="C7" s="44"/>
      <c r="D7" s="44"/>
      <c r="E7" s="44"/>
      <c r="F7" s="44"/>
      <c r="G7" s="44"/>
      <c r="H7" s="44"/>
      <c r="I7" s="44"/>
      <c r="J7" s="44"/>
      <c r="K7" s="44"/>
      <c r="L7" s="44"/>
      <c r="M7" s="44"/>
    </row>
    <row r="8" spans="1:13">
      <c r="A8" s="48" t="s">
        <v>328</v>
      </c>
      <c r="B8" s="44"/>
      <c r="C8" s="44"/>
      <c r="D8" s="44"/>
      <c r="E8" s="44"/>
      <c r="F8" s="44"/>
      <c r="G8" s="44"/>
      <c r="H8" s="44"/>
      <c r="I8" s="44"/>
      <c r="J8" s="44"/>
      <c r="K8" s="44"/>
      <c r="L8" s="44"/>
      <c r="M8" s="44"/>
    </row>
    <row r="9" spans="1:13">
      <c r="A9" s="46" t="s">
        <v>329</v>
      </c>
      <c r="B9" s="44"/>
      <c r="C9" s="44"/>
      <c r="D9" s="44"/>
      <c r="E9" s="44"/>
      <c r="F9" s="44"/>
      <c r="G9" s="44"/>
      <c r="H9" s="44"/>
      <c r="I9" s="44"/>
      <c r="J9" s="44"/>
      <c r="K9" s="44"/>
      <c r="L9" s="44"/>
      <c r="M9" s="44"/>
    </row>
    <row r="10" spans="1:13">
      <c r="A10" s="46">
        <v>7822</v>
      </c>
      <c r="B10" s="44"/>
      <c r="C10" s="44"/>
      <c r="D10" s="44"/>
      <c r="E10" s="44"/>
      <c r="F10" s="44"/>
      <c r="G10" s="44"/>
      <c r="H10" s="44"/>
      <c r="I10" s="44"/>
      <c r="J10" s="44"/>
      <c r="K10" s="44"/>
      <c r="L10" s="44"/>
      <c r="M10" s="44"/>
    </row>
    <row r="11" spans="1:13">
      <c r="A11" s="46">
        <v>7424</v>
      </c>
      <c r="B11" s="44"/>
      <c r="C11" s="44"/>
      <c r="D11" s="44"/>
      <c r="E11" s="44"/>
      <c r="F11" s="44"/>
      <c r="G11" s="44"/>
      <c r="H11" s="44"/>
      <c r="I11" s="44"/>
      <c r="J11" s="44"/>
      <c r="K11" s="44"/>
      <c r="L11" s="44"/>
      <c r="M11" s="44"/>
    </row>
    <row r="12" spans="1:13">
      <c r="A12" s="46">
        <v>7425</v>
      </c>
      <c r="B12" s="44"/>
      <c r="C12" s="44"/>
      <c r="D12" s="44"/>
      <c r="E12" s="44"/>
      <c r="F12" s="44"/>
      <c r="G12" s="44"/>
      <c r="H12" s="44"/>
      <c r="I12" s="44"/>
      <c r="J12" s="44"/>
      <c r="K12" s="44"/>
      <c r="L12" s="44"/>
      <c r="M12" s="44"/>
    </row>
    <row r="13" spans="1:13">
      <c r="A13" s="46">
        <v>8801</v>
      </c>
      <c r="B13" s="44"/>
      <c r="C13" s="44"/>
      <c r="D13" s="44"/>
      <c r="E13" s="44"/>
      <c r="F13" s="44"/>
      <c r="G13" s="44"/>
      <c r="H13" s="44"/>
      <c r="I13" s="44"/>
      <c r="J13" s="44"/>
      <c r="K13" s="44"/>
      <c r="L13" s="44"/>
      <c r="M13" s="44"/>
    </row>
    <row r="14" spans="1:13">
      <c r="A14" s="47">
        <v>51472</v>
      </c>
      <c r="B14" s="44"/>
      <c r="C14" s="44"/>
      <c r="D14" s="44"/>
      <c r="E14" s="44"/>
      <c r="F14" s="44"/>
      <c r="G14" s="44"/>
      <c r="H14" s="44"/>
      <c r="I14" s="44"/>
      <c r="J14" s="44"/>
      <c r="K14" s="44"/>
      <c r="L14" s="44"/>
      <c r="M14" s="44"/>
    </row>
    <row r="15" spans="1:13">
      <c r="A15" s="44"/>
      <c r="B15" s="44"/>
      <c r="C15" s="44"/>
      <c r="D15" s="44"/>
      <c r="E15" s="44"/>
      <c r="F15" s="44"/>
      <c r="G15" s="44"/>
      <c r="H15" s="44"/>
      <c r="I15" s="44"/>
      <c r="J15" s="44"/>
      <c r="K15" s="44"/>
      <c r="L15" s="44"/>
      <c r="M15" s="44"/>
    </row>
    <row r="16" spans="1:13">
      <c r="A16" s="44"/>
      <c r="B16" s="44"/>
      <c r="C16" s="44"/>
      <c r="D16" s="44"/>
      <c r="E16" s="44"/>
      <c r="F16" s="44"/>
      <c r="G16" s="44"/>
      <c r="H16" s="44"/>
      <c r="I16" s="44"/>
      <c r="J16" s="44"/>
      <c r="K16" s="44"/>
      <c r="L16" s="44"/>
    </row>
    <row r="17" spans="1:13">
      <c r="A17" s="44"/>
      <c r="B17" s="44"/>
      <c r="C17" s="44"/>
      <c r="D17" s="44"/>
      <c r="E17" s="44"/>
      <c r="F17" s="44"/>
      <c r="G17" s="44"/>
      <c r="H17" s="44"/>
      <c r="I17" s="44"/>
      <c r="J17" s="44"/>
      <c r="K17" s="44"/>
      <c r="L17" s="44"/>
    </row>
    <row r="18" spans="1:13" ht="31" customHeight="1">
      <c r="A18" s="69" t="s">
        <v>330</v>
      </c>
      <c r="B18" s="69"/>
      <c r="C18" s="69"/>
      <c r="D18" s="69"/>
      <c r="E18" s="69"/>
      <c r="F18" s="69"/>
      <c r="G18" s="69"/>
      <c r="H18" s="69"/>
      <c r="I18" s="69"/>
      <c r="J18" s="69"/>
      <c r="K18" s="69"/>
      <c r="L18" s="69"/>
      <c r="M18" s="69"/>
    </row>
    <row r="19" spans="1:13">
      <c r="A19" s="44"/>
      <c r="B19" s="44"/>
      <c r="C19" s="44"/>
      <c r="D19" s="44"/>
      <c r="E19" s="44"/>
      <c r="F19" s="44"/>
      <c r="G19" s="44"/>
      <c r="H19" s="44"/>
      <c r="I19" s="44"/>
      <c r="J19" s="44"/>
      <c r="K19" s="44"/>
      <c r="L19" s="44"/>
    </row>
    <row r="20" spans="1:13">
      <c r="A20" s="44"/>
      <c r="B20" s="44"/>
      <c r="C20" s="44"/>
      <c r="D20" s="44"/>
      <c r="E20" s="44"/>
      <c r="F20" s="44"/>
      <c r="G20" s="44"/>
      <c r="H20" s="44"/>
      <c r="I20" s="44"/>
      <c r="J20" s="44"/>
      <c r="K20" s="44"/>
      <c r="L20" s="44"/>
    </row>
    <row r="21" spans="1:13">
      <c r="A21" s="44"/>
      <c r="B21" s="44"/>
      <c r="C21" s="44"/>
      <c r="D21" s="44"/>
      <c r="E21" s="44"/>
      <c r="F21" s="44"/>
      <c r="G21" s="44"/>
      <c r="H21" s="44"/>
      <c r="I21" s="44"/>
      <c r="J21" s="44"/>
      <c r="K21" s="44"/>
      <c r="L21" s="44"/>
    </row>
    <row r="22" spans="1:13">
      <c r="A22" s="44"/>
      <c r="B22" s="44"/>
      <c r="C22" s="44"/>
      <c r="D22" s="44"/>
      <c r="E22" s="44"/>
      <c r="F22" s="44"/>
      <c r="G22" s="44"/>
      <c r="H22" s="44"/>
      <c r="I22" s="44"/>
      <c r="J22" s="44"/>
      <c r="K22" s="44"/>
      <c r="L22" s="44"/>
    </row>
    <row r="23" spans="1:13">
      <c r="A23" s="44"/>
      <c r="B23" s="44"/>
      <c r="C23" s="44"/>
      <c r="D23" s="44"/>
      <c r="E23" s="44"/>
      <c r="F23" s="44"/>
      <c r="G23" s="44"/>
      <c r="H23" s="44"/>
      <c r="I23" s="44"/>
      <c r="J23" s="44"/>
      <c r="K23" s="44"/>
      <c r="L23" s="44"/>
    </row>
    <row r="24" spans="1:13">
      <c r="A24" s="44"/>
      <c r="B24" s="44"/>
      <c r="C24" s="44"/>
      <c r="D24" s="44"/>
      <c r="E24" s="44"/>
      <c r="F24" s="44"/>
      <c r="G24" s="44"/>
      <c r="H24" s="44"/>
      <c r="I24" s="44"/>
      <c r="J24" s="44"/>
      <c r="K24" s="44"/>
      <c r="L24" s="44"/>
    </row>
    <row r="25" spans="1:13">
      <c r="A25" s="44"/>
      <c r="B25" s="44"/>
      <c r="C25" s="44"/>
      <c r="D25" s="44"/>
      <c r="E25" s="44"/>
      <c r="F25" s="44"/>
      <c r="G25" s="44"/>
      <c r="H25" s="44"/>
      <c r="I25" s="44"/>
      <c r="J25" s="44"/>
      <c r="K25" s="44"/>
      <c r="L25" s="44"/>
    </row>
    <row r="26" spans="1:13">
      <c r="A26" s="44"/>
      <c r="B26" s="44"/>
      <c r="C26" s="44"/>
      <c r="D26" s="44"/>
      <c r="E26" s="44"/>
      <c r="F26" s="44"/>
      <c r="G26" s="44"/>
      <c r="H26" s="44"/>
      <c r="I26" s="44"/>
      <c r="J26" s="44"/>
      <c r="K26" s="44"/>
      <c r="L26" s="44"/>
    </row>
    <row r="27" spans="1:13">
      <c r="A27" s="44"/>
      <c r="B27" s="44"/>
      <c r="C27" s="44"/>
      <c r="D27" s="44"/>
      <c r="E27" s="44"/>
      <c r="F27" s="44"/>
      <c r="G27" s="44"/>
      <c r="H27" s="44"/>
      <c r="I27" s="44"/>
      <c r="J27" s="44"/>
      <c r="K27" s="44"/>
      <c r="L27" s="44"/>
    </row>
    <row r="28" spans="1:13">
      <c r="A28" s="44"/>
      <c r="B28" s="44"/>
      <c r="C28" s="44"/>
      <c r="D28" s="44"/>
      <c r="E28" s="44"/>
      <c r="F28" s="44"/>
      <c r="G28" s="44"/>
      <c r="H28" s="44"/>
      <c r="I28" s="44"/>
      <c r="J28" s="44"/>
      <c r="K28" s="44"/>
      <c r="L28" s="44"/>
    </row>
    <row r="29" spans="1:13">
      <c r="A29" s="44"/>
      <c r="B29" s="44"/>
      <c r="C29" s="44"/>
      <c r="D29" s="44"/>
      <c r="E29" s="44"/>
      <c r="F29" s="44"/>
      <c r="G29" s="44"/>
      <c r="H29" s="44"/>
      <c r="I29" s="44"/>
      <c r="J29" s="44"/>
      <c r="K29" s="44"/>
      <c r="L29" s="44"/>
    </row>
    <row r="30" spans="1:13">
      <c r="A30" s="44"/>
      <c r="B30" s="44"/>
      <c r="C30" s="44"/>
      <c r="D30" s="44"/>
      <c r="E30" s="44"/>
      <c r="F30" s="44"/>
      <c r="G30" s="44"/>
      <c r="H30" s="44"/>
      <c r="I30" s="44"/>
      <c r="J30" s="44"/>
      <c r="K30" s="44"/>
      <c r="L30" s="44"/>
    </row>
    <row r="31" spans="1:13">
      <c r="A31" s="44"/>
      <c r="B31" s="44"/>
      <c r="C31" s="44"/>
      <c r="D31" s="44"/>
      <c r="E31" s="44"/>
      <c r="F31" s="44"/>
      <c r="G31" s="44"/>
      <c r="H31" s="44"/>
      <c r="I31" s="44"/>
      <c r="J31" s="44"/>
      <c r="K31" s="44"/>
      <c r="L31" s="44"/>
    </row>
    <row r="32" spans="1:13">
      <c r="A32" s="44"/>
      <c r="B32" s="44"/>
      <c r="C32" s="44"/>
      <c r="D32" s="44"/>
      <c r="E32" s="44"/>
      <c r="F32" s="44"/>
      <c r="G32" s="44"/>
      <c r="H32" s="44"/>
      <c r="I32" s="44"/>
      <c r="J32" s="44"/>
      <c r="K32" s="44"/>
      <c r="L32" s="44"/>
    </row>
    <row r="33" spans="1:12">
      <c r="A33" s="44"/>
      <c r="B33" s="44"/>
      <c r="C33" s="44"/>
      <c r="D33" s="44"/>
      <c r="E33" s="44"/>
      <c r="F33" s="44"/>
      <c r="G33" s="44"/>
      <c r="H33" s="44"/>
      <c r="I33" s="44"/>
      <c r="J33" s="44"/>
      <c r="K33" s="44"/>
      <c r="L33" s="44"/>
    </row>
    <row r="34" spans="1:12">
      <c r="A34" s="44"/>
      <c r="B34" s="44"/>
      <c r="C34" s="44"/>
      <c r="D34" s="44"/>
      <c r="E34" s="44"/>
      <c r="F34" s="44"/>
      <c r="G34" s="44"/>
      <c r="H34" s="44"/>
      <c r="I34" s="44"/>
      <c r="J34" s="44"/>
      <c r="K34" s="44"/>
      <c r="L34" s="44"/>
    </row>
    <row r="35" spans="1:12">
      <c r="A35" s="44"/>
      <c r="B35" s="44"/>
      <c r="C35" s="44"/>
      <c r="D35" s="44"/>
      <c r="E35" s="44"/>
      <c r="F35" s="44"/>
      <c r="G35" s="44"/>
      <c r="H35" s="44"/>
      <c r="I35" s="44"/>
      <c r="J35" s="44"/>
      <c r="K35" s="44"/>
      <c r="L35" s="44"/>
    </row>
    <row r="36" spans="1:12">
      <c r="B36" s="44"/>
      <c r="C36" s="44"/>
      <c r="D36" s="44"/>
      <c r="E36" s="44"/>
      <c r="F36" s="44"/>
      <c r="G36" s="44"/>
      <c r="H36" s="44"/>
      <c r="I36" s="44"/>
      <c r="J36" s="44"/>
      <c r="K36" s="44"/>
      <c r="L36" s="44"/>
    </row>
  </sheetData>
  <mergeCells count="5">
    <mergeCell ref="A1:M1"/>
    <mergeCell ref="A3:M3"/>
    <mergeCell ref="A4:M4"/>
    <mergeCell ref="A5:M5"/>
    <mergeCell ref="A18:M18"/>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8" tint="0.39997558519241921"/>
  </sheetPr>
  <dimension ref="A1:I43"/>
  <sheetViews>
    <sheetView workbookViewId="0">
      <selection activeCell="C11" sqref="C11"/>
    </sheetView>
  </sheetViews>
  <sheetFormatPr baseColWidth="10" defaultRowHeight="15" x14ac:dyDescent="0"/>
  <cols>
    <col min="1" max="1" width="22.83203125" bestFit="1" customWidth="1"/>
    <col min="2" max="2" width="26.6640625" bestFit="1" customWidth="1"/>
    <col min="3" max="3" width="15.33203125" bestFit="1" customWidth="1"/>
    <col min="5" max="5" width="20" bestFit="1" customWidth="1"/>
    <col min="6" max="6" width="2.83203125" bestFit="1" customWidth="1"/>
    <col min="7" max="7" width="46.6640625" customWidth="1"/>
    <col min="8" max="8" width="16" customWidth="1"/>
    <col min="9" max="9" width="30.5" customWidth="1"/>
  </cols>
  <sheetData>
    <row r="1" spans="1:9">
      <c r="A1" s="14"/>
    </row>
    <row r="2" spans="1:9">
      <c r="A2" s="12" t="s">
        <v>272</v>
      </c>
      <c r="B2" s="12" t="s">
        <v>168</v>
      </c>
      <c r="C2" s="12" t="s">
        <v>242</v>
      </c>
      <c r="E2" s="15" t="s">
        <v>322</v>
      </c>
      <c r="F2" s="15" t="s">
        <v>323</v>
      </c>
      <c r="G2" s="15" t="s">
        <v>249</v>
      </c>
      <c r="H2" s="15" t="s">
        <v>324</v>
      </c>
      <c r="I2" s="15" t="s">
        <v>325</v>
      </c>
    </row>
    <row r="3" spans="1:9">
      <c r="A3" s="73" t="s">
        <v>265</v>
      </c>
      <c r="B3" s="42" t="s">
        <v>306</v>
      </c>
      <c r="C3" s="43">
        <v>0</v>
      </c>
      <c r="E3" s="77" t="s">
        <v>248</v>
      </c>
      <c r="F3" s="71">
        <v>1</v>
      </c>
      <c r="G3" s="72" t="s">
        <v>243</v>
      </c>
      <c r="H3" s="70">
        <v>29</v>
      </c>
      <c r="I3" s="16" t="s">
        <v>313</v>
      </c>
    </row>
    <row r="4" spans="1:9">
      <c r="A4" s="74"/>
      <c r="B4" s="28" t="s">
        <v>307</v>
      </c>
      <c r="C4" s="29">
        <v>0</v>
      </c>
      <c r="E4" s="77"/>
      <c r="F4" s="71"/>
      <c r="G4" s="72"/>
      <c r="H4" s="70"/>
      <c r="I4" s="16" t="s">
        <v>321</v>
      </c>
    </row>
    <row r="5" spans="1:9">
      <c r="A5" s="74"/>
      <c r="B5" s="28" t="s">
        <v>308</v>
      </c>
      <c r="C5" s="29">
        <v>0</v>
      </c>
      <c r="E5" s="77"/>
      <c r="F5" s="71">
        <v>2</v>
      </c>
      <c r="G5" s="72" t="s">
        <v>244</v>
      </c>
      <c r="H5" s="70">
        <v>23</v>
      </c>
      <c r="I5" s="16" t="s">
        <v>314</v>
      </c>
    </row>
    <row r="6" spans="1:9">
      <c r="A6" s="74"/>
      <c r="B6" s="28" t="s">
        <v>309</v>
      </c>
      <c r="C6" s="29">
        <v>0</v>
      </c>
      <c r="E6" s="77"/>
      <c r="F6" s="71"/>
      <c r="G6" s="72"/>
      <c r="H6" s="70"/>
      <c r="I6" s="16" t="s">
        <v>321</v>
      </c>
    </row>
    <row r="7" spans="1:9">
      <c r="A7" s="74"/>
      <c r="B7" s="28" t="s">
        <v>310</v>
      </c>
      <c r="C7" s="29">
        <v>0</v>
      </c>
      <c r="E7" s="77"/>
      <c r="F7" s="17">
        <v>3</v>
      </c>
      <c r="G7" s="18" t="s">
        <v>245</v>
      </c>
      <c r="H7" s="19">
        <v>17</v>
      </c>
      <c r="I7" s="16" t="s">
        <v>313</v>
      </c>
    </row>
    <row r="8" spans="1:9">
      <c r="A8" s="74"/>
      <c r="B8" s="28" t="s">
        <v>311</v>
      </c>
      <c r="C8" s="29">
        <v>0</v>
      </c>
      <c r="E8" s="77"/>
      <c r="F8" s="17">
        <v>4</v>
      </c>
      <c r="G8" s="18" t="s">
        <v>246</v>
      </c>
      <c r="H8" s="19">
        <v>12</v>
      </c>
      <c r="I8" s="16" t="s">
        <v>315</v>
      </c>
    </row>
    <row r="9" spans="1:9">
      <c r="A9" s="75"/>
      <c r="B9" s="40" t="s">
        <v>312</v>
      </c>
      <c r="C9" s="41">
        <v>12</v>
      </c>
      <c r="E9" s="77"/>
      <c r="F9" s="17">
        <v>5</v>
      </c>
      <c r="G9" s="18" t="s">
        <v>247</v>
      </c>
      <c r="H9" s="19">
        <v>31</v>
      </c>
      <c r="I9" s="16" t="s">
        <v>316</v>
      </c>
    </row>
    <row r="10" spans="1:9">
      <c r="A10" s="78" t="s">
        <v>266</v>
      </c>
      <c r="B10" s="32" t="s">
        <v>295</v>
      </c>
      <c r="C10" s="33">
        <v>12</v>
      </c>
      <c r="E10" s="76" t="s">
        <v>250</v>
      </c>
      <c r="F10" s="20">
        <v>1</v>
      </c>
      <c r="G10" s="21" t="s">
        <v>251</v>
      </c>
      <c r="H10" s="22">
        <v>2</v>
      </c>
      <c r="I10" s="23" t="s">
        <v>317</v>
      </c>
    </row>
    <row r="11" spans="1:9">
      <c r="A11" s="79"/>
      <c r="B11" s="36" t="s">
        <v>296</v>
      </c>
      <c r="C11" s="37">
        <v>0</v>
      </c>
      <c r="E11" s="76"/>
      <c r="F11" s="20">
        <v>2</v>
      </c>
      <c r="G11" s="21" t="s">
        <v>252</v>
      </c>
      <c r="H11" s="22">
        <v>4</v>
      </c>
      <c r="I11" s="23" t="s">
        <v>318</v>
      </c>
    </row>
    <row r="12" spans="1:9">
      <c r="A12" s="79"/>
      <c r="B12" s="36" t="s">
        <v>297</v>
      </c>
      <c r="C12" s="37">
        <v>0</v>
      </c>
      <c r="E12" s="76"/>
      <c r="F12" s="20">
        <v>3</v>
      </c>
      <c r="G12" s="21" t="s">
        <v>253</v>
      </c>
      <c r="H12" s="22">
        <v>6</v>
      </c>
      <c r="I12" s="23" t="s">
        <v>319</v>
      </c>
    </row>
    <row r="13" spans="1:9">
      <c r="A13" s="79"/>
      <c r="B13" s="36" t="s">
        <v>298</v>
      </c>
      <c r="C13" s="37">
        <v>0</v>
      </c>
      <c r="E13" s="76"/>
      <c r="F13" s="20">
        <v>4</v>
      </c>
      <c r="G13" s="21" t="s">
        <v>254</v>
      </c>
      <c r="H13" s="22">
        <v>3</v>
      </c>
      <c r="I13" s="23" t="s">
        <v>320</v>
      </c>
    </row>
    <row r="14" spans="1:9">
      <c r="A14" s="79"/>
      <c r="B14" s="36" t="s">
        <v>299</v>
      </c>
      <c r="C14" s="37">
        <v>0</v>
      </c>
      <c r="E14" s="13"/>
    </row>
    <row r="15" spans="1:9">
      <c r="A15" s="80"/>
      <c r="B15" s="38" t="s">
        <v>300</v>
      </c>
      <c r="C15" s="39">
        <v>0</v>
      </c>
    </row>
    <row r="16" spans="1:9">
      <c r="A16" s="73" t="s">
        <v>267</v>
      </c>
      <c r="B16" s="24" t="s">
        <v>302</v>
      </c>
      <c r="C16" s="25">
        <v>20</v>
      </c>
    </row>
    <row r="17" spans="1:3">
      <c r="A17" s="74"/>
      <c r="B17" s="26" t="s">
        <v>286</v>
      </c>
      <c r="C17" s="27">
        <v>6</v>
      </c>
    </row>
    <row r="18" spans="1:3">
      <c r="A18" s="74"/>
      <c r="B18" s="28" t="s">
        <v>287</v>
      </c>
      <c r="C18" s="29">
        <v>0</v>
      </c>
    </row>
    <row r="19" spans="1:3">
      <c r="A19" s="74"/>
      <c r="B19" s="28" t="s">
        <v>288</v>
      </c>
      <c r="C19" s="29">
        <v>0</v>
      </c>
    </row>
    <row r="20" spans="1:3">
      <c r="A20" s="74"/>
      <c r="B20" s="28" t="s">
        <v>289</v>
      </c>
      <c r="C20" s="29">
        <v>0</v>
      </c>
    </row>
    <row r="21" spans="1:3">
      <c r="A21" s="74"/>
      <c r="B21" s="28" t="s">
        <v>290</v>
      </c>
      <c r="C21" s="29">
        <v>0</v>
      </c>
    </row>
    <row r="22" spans="1:3">
      <c r="A22" s="75"/>
      <c r="B22" s="40" t="s">
        <v>291</v>
      </c>
      <c r="C22" s="41">
        <v>3</v>
      </c>
    </row>
    <row r="23" spans="1:3">
      <c r="A23" s="78" t="s">
        <v>268</v>
      </c>
      <c r="B23" s="32" t="s">
        <v>301</v>
      </c>
      <c r="C23" s="33">
        <v>16</v>
      </c>
    </row>
    <row r="24" spans="1:3">
      <c r="A24" s="79"/>
      <c r="B24" s="34" t="s">
        <v>292</v>
      </c>
      <c r="C24" s="35">
        <v>2</v>
      </c>
    </row>
    <row r="25" spans="1:3">
      <c r="A25" s="79"/>
      <c r="B25" s="34" t="s">
        <v>293</v>
      </c>
      <c r="C25" s="35">
        <v>3</v>
      </c>
    </row>
    <row r="26" spans="1:3">
      <c r="A26" s="80"/>
      <c r="B26" s="38" t="s">
        <v>294</v>
      </c>
      <c r="C26" s="39">
        <v>0</v>
      </c>
    </row>
    <row r="27" spans="1:3">
      <c r="A27" s="73" t="s">
        <v>269</v>
      </c>
      <c r="B27" s="24" t="s">
        <v>303</v>
      </c>
      <c r="C27" s="25">
        <v>11</v>
      </c>
    </row>
    <row r="28" spans="1:3">
      <c r="A28" s="74"/>
      <c r="B28" s="28" t="s">
        <v>283</v>
      </c>
      <c r="C28" s="29">
        <v>0</v>
      </c>
    </row>
    <row r="29" spans="1:3">
      <c r="A29" s="74"/>
      <c r="B29" s="28" t="s">
        <v>284</v>
      </c>
      <c r="C29" s="29">
        <v>0</v>
      </c>
    </row>
    <row r="30" spans="1:3">
      <c r="A30" s="75"/>
      <c r="B30" s="30" t="s">
        <v>285</v>
      </c>
      <c r="C30" s="31">
        <v>0</v>
      </c>
    </row>
    <row r="31" spans="1:3">
      <c r="A31" s="78" t="s">
        <v>270</v>
      </c>
      <c r="B31" s="32" t="s">
        <v>304</v>
      </c>
      <c r="C31" s="33">
        <v>8</v>
      </c>
    </row>
    <row r="32" spans="1:3">
      <c r="A32" s="79"/>
      <c r="B32" s="34" t="s">
        <v>279</v>
      </c>
      <c r="C32" s="35">
        <v>4</v>
      </c>
    </row>
    <row r="33" spans="1:3">
      <c r="A33" s="79"/>
      <c r="B33" s="36" t="s">
        <v>280</v>
      </c>
      <c r="C33" s="37">
        <v>0</v>
      </c>
    </row>
    <row r="34" spans="1:3">
      <c r="A34" s="79"/>
      <c r="B34" s="36" t="s">
        <v>281</v>
      </c>
      <c r="C34" s="37">
        <v>0</v>
      </c>
    </row>
    <row r="35" spans="1:3">
      <c r="A35" s="80"/>
      <c r="B35" s="38" t="s">
        <v>282</v>
      </c>
      <c r="C35" s="39">
        <v>0</v>
      </c>
    </row>
    <row r="36" spans="1:3">
      <c r="A36" s="73" t="s">
        <v>271</v>
      </c>
      <c r="B36" s="24" t="s">
        <v>305</v>
      </c>
      <c r="C36" s="25">
        <v>1</v>
      </c>
    </row>
    <row r="37" spans="1:3">
      <c r="A37" s="74"/>
      <c r="B37" s="26" t="s">
        <v>273</v>
      </c>
      <c r="C37" s="27">
        <v>15</v>
      </c>
    </row>
    <row r="38" spans="1:3">
      <c r="A38" s="74"/>
      <c r="B38" s="26" t="s">
        <v>274</v>
      </c>
      <c r="C38" s="27">
        <v>7</v>
      </c>
    </row>
    <row r="39" spans="1:3">
      <c r="A39" s="74"/>
      <c r="B39" s="28" t="s">
        <v>275</v>
      </c>
      <c r="C39" s="29">
        <v>0</v>
      </c>
    </row>
    <row r="40" spans="1:3">
      <c r="A40" s="74"/>
      <c r="B40" s="28" t="s">
        <v>276</v>
      </c>
      <c r="C40" s="29">
        <v>0</v>
      </c>
    </row>
    <row r="41" spans="1:3">
      <c r="A41" s="74"/>
      <c r="B41" s="28" t="s">
        <v>277</v>
      </c>
      <c r="C41" s="29">
        <v>0</v>
      </c>
    </row>
    <row r="42" spans="1:3">
      <c r="A42" s="75"/>
      <c r="B42" s="30" t="s">
        <v>278</v>
      </c>
      <c r="C42" s="31">
        <v>0</v>
      </c>
    </row>
    <row r="43" spans="1:3">
      <c r="A43" s="13"/>
    </row>
  </sheetData>
  <mergeCells count="15">
    <mergeCell ref="E10:E13"/>
    <mergeCell ref="A36:A42"/>
    <mergeCell ref="E3:E9"/>
    <mergeCell ref="F3:F4"/>
    <mergeCell ref="G3:G4"/>
    <mergeCell ref="A10:A15"/>
    <mergeCell ref="A16:A22"/>
    <mergeCell ref="A23:A26"/>
    <mergeCell ref="A27:A30"/>
    <mergeCell ref="A31:A35"/>
    <mergeCell ref="H3:H4"/>
    <mergeCell ref="F5:F6"/>
    <mergeCell ref="G5:G6"/>
    <mergeCell ref="H5:H6"/>
    <mergeCell ref="A3:A9"/>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23"/>
  <sheetViews>
    <sheetView topLeftCell="B1" workbookViewId="0">
      <selection activeCell="H15" sqref="H15"/>
    </sheetView>
  </sheetViews>
  <sheetFormatPr baseColWidth="10" defaultRowHeight="15" x14ac:dyDescent="0"/>
  <cols>
    <col min="1" max="1" width="22.33203125" style="49" customWidth="1"/>
    <col min="2" max="2" width="10.1640625" style="49" customWidth="1"/>
    <col min="3" max="3" width="51.33203125" style="49" customWidth="1"/>
    <col min="4" max="4" width="19.5" style="49" customWidth="1"/>
    <col min="5" max="5" width="16.5" style="49" customWidth="1"/>
    <col min="6" max="6" width="10.83203125" style="49"/>
    <col min="7" max="7" width="60.6640625" style="49" customWidth="1"/>
    <col min="8" max="8" width="14.1640625" style="49" customWidth="1"/>
    <col min="9" max="16384" width="10.83203125" style="49"/>
  </cols>
  <sheetData>
    <row r="1" spans="1:10">
      <c r="A1" s="51" t="s">
        <v>219</v>
      </c>
      <c r="B1" s="51" t="s">
        <v>0</v>
      </c>
      <c r="C1" s="51" t="s">
        <v>1</v>
      </c>
      <c r="D1" s="51" t="s">
        <v>255</v>
      </c>
      <c r="E1" s="51" t="s">
        <v>256</v>
      </c>
      <c r="F1" s="51"/>
      <c r="G1" s="51" t="s">
        <v>162</v>
      </c>
      <c r="H1" s="51" t="s">
        <v>163</v>
      </c>
      <c r="J1" s="51" t="s">
        <v>164</v>
      </c>
    </row>
    <row r="2" spans="1:10">
      <c r="A2" s="49" t="s">
        <v>43</v>
      </c>
      <c r="B2" s="49">
        <v>641675672</v>
      </c>
      <c r="C2" s="49" t="s">
        <v>2</v>
      </c>
      <c r="D2" s="52">
        <v>1</v>
      </c>
      <c r="E2" s="49" t="s">
        <v>43</v>
      </c>
      <c r="G2" s="49" t="s">
        <v>3</v>
      </c>
      <c r="H2" s="49" t="s">
        <v>44</v>
      </c>
      <c r="J2" s="49" t="s">
        <v>165</v>
      </c>
    </row>
    <row r="3" spans="1:10">
      <c r="A3" s="49" t="s">
        <v>139</v>
      </c>
      <c r="B3" s="49">
        <v>643473607</v>
      </c>
      <c r="C3" s="49" t="s">
        <v>3</v>
      </c>
      <c r="D3" s="52">
        <v>1</v>
      </c>
      <c r="E3" s="49" t="s">
        <v>44</v>
      </c>
      <c r="G3" s="49" t="s">
        <v>4</v>
      </c>
      <c r="H3" s="49" t="s">
        <v>50</v>
      </c>
      <c r="J3" s="49" t="s">
        <v>258</v>
      </c>
    </row>
    <row r="4" spans="1:10">
      <c r="A4" s="49" t="s">
        <v>147</v>
      </c>
      <c r="B4" s="49">
        <v>643473608</v>
      </c>
      <c r="C4" s="49" t="s">
        <v>4</v>
      </c>
      <c r="D4" s="52">
        <v>1</v>
      </c>
      <c r="E4" s="49" t="s">
        <v>45</v>
      </c>
      <c r="G4" s="49" t="s">
        <v>29</v>
      </c>
      <c r="H4" s="49" t="s">
        <v>52</v>
      </c>
      <c r="J4" s="49" t="s">
        <v>259</v>
      </c>
    </row>
    <row r="5" spans="1:10">
      <c r="A5" s="49" t="s">
        <v>145</v>
      </c>
      <c r="B5" s="49">
        <v>643473609</v>
      </c>
      <c r="C5" s="49" t="s">
        <v>5</v>
      </c>
      <c r="D5" s="52">
        <v>0</v>
      </c>
      <c r="G5" s="49" t="s">
        <v>26</v>
      </c>
      <c r="H5" s="49" t="s">
        <v>51</v>
      </c>
      <c r="J5" s="49" t="s">
        <v>166</v>
      </c>
    </row>
    <row r="6" spans="1:10">
      <c r="A6" s="49" t="s">
        <v>149</v>
      </c>
      <c r="B6" s="49">
        <v>643473610</v>
      </c>
      <c r="C6" s="49" t="s">
        <v>6</v>
      </c>
      <c r="D6" s="52">
        <v>0</v>
      </c>
      <c r="G6" s="49" t="s">
        <v>36</v>
      </c>
      <c r="H6" s="49" t="s">
        <v>53</v>
      </c>
      <c r="J6" s="49" t="s">
        <v>260</v>
      </c>
    </row>
    <row r="7" spans="1:10">
      <c r="A7" s="49" t="s">
        <v>140</v>
      </c>
      <c r="B7" s="49">
        <v>643473611</v>
      </c>
      <c r="C7" s="49" t="s">
        <v>7</v>
      </c>
      <c r="D7" s="52">
        <v>0</v>
      </c>
      <c r="G7" s="49" t="s">
        <v>11</v>
      </c>
      <c r="H7" s="49" t="s">
        <v>49</v>
      </c>
      <c r="J7" s="49" t="s">
        <v>261</v>
      </c>
    </row>
    <row r="8" spans="1:10">
      <c r="A8" s="49" t="s">
        <v>146</v>
      </c>
      <c r="B8" s="49">
        <v>643473612</v>
      </c>
      <c r="C8" s="49" t="s">
        <v>8</v>
      </c>
      <c r="D8" s="52">
        <v>0</v>
      </c>
      <c r="G8" s="49" t="s">
        <v>10</v>
      </c>
      <c r="H8" s="49" t="s">
        <v>46</v>
      </c>
    </row>
    <row r="9" spans="1:10">
      <c r="A9" s="49" t="s">
        <v>142</v>
      </c>
      <c r="B9" s="49">
        <v>643473613</v>
      </c>
      <c r="C9" s="49" t="s">
        <v>9</v>
      </c>
      <c r="D9" s="52">
        <v>0</v>
      </c>
      <c r="G9" s="49" t="s">
        <v>39</v>
      </c>
      <c r="H9" s="49" t="s">
        <v>54</v>
      </c>
    </row>
    <row r="10" spans="1:10">
      <c r="A10" s="49" t="s">
        <v>143</v>
      </c>
      <c r="B10" s="49">
        <v>643473614</v>
      </c>
      <c r="C10" s="49" t="s">
        <v>10</v>
      </c>
      <c r="D10" s="52">
        <v>1</v>
      </c>
      <c r="E10" s="49" t="s">
        <v>46</v>
      </c>
      <c r="F10" s="53" t="s">
        <v>257</v>
      </c>
      <c r="G10" s="49" t="s">
        <v>2</v>
      </c>
      <c r="H10" s="49" t="s">
        <v>43</v>
      </c>
    </row>
    <row r="11" spans="1:10">
      <c r="A11" s="49" t="s">
        <v>144</v>
      </c>
      <c r="B11" s="49">
        <v>643474723</v>
      </c>
      <c r="C11" s="49" t="s">
        <v>11</v>
      </c>
      <c r="D11" s="52">
        <v>0</v>
      </c>
      <c r="G11" s="49" t="s">
        <v>13</v>
      </c>
      <c r="H11" s="49" t="s">
        <v>47</v>
      </c>
    </row>
    <row r="12" spans="1:10">
      <c r="A12" s="49" t="s">
        <v>141</v>
      </c>
      <c r="B12" s="49">
        <v>643474725</v>
      </c>
      <c r="C12" s="49" t="s">
        <v>12</v>
      </c>
      <c r="D12" s="52">
        <v>0</v>
      </c>
      <c r="G12" s="49" t="s">
        <v>4</v>
      </c>
      <c r="H12" s="49" t="s">
        <v>45</v>
      </c>
    </row>
    <row r="13" spans="1:10">
      <c r="A13" s="49" t="s">
        <v>148</v>
      </c>
      <c r="B13" s="49">
        <v>643474726</v>
      </c>
      <c r="C13" s="49" t="s">
        <v>13</v>
      </c>
      <c r="D13" s="52">
        <v>1</v>
      </c>
      <c r="E13" s="49" t="s">
        <v>47</v>
      </c>
      <c r="G13" s="49" t="s">
        <v>3</v>
      </c>
      <c r="H13" s="49" t="s">
        <v>48</v>
      </c>
    </row>
    <row r="14" spans="1:10">
      <c r="A14" s="49" t="s">
        <v>80</v>
      </c>
      <c r="B14" s="49">
        <v>643478787</v>
      </c>
      <c r="C14" s="49" t="s">
        <v>14</v>
      </c>
      <c r="D14" s="52">
        <v>0</v>
      </c>
      <c r="G14" s="49" t="s">
        <v>334</v>
      </c>
      <c r="H14" s="49">
        <f>COUNTA(H2:H13)</f>
        <v>12</v>
      </c>
    </row>
    <row r="15" spans="1:10">
      <c r="A15" s="49" t="s">
        <v>76</v>
      </c>
      <c r="B15" s="49">
        <v>643479974</v>
      </c>
      <c r="C15" s="49" t="s">
        <v>10</v>
      </c>
      <c r="D15" s="52">
        <v>0</v>
      </c>
    </row>
    <row r="16" spans="1:10">
      <c r="A16" s="49" t="s">
        <v>71</v>
      </c>
      <c r="B16" s="49">
        <v>643479975</v>
      </c>
      <c r="C16" s="49" t="s">
        <v>9</v>
      </c>
      <c r="D16" s="52">
        <v>0</v>
      </c>
    </row>
    <row r="17" spans="1:18">
      <c r="A17" s="49" t="s">
        <v>73</v>
      </c>
      <c r="B17" s="49">
        <v>643479976</v>
      </c>
      <c r="C17" s="49" t="s">
        <v>8</v>
      </c>
      <c r="D17" s="52">
        <v>0</v>
      </c>
    </row>
    <row r="18" spans="1:18">
      <c r="A18" s="49" t="s">
        <v>90</v>
      </c>
      <c r="B18" s="49">
        <v>643479977</v>
      </c>
      <c r="C18" s="49" t="s">
        <v>7</v>
      </c>
      <c r="D18" s="52">
        <v>0</v>
      </c>
    </row>
    <row r="19" spans="1:18">
      <c r="A19" s="49" t="s">
        <v>89</v>
      </c>
      <c r="B19" s="49">
        <v>643479978</v>
      </c>
      <c r="C19" s="49" t="s">
        <v>6</v>
      </c>
      <c r="D19" s="52">
        <v>0</v>
      </c>
    </row>
    <row r="20" spans="1:18">
      <c r="A20" s="49" t="s">
        <v>94</v>
      </c>
      <c r="B20" s="49">
        <v>643479979</v>
      </c>
      <c r="C20" s="49" t="s">
        <v>5</v>
      </c>
      <c r="D20" s="52">
        <v>0</v>
      </c>
    </row>
    <row r="21" spans="1:18">
      <c r="A21" s="49" t="s">
        <v>78</v>
      </c>
      <c r="B21" s="49">
        <v>643479980</v>
      </c>
      <c r="C21" s="49" t="s">
        <v>4</v>
      </c>
      <c r="D21" s="52">
        <v>1</v>
      </c>
      <c r="E21" s="49" t="s">
        <v>45</v>
      </c>
    </row>
    <row r="22" spans="1:18">
      <c r="A22" s="49" t="s">
        <v>87</v>
      </c>
      <c r="B22" s="49">
        <v>643479981</v>
      </c>
      <c r="C22" s="49" t="s">
        <v>3</v>
      </c>
      <c r="D22" s="52">
        <v>1</v>
      </c>
      <c r="E22" s="49" t="s">
        <v>44</v>
      </c>
    </row>
    <row r="23" spans="1:18">
      <c r="A23" s="49" t="s">
        <v>92</v>
      </c>
      <c r="B23" s="49">
        <v>643480568</v>
      </c>
      <c r="C23" s="49" t="s">
        <v>13</v>
      </c>
      <c r="D23" s="52">
        <v>1</v>
      </c>
      <c r="E23" s="49" t="s">
        <v>47</v>
      </c>
      <c r="G23" s="51" t="s">
        <v>167</v>
      </c>
    </row>
    <row r="24" spans="1:18">
      <c r="A24" s="49" t="s">
        <v>66</v>
      </c>
      <c r="B24" s="49">
        <v>643480569</v>
      </c>
      <c r="C24" s="49" t="s">
        <v>15</v>
      </c>
      <c r="D24" s="52">
        <v>1</v>
      </c>
      <c r="E24" s="49" t="s">
        <v>43</v>
      </c>
      <c r="G24" s="54" t="s">
        <v>168</v>
      </c>
      <c r="H24" s="54" t="s">
        <v>169</v>
      </c>
      <c r="I24" s="54" t="s">
        <v>170</v>
      </c>
      <c r="J24" s="54" t="s">
        <v>171</v>
      </c>
      <c r="K24" s="54" t="s">
        <v>172</v>
      </c>
      <c r="L24" s="54" t="s">
        <v>173</v>
      </c>
      <c r="M24" s="51" t="s">
        <v>196</v>
      </c>
      <c r="N24" s="51" t="s">
        <v>197</v>
      </c>
      <c r="O24" s="51" t="s">
        <v>242</v>
      </c>
      <c r="P24" s="51"/>
      <c r="Q24" s="51"/>
      <c r="R24" s="51"/>
    </row>
    <row r="25" spans="1:18">
      <c r="A25" s="49" t="s">
        <v>67</v>
      </c>
      <c r="B25" s="49">
        <v>643480571</v>
      </c>
      <c r="C25" s="49" t="s">
        <v>11</v>
      </c>
      <c r="D25" s="52">
        <v>0</v>
      </c>
      <c r="G25" s="55" t="s">
        <v>174</v>
      </c>
      <c r="H25" s="56">
        <v>4934271</v>
      </c>
      <c r="I25" s="56">
        <v>0.38</v>
      </c>
      <c r="J25" s="56" t="s">
        <v>175</v>
      </c>
      <c r="K25" s="56" t="s">
        <v>176</v>
      </c>
      <c r="L25" s="56">
        <v>4812</v>
      </c>
      <c r="M25" s="56" t="s">
        <v>189</v>
      </c>
      <c r="N25" s="56" t="s">
        <v>190</v>
      </c>
      <c r="O25" s="55">
        <v>12</v>
      </c>
    </row>
    <row r="26" spans="1:18">
      <c r="A26" s="49" t="s">
        <v>93</v>
      </c>
      <c r="B26" s="49">
        <v>643480694</v>
      </c>
      <c r="C26" s="49" t="s">
        <v>16</v>
      </c>
      <c r="D26" s="52">
        <v>0</v>
      </c>
      <c r="G26" s="56" t="s">
        <v>177</v>
      </c>
      <c r="H26" s="56">
        <v>429701</v>
      </c>
      <c r="I26" s="56">
        <v>0.39</v>
      </c>
      <c r="J26" s="56" t="s">
        <v>175</v>
      </c>
      <c r="K26" s="56" t="s">
        <v>178</v>
      </c>
      <c r="L26" s="56">
        <v>449</v>
      </c>
      <c r="M26" s="56" t="s">
        <v>188</v>
      </c>
      <c r="N26" s="56" t="s">
        <v>191</v>
      </c>
      <c r="O26" s="49">
        <v>0</v>
      </c>
    </row>
    <row r="27" spans="1:18">
      <c r="A27" s="49" t="s">
        <v>69</v>
      </c>
      <c r="B27" s="49">
        <v>643480695</v>
      </c>
      <c r="C27" s="49" t="s">
        <v>17</v>
      </c>
      <c r="D27" s="52">
        <v>0</v>
      </c>
      <c r="G27" s="56" t="s">
        <v>179</v>
      </c>
      <c r="H27" s="56">
        <v>39620</v>
      </c>
      <c r="I27" s="56">
        <v>0.37</v>
      </c>
      <c r="J27" s="56" t="s">
        <v>180</v>
      </c>
      <c r="K27" s="56" t="s">
        <v>176</v>
      </c>
      <c r="L27" s="56">
        <v>38</v>
      </c>
      <c r="M27" s="56" t="s">
        <v>184</v>
      </c>
      <c r="N27" s="56" t="s">
        <v>192</v>
      </c>
      <c r="O27" s="49">
        <v>0</v>
      </c>
    </row>
    <row r="28" spans="1:18">
      <c r="A28" s="49" t="s">
        <v>79</v>
      </c>
      <c r="B28" s="49">
        <v>643480696</v>
      </c>
      <c r="C28" s="49" t="s">
        <v>18</v>
      </c>
      <c r="D28" s="52">
        <v>0</v>
      </c>
      <c r="G28" s="56" t="s">
        <v>181</v>
      </c>
      <c r="H28" s="56">
        <v>31856</v>
      </c>
      <c r="I28" s="56">
        <v>0.41</v>
      </c>
      <c r="J28" s="56" t="s">
        <v>180</v>
      </c>
      <c r="K28" s="56" t="s">
        <v>176</v>
      </c>
      <c r="L28" s="56">
        <v>25</v>
      </c>
      <c r="M28" s="56" t="s">
        <v>185</v>
      </c>
      <c r="N28" s="56" t="s">
        <v>193</v>
      </c>
      <c r="O28" s="49">
        <v>0</v>
      </c>
    </row>
    <row r="29" spans="1:18">
      <c r="A29" s="49" t="s">
        <v>84</v>
      </c>
      <c r="B29" s="49">
        <v>643480697</v>
      </c>
      <c r="C29" s="49" t="s">
        <v>19</v>
      </c>
      <c r="D29" s="52">
        <v>0</v>
      </c>
      <c r="G29" s="56" t="s">
        <v>182</v>
      </c>
      <c r="H29" s="56">
        <v>14685</v>
      </c>
      <c r="I29" s="56">
        <v>0.38</v>
      </c>
      <c r="J29" s="56" t="s">
        <v>180</v>
      </c>
      <c r="K29" s="56" t="s">
        <v>176</v>
      </c>
      <c r="L29" s="56">
        <v>19</v>
      </c>
      <c r="M29" s="56" t="s">
        <v>186</v>
      </c>
      <c r="N29" s="56" t="s">
        <v>194</v>
      </c>
      <c r="O29" s="49">
        <v>0</v>
      </c>
    </row>
    <row r="30" spans="1:18">
      <c r="A30" s="49" t="s">
        <v>88</v>
      </c>
      <c r="B30" s="49">
        <v>643480698</v>
      </c>
      <c r="C30" s="49" t="s">
        <v>20</v>
      </c>
      <c r="D30" s="52">
        <v>0</v>
      </c>
      <c r="G30" s="56" t="s">
        <v>183</v>
      </c>
      <c r="H30" s="56">
        <v>10244</v>
      </c>
      <c r="I30" s="56">
        <v>0.37</v>
      </c>
      <c r="J30" s="56" t="s">
        <v>180</v>
      </c>
      <c r="K30" s="56" t="s">
        <v>176</v>
      </c>
      <c r="L30" s="56">
        <v>11</v>
      </c>
      <c r="M30" s="56" t="s">
        <v>187</v>
      </c>
      <c r="N30" s="56" t="s">
        <v>195</v>
      </c>
      <c r="O30" s="49">
        <v>0</v>
      </c>
    </row>
    <row r="31" spans="1:18">
      <c r="A31" s="49" t="s">
        <v>83</v>
      </c>
      <c r="B31" s="49">
        <v>643480699</v>
      </c>
      <c r="C31" s="49" t="s">
        <v>21</v>
      </c>
      <c r="D31" s="52">
        <v>0</v>
      </c>
    </row>
    <row r="32" spans="1:18">
      <c r="A32" s="49" t="s">
        <v>91</v>
      </c>
      <c r="B32" s="49">
        <v>643480700</v>
      </c>
      <c r="C32" s="49" t="s">
        <v>4</v>
      </c>
      <c r="D32" s="52">
        <v>0</v>
      </c>
    </row>
    <row r="33" spans="1:5">
      <c r="A33" s="49" t="s">
        <v>86</v>
      </c>
      <c r="B33" s="49">
        <v>643480701</v>
      </c>
      <c r="C33" s="49" t="s">
        <v>3</v>
      </c>
      <c r="D33" s="52">
        <v>0</v>
      </c>
    </row>
    <row r="34" spans="1:5">
      <c r="A34" s="49" t="s">
        <v>68</v>
      </c>
      <c r="B34" s="49">
        <v>643483896</v>
      </c>
      <c r="C34" s="49" t="s">
        <v>3</v>
      </c>
      <c r="D34" s="52">
        <v>1</v>
      </c>
      <c r="E34" s="49" t="s">
        <v>48</v>
      </c>
    </row>
    <row r="35" spans="1:5">
      <c r="A35" s="49" t="s">
        <v>70</v>
      </c>
      <c r="B35" s="49">
        <v>643483897</v>
      </c>
      <c r="C35" s="49" t="s">
        <v>4</v>
      </c>
      <c r="D35" s="52">
        <v>1</v>
      </c>
      <c r="E35" s="49" t="s">
        <v>45</v>
      </c>
    </row>
    <row r="36" spans="1:5">
      <c r="A36" s="49" t="s">
        <v>77</v>
      </c>
      <c r="B36" s="49">
        <v>643483899</v>
      </c>
      <c r="C36" s="49" t="s">
        <v>13</v>
      </c>
      <c r="D36" s="52">
        <v>1</v>
      </c>
      <c r="E36" s="49" t="s">
        <v>47</v>
      </c>
    </row>
    <row r="37" spans="1:5">
      <c r="A37" s="49" t="s">
        <v>75</v>
      </c>
      <c r="B37" s="49">
        <v>643483900</v>
      </c>
      <c r="C37" s="49" t="s">
        <v>15</v>
      </c>
      <c r="D37" s="52">
        <v>1</v>
      </c>
      <c r="E37" s="49" t="s">
        <v>43</v>
      </c>
    </row>
    <row r="38" spans="1:5">
      <c r="A38" s="49" t="s">
        <v>74</v>
      </c>
      <c r="B38" s="49">
        <v>643483902</v>
      </c>
      <c r="C38" s="49" t="s">
        <v>16</v>
      </c>
      <c r="D38" s="52">
        <v>1</v>
      </c>
      <c r="E38" s="49" t="s">
        <v>46</v>
      </c>
    </row>
    <row r="39" spans="1:5">
      <c r="A39" s="49" t="s">
        <v>81</v>
      </c>
      <c r="B39" s="49">
        <v>643483903</v>
      </c>
      <c r="C39" s="49" t="s">
        <v>11</v>
      </c>
      <c r="D39" s="52">
        <v>1</v>
      </c>
      <c r="E39" s="49" t="s">
        <v>49</v>
      </c>
    </row>
    <row r="40" spans="1:5">
      <c r="A40" s="49" t="s">
        <v>72</v>
      </c>
      <c r="B40" s="49">
        <v>643484116</v>
      </c>
      <c r="C40" s="49" t="s">
        <v>22</v>
      </c>
      <c r="D40" s="52">
        <v>0</v>
      </c>
    </row>
    <row r="41" spans="1:5">
      <c r="A41" s="49" t="s">
        <v>85</v>
      </c>
      <c r="B41" s="49">
        <v>643484120</v>
      </c>
      <c r="C41" s="49" t="s">
        <v>4</v>
      </c>
      <c r="D41" s="52">
        <v>1</v>
      </c>
      <c r="E41" s="49" t="s">
        <v>45</v>
      </c>
    </row>
    <row r="42" spans="1:5">
      <c r="A42" s="49" t="s">
        <v>82</v>
      </c>
      <c r="B42" s="49">
        <v>643484121</v>
      </c>
      <c r="C42" s="49" t="s">
        <v>3</v>
      </c>
      <c r="D42" s="52">
        <v>1</v>
      </c>
      <c r="E42" s="49" t="s">
        <v>48</v>
      </c>
    </row>
    <row r="43" spans="1:5">
      <c r="A43" s="49" t="s">
        <v>109</v>
      </c>
      <c r="B43" s="49">
        <v>643580485</v>
      </c>
      <c r="C43" s="49" t="s">
        <v>4</v>
      </c>
      <c r="D43" s="52">
        <v>1</v>
      </c>
      <c r="E43" s="49" t="s">
        <v>50</v>
      </c>
    </row>
    <row r="44" spans="1:5">
      <c r="A44" s="49" t="s">
        <v>105</v>
      </c>
      <c r="B44" s="49">
        <v>643580486</v>
      </c>
      <c r="C44" s="49" t="s">
        <v>3</v>
      </c>
      <c r="D44" s="52">
        <v>1</v>
      </c>
      <c r="E44" s="49" t="s">
        <v>44</v>
      </c>
    </row>
    <row r="45" spans="1:5">
      <c r="A45" s="49" t="s">
        <v>108</v>
      </c>
      <c r="B45" s="49">
        <v>643585451</v>
      </c>
      <c r="C45" s="49" t="s">
        <v>10</v>
      </c>
      <c r="D45" s="52">
        <v>1</v>
      </c>
      <c r="E45" s="49" t="s">
        <v>46</v>
      </c>
    </row>
    <row r="46" spans="1:5">
      <c r="A46" s="49" t="s">
        <v>114</v>
      </c>
      <c r="B46" s="49">
        <v>643585452</v>
      </c>
      <c r="C46" s="49" t="s">
        <v>9</v>
      </c>
      <c r="D46" s="52">
        <v>0</v>
      </c>
    </row>
    <row r="47" spans="1:5">
      <c r="A47" s="49" t="s">
        <v>115</v>
      </c>
      <c r="B47" s="49">
        <v>643585453</v>
      </c>
      <c r="C47" s="49" t="s">
        <v>8</v>
      </c>
      <c r="D47" s="52">
        <v>0</v>
      </c>
    </row>
    <row r="48" spans="1:5">
      <c r="A48" s="49" t="s">
        <v>97</v>
      </c>
      <c r="B48" s="49">
        <v>643585454</v>
      </c>
      <c r="C48" s="49" t="s">
        <v>7</v>
      </c>
      <c r="D48" s="52">
        <v>0</v>
      </c>
    </row>
    <row r="49" spans="1:5">
      <c r="A49" s="49" t="s">
        <v>98</v>
      </c>
      <c r="B49" s="49">
        <v>643585455</v>
      </c>
      <c r="C49" s="49" t="s">
        <v>23</v>
      </c>
      <c r="D49" s="52">
        <v>0</v>
      </c>
    </row>
    <row r="50" spans="1:5">
      <c r="A50" s="49" t="s">
        <v>111</v>
      </c>
      <c r="B50" s="49">
        <v>643585456</v>
      </c>
      <c r="C50" s="49" t="s">
        <v>5</v>
      </c>
      <c r="D50" s="52">
        <v>0</v>
      </c>
    </row>
    <row r="51" spans="1:5">
      <c r="A51" s="49" t="s">
        <v>113</v>
      </c>
      <c r="B51" s="49">
        <v>643585457</v>
      </c>
      <c r="C51" s="49" t="s">
        <v>4</v>
      </c>
      <c r="D51" s="52">
        <v>1</v>
      </c>
      <c r="E51" s="49" t="s">
        <v>45</v>
      </c>
    </row>
    <row r="52" spans="1:5">
      <c r="A52" s="49" t="s">
        <v>101</v>
      </c>
      <c r="B52" s="49">
        <v>643585458</v>
      </c>
      <c r="C52" s="49" t="s">
        <v>3</v>
      </c>
      <c r="D52" s="52">
        <v>0</v>
      </c>
    </row>
    <row r="53" spans="1:5">
      <c r="A53" s="49" t="s">
        <v>104</v>
      </c>
      <c r="B53" s="49">
        <v>643587060</v>
      </c>
      <c r="C53" s="49" t="s">
        <v>3</v>
      </c>
      <c r="D53" s="52">
        <v>0</v>
      </c>
    </row>
    <row r="54" spans="1:5">
      <c r="A54" s="49" t="s">
        <v>100</v>
      </c>
      <c r="B54" s="49">
        <v>643587061</v>
      </c>
      <c r="C54" s="49" t="s">
        <v>4</v>
      </c>
      <c r="D54" s="52">
        <v>0</v>
      </c>
    </row>
    <row r="55" spans="1:5">
      <c r="A55" s="49" t="s">
        <v>103</v>
      </c>
      <c r="B55" s="49">
        <v>643587062</v>
      </c>
      <c r="C55" s="49" t="s">
        <v>21</v>
      </c>
      <c r="D55" s="52">
        <v>0</v>
      </c>
    </row>
    <row r="56" spans="1:5">
      <c r="A56" s="49" t="s">
        <v>99</v>
      </c>
      <c r="B56" s="49">
        <v>643587063</v>
      </c>
      <c r="C56" s="49" t="s">
        <v>20</v>
      </c>
      <c r="D56" s="52">
        <v>0</v>
      </c>
    </row>
    <row r="57" spans="1:5">
      <c r="A57" s="49" t="s">
        <v>107</v>
      </c>
      <c r="B57" s="49">
        <v>643587064</v>
      </c>
      <c r="C57" s="49" t="s">
        <v>19</v>
      </c>
      <c r="D57" s="52">
        <v>0</v>
      </c>
    </row>
    <row r="58" spans="1:5">
      <c r="A58" s="49" t="s">
        <v>112</v>
      </c>
      <c r="B58" s="49">
        <v>643587065</v>
      </c>
      <c r="C58" s="49" t="s">
        <v>18</v>
      </c>
      <c r="D58" s="52">
        <v>0</v>
      </c>
    </row>
    <row r="59" spans="1:5">
      <c r="A59" s="49" t="s">
        <v>102</v>
      </c>
      <c r="B59" s="49">
        <v>643587066</v>
      </c>
      <c r="C59" s="49" t="s">
        <v>17</v>
      </c>
      <c r="D59" s="52">
        <v>0</v>
      </c>
    </row>
    <row r="60" spans="1:5">
      <c r="A60" s="49" t="s">
        <v>96</v>
      </c>
      <c r="B60" s="49">
        <v>643587068</v>
      </c>
      <c r="C60" s="49" t="s">
        <v>16</v>
      </c>
      <c r="D60" s="52">
        <v>1</v>
      </c>
      <c r="E60" s="49" t="s">
        <v>46</v>
      </c>
    </row>
    <row r="61" spans="1:5">
      <c r="A61" s="49" t="s">
        <v>110</v>
      </c>
      <c r="B61" s="49">
        <v>643588351</v>
      </c>
      <c r="C61" s="49" t="s">
        <v>3</v>
      </c>
      <c r="D61" s="52">
        <v>1</v>
      </c>
      <c r="E61" s="49" t="s">
        <v>44</v>
      </c>
    </row>
    <row r="62" spans="1:5">
      <c r="A62" s="49" t="s">
        <v>106</v>
      </c>
      <c r="B62" s="49">
        <v>643588352</v>
      </c>
      <c r="C62" s="49" t="s">
        <v>4</v>
      </c>
      <c r="D62" s="52">
        <v>0</v>
      </c>
    </row>
    <row r="63" spans="1:5">
      <c r="A63" s="49" t="s">
        <v>95</v>
      </c>
      <c r="B63" s="49">
        <v>643588362</v>
      </c>
      <c r="C63" s="49" t="s">
        <v>23</v>
      </c>
      <c r="D63" s="52">
        <v>0</v>
      </c>
    </row>
    <row r="64" spans="1:5">
      <c r="A64" s="49" t="s">
        <v>150</v>
      </c>
      <c r="B64" s="49">
        <v>644978028</v>
      </c>
      <c r="C64" s="49" t="s">
        <v>3</v>
      </c>
      <c r="D64" s="52">
        <v>1</v>
      </c>
      <c r="E64" s="49" t="s">
        <v>44</v>
      </c>
    </row>
    <row r="65" spans="1:5">
      <c r="A65" s="49" t="s">
        <v>157</v>
      </c>
      <c r="B65" s="49">
        <v>644978031</v>
      </c>
      <c r="C65" s="49" t="s">
        <v>5</v>
      </c>
      <c r="D65" s="52">
        <v>0</v>
      </c>
    </row>
    <row r="66" spans="1:5">
      <c r="A66" s="49" t="s">
        <v>156</v>
      </c>
      <c r="B66" s="49">
        <v>644978032</v>
      </c>
      <c r="C66" s="49" t="s">
        <v>23</v>
      </c>
      <c r="D66" s="52">
        <v>0</v>
      </c>
    </row>
    <row r="67" spans="1:5">
      <c r="A67" s="49" t="s">
        <v>154</v>
      </c>
      <c r="B67" s="49">
        <v>644978033</v>
      </c>
      <c r="C67" s="49" t="s">
        <v>16</v>
      </c>
      <c r="D67" s="52">
        <v>0</v>
      </c>
    </row>
    <row r="68" spans="1:5">
      <c r="A68" s="49" t="s">
        <v>160</v>
      </c>
      <c r="B68" s="49">
        <v>644978547</v>
      </c>
      <c r="C68" s="49" t="s">
        <v>3</v>
      </c>
      <c r="D68" s="52">
        <v>1</v>
      </c>
      <c r="E68" s="49" t="s">
        <v>44</v>
      </c>
    </row>
    <row r="69" spans="1:5">
      <c r="A69" s="49" t="s">
        <v>152</v>
      </c>
      <c r="B69" s="49">
        <v>644978548</v>
      </c>
      <c r="C69" s="49" t="s">
        <v>4</v>
      </c>
      <c r="D69" s="52">
        <v>1</v>
      </c>
      <c r="E69" s="49" t="s">
        <v>45</v>
      </c>
    </row>
    <row r="70" spans="1:5">
      <c r="A70" s="49" t="s">
        <v>158</v>
      </c>
      <c r="B70" s="49">
        <v>644978549</v>
      </c>
      <c r="C70" s="49" t="s">
        <v>5</v>
      </c>
      <c r="D70" s="52">
        <v>0</v>
      </c>
    </row>
    <row r="71" spans="1:5">
      <c r="A71" s="49" t="s">
        <v>155</v>
      </c>
      <c r="B71" s="49">
        <v>644978551</v>
      </c>
      <c r="C71" s="49" t="s">
        <v>7</v>
      </c>
      <c r="D71" s="52">
        <v>0</v>
      </c>
    </row>
    <row r="72" spans="1:5">
      <c r="A72" s="49" t="s">
        <v>153</v>
      </c>
      <c r="B72" s="49">
        <v>644978552</v>
      </c>
      <c r="C72" s="49" t="s">
        <v>8</v>
      </c>
      <c r="D72" s="52">
        <v>0</v>
      </c>
    </row>
    <row r="73" spans="1:5">
      <c r="A73" s="49" t="s">
        <v>159</v>
      </c>
      <c r="B73" s="49">
        <v>644978553</v>
      </c>
      <c r="C73" s="49" t="s">
        <v>9</v>
      </c>
      <c r="D73" s="52">
        <v>0</v>
      </c>
    </row>
    <row r="74" spans="1:5">
      <c r="A74" s="49" t="s">
        <v>151</v>
      </c>
      <c r="B74" s="49">
        <v>644978554</v>
      </c>
      <c r="C74" s="49" t="s">
        <v>10</v>
      </c>
      <c r="D74" s="52">
        <v>1</v>
      </c>
      <c r="E74" s="49" t="s">
        <v>46</v>
      </c>
    </row>
    <row r="75" spans="1:5">
      <c r="A75" s="49" t="s">
        <v>161</v>
      </c>
      <c r="B75" s="49">
        <v>644979011</v>
      </c>
      <c r="C75" s="49" t="s">
        <v>24</v>
      </c>
      <c r="D75" s="52">
        <v>0</v>
      </c>
    </row>
    <row r="76" spans="1:5">
      <c r="A76" s="49" t="s">
        <v>138</v>
      </c>
      <c r="B76" s="49">
        <v>648189881</v>
      </c>
      <c r="C76" s="49" t="s">
        <v>25</v>
      </c>
      <c r="D76" s="52">
        <v>0</v>
      </c>
    </row>
    <row r="77" spans="1:5">
      <c r="A77" s="49" t="s">
        <v>123</v>
      </c>
      <c r="B77" s="49">
        <v>648199388</v>
      </c>
      <c r="C77" s="49" t="s">
        <v>26</v>
      </c>
      <c r="D77" s="52">
        <v>0</v>
      </c>
    </row>
    <row r="78" spans="1:5">
      <c r="A78" s="49" t="s">
        <v>135</v>
      </c>
      <c r="B78" s="49">
        <v>648199398</v>
      </c>
      <c r="C78" s="49" t="s">
        <v>3</v>
      </c>
      <c r="D78" s="52">
        <v>1</v>
      </c>
      <c r="E78" s="49" t="s">
        <v>44</v>
      </c>
    </row>
    <row r="79" spans="1:5">
      <c r="A79" s="49" t="s">
        <v>121</v>
      </c>
      <c r="B79" s="49">
        <v>648199399</v>
      </c>
      <c r="C79" s="49" t="s">
        <v>4</v>
      </c>
      <c r="D79" s="52">
        <v>1</v>
      </c>
      <c r="E79" s="49" t="s">
        <v>45</v>
      </c>
    </row>
    <row r="80" spans="1:5">
      <c r="A80" s="49" t="s">
        <v>120</v>
      </c>
      <c r="B80" s="49">
        <v>648199400</v>
      </c>
      <c r="C80" s="49" t="s">
        <v>5</v>
      </c>
      <c r="D80" s="52">
        <v>0</v>
      </c>
    </row>
    <row r="81" spans="1:5">
      <c r="A81" s="49" t="s">
        <v>133</v>
      </c>
      <c r="B81" s="49">
        <v>648199402</v>
      </c>
      <c r="C81" s="49" t="s">
        <v>7</v>
      </c>
      <c r="D81" s="52">
        <v>0</v>
      </c>
    </row>
    <row r="82" spans="1:5">
      <c r="A82" s="49" t="s">
        <v>129</v>
      </c>
      <c r="B82" s="49">
        <v>648199403</v>
      </c>
      <c r="C82" s="49" t="s">
        <v>8</v>
      </c>
      <c r="D82" s="52">
        <v>0</v>
      </c>
    </row>
    <row r="83" spans="1:5">
      <c r="A83" s="49" t="s">
        <v>122</v>
      </c>
      <c r="B83" s="49">
        <v>648199404</v>
      </c>
      <c r="C83" s="49" t="s">
        <v>9</v>
      </c>
      <c r="D83" s="52">
        <v>0</v>
      </c>
    </row>
    <row r="84" spans="1:5">
      <c r="A84" s="49" t="s">
        <v>117</v>
      </c>
      <c r="B84" s="49">
        <v>648199405</v>
      </c>
      <c r="C84" s="49" t="s">
        <v>27</v>
      </c>
      <c r="D84" s="52">
        <v>1</v>
      </c>
      <c r="E84" s="51" t="s">
        <v>46</v>
      </c>
    </row>
    <row r="85" spans="1:5">
      <c r="A85" s="49" t="s">
        <v>125</v>
      </c>
      <c r="B85" s="49">
        <v>648199689</v>
      </c>
      <c r="C85" s="49" t="s">
        <v>3</v>
      </c>
      <c r="D85" s="52">
        <v>1</v>
      </c>
      <c r="E85" s="49" t="s">
        <v>44</v>
      </c>
    </row>
    <row r="86" spans="1:5">
      <c r="A86" s="49" t="s">
        <v>130</v>
      </c>
      <c r="B86" s="49">
        <v>648199690</v>
      </c>
      <c r="C86" s="49" t="s">
        <v>4</v>
      </c>
      <c r="D86" s="52">
        <v>1</v>
      </c>
      <c r="E86" s="49" t="s">
        <v>50</v>
      </c>
    </row>
    <row r="87" spans="1:5">
      <c r="A87" s="49" t="s">
        <v>124</v>
      </c>
      <c r="B87" s="49">
        <v>648199893</v>
      </c>
      <c r="C87" s="49" t="s">
        <v>28</v>
      </c>
      <c r="D87" s="52">
        <v>0</v>
      </c>
    </row>
    <row r="88" spans="1:5">
      <c r="A88" s="49" t="s">
        <v>128</v>
      </c>
      <c r="B88" s="49">
        <v>648199894</v>
      </c>
      <c r="C88" s="49" t="s">
        <v>26</v>
      </c>
      <c r="D88" s="52">
        <v>1</v>
      </c>
      <c r="E88" s="49" t="s">
        <v>51</v>
      </c>
    </row>
    <row r="89" spans="1:5">
      <c r="A89" s="49" t="s">
        <v>132</v>
      </c>
      <c r="B89" s="49">
        <v>648199895</v>
      </c>
      <c r="C89" s="49" t="s">
        <v>29</v>
      </c>
      <c r="D89" s="52">
        <v>1</v>
      </c>
      <c r="E89" s="49" t="s">
        <v>52</v>
      </c>
    </row>
    <row r="90" spans="1:5">
      <c r="A90" s="49" t="s">
        <v>131</v>
      </c>
      <c r="B90" s="49">
        <v>648199900</v>
      </c>
      <c r="C90" s="49" t="s">
        <v>3</v>
      </c>
      <c r="D90" s="52">
        <v>1</v>
      </c>
      <c r="E90" s="49" t="s">
        <v>44</v>
      </c>
    </row>
    <row r="91" spans="1:5">
      <c r="A91" s="49" t="s">
        <v>134</v>
      </c>
      <c r="B91" s="49">
        <v>648199901</v>
      </c>
      <c r="C91" s="49" t="s">
        <v>4</v>
      </c>
      <c r="D91" s="52">
        <v>1</v>
      </c>
      <c r="E91" s="49" t="s">
        <v>50</v>
      </c>
    </row>
    <row r="92" spans="1:5">
      <c r="A92" s="49" t="s">
        <v>119</v>
      </c>
      <c r="B92" s="49">
        <v>648200100</v>
      </c>
      <c r="C92" s="49" t="s">
        <v>4</v>
      </c>
      <c r="D92" s="52">
        <v>1</v>
      </c>
      <c r="E92" s="49" t="s">
        <v>50</v>
      </c>
    </row>
    <row r="93" spans="1:5">
      <c r="A93" s="49" t="s">
        <v>118</v>
      </c>
      <c r="B93" s="49">
        <v>648200101</v>
      </c>
      <c r="C93" s="49" t="s">
        <v>3</v>
      </c>
      <c r="D93" s="52">
        <v>1</v>
      </c>
      <c r="E93" s="49" t="s">
        <v>44</v>
      </c>
    </row>
    <row r="94" spans="1:5">
      <c r="A94" s="49" t="s">
        <v>116</v>
      </c>
      <c r="B94" s="49">
        <v>648200107</v>
      </c>
      <c r="C94" s="49" t="s">
        <v>30</v>
      </c>
      <c r="D94" s="52">
        <v>1</v>
      </c>
      <c r="E94" s="49" t="s">
        <v>52</v>
      </c>
    </row>
    <row r="95" spans="1:5">
      <c r="A95" s="49" t="s">
        <v>126</v>
      </c>
      <c r="B95" s="49">
        <v>648200108</v>
      </c>
      <c r="C95" s="49" t="s">
        <v>26</v>
      </c>
      <c r="D95" s="52">
        <v>1</v>
      </c>
      <c r="E95" s="49" t="s">
        <v>51</v>
      </c>
    </row>
    <row r="96" spans="1:5">
      <c r="A96" s="49" t="s">
        <v>127</v>
      </c>
      <c r="B96" s="49">
        <v>648200109</v>
      </c>
      <c r="C96" s="49" t="s">
        <v>28</v>
      </c>
      <c r="D96" s="52">
        <v>0</v>
      </c>
    </row>
    <row r="97" spans="1:5">
      <c r="A97" s="49" t="s">
        <v>137</v>
      </c>
      <c r="B97" s="49">
        <v>648200149</v>
      </c>
      <c r="C97" s="49" t="s">
        <v>13</v>
      </c>
      <c r="D97" s="52">
        <v>1</v>
      </c>
      <c r="E97" s="49" t="s">
        <v>47</v>
      </c>
    </row>
    <row r="98" spans="1:5">
      <c r="A98" s="49" t="s">
        <v>136</v>
      </c>
      <c r="B98" s="49">
        <v>648200150</v>
      </c>
      <c r="C98" s="49" t="s">
        <v>31</v>
      </c>
      <c r="D98" s="52">
        <v>1</v>
      </c>
      <c r="E98" s="49" t="s">
        <v>43</v>
      </c>
    </row>
    <row r="99" spans="1:5">
      <c r="A99" s="49" t="s">
        <v>61</v>
      </c>
      <c r="B99" s="49">
        <v>2507500547</v>
      </c>
      <c r="C99" s="49" t="s">
        <v>32</v>
      </c>
      <c r="D99" s="52">
        <v>1</v>
      </c>
      <c r="E99" s="49" t="s">
        <v>44</v>
      </c>
    </row>
    <row r="100" spans="1:5">
      <c r="A100" s="49" t="s">
        <v>56</v>
      </c>
      <c r="B100" s="49">
        <v>2507500548</v>
      </c>
      <c r="C100" s="49" t="s">
        <v>33</v>
      </c>
      <c r="D100" s="52">
        <v>1</v>
      </c>
      <c r="E100" s="49" t="s">
        <v>50</v>
      </c>
    </row>
    <row r="101" spans="1:5">
      <c r="A101" s="49" t="s">
        <v>65</v>
      </c>
      <c r="B101" s="49">
        <v>2507500551</v>
      </c>
      <c r="C101" s="49" t="s">
        <v>34</v>
      </c>
      <c r="D101" s="52">
        <v>1</v>
      </c>
      <c r="E101" s="49" t="s">
        <v>52</v>
      </c>
    </row>
    <row r="102" spans="1:5">
      <c r="A102" s="49" t="s">
        <v>60</v>
      </c>
      <c r="B102" s="49">
        <v>2507500553</v>
      </c>
      <c r="C102" s="49" t="s">
        <v>35</v>
      </c>
      <c r="D102" s="52">
        <v>1</v>
      </c>
      <c r="E102" s="49" t="s">
        <v>51</v>
      </c>
    </row>
    <row r="103" spans="1:5">
      <c r="A103" s="49" t="s">
        <v>59</v>
      </c>
      <c r="B103" s="49">
        <v>2507500555</v>
      </c>
      <c r="C103" s="49" t="s">
        <v>36</v>
      </c>
      <c r="D103" s="52">
        <v>1</v>
      </c>
      <c r="E103" s="49" t="s">
        <v>53</v>
      </c>
    </row>
    <row r="104" spans="1:5">
      <c r="A104" s="49" t="s">
        <v>62</v>
      </c>
      <c r="B104" s="49">
        <v>2507501374</v>
      </c>
      <c r="C104" s="49" t="s">
        <v>37</v>
      </c>
      <c r="D104" s="52">
        <v>1</v>
      </c>
      <c r="E104" s="49" t="s">
        <v>49</v>
      </c>
    </row>
    <row r="105" spans="1:5">
      <c r="A105" s="49" t="s">
        <v>63</v>
      </c>
      <c r="B105" s="49">
        <v>2507501375</v>
      </c>
      <c r="C105" s="49" t="s">
        <v>38</v>
      </c>
      <c r="D105" s="52">
        <v>1</v>
      </c>
      <c r="E105" s="49" t="s">
        <v>46</v>
      </c>
    </row>
    <row r="106" spans="1:5">
      <c r="A106" s="49" t="s">
        <v>55</v>
      </c>
      <c r="B106" s="49">
        <v>2507501376</v>
      </c>
      <c r="C106" s="49" t="s">
        <v>39</v>
      </c>
      <c r="D106" s="52">
        <v>1</v>
      </c>
      <c r="E106" s="49" t="s">
        <v>54</v>
      </c>
    </row>
    <row r="107" spans="1:5">
      <c r="A107" s="49" t="s">
        <v>58</v>
      </c>
      <c r="B107" s="49">
        <v>2507501377</v>
      </c>
      <c r="C107" s="49" t="s">
        <v>40</v>
      </c>
      <c r="D107" s="52">
        <v>1</v>
      </c>
      <c r="E107" s="49" t="s">
        <v>43</v>
      </c>
    </row>
    <row r="108" spans="1:5">
      <c r="A108" s="49" t="s">
        <v>64</v>
      </c>
      <c r="B108" s="49">
        <v>2507501378</v>
      </c>
      <c r="C108" s="49" t="s">
        <v>41</v>
      </c>
      <c r="D108" s="52">
        <v>1</v>
      </c>
      <c r="E108" s="49" t="s">
        <v>47</v>
      </c>
    </row>
    <row r="109" spans="1:5">
      <c r="A109" s="49" t="s">
        <v>57</v>
      </c>
      <c r="B109" s="49">
        <v>2507501379</v>
      </c>
      <c r="C109" s="49" t="s">
        <v>42</v>
      </c>
      <c r="D109" s="52">
        <v>1</v>
      </c>
      <c r="E109" s="49" t="s">
        <v>45</v>
      </c>
    </row>
    <row r="110" spans="1:5">
      <c r="D110" s="52"/>
    </row>
    <row r="111" spans="1:5">
      <c r="D111" s="52"/>
    </row>
    <row r="112" spans="1:5">
      <c r="D112" s="52"/>
    </row>
    <row r="113" spans="4:4">
      <c r="D113" s="52"/>
    </row>
    <row r="114" spans="4:4">
      <c r="D114" s="52"/>
    </row>
    <row r="115" spans="4:4">
      <c r="D115" s="52"/>
    </row>
    <row r="116" spans="4:4">
      <c r="D116" s="52"/>
    </row>
    <row r="117" spans="4:4">
      <c r="D117" s="52"/>
    </row>
    <row r="118" spans="4:4">
      <c r="D118" s="52"/>
    </row>
    <row r="119" spans="4:4">
      <c r="D119" s="52"/>
    </row>
    <row r="120" spans="4:4">
      <c r="D120" s="52"/>
    </row>
    <row r="121" spans="4:4">
      <c r="D121" s="52"/>
    </row>
    <row r="122" spans="4:4">
      <c r="D122" s="52"/>
    </row>
    <row r="123" spans="4:4">
      <c r="D123" s="52"/>
    </row>
    <row r="124" spans="4:4">
      <c r="D124" s="52"/>
    </row>
    <row r="125" spans="4:4">
      <c r="D125" s="52"/>
    </row>
    <row r="126" spans="4:4">
      <c r="D126" s="52"/>
    </row>
    <row r="127" spans="4:4">
      <c r="D127" s="52"/>
    </row>
    <row r="128" spans="4:4">
      <c r="D128" s="52"/>
    </row>
    <row r="129" spans="4:4">
      <c r="D129" s="52"/>
    </row>
    <row r="130" spans="4:4">
      <c r="D130" s="52"/>
    </row>
    <row r="131" spans="4:4">
      <c r="D131" s="52"/>
    </row>
    <row r="132" spans="4:4">
      <c r="D132" s="52"/>
    </row>
    <row r="133" spans="4:4">
      <c r="D133" s="52"/>
    </row>
    <row r="134" spans="4:4">
      <c r="D134" s="52"/>
    </row>
    <row r="135" spans="4:4">
      <c r="D135" s="52"/>
    </row>
    <row r="136" spans="4:4">
      <c r="D136" s="52"/>
    </row>
    <row r="137" spans="4:4">
      <c r="D137" s="52"/>
    </row>
    <row r="138" spans="4:4">
      <c r="D138" s="52"/>
    </row>
    <row r="139" spans="4:4">
      <c r="D139" s="52"/>
    </row>
    <row r="140" spans="4:4">
      <c r="D140" s="52"/>
    </row>
    <row r="141" spans="4:4">
      <c r="D141" s="52"/>
    </row>
    <row r="142" spans="4:4">
      <c r="D142" s="52"/>
    </row>
    <row r="143" spans="4:4">
      <c r="D143" s="52"/>
    </row>
    <row r="144" spans="4:4">
      <c r="D144" s="52"/>
    </row>
    <row r="145" spans="4:4">
      <c r="D145" s="52"/>
    </row>
    <row r="146" spans="4:4">
      <c r="D146" s="52"/>
    </row>
    <row r="147" spans="4:4">
      <c r="D147" s="52"/>
    </row>
    <row r="148" spans="4:4">
      <c r="D148" s="52"/>
    </row>
    <row r="149" spans="4:4">
      <c r="D149" s="52"/>
    </row>
    <row r="150" spans="4:4">
      <c r="D150" s="52"/>
    </row>
    <row r="151" spans="4:4">
      <c r="D151" s="52"/>
    </row>
    <row r="152" spans="4:4">
      <c r="D152" s="52"/>
    </row>
    <row r="153" spans="4:4">
      <c r="D153" s="52"/>
    </row>
    <row r="154" spans="4:4">
      <c r="D154" s="52"/>
    </row>
    <row r="155" spans="4:4">
      <c r="D155" s="52"/>
    </row>
    <row r="156" spans="4:4">
      <c r="D156" s="52"/>
    </row>
    <row r="157" spans="4:4">
      <c r="D157" s="52"/>
    </row>
    <row r="158" spans="4:4">
      <c r="D158" s="52"/>
    </row>
    <row r="159" spans="4:4">
      <c r="D159" s="52"/>
    </row>
    <row r="160" spans="4:4">
      <c r="D160" s="52"/>
    </row>
    <row r="161" spans="4:4">
      <c r="D161" s="52"/>
    </row>
    <row r="162" spans="4:4">
      <c r="D162" s="52"/>
    </row>
    <row r="163" spans="4:4">
      <c r="D163" s="52"/>
    </row>
    <row r="164" spans="4:4">
      <c r="D164" s="52"/>
    </row>
    <row r="165" spans="4:4">
      <c r="D165" s="52"/>
    </row>
    <row r="166" spans="4:4">
      <c r="D166" s="52"/>
    </row>
    <row r="167" spans="4:4">
      <c r="D167" s="52"/>
    </row>
    <row r="168" spans="4:4">
      <c r="D168" s="52"/>
    </row>
    <row r="169" spans="4:4">
      <c r="D169" s="52"/>
    </row>
    <row r="170" spans="4:4">
      <c r="D170" s="52"/>
    </row>
    <row r="171" spans="4:4">
      <c r="D171" s="52"/>
    </row>
    <row r="172" spans="4:4">
      <c r="D172" s="52"/>
    </row>
    <row r="173" spans="4:4">
      <c r="D173" s="52"/>
    </row>
    <row r="174" spans="4:4">
      <c r="D174" s="52"/>
    </row>
    <row r="175" spans="4:4">
      <c r="D175" s="52"/>
    </row>
    <row r="176" spans="4:4">
      <c r="D176" s="52"/>
    </row>
    <row r="177" spans="4:4">
      <c r="D177" s="52"/>
    </row>
    <row r="178" spans="4:4">
      <c r="D178" s="52"/>
    </row>
    <row r="179" spans="4:4">
      <c r="D179" s="52"/>
    </row>
    <row r="180" spans="4:4">
      <c r="D180" s="52"/>
    </row>
    <row r="181" spans="4:4">
      <c r="D181" s="52"/>
    </row>
    <row r="182" spans="4:4">
      <c r="D182" s="52"/>
    </row>
    <row r="183" spans="4:4">
      <c r="D183" s="52"/>
    </row>
    <row r="184" spans="4:4">
      <c r="D184" s="52"/>
    </row>
    <row r="185" spans="4:4">
      <c r="D185" s="52"/>
    </row>
    <row r="186" spans="4:4">
      <c r="D186" s="52"/>
    </row>
    <row r="187" spans="4:4">
      <c r="D187" s="52"/>
    </row>
    <row r="188" spans="4:4">
      <c r="D188" s="52"/>
    </row>
    <row r="189" spans="4:4">
      <c r="D189" s="52"/>
    </row>
    <row r="190" spans="4:4">
      <c r="D190" s="52"/>
    </row>
    <row r="191" spans="4:4">
      <c r="D191" s="52"/>
    </row>
    <row r="192" spans="4:4">
      <c r="D192" s="52"/>
    </row>
    <row r="193" spans="4:4">
      <c r="D193" s="52"/>
    </row>
    <row r="194" spans="4:4">
      <c r="D194" s="52"/>
    </row>
    <row r="195" spans="4:4">
      <c r="D195" s="52"/>
    </row>
    <row r="196" spans="4:4">
      <c r="D196" s="52"/>
    </row>
    <row r="197" spans="4:4">
      <c r="D197" s="52"/>
    </row>
    <row r="198" spans="4:4">
      <c r="D198" s="52"/>
    </row>
    <row r="199" spans="4:4">
      <c r="D199" s="52"/>
    </row>
    <row r="200" spans="4:4">
      <c r="D200" s="52"/>
    </row>
    <row r="201" spans="4:4">
      <c r="D201" s="52"/>
    </row>
    <row r="202" spans="4:4">
      <c r="D202" s="52"/>
    </row>
    <row r="203" spans="4:4">
      <c r="D203" s="52"/>
    </row>
    <row r="204" spans="4:4">
      <c r="D204" s="52"/>
    </row>
    <row r="205" spans="4:4">
      <c r="D205" s="52"/>
    </row>
    <row r="206" spans="4:4">
      <c r="D206" s="52"/>
    </row>
    <row r="207" spans="4:4">
      <c r="D207" s="52"/>
    </row>
    <row r="208" spans="4:4">
      <c r="D208" s="52"/>
    </row>
    <row r="209" spans="4:4">
      <c r="D209" s="52"/>
    </row>
    <row r="210" spans="4:4">
      <c r="D210" s="52"/>
    </row>
    <row r="211" spans="4:4">
      <c r="D211" s="52"/>
    </row>
    <row r="212" spans="4:4">
      <c r="D212" s="52"/>
    </row>
    <row r="213" spans="4:4">
      <c r="D213" s="52"/>
    </row>
    <row r="214" spans="4:4">
      <c r="D214" s="52"/>
    </row>
    <row r="215" spans="4:4">
      <c r="D215" s="52"/>
    </row>
    <row r="216" spans="4:4">
      <c r="D216" s="52"/>
    </row>
    <row r="217" spans="4:4">
      <c r="D217" s="52"/>
    </row>
    <row r="218" spans="4:4">
      <c r="D218" s="52"/>
    </row>
    <row r="219" spans="4:4">
      <c r="D219" s="52"/>
    </row>
    <row r="220" spans="4:4">
      <c r="D220" s="52"/>
    </row>
    <row r="221" spans="4:4">
      <c r="D221" s="52"/>
    </row>
    <row r="222" spans="4:4">
      <c r="D222" s="52"/>
    </row>
    <row r="223" spans="4:4">
      <c r="D223" s="52"/>
    </row>
  </sheetData>
  <sortState ref="G2:I57">
    <sortCondition ref="H2:H57"/>
  </sortState>
  <pageMargins left="0.75" right="0.75" top="1" bottom="1" header="0.5" footer="0.5"/>
  <pageSetup orientation="portrait" horizontalDpi="4294967292" verticalDpi="4294967292"/>
  <drawing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
  <sheetViews>
    <sheetView topLeftCell="A5" workbookViewId="0">
      <selection activeCell="G32" sqref="G32:G39"/>
    </sheetView>
  </sheetViews>
  <sheetFormatPr baseColWidth="10" defaultRowHeight="15" x14ac:dyDescent="0"/>
  <cols>
    <col min="1" max="1" width="48.83203125" customWidth="1"/>
    <col min="2" max="2" width="16.83203125" customWidth="1"/>
    <col min="4" max="4" width="41.5" customWidth="1"/>
    <col min="5" max="5" width="23" customWidth="1"/>
    <col min="6" max="6" width="17.83203125" customWidth="1"/>
    <col min="7" max="7" width="15.83203125" customWidth="1"/>
    <col min="11" max="11" width="42" customWidth="1"/>
  </cols>
  <sheetData>
    <row r="1" spans="1:7" s="3" customFormat="1">
      <c r="A1" s="3" t="s">
        <v>216</v>
      </c>
    </row>
    <row r="2" spans="1:7" s="3" customFormat="1">
      <c r="A2" s="3" t="s">
        <v>208</v>
      </c>
      <c r="B2" s="3" t="s">
        <v>217</v>
      </c>
      <c r="C2" s="3" t="s">
        <v>0</v>
      </c>
      <c r="D2" s="3" t="s">
        <v>218</v>
      </c>
      <c r="E2" s="3" t="s">
        <v>209</v>
      </c>
      <c r="F2" s="3" t="s">
        <v>211</v>
      </c>
      <c r="G2" s="3" t="s">
        <v>210</v>
      </c>
    </row>
    <row r="3" spans="1:7">
      <c r="A3" t="s">
        <v>205</v>
      </c>
      <c r="B3" s="49" t="s">
        <v>138</v>
      </c>
      <c r="C3" s="49">
        <v>648189881</v>
      </c>
      <c r="D3" s="49" t="s">
        <v>25</v>
      </c>
      <c r="E3">
        <v>6091620</v>
      </c>
      <c r="F3" s="1">
        <f>E3/1000</f>
        <v>6091.62</v>
      </c>
      <c r="G3" s="1">
        <f>F3/1000</f>
        <v>6.0916199999999998</v>
      </c>
    </row>
    <row r="4" spans="1:7">
      <c r="A4" t="s">
        <v>206</v>
      </c>
      <c r="B4" s="49" t="s">
        <v>123</v>
      </c>
      <c r="C4" s="49">
        <v>648199388</v>
      </c>
      <c r="D4" s="49" t="s">
        <v>26</v>
      </c>
      <c r="E4">
        <v>879545</v>
      </c>
      <c r="F4" s="1">
        <f t="shared" ref="F4:G4" si="0">E4/1000</f>
        <v>879.54499999999996</v>
      </c>
      <c r="G4" s="1">
        <f t="shared" si="0"/>
        <v>0.87954499999999991</v>
      </c>
    </row>
    <row r="5" spans="1:7">
      <c r="A5" t="s">
        <v>206</v>
      </c>
      <c r="B5" s="49" t="s">
        <v>135</v>
      </c>
      <c r="C5" s="49">
        <v>648199398</v>
      </c>
      <c r="D5" s="49" t="s">
        <v>3</v>
      </c>
      <c r="E5">
        <v>879545</v>
      </c>
      <c r="F5" s="1">
        <f t="shared" ref="F5:G5" si="1">E5/1000</f>
        <v>879.54499999999996</v>
      </c>
      <c r="G5" s="1">
        <f t="shared" si="1"/>
        <v>0.87954499999999991</v>
      </c>
    </row>
    <row r="6" spans="1:7">
      <c r="A6" t="s">
        <v>206</v>
      </c>
      <c r="B6" s="49" t="s">
        <v>121</v>
      </c>
      <c r="C6" s="49">
        <v>648199399</v>
      </c>
      <c r="D6" s="49" t="s">
        <v>4</v>
      </c>
      <c r="E6">
        <v>879545</v>
      </c>
      <c r="F6" s="1">
        <f t="shared" ref="F6:G6" si="2">E6/1000</f>
        <v>879.54499999999996</v>
      </c>
      <c r="G6" s="1">
        <f t="shared" si="2"/>
        <v>0.87954499999999991</v>
      </c>
    </row>
    <row r="7" spans="1:7">
      <c r="A7" t="s">
        <v>206</v>
      </c>
      <c r="B7" s="49" t="s">
        <v>120</v>
      </c>
      <c r="C7" s="49">
        <v>648199400</v>
      </c>
      <c r="D7" s="49" t="s">
        <v>5</v>
      </c>
      <c r="E7">
        <v>879545</v>
      </c>
      <c r="F7" s="1">
        <f t="shared" ref="F7:G7" si="3">E7/1000</f>
        <v>879.54499999999996</v>
      </c>
      <c r="G7" s="1">
        <f t="shared" si="3"/>
        <v>0.87954499999999991</v>
      </c>
    </row>
    <row r="8" spans="1:7">
      <c r="A8" t="s">
        <v>206</v>
      </c>
      <c r="B8" s="49" t="s">
        <v>133</v>
      </c>
      <c r="C8" s="49">
        <v>648199402</v>
      </c>
      <c r="D8" s="49" t="s">
        <v>7</v>
      </c>
      <c r="E8">
        <v>879545</v>
      </c>
      <c r="F8" s="1">
        <f t="shared" ref="F8:G8" si="4">E8/1000</f>
        <v>879.54499999999996</v>
      </c>
      <c r="G8" s="1">
        <f t="shared" si="4"/>
        <v>0.87954499999999991</v>
      </c>
    </row>
    <row r="9" spans="1:7">
      <c r="A9" t="s">
        <v>206</v>
      </c>
      <c r="B9" s="49" t="s">
        <v>129</v>
      </c>
      <c r="C9" s="49">
        <v>648199403</v>
      </c>
      <c r="D9" s="49" t="s">
        <v>8</v>
      </c>
      <c r="E9">
        <v>879545</v>
      </c>
      <c r="F9" s="1">
        <f t="shared" ref="F9:G9" si="5">E9/1000</f>
        <v>879.54499999999996</v>
      </c>
      <c r="G9" s="1">
        <f t="shared" si="5"/>
        <v>0.87954499999999991</v>
      </c>
    </row>
    <row r="10" spans="1:7">
      <c r="A10" t="s">
        <v>206</v>
      </c>
      <c r="B10" s="49" t="s">
        <v>122</v>
      </c>
      <c r="C10" s="49">
        <v>648199404</v>
      </c>
      <c r="D10" s="49" t="s">
        <v>9</v>
      </c>
      <c r="E10">
        <v>879545</v>
      </c>
      <c r="F10" s="1">
        <f t="shared" ref="F10:G10" si="6">E10/1000</f>
        <v>879.54499999999996</v>
      </c>
      <c r="G10" s="1">
        <f t="shared" si="6"/>
        <v>0.87954499999999991</v>
      </c>
    </row>
    <row r="11" spans="1:7">
      <c r="A11" t="s">
        <v>206</v>
      </c>
      <c r="B11" s="49" t="s">
        <v>117</v>
      </c>
      <c r="C11" s="49">
        <v>648199405</v>
      </c>
      <c r="D11" s="49" t="s">
        <v>27</v>
      </c>
      <c r="E11">
        <v>879545</v>
      </c>
      <c r="F11" s="1">
        <f t="shared" ref="F11:G11" si="7">E11/1000</f>
        <v>879.54499999999996</v>
      </c>
      <c r="G11" s="1">
        <f t="shared" si="7"/>
        <v>0.87954499999999991</v>
      </c>
    </row>
    <row r="12" spans="1:7">
      <c r="A12" t="s">
        <v>206</v>
      </c>
      <c r="B12" s="49" t="s">
        <v>125</v>
      </c>
      <c r="C12" s="49">
        <v>648199689</v>
      </c>
      <c r="D12" s="49" t="s">
        <v>3</v>
      </c>
      <c r="E12">
        <v>879545</v>
      </c>
      <c r="F12" s="1">
        <f t="shared" ref="F12:G12" si="8">E12/1000</f>
        <v>879.54499999999996</v>
      </c>
      <c r="G12" s="1">
        <f t="shared" si="8"/>
        <v>0.87954499999999991</v>
      </c>
    </row>
    <row r="13" spans="1:7">
      <c r="A13" t="s">
        <v>206</v>
      </c>
      <c r="B13" s="49" t="s">
        <v>130</v>
      </c>
      <c r="C13" s="49">
        <v>648199690</v>
      </c>
      <c r="D13" s="49" t="s">
        <v>4</v>
      </c>
      <c r="E13">
        <v>879545</v>
      </c>
      <c r="F13" s="1">
        <f t="shared" ref="F13:G13" si="9">E13/1000</f>
        <v>879.54499999999996</v>
      </c>
      <c r="G13" s="1">
        <f t="shared" si="9"/>
        <v>0.87954499999999991</v>
      </c>
    </row>
    <row r="14" spans="1:7">
      <c r="A14" t="s">
        <v>206</v>
      </c>
      <c r="B14" s="49" t="s">
        <v>124</v>
      </c>
      <c r="C14" s="49">
        <v>648199893</v>
      </c>
      <c r="D14" s="49" t="s">
        <v>28</v>
      </c>
      <c r="E14">
        <v>879545</v>
      </c>
      <c r="F14" s="1">
        <f t="shared" ref="F14:G14" si="10">E14/1000</f>
        <v>879.54499999999996</v>
      </c>
      <c r="G14" s="1">
        <f t="shared" si="10"/>
        <v>0.87954499999999991</v>
      </c>
    </row>
    <row r="15" spans="1:7">
      <c r="A15" t="s">
        <v>206</v>
      </c>
      <c r="B15" s="49" t="s">
        <v>128</v>
      </c>
      <c r="C15" s="49">
        <v>648199894</v>
      </c>
      <c r="D15" s="49" t="s">
        <v>26</v>
      </c>
      <c r="E15">
        <v>879545</v>
      </c>
      <c r="F15" s="1">
        <f t="shared" ref="F15:G15" si="11">E15/1000</f>
        <v>879.54499999999996</v>
      </c>
      <c r="G15" s="1">
        <f t="shared" si="11"/>
        <v>0.87954499999999991</v>
      </c>
    </row>
    <row r="16" spans="1:7">
      <c r="A16" t="s">
        <v>206</v>
      </c>
      <c r="B16" s="49" t="s">
        <v>132</v>
      </c>
      <c r="C16" s="49">
        <v>648199895</v>
      </c>
      <c r="D16" s="49" t="s">
        <v>29</v>
      </c>
      <c r="E16">
        <v>879545</v>
      </c>
      <c r="F16" s="1">
        <f t="shared" ref="F16:G16" si="12">E16/1000</f>
        <v>879.54499999999996</v>
      </c>
      <c r="G16" s="1">
        <f t="shared" si="12"/>
        <v>0.87954499999999991</v>
      </c>
    </row>
    <row r="17" spans="1:9">
      <c r="A17" t="s">
        <v>206</v>
      </c>
      <c r="B17" s="49" t="s">
        <v>131</v>
      </c>
      <c r="C17" s="49">
        <v>648199900</v>
      </c>
      <c r="D17" s="49" t="s">
        <v>3</v>
      </c>
      <c r="E17">
        <v>879545</v>
      </c>
      <c r="F17" s="1">
        <f t="shared" ref="F17:G17" si="13">E17/1000</f>
        <v>879.54499999999996</v>
      </c>
      <c r="G17" s="1">
        <f t="shared" si="13"/>
        <v>0.87954499999999991</v>
      </c>
    </row>
    <row r="18" spans="1:9">
      <c r="A18" t="s">
        <v>206</v>
      </c>
      <c r="B18" s="50" t="s">
        <v>134</v>
      </c>
      <c r="C18" s="49">
        <v>648199901</v>
      </c>
      <c r="D18" s="49" t="s">
        <v>4</v>
      </c>
      <c r="E18">
        <v>879545</v>
      </c>
      <c r="F18" s="1">
        <f t="shared" ref="F18:G18" si="14">E18/1000</f>
        <v>879.54499999999996</v>
      </c>
      <c r="G18" s="1">
        <f t="shared" si="14"/>
        <v>0.87954499999999991</v>
      </c>
    </row>
    <row r="19" spans="1:9">
      <c r="A19" t="s">
        <v>207</v>
      </c>
      <c r="B19" s="50" t="s">
        <v>119</v>
      </c>
      <c r="C19" s="49">
        <v>648200100</v>
      </c>
      <c r="D19" s="49" t="s">
        <v>4</v>
      </c>
      <c r="E19">
        <v>473846</v>
      </c>
      <c r="F19" s="1">
        <f t="shared" ref="F19:G19" si="15">E19/1000</f>
        <v>473.846</v>
      </c>
      <c r="G19" s="1">
        <f t="shared" si="15"/>
        <v>0.47384599999999999</v>
      </c>
    </row>
    <row r="20" spans="1:9">
      <c r="A20" t="s">
        <v>207</v>
      </c>
      <c r="B20" s="49" t="s">
        <v>118</v>
      </c>
      <c r="C20" s="49">
        <v>648200101</v>
      </c>
      <c r="D20" s="49" t="s">
        <v>3</v>
      </c>
      <c r="E20">
        <v>473846</v>
      </c>
      <c r="F20" s="1">
        <f t="shared" ref="F20:G20" si="16">E20/1000</f>
        <v>473.846</v>
      </c>
      <c r="G20" s="1">
        <f t="shared" si="16"/>
        <v>0.47384599999999999</v>
      </c>
    </row>
    <row r="21" spans="1:9">
      <c r="A21" t="s">
        <v>207</v>
      </c>
      <c r="B21" s="49" t="s">
        <v>116</v>
      </c>
      <c r="C21" s="49">
        <v>648200107</v>
      </c>
      <c r="D21" s="49" t="s">
        <v>30</v>
      </c>
      <c r="E21">
        <v>473846</v>
      </c>
      <c r="F21" s="1">
        <f t="shared" ref="F21:G21" si="17">E21/1000</f>
        <v>473.846</v>
      </c>
      <c r="G21" s="1">
        <f t="shared" si="17"/>
        <v>0.47384599999999999</v>
      </c>
    </row>
    <row r="22" spans="1:9">
      <c r="A22" t="s">
        <v>207</v>
      </c>
      <c r="B22" s="49" t="s">
        <v>126</v>
      </c>
      <c r="C22" s="49">
        <v>648200108</v>
      </c>
      <c r="D22" s="49" t="s">
        <v>26</v>
      </c>
      <c r="E22">
        <v>473846</v>
      </c>
      <c r="F22" s="1">
        <f t="shared" ref="F22:G22" si="18">E22/1000</f>
        <v>473.846</v>
      </c>
      <c r="G22" s="1">
        <f t="shared" si="18"/>
        <v>0.47384599999999999</v>
      </c>
    </row>
    <row r="23" spans="1:9">
      <c r="A23" t="s">
        <v>207</v>
      </c>
      <c r="B23" s="49" t="s">
        <v>127</v>
      </c>
      <c r="C23" s="49">
        <v>648200109</v>
      </c>
      <c r="D23" s="49" t="s">
        <v>28</v>
      </c>
      <c r="E23">
        <v>473846</v>
      </c>
      <c r="F23" s="1">
        <f t="shared" ref="F23:G23" si="19">E23/1000</f>
        <v>473.846</v>
      </c>
      <c r="G23" s="1">
        <f t="shared" si="19"/>
        <v>0.47384599999999999</v>
      </c>
    </row>
    <row r="24" spans="1:9">
      <c r="A24" t="s">
        <v>207</v>
      </c>
      <c r="B24" s="49" t="s">
        <v>137</v>
      </c>
      <c r="C24" s="49">
        <v>648200149</v>
      </c>
      <c r="D24" s="49" t="s">
        <v>13</v>
      </c>
      <c r="E24">
        <v>473846</v>
      </c>
      <c r="F24" s="1">
        <f t="shared" ref="F24:G24" si="20">E24/1000</f>
        <v>473.846</v>
      </c>
      <c r="G24" s="1">
        <f t="shared" si="20"/>
        <v>0.47384599999999999</v>
      </c>
    </row>
    <row r="25" spans="1:9">
      <c r="A25" t="s">
        <v>207</v>
      </c>
      <c r="B25" s="49" t="s">
        <v>136</v>
      </c>
      <c r="C25" s="49">
        <v>648200150</v>
      </c>
      <c r="D25" s="49" t="s">
        <v>31</v>
      </c>
      <c r="E25">
        <v>473846</v>
      </c>
      <c r="F25" s="1">
        <f t="shared" ref="F25:G25" si="21">E25/1000</f>
        <v>473.846</v>
      </c>
      <c r="G25" s="1">
        <f t="shared" si="21"/>
        <v>0.47384599999999999</v>
      </c>
    </row>
    <row r="26" spans="1:9">
      <c r="G26" s="1">
        <f>COUNTA(G3:G25)</f>
        <v>23</v>
      </c>
      <c r="H26" t="s">
        <v>263</v>
      </c>
    </row>
    <row r="27" spans="1:9">
      <c r="A27" s="2"/>
      <c r="B27" s="2"/>
      <c r="C27" s="2"/>
      <c r="D27" s="2"/>
      <c r="E27" s="2"/>
      <c r="F27" s="2"/>
      <c r="G27" s="2"/>
      <c r="H27" s="2"/>
      <c r="I27" s="2"/>
    </row>
    <row r="28" spans="1:9" s="3" customFormat="1"/>
    <row r="31" spans="1:9">
      <c r="A31" s="10" t="s">
        <v>168</v>
      </c>
      <c r="B31" s="7" t="s">
        <v>169</v>
      </c>
      <c r="C31" s="7" t="s">
        <v>170</v>
      </c>
      <c r="D31" s="7" t="s">
        <v>171</v>
      </c>
      <c r="E31" s="7" t="s">
        <v>172</v>
      </c>
      <c r="F31" s="7" t="s">
        <v>173</v>
      </c>
      <c r="G31" s="3" t="s">
        <v>242</v>
      </c>
    </row>
    <row r="32" spans="1:9">
      <c r="A32" s="9" t="s">
        <v>205</v>
      </c>
      <c r="B32" s="6">
        <v>6091620</v>
      </c>
      <c r="C32" s="6">
        <v>0.4</v>
      </c>
      <c r="D32" s="6" t="s">
        <v>175</v>
      </c>
      <c r="E32" s="6" t="s">
        <v>176</v>
      </c>
      <c r="F32" s="6">
        <v>5663</v>
      </c>
      <c r="G32" s="8">
        <f>COUNTA('7822'!#REF!)</f>
        <v>1</v>
      </c>
    </row>
    <row r="33" spans="1:8">
      <c r="A33" s="9" t="s">
        <v>206</v>
      </c>
      <c r="B33" s="6">
        <v>879545</v>
      </c>
      <c r="C33" s="6">
        <v>0.38</v>
      </c>
      <c r="D33" s="6" t="s">
        <v>180</v>
      </c>
      <c r="E33" s="6" t="s">
        <v>178</v>
      </c>
      <c r="F33" s="6">
        <v>595</v>
      </c>
      <c r="G33" s="8">
        <f>COUNTA(A4:A18)</f>
        <v>15</v>
      </c>
    </row>
    <row r="34" spans="1:8">
      <c r="A34" s="9" t="s">
        <v>207</v>
      </c>
      <c r="B34" s="6">
        <v>473846</v>
      </c>
      <c r="C34" s="6">
        <v>0.39</v>
      </c>
      <c r="D34" s="6" t="s">
        <v>180</v>
      </c>
      <c r="E34" s="6" t="s">
        <v>178</v>
      </c>
      <c r="F34" s="6">
        <v>422</v>
      </c>
      <c r="G34" s="8">
        <f>COUNTA(A19:A25)</f>
        <v>7</v>
      </c>
    </row>
    <row r="35" spans="1:8">
      <c r="A35" s="5" t="s">
        <v>212</v>
      </c>
      <c r="B35" s="6">
        <v>291993</v>
      </c>
      <c r="C35" s="6">
        <v>0.39</v>
      </c>
      <c r="D35" s="6" t="s">
        <v>180</v>
      </c>
      <c r="E35" s="6" t="s">
        <v>176</v>
      </c>
      <c r="F35" s="6">
        <v>280</v>
      </c>
      <c r="G35">
        <v>0</v>
      </c>
    </row>
    <row r="36" spans="1:8">
      <c r="A36" s="5" t="s">
        <v>213</v>
      </c>
      <c r="B36" s="6">
        <v>47550</v>
      </c>
      <c r="C36" s="6">
        <v>0.39</v>
      </c>
      <c r="D36" s="6" t="s">
        <v>180</v>
      </c>
      <c r="E36" s="6" t="s">
        <v>176</v>
      </c>
      <c r="F36" s="6">
        <v>32</v>
      </c>
      <c r="G36">
        <v>0</v>
      </c>
    </row>
    <row r="37" spans="1:8">
      <c r="A37" s="5" t="s">
        <v>214</v>
      </c>
      <c r="B37" s="6">
        <v>43617</v>
      </c>
      <c r="C37" s="6">
        <v>0.42</v>
      </c>
      <c r="D37" s="6" t="s">
        <v>180</v>
      </c>
      <c r="E37" s="6" t="s">
        <v>176</v>
      </c>
      <c r="F37" s="6">
        <v>36</v>
      </c>
      <c r="G37">
        <v>0</v>
      </c>
    </row>
    <row r="38" spans="1:8">
      <c r="A38" s="5" t="s">
        <v>215</v>
      </c>
      <c r="B38" s="6">
        <v>13777</v>
      </c>
      <c r="C38" s="6">
        <v>0.32</v>
      </c>
      <c r="D38" s="6" t="s">
        <v>180</v>
      </c>
      <c r="E38" s="6" t="s">
        <v>178</v>
      </c>
      <c r="F38" s="6">
        <v>13</v>
      </c>
      <c r="G38">
        <v>0</v>
      </c>
    </row>
    <row r="39" spans="1:8">
      <c r="G39" s="3">
        <f>SUM(G32:G38)</f>
        <v>23</v>
      </c>
      <c r="H39" s="3" t="s">
        <v>263</v>
      </c>
    </row>
    <row r="42" spans="1:8">
      <c r="B42" s="3"/>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topLeftCell="C16" workbookViewId="0">
      <selection activeCell="H46" sqref="G46:H46"/>
    </sheetView>
  </sheetViews>
  <sheetFormatPr baseColWidth="10" defaultRowHeight="15" x14ac:dyDescent="0"/>
  <cols>
    <col min="1" max="1" width="49.1640625" customWidth="1"/>
    <col min="2" max="2" width="16" customWidth="1"/>
    <col min="3" max="3" width="11.6640625" customWidth="1"/>
    <col min="4" max="4" width="45.83203125" customWidth="1"/>
    <col min="5" max="5" width="19.5" customWidth="1"/>
    <col min="7" max="7" width="14.33203125" customWidth="1"/>
    <col min="8" max="8" width="17.6640625" customWidth="1"/>
    <col min="9" max="9" width="27.83203125" customWidth="1"/>
    <col min="14" max="14" width="49.33203125" customWidth="1"/>
    <col min="15" max="15" width="15.1640625" customWidth="1"/>
  </cols>
  <sheetData>
    <row r="1" spans="1:7">
      <c r="A1" s="3" t="s">
        <v>216</v>
      </c>
    </row>
    <row r="2" spans="1:7">
      <c r="A2" s="3" t="s">
        <v>208</v>
      </c>
      <c r="B2" s="3" t="s">
        <v>219</v>
      </c>
      <c r="C2" s="51" t="s">
        <v>0</v>
      </c>
      <c r="D2" s="51" t="s">
        <v>218</v>
      </c>
      <c r="E2" s="3" t="s">
        <v>209</v>
      </c>
      <c r="F2" s="3" t="s">
        <v>211</v>
      </c>
      <c r="G2" s="3" t="s">
        <v>210</v>
      </c>
    </row>
    <row r="3" spans="1:7">
      <c r="A3" t="s">
        <v>204</v>
      </c>
      <c r="B3" t="s">
        <v>80</v>
      </c>
      <c r="C3" s="49">
        <v>643478787</v>
      </c>
      <c r="D3" s="49" t="s">
        <v>14</v>
      </c>
      <c r="E3">
        <v>5942652</v>
      </c>
      <c r="F3">
        <f>E3/1000</f>
        <v>5942.652</v>
      </c>
      <c r="G3">
        <f>F3/1000</f>
        <v>5.9426519999999998</v>
      </c>
    </row>
    <row r="4" spans="1:7">
      <c r="A4" t="s">
        <v>204</v>
      </c>
      <c r="B4" t="s">
        <v>76</v>
      </c>
      <c r="C4" s="49">
        <v>643479974</v>
      </c>
      <c r="D4" s="49" t="s">
        <v>10</v>
      </c>
      <c r="E4">
        <v>5942652</v>
      </c>
      <c r="F4">
        <f t="shared" ref="F4:G4" si="0">E4/1000</f>
        <v>5942.652</v>
      </c>
      <c r="G4">
        <f t="shared" si="0"/>
        <v>5.9426519999999998</v>
      </c>
    </row>
    <row r="5" spans="1:7">
      <c r="A5" t="s">
        <v>204</v>
      </c>
      <c r="B5" t="s">
        <v>71</v>
      </c>
      <c r="C5" s="49">
        <v>643479975</v>
      </c>
      <c r="D5" s="49" t="s">
        <v>9</v>
      </c>
      <c r="E5">
        <v>5942652</v>
      </c>
      <c r="F5">
        <f t="shared" ref="F5:G5" si="1">E5/1000</f>
        <v>5942.652</v>
      </c>
      <c r="G5">
        <f t="shared" si="1"/>
        <v>5.9426519999999998</v>
      </c>
    </row>
    <row r="6" spans="1:7">
      <c r="A6" t="s">
        <v>204</v>
      </c>
      <c r="B6" t="s">
        <v>73</v>
      </c>
      <c r="C6" s="49">
        <v>643479976</v>
      </c>
      <c r="D6" s="49" t="s">
        <v>8</v>
      </c>
      <c r="E6">
        <v>5942652</v>
      </c>
      <c r="F6">
        <f t="shared" ref="F6:G6" si="2">E6/1000</f>
        <v>5942.652</v>
      </c>
      <c r="G6">
        <f t="shared" si="2"/>
        <v>5.9426519999999998</v>
      </c>
    </row>
    <row r="7" spans="1:7">
      <c r="A7" t="s">
        <v>204</v>
      </c>
      <c r="B7" t="s">
        <v>90</v>
      </c>
      <c r="C7" s="49">
        <v>643479977</v>
      </c>
      <c r="D7" s="49" t="s">
        <v>7</v>
      </c>
      <c r="E7">
        <v>5942652</v>
      </c>
      <c r="F7">
        <f t="shared" ref="F7:G7" si="3">E7/1000</f>
        <v>5942.652</v>
      </c>
      <c r="G7">
        <f t="shared" si="3"/>
        <v>5.9426519999999998</v>
      </c>
    </row>
    <row r="8" spans="1:7">
      <c r="A8" t="s">
        <v>204</v>
      </c>
      <c r="B8" t="s">
        <v>89</v>
      </c>
      <c r="C8" s="49">
        <v>643479978</v>
      </c>
      <c r="D8" s="49" t="s">
        <v>6</v>
      </c>
      <c r="E8">
        <v>5942652</v>
      </c>
      <c r="F8">
        <f t="shared" ref="F8:G8" si="4">E8/1000</f>
        <v>5942.652</v>
      </c>
      <c r="G8">
        <f t="shared" si="4"/>
        <v>5.9426519999999998</v>
      </c>
    </row>
    <row r="9" spans="1:7">
      <c r="A9" t="s">
        <v>204</v>
      </c>
      <c r="B9" t="s">
        <v>94</v>
      </c>
      <c r="C9" s="49">
        <v>643479979</v>
      </c>
      <c r="D9" s="49" t="s">
        <v>5</v>
      </c>
      <c r="E9">
        <v>5942652</v>
      </c>
      <c r="F9">
        <f t="shared" ref="F9:G9" si="5">E9/1000</f>
        <v>5942.652</v>
      </c>
      <c r="G9">
        <f t="shared" si="5"/>
        <v>5.9426519999999998</v>
      </c>
    </row>
    <row r="10" spans="1:7">
      <c r="A10" t="s">
        <v>204</v>
      </c>
      <c r="B10" t="s">
        <v>78</v>
      </c>
      <c r="C10" s="49">
        <v>643479980</v>
      </c>
      <c r="D10" s="49" t="s">
        <v>4</v>
      </c>
      <c r="E10">
        <v>5942652</v>
      </c>
      <c r="F10">
        <f t="shared" ref="F10:G10" si="6">E10/1000</f>
        <v>5942.652</v>
      </c>
      <c r="G10">
        <f t="shared" si="6"/>
        <v>5.9426519999999998</v>
      </c>
    </row>
    <row r="11" spans="1:7">
      <c r="A11" t="s">
        <v>204</v>
      </c>
      <c r="B11" t="s">
        <v>87</v>
      </c>
      <c r="C11" s="49">
        <v>643479981</v>
      </c>
      <c r="D11" s="49" t="s">
        <v>3</v>
      </c>
      <c r="E11">
        <v>5942652</v>
      </c>
      <c r="F11">
        <f t="shared" ref="F11:G11" si="7">E11/1000</f>
        <v>5942.652</v>
      </c>
      <c r="G11">
        <f t="shared" si="7"/>
        <v>5.9426519999999998</v>
      </c>
    </row>
    <row r="12" spans="1:7">
      <c r="A12" t="s">
        <v>204</v>
      </c>
      <c r="B12" t="s">
        <v>92</v>
      </c>
      <c r="C12" s="49">
        <v>643480568</v>
      </c>
      <c r="D12" s="49" t="s">
        <v>13</v>
      </c>
      <c r="E12">
        <v>5942652</v>
      </c>
      <c r="F12">
        <f t="shared" ref="F12:G12" si="8">E12/1000</f>
        <v>5942.652</v>
      </c>
      <c r="G12">
        <f t="shared" si="8"/>
        <v>5.9426519999999998</v>
      </c>
    </row>
    <row r="13" spans="1:7">
      <c r="A13" t="s">
        <v>204</v>
      </c>
      <c r="B13" t="s">
        <v>66</v>
      </c>
      <c r="C13" s="49">
        <v>643480569</v>
      </c>
      <c r="D13" s="49" t="s">
        <v>15</v>
      </c>
      <c r="E13">
        <v>5942652</v>
      </c>
      <c r="F13">
        <f t="shared" ref="F13:G13" si="9">E13/1000</f>
        <v>5942.652</v>
      </c>
      <c r="G13">
        <f t="shared" si="9"/>
        <v>5.9426519999999998</v>
      </c>
    </row>
    <row r="14" spans="1:7">
      <c r="A14" t="s">
        <v>204</v>
      </c>
      <c r="B14" t="s">
        <v>67</v>
      </c>
      <c r="C14" s="49">
        <v>643480571</v>
      </c>
      <c r="D14" s="49" t="s">
        <v>11</v>
      </c>
      <c r="E14">
        <v>5942652</v>
      </c>
      <c r="F14">
        <f t="shared" ref="F14:G14" si="10">E14/1000</f>
        <v>5942.652</v>
      </c>
      <c r="G14">
        <f t="shared" si="10"/>
        <v>5.9426519999999998</v>
      </c>
    </row>
    <row r="15" spans="1:7">
      <c r="A15" t="s">
        <v>204</v>
      </c>
      <c r="B15" t="s">
        <v>93</v>
      </c>
      <c r="C15" s="49">
        <v>643480694</v>
      </c>
      <c r="D15" s="49" t="s">
        <v>16</v>
      </c>
      <c r="E15">
        <v>5942652</v>
      </c>
      <c r="F15">
        <f t="shared" ref="F15:G15" si="11">E15/1000</f>
        <v>5942.652</v>
      </c>
      <c r="G15">
        <f t="shared" si="11"/>
        <v>5.9426519999999998</v>
      </c>
    </row>
    <row r="16" spans="1:7">
      <c r="A16" t="s">
        <v>204</v>
      </c>
      <c r="B16" t="s">
        <v>69</v>
      </c>
      <c r="C16" s="49">
        <v>643480695</v>
      </c>
      <c r="D16" s="49" t="s">
        <v>17</v>
      </c>
      <c r="E16">
        <v>5942652</v>
      </c>
      <c r="F16">
        <f t="shared" ref="F16:G16" si="12">E16/1000</f>
        <v>5942.652</v>
      </c>
      <c r="G16">
        <f t="shared" si="12"/>
        <v>5.9426519999999998</v>
      </c>
    </row>
    <row r="17" spans="1:8">
      <c r="A17" t="s">
        <v>204</v>
      </c>
      <c r="B17" t="s">
        <v>79</v>
      </c>
      <c r="C17" s="49">
        <v>643480696</v>
      </c>
      <c r="D17" s="49" t="s">
        <v>18</v>
      </c>
      <c r="E17">
        <v>5942652</v>
      </c>
      <c r="F17">
        <f t="shared" ref="F17:G17" si="13">E17/1000</f>
        <v>5942.652</v>
      </c>
      <c r="G17">
        <f t="shared" si="13"/>
        <v>5.9426519999999998</v>
      </c>
    </row>
    <row r="18" spans="1:8">
      <c r="A18" t="s">
        <v>204</v>
      </c>
      <c r="B18" t="s">
        <v>84</v>
      </c>
      <c r="C18" s="49">
        <v>643480697</v>
      </c>
      <c r="D18" s="49" t="s">
        <v>19</v>
      </c>
      <c r="E18">
        <v>5942652</v>
      </c>
      <c r="F18">
        <f t="shared" ref="F18:G18" si="14">E18/1000</f>
        <v>5942.652</v>
      </c>
      <c r="G18">
        <f t="shared" si="14"/>
        <v>5.9426519999999998</v>
      </c>
    </row>
    <row r="19" spans="1:8">
      <c r="A19" t="s">
        <v>204</v>
      </c>
      <c r="B19" t="s">
        <v>88</v>
      </c>
      <c r="C19" s="49">
        <v>643480698</v>
      </c>
      <c r="D19" s="49" t="s">
        <v>20</v>
      </c>
      <c r="E19">
        <v>5942652</v>
      </c>
      <c r="F19">
        <f t="shared" ref="F19:G19" si="15">E19/1000</f>
        <v>5942.652</v>
      </c>
      <c r="G19">
        <f t="shared" si="15"/>
        <v>5.9426519999999998</v>
      </c>
    </row>
    <row r="20" spans="1:8">
      <c r="A20" t="s">
        <v>204</v>
      </c>
      <c r="B20" t="s">
        <v>83</v>
      </c>
      <c r="C20" s="49">
        <v>643480699</v>
      </c>
      <c r="D20" s="49" t="s">
        <v>21</v>
      </c>
      <c r="E20">
        <v>5942652</v>
      </c>
      <c r="F20">
        <f t="shared" ref="F20:G20" si="16">E20/1000</f>
        <v>5942.652</v>
      </c>
      <c r="G20">
        <f t="shared" si="16"/>
        <v>5.9426519999999998</v>
      </c>
    </row>
    <row r="21" spans="1:8">
      <c r="A21" t="s">
        <v>204</v>
      </c>
      <c r="B21" t="s">
        <v>91</v>
      </c>
      <c r="C21" s="49">
        <v>643480700</v>
      </c>
      <c r="D21" s="49" t="s">
        <v>4</v>
      </c>
      <c r="E21">
        <v>5942652</v>
      </c>
      <c r="F21">
        <f t="shared" ref="F21:G21" si="17">E21/1000</f>
        <v>5942.652</v>
      </c>
      <c r="G21">
        <f t="shared" si="17"/>
        <v>5.9426519999999998</v>
      </c>
    </row>
    <row r="22" spans="1:8">
      <c r="A22" t="s">
        <v>204</v>
      </c>
      <c r="B22" t="s">
        <v>86</v>
      </c>
      <c r="C22" s="49">
        <v>643480701</v>
      </c>
      <c r="D22" s="49" t="s">
        <v>3</v>
      </c>
      <c r="E22">
        <v>5942652</v>
      </c>
      <c r="F22">
        <f t="shared" ref="F22:G22" si="18">E22/1000</f>
        <v>5942.652</v>
      </c>
      <c r="G22">
        <f t="shared" si="18"/>
        <v>5.9426519999999998</v>
      </c>
    </row>
    <row r="23" spans="1:8">
      <c r="A23" t="s">
        <v>199</v>
      </c>
      <c r="B23" t="s">
        <v>68</v>
      </c>
      <c r="C23" s="49">
        <v>643483896</v>
      </c>
      <c r="D23" s="49" t="s">
        <v>3</v>
      </c>
      <c r="E23">
        <v>197705</v>
      </c>
      <c r="F23">
        <f t="shared" ref="F23:G23" si="19">E23/1000</f>
        <v>197.70500000000001</v>
      </c>
      <c r="G23">
        <f t="shared" si="19"/>
        <v>0.19770500000000002</v>
      </c>
    </row>
    <row r="24" spans="1:8">
      <c r="A24" t="s">
        <v>199</v>
      </c>
      <c r="B24" t="s">
        <v>70</v>
      </c>
      <c r="C24" s="49">
        <v>643483897</v>
      </c>
      <c r="D24" s="49" t="s">
        <v>4</v>
      </c>
      <c r="E24">
        <v>197705</v>
      </c>
      <c r="F24">
        <f t="shared" ref="F24:G24" si="20">E24/1000</f>
        <v>197.70500000000001</v>
      </c>
      <c r="G24">
        <f t="shared" si="20"/>
        <v>0.19770500000000002</v>
      </c>
    </row>
    <row r="25" spans="1:8">
      <c r="A25" t="s">
        <v>199</v>
      </c>
      <c r="B25" t="s">
        <v>77</v>
      </c>
      <c r="C25" s="49">
        <v>643483899</v>
      </c>
      <c r="D25" s="49" t="s">
        <v>13</v>
      </c>
      <c r="E25">
        <v>197705</v>
      </c>
      <c r="F25">
        <f t="shared" ref="F25:G25" si="21">E25/1000</f>
        <v>197.70500000000001</v>
      </c>
      <c r="G25">
        <f t="shared" si="21"/>
        <v>0.19770500000000002</v>
      </c>
    </row>
    <row r="26" spans="1:8">
      <c r="A26" t="s">
        <v>199</v>
      </c>
      <c r="B26" t="s">
        <v>75</v>
      </c>
      <c r="C26" s="49">
        <v>643483900</v>
      </c>
      <c r="D26" s="49" t="s">
        <v>15</v>
      </c>
      <c r="E26">
        <v>197705</v>
      </c>
      <c r="F26">
        <f t="shared" ref="F26:G26" si="22">E26/1000</f>
        <v>197.70500000000001</v>
      </c>
      <c r="G26">
        <f t="shared" si="22"/>
        <v>0.19770500000000002</v>
      </c>
    </row>
    <row r="27" spans="1:8">
      <c r="A27" t="s">
        <v>199</v>
      </c>
      <c r="B27" t="s">
        <v>74</v>
      </c>
      <c r="C27" s="49">
        <v>643483902</v>
      </c>
      <c r="D27" s="49" t="s">
        <v>16</v>
      </c>
      <c r="E27">
        <v>197705</v>
      </c>
      <c r="F27">
        <f t="shared" ref="F27:G27" si="23">E27/1000</f>
        <v>197.70500000000001</v>
      </c>
      <c r="G27">
        <f t="shared" si="23"/>
        <v>0.19770500000000002</v>
      </c>
    </row>
    <row r="28" spans="1:8">
      <c r="A28" t="s">
        <v>199</v>
      </c>
      <c r="B28" t="s">
        <v>81</v>
      </c>
      <c r="C28" s="49">
        <v>643483903</v>
      </c>
      <c r="D28" s="49" t="s">
        <v>11</v>
      </c>
      <c r="E28">
        <v>197705</v>
      </c>
      <c r="F28">
        <f t="shared" ref="F28:G28" si="24">E28/1000</f>
        <v>197.70500000000001</v>
      </c>
      <c r="G28">
        <f t="shared" si="24"/>
        <v>0.19770500000000002</v>
      </c>
    </row>
    <row r="29" spans="1:8">
      <c r="A29" t="s">
        <v>198</v>
      </c>
      <c r="B29" t="s">
        <v>72</v>
      </c>
      <c r="C29" s="49">
        <v>643484116</v>
      </c>
      <c r="D29" s="49" t="s">
        <v>22</v>
      </c>
      <c r="E29">
        <v>328635</v>
      </c>
      <c r="F29">
        <f t="shared" ref="F29:G29" si="25">E29/1000</f>
        <v>328.63499999999999</v>
      </c>
      <c r="G29">
        <f t="shared" si="25"/>
        <v>0.32863500000000001</v>
      </c>
    </row>
    <row r="30" spans="1:8">
      <c r="A30" t="s">
        <v>198</v>
      </c>
      <c r="B30" t="s">
        <v>85</v>
      </c>
      <c r="C30" s="49">
        <v>643484120</v>
      </c>
      <c r="D30" s="49" t="s">
        <v>4</v>
      </c>
      <c r="E30">
        <v>328635</v>
      </c>
      <c r="F30">
        <f t="shared" ref="F30:G30" si="26">E30/1000</f>
        <v>328.63499999999999</v>
      </c>
      <c r="G30">
        <f t="shared" si="26"/>
        <v>0.32863500000000001</v>
      </c>
    </row>
    <row r="31" spans="1:8">
      <c r="A31" t="s">
        <v>198</v>
      </c>
      <c r="B31" t="s">
        <v>82</v>
      </c>
      <c r="C31" s="49">
        <v>643484121</v>
      </c>
      <c r="D31" s="49" t="s">
        <v>3</v>
      </c>
      <c r="E31">
        <v>328635</v>
      </c>
      <c r="F31">
        <f t="shared" ref="F31:G31" si="27">E31/1000</f>
        <v>328.63499999999999</v>
      </c>
      <c r="G31">
        <f t="shared" si="27"/>
        <v>0.32863500000000001</v>
      </c>
    </row>
    <row r="32" spans="1:8">
      <c r="G32">
        <f>COUNTA(G3:G31)</f>
        <v>29</v>
      </c>
      <c r="H32" t="s">
        <v>264</v>
      </c>
    </row>
    <row r="33" spans="1:8">
      <c r="A33" s="2"/>
      <c r="B33" s="2"/>
      <c r="C33" s="2"/>
      <c r="D33" s="2"/>
      <c r="E33" s="2"/>
      <c r="F33" s="2"/>
      <c r="G33" s="2"/>
    </row>
    <row r="38" spans="1:8">
      <c r="A38" s="3" t="s">
        <v>168</v>
      </c>
      <c r="B38" s="3" t="s">
        <v>169</v>
      </c>
      <c r="C38" s="3" t="s">
        <v>170</v>
      </c>
      <c r="D38" s="7" t="s">
        <v>171</v>
      </c>
      <c r="E38" s="3" t="s">
        <v>172</v>
      </c>
      <c r="F38" s="3" t="s">
        <v>173</v>
      </c>
      <c r="G38" s="3" t="s">
        <v>262</v>
      </c>
    </row>
    <row r="39" spans="1:8">
      <c r="A39" s="8" t="s">
        <v>204</v>
      </c>
      <c r="B39">
        <v>5942652</v>
      </c>
      <c r="C39">
        <v>0.39</v>
      </c>
      <c r="D39" s="6" t="s">
        <v>175</v>
      </c>
      <c r="E39" t="s">
        <v>176</v>
      </c>
      <c r="F39">
        <v>5406</v>
      </c>
      <c r="G39" s="8">
        <f>COUNTA(A3:A22)</f>
        <v>20</v>
      </c>
    </row>
    <row r="40" spans="1:8">
      <c r="A40" s="8" t="s">
        <v>199</v>
      </c>
      <c r="B40">
        <v>197705</v>
      </c>
      <c r="C40">
        <v>0.37</v>
      </c>
      <c r="D40" s="6" t="s">
        <v>180</v>
      </c>
      <c r="E40" t="s">
        <v>176</v>
      </c>
      <c r="F40">
        <v>191</v>
      </c>
      <c r="G40" s="8">
        <f>COUNTA(A23:A28)</f>
        <v>6</v>
      </c>
    </row>
    <row r="41" spans="1:8">
      <c r="A41" t="s">
        <v>200</v>
      </c>
      <c r="B41">
        <v>29239</v>
      </c>
      <c r="C41">
        <v>0.41</v>
      </c>
      <c r="D41" s="6" t="s">
        <v>180</v>
      </c>
      <c r="E41" t="s">
        <v>176</v>
      </c>
      <c r="F41">
        <v>28</v>
      </c>
      <c r="G41">
        <v>0</v>
      </c>
    </row>
    <row r="42" spans="1:8">
      <c r="A42" t="s">
        <v>201</v>
      </c>
      <c r="B42">
        <v>22636</v>
      </c>
      <c r="C42">
        <v>0.39</v>
      </c>
      <c r="D42" s="6" t="s">
        <v>180</v>
      </c>
      <c r="E42" t="s">
        <v>176</v>
      </c>
      <c r="F42">
        <v>20</v>
      </c>
      <c r="G42">
        <v>0</v>
      </c>
    </row>
    <row r="43" spans="1:8">
      <c r="A43" t="s">
        <v>202</v>
      </c>
      <c r="B43">
        <v>18083</v>
      </c>
      <c r="C43">
        <v>0.38</v>
      </c>
      <c r="D43" s="6" t="s">
        <v>180</v>
      </c>
      <c r="E43" t="s">
        <v>176</v>
      </c>
      <c r="F43">
        <v>16</v>
      </c>
      <c r="G43">
        <v>0</v>
      </c>
    </row>
    <row r="44" spans="1:8">
      <c r="A44" t="s">
        <v>203</v>
      </c>
      <c r="B44">
        <v>15219</v>
      </c>
      <c r="C44">
        <v>0.4</v>
      </c>
      <c r="D44" s="6" t="s">
        <v>180</v>
      </c>
      <c r="E44" t="s">
        <v>176</v>
      </c>
      <c r="F44">
        <v>11</v>
      </c>
      <c r="G44">
        <v>0</v>
      </c>
    </row>
    <row r="45" spans="1:8">
      <c r="A45" s="8" t="s">
        <v>198</v>
      </c>
      <c r="B45">
        <v>328635</v>
      </c>
      <c r="C45">
        <v>0.37</v>
      </c>
      <c r="D45" s="6" t="s">
        <v>180</v>
      </c>
      <c r="E45" t="s">
        <v>176</v>
      </c>
      <c r="F45">
        <v>261</v>
      </c>
      <c r="G45" s="8">
        <f>COUNTA(A29:A31)</f>
        <v>3</v>
      </c>
    </row>
    <row r="46" spans="1:8">
      <c r="G46" s="3">
        <f>SUM(G39:G45)</f>
        <v>29</v>
      </c>
      <c r="H46" s="3" t="s">
        <v>263</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topLeftCell="A9" workbookViewId="0">
      <selection activeCell="E32" sqref="E32"/>
    </sheetView>
  </sheetViews>
  <sheetFormatPr baseColWidth="10" defaultRowHeight="15" x14ac:dyDescent="0"/>
  <cols>
    <col min="1" max="1" width="51" customWidth="1"/>
    <col min="2" max="2" width="16.83203125" customWidth="1"/>
    <col min="4" max="4" width="33.6640625" customWidth="1"/>
    <col min="9" max="9" width="17.5" customWidth="1"/>
    <col min="14" max="14" width="54.1640625" customWidth="1"/>
  </cols>
  <sheetData>
    <row r="1" spans="1:7">
      <c r="A1" s="3" t="s">
        <v>216</v>
      </c>
    </row>
    <row r="2" spans="1:7">
      <c r="A2" s="3" t="s">
        <v>208</v>
      </c>
      <c r="B2" s="3" t="s">
        <v>217</v>
      </c>
      <c r="C2" s="3" t="s">
        <v>0</v>
      </c>
      <c r="D2" s="3" t="s">
        <v>218</v>
      </c>
      <c r="E2" s="3" t="s">
        <v>209</v>
      </c>
      <c r="F2" s="3" t="s">
        <v>211</v>
      </c>
      <c r="G2" s="3" t="s">
        <v>210</v>
      </c>
    </row>
    <row r="3" spans="1:7">
      <c r="A3" t="s">
        <v>224</v>
      </c>
      <c r="B3" s="49" t="s">
        <v>109</v>
      </c>
      <c r="C3" s="49">
        <v>643580485</v>
      </c>
      <c r="D3" s="49" t="s">
        <v>4</v>
      </c>
      <c r="E3">
        <v>196837</v>
      </c>
      <c r="F3">
        <f>E3/1000</f>
        <v>196.83699999999999</v>
      </c>
      <c r="G3">
        <f>F3/1000</f>
        <v>0.19683699999999998</v>
      </c>
    </row>
    <row r="4" spans="1:7">
      <c r="A4" t="s">
        <v>224</v>
      </c>
      <c r="B4" s="49" t="s">
        <v>105</v>
      </c>
      <c r="C4" s="49">
        <v>643580486</v>
      </c>
      <c r="D4" s="49" t="s">
        <v>3</v>
      </c>
      <c r="E4">
        <v>196837</v>
      </c>
      <c r="F4">
        <f t="shared" ref="F4:G4" si="0">E4/1000</f>
        <v>196.83699999999999</v>
      </c>
      <c r="G4">
        <f t="shared" si="0"/>
        <v>0.19683699999999998</v>
      </c>
    </row>
    <row r="5" spans="1:7">
      <c r="A5" t="s">
        <v>223</v>
      </c>
      <c r="B5" s="49" t="s">
        <v>108</v>
      </c>
      <c r="C5" s="49">
        <v>643585451</v>
      </c>
      <c r="D5" s="49" t="s">
        <v>10</v>
      </c>
      <c r="E5">
        <v>5374574</v>
      </c>
      <c r="F5">
        <f t="shared" ref="F5:G5" si="1">E5/1000</f>
        <v>5374.5739999999996</v>
      </c>
      <c r="G5">
        <f t="shared" si="1"/>
        <v>5.374574</v>
      </c>
    </row>
    <row r="6" spans="1:7">
      <c r="A6" t="s">
        <v>223</v>
      </c>
      <c r="B6" s="49" t="s">
        <v>114</v>
      </c>
      <c r="C6" s="49">
        <v>643585452</v>
      </c>
      <c r="D6" s="49" t="s">
        <v>9</v>
      </c>
      <c r="E6">
        <v>5374574</v>
      </c>
      <c r="F6">
        <f t="shared" ref="F6:G6" si="2">E6/1000</f>
        <v>5374.5739999999996</v>
      </c>
      <c r="G6">
        <f t="shared" si="2"/>
        <v>5.374574</v>
      </c>
    </row>
    <row r="7" spans="1:7">
      <c r="A7" t="s">
        <v>223</v>
      </c>
      <c r="B7" s="49" t="s">
        <v>115</v>
      </c>
      <c r="C7" s="49">
        <v>643585453</v>
      </c>
      <c r="D7" s="49" t="s">
        <v>8</v>
      </c>
      <c r="E7">
        <v>5374574</v>
      </c>
      <c r="F7">
        <f t="shared" ref="F7:G7" si="3">E7/1000</f>
        <v>5374.5739999999996</v>
      </c>
      <c r="G7">
        <f t="shared" si="3"/>
        <v>5.374574</v>
      </c>
    </row>
    <row r="8" spans="1:7">
      <c r="A8" t="s">
        <v>223</v>
      </c>
      <c r="B8" s="49" t="s">
        <v>97</v>
      </c>
      <c r="C8" s="49">
        <v>643585454</v>
      </c>
      <c r="D8" s="49" t="s">
        <v>7</v>
      </c>
      <c r="E8">
        <v>5374574</v>
      </c>
      <c r="F8">
        <f t="shared" ref="F8:G8" si="4">E8/1000</f>
        <v>5374.5739999999996</v>
      </c>
      <c r="G8">
        <f t="shared" si="4"/>
        <v>5.374574</v>
      </c>
    </row>
    <row r="9" spans="1:7">
      <c r="A9" t="s">
        <v>223</v>
      </c>
      <c r="B9" s="49" t="s">
        <v>98</v>
      </c>
      <c r="C9" s="49">
        <v>643585455</v>
      </c>
      <c r="D9" s="49" t="s">
        <v>23</v>
      </c>
      <c r="E9">
        <v>5374574</v>
      </c>
      <c r="F9">
        <f t="shared" ref="F9:G9" si="5">E9/1000</f>
        <v>5374.5739999999996</v>
      </c>
      <c r="G9">
        <f t="shared" si="5"/>
        <v>5.374574</v>
      </c>
    </row>
    <row r="10" spans="1:7">
      <c r="A10" t="s">
        <v>223</v>
      </c>
      <c r="B10" s="49" t="s">
        <v>111</v>
      </c>
      <c r="C10" s="49">
        <v>643585456</v>
      </c>
      <c r="D10" s="49" t="s">
        <v>5</v>
      </c>
      <c r="E10">
        <v>5374574</v>
      </c>
      <c r="F10">
        <f t="shared" ref="F10:G10" si="6">E10/1000</f>
        <v>5374.5739999999996</v>
      </c>
      <c r="G10">
        <f t="shared" si="6"/>
        <v>5.374574</v>
      </c>
    </row>
    <row r="11" spans="1:7">
      <c r="A11" t="s">
        <v>223</v>
      </c>
      <c r="B11" s="49" t="s">
        <v>113</v>
      </c>
      <c r="C11" s="49">
        <v>643585457</v>
      </c>
      <c r="D11" s="49" t="s">
        <v>4</v>
      </c>
      <c r="E11">
        <v>5374574</v>
      </c>
      <c r="F11">
        <f t="shared" ref="F11:G11" si="7">E11/1000</f>
        <v>5374.5739999999996</v>
      </c>
      <c r="G11">
        <f t="shared" si="7"/>
        <v>5.374574</v>
      </c>
    </row>
    <row r="12" spans="1:7">
      <c r="A12" t="s">
        <v>223</v>
      </c>
      <c r="B12" s="49" t="s">
        <v>101</v>
      </c>
      <c r="C12" s="49">
        <v>643585458</v>
      </c>
      <c r="D12" s="49" t="s">
        <v>3</v>
      </c>
      <c r="E12">
        <v>5374574</v>
      </c>
      <c r="F12">
        <f t="shared" ref="F12:G12" si="8">E12/1000</f>
        <v>5374.5739999999996</v>
      </c>
      <c r="G12">
        <f t="shared" si="8"/>
        <v>5.374574</v>
      </c>
    </row>
    <row r="13" spans="1:7">
      <c r="A13" t="s">
        <v>223</v>
      </c>
      <c r="B13" s="49" t="s">
        <v>104</v>
      </c>
      <c r="C13" s="49">
        <v>643587060</v>
      </c>
      <c r="D13" s="49" t="s">
        <v>3</v>
      </c>
      <c r="E13">
        <v>5374574</v>
      </c>
      <c r="F13">
        <f t="shared" ref="F13:G13" si="9">E13/1000</f>
        <v>5374.5739999999996</v>
      </c>
      <c r="G13">
        <f t="shared" si="9"/>
        <v>5.374574</v>
      </c>
    </row>
    <row r="14" spans="1:7">
      <c r="A14" t="s">
        <v>223</v>
      </c>
      <c r="B14" s="49" t="s">
        <v>100</v>
      </c>
      <c r="C14" s="49">
        <v>643587061</v>
      </c>
      <c r="D14" s="49" t="s">
        <v>4</v>
      </c>
      <c r="E14">
        <v>5374574</v>
      </c>
      <c r="F14">
        <f t="shared" ref="F14:G14" si="10">E14/1000</f>
        <v>5374.5739999999996</v>
      </c>
      <c r="G14">
        <f t="shared" si="10"/>
        <v>5.374574</v>
      </c>
    </row>
    <row r="15" spans="1:7">
      <c r="A15" t="s">
        <v>223</v>
      </c>
      <c r="B15" s="49" t="s">
        <v>103</v>
      </c>
      <c r="C15" s="49">
        <v>643587062</v>
      </c>
      <c r="D15" s="49" t="s">
        <v>21</v>
      </c>
      <c r="E15">
        <v>5374574</v>
      </c>
      <c r="F15">
        <f t="shared" ref="F15:G15" si="11">E15/1000</f>
        <v>5374.5739999999996</v>
      </c>
      <c r="G15">
        <f t="shared" si="11"/>
        <v>5.374574</v>
      </c>
    </row>
    <row r="16" spans="1:7">
      <c r="A16" t="s">
        <v>223</v>
      </c>
      <c r="B16" s="49" t="s">
        <v>99</v>
      </c>
      <c r="C16" s="49">
        <v>643587063</v>
      </c>
      <c r="D16" s="49" t="s">
        <v>20</v>
      </c>
      <c r="E16">
        <v>5374574</v>
      </c>
      <c r="F16">
        <f t="shared" ref="F16:G16" si="12">E16/1000</f>
        <v>5374.5739999999996</v>
      </c>
      <c r="G16">
        <f t="shared" si="12"/>
        <v>5.374574</v>
      </c>
    </row>
    <row r="17" spans="1:9">
      <c r="A17" t="s">
        <v>223</v>
      </c>
      <c r="B17" s="49" t="s">
        <v>107</v>
      </c>
      <c r="C17" s="49">
        <v>643587064</v>
      </c>
      <c r="D17" s="49" t="s">
        <v>19</v>
      </c>
      <c r="E17">
        <v>5374574</v>
      </c>
      <c r="F17">
        <f t="shared" ref="F17:G17" si="13">E17/1000</f>
        <v>5374.5739999999996</v>
      </c>
      <c r="G17">
        <f t="shared" si="13"/>
        <v>5.374574</v>
      </c>
    </row>
    <row r="18" spans="1:9">
      <c r="A18" t="s">
        <v>223</v>
      </c>
      <c r="B18" s="49" t="s">
        <v>112</v>
      </c>
      <c r="C18" s="49">
        <v>643587065</v>
      </c>
      <c r="D18" s="49" t="s">
        <v>18</v>
      </c>
      <c r="E18">
        <v>5374574</v>
      </c>
      <c r="F18">
        <f t="shared" ref="F18:G18" si="14">E18/1000</f>
        <v>5374.5739999999996</v>
      </c>
      <c r="G18">
        <f t="shared" si="14"/>
        <v>5.374574</v>
      </c>
    </row>
    <row r="19" spans="1:9">
      <c r="A19" t="s">
        <v>223</v>
      </c>
      <c r="B19" s="49" t="s">
        <v>102</v>
      </c>
      <c r="C19" s="49">
        <v>643587066</v>
      </c>
      <c r="D19" s="49" t="s">
        <v>17</v>
      </c>
      <c r="E19">
        <v>5374574</v>
      </c>
      <c r="F19">
        <f t="shared" ref="F19:G19" si="15">E19/1000</f>
        <v>5374.5739999999996</v>
      </c>
      <c r="G19">
        <f t="shared" si="15"/>
        <v>5.374574</v>
      </c>
    </row>
    <row r="20" spans="1:9">
      <c r="A20" t="s">
        <v>223</v>
      </c>
      <c r="B20" s="49" t="s">
        <v>96</v>
      </c>
      <c r="C20" s="49">
        <v>643587068</v>
      </c>
      <c r="D20" s="49" t="s">
        <v>16</v>
      </c>
      <c r="E20">
        <v>5374574</v>
      </c>
      <c r="F20">
        <f t="shared" ref="F20:G20" si="16">E20/1000</f>
        <v>5374.5739999999996</v>
      </c>
      <c r="G20">
        <f t="shared" si="16"/>
        <v>5.374574</v>
      </c>
    </row>
    <row r="21" spans="1:9">
      <c r="A21" t="s">
        <v>222</v>
      </c>
      <c r="B21" s="49" t="s">
        <v>110</v>
      </c>
      <c r="C21" s="49">
        <v>643588351</v>
      </c>
      <c r="D21" s="49" t="s">
        <v>3</v>
      </c>
      <c r="E21">
        <v>179973</v>
      </c>
      <c r="F21">
        <f t="shared" ref="F21:G21" si="17">E21/1000</f>
        <v>179.97300000000001</v>
      </c>
      <c r="G21">
        <f t="shared" si="17"/>
        <v>0.17997300000000002</v>
      </c>
    </row>
    <row r="22" spans="1:9">
      <c r="A22" t="s">
        <v>222</v>
      </c>
      <c r="B22" s="49" t="s">
        <v>106</v>
      </c>
      <c r="C22" s="49">
        <v>643588352</v>
      </c>
      <c r="D22" s="49" t="s">
        <v>4</v>
      </c>
      <c r="E22">
        <v>179973</v>
      </c>
      <c r="F22">
        <f t="shared" ref="F22:G22" si="18">E22/1000</f>
        <v>179.97300000000001</v>
      </c>
      <c r="G22">
        <f t="shared" si="18"/>
        <v>0.17997300000000002</v>
      </c>
    </row>
    <row r="23" spans="1:9">
      <c r="A23" t="s">
        <v>222</v>
      </c>
      <c r="B23" s="49" t="s">
        <v>95</v>
      </c>
      <c r="C23" s="49">
        <v>643588362</v>
      </c>
      <c r="D23" s="49" t="s">
        <v>23</v>
      </c>
      <c r="E23">
        <v>179973</v>
      </c>
      <c r="F23">
        <f t="shared" ref="F23:G23" si="19">E23/1000</f>
        <v>179.97300000000001</v>
      </c>
      <c r="G23">
        <f t="shared" si="19"/>
        <v>0.17997300000000002</v>
      </c>
    </row>
    <row r="24" spans="1:9">
      <c r="G24">
        <f>COUNTA(G3:G23)</f>
        <v>21</v>
      </c>
      <c r="H24" t="s">
        <v>263</v>
      </c>
    </row>
    <row r="26" spans="1:9">
      <c r="A26" s="2"/>
      <c r="B26" s="2"/>
      <c r="C26" s="2"/>
      <c r="D26" s="2"/>
      <c r="E26" s="2"/>
      <c r="F26" s="2"/>
      <c r="G26" s="2"/>
    </row>
    <row r="32" spans="1:9">
      <c r="A32" s="3" t="s">
        <v>168</v>
      </c>
      <c r="B32" s="3" t="s">
        <v>169</v>
      </c>
      <c r="C32" s="3" t="s">
        <v>170</v>
      </c>
      <c r="D32" s="7" t="s">
        <v>171</v>
      </c>
      <c r="E32" s="3" t="s">
        <v>172</v>
      </c>
      <c r="F32" s="3" t="s">
        <v>173</v>
      </c>
      <c r="G32" s="3" t="s">
        <v>262</v>
      </c>
      <c r="I32" s="3"/>
    </row>
    <row r="33" spans="1:14">
      <c r="A33" s="8" t="s">
        <v>224</v>
      </c>
      <c r="B33" s="8">
        <v>196837</v>
      </c>
      <c r="C33" s="8">
        <v>0.49</v>
      </c>
      <c r="D33" s="8" t="s">
        <v>180</v>
      </c>
      <c r="E33" s="8" t="s">
        <v>176</v>
      </c>
      <c r="F33" s="8">
        <v>168</v>
      </c>
      <c r="G33" s="8">
        <v>2</v>
      </c>
    </row>
    <row r="34" spans="1:14">
      <c r="A34" s="8" t="s">
        <v>222</v>
      </c>
      <c r="B34" s="8">
        <v>179973</v>
      </c>
      <c r="C34" s="8">
        <v>0.49</v>
      </c>
      <c r="D34" s="8" t="s">
        <v>180</v>
      </c>
      <c r="E34" s="8" t="s">
        <v>176</v>
      </c>
      <c r="F34" s="8">
        <v>172</v>
      </c>
      <c r="G34" s="8">
        <f>COUNTA(G21:G23)</f>
        <v>3</v>
      </c>
    </row>
    <row r="35" spans="1:14">
      <c r="A35" t="s">
        <v>228</v>
      </c>
      <c r="B35">
        <v>34726</v>
      </c>
      <c r="C35">
        <v>0.47</v>
      </c>
      <c r="D35" t="s">
        <v>180</v>
      </c>
      <c r="E35" t="s">
        <v>176</v>
      </c>
      <c r="F35">
        <v>29</v>
      </c>
      <c r="G35">
        <v>0</v>
      </c>
    </row>
    <row r="36" spans="1:14">
      <c r="A36" s="8" t="s">
        <v>223</v>
      </c>
      <c r="B36" s="8">
        <v>5374574</v>
      </c>
      <c r="C36" s="8">
        <v>0.51</v>
      </c>
      <c r="D36" s="8" t="s">
        <v>175</v>
      </c>
      <c r="E36" s="8" t="s">
        <v>176</v>
      </c>
      <c r="F36" s="8">
        <v>5112</v>
      </c>
      <c r="G36" s="8">
        <f>COUNTA(G5:G20)</f>
        <v>16</v>
      </c>
      <c r="I36" s="3"/>
    </row>
    <row r="37" spans="1:14">
      <c r="B37" s="3"/>
      <c r="C37" s="3"/>
      <c r="D37" s="3"/>
      <c r="E37" s="3"/>
      <c r="F37" s="3"/>
      <c r="G37" s="3">
        <f>SUM(G33:G36)</f>
        <v>21</v>
      </c>
      <c r="H37" s="3" t="s">
        <v>263</v>
      </c>
      <c r="I37" s="3"/>
      <c r="J37" s="3"/>
      <c r="K37" s="3"/>
      <c r="L37" s="3"/>
      <c r="M37" s="3"/>
      <c r="N37" s="3"/>
    </row>
  </sheetData>
  <sortState ref="H3:O23">
    <sortCondition ref="H2"/>
  </sortState>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2"/>
  <sheetViews>
    <sheetView workbookViewId="0">
      <selection activeCell="G14" sqref="G14"/>
    </sheetView>
  </sheetViews>
  <sheetFormatPr baseColWidth="10" defaultRowHeight="15" x14ac:dyDescent="0"/>
  <cols>
    <col min="1" max="1" width="48.6640625" customWidth="1"/>
    <col min="2" max="2" width="15.6640625" customWidth="1"/>
    <col min="4" max="4" width="34.33203125" customWidth="1"/>
    <col min="5" max="5" width="15.33203125" customWidth="1"/>
    <col min="9" max="9" width="15.5" customWidth="1"/>
    <col min="14" max="14" width="36.6640625" customWidth="1"/>
  </cols>
  <sheetData>
    <row r="1" spans="1:8">
      <c r="A1" s="3" t="s">
        <v>216</v>
      </c>
    </row>
    <row r="2" spans="1:8">
      <c r="A2" s="3" t="s">
        <v>208</v>
      </c>
      <c r="B2" s="3" t="s">
        <v>217</v>
      </c>
      <c r="C2" s="3" t="s">
        <v>0</v>
      </c>
      <c r="D2" s="3" t="s">
        <v>218</v>
      </c>
      <c r="E2" s="3" t="s">
        <v>209</v>
      </c>
      <c r="F2" s="3" t="s">
        <v>211</v>
      </c>
      <c r="G2" s="3" t="s">
        <v>210</v>
      </c>
    </row>
    <row r="3" spans="1:8">
      <c r="A3" t="s">
        <v>225</v>
      </c>
      <c r="B3" s="56" t="s">
        <v>139</v>
      </c>
      <c r="C3" s="56">
        <v>643473607</v>
      </c>
      <c r="D3" s="56" t="s">
        <v>3</v>
      </c>
      <c r="E3">
        <v>4679413</v>
      </c>
      <c r="F3">
        <f>E3/1000</f>
        <v>4679.4129999999996</v>
      </c>
      <c r="G3">
        <f>F3/1000</f>
        <v>4.6794129999999994</v>
      </c>
    </row>
    <row r="4" spans="1:8">
      <c r="A4" t="s">
        <v>225</v>
      </c>
      <c r="B4" s="56" t="s">
        <v>147</v>
      </c>
      <c r="C4" s="56">
        <v>643473608</v>
      </c>
      <c r="D4" s="56" t="s">
        <v>4</v>
      </c>
      <c r="E4">
        <v>4679413</v>
      </c>
      <c r="F4">
        <f t="shared" ref="F4:G4" si="0">E4/1000</f>
        <v>4679.4129999999996</v>
      </c>
      <c r="G4">
        <f t="shared" si="0"/>
        <v>4.6794129999999994</v>
      </c>
    </row>
    <row r="5" spans="1:8">
      <c r="A5" t="s">
        <v>225</v>
      </c>
      <c r="B5" s="56" t="s">
        <v>145</v>
      </c>
      <c r="C5" s="56">
        <v>643473609</v>
      </c>
      <c r="D5" s="56" t="s">
        <v>5</v>
      </c>
      <c r="E5">
        <v>4679413</v>
      </c>
      <c r="F5">
        <f t="shared" ref="F5:G5" si="1">E5/1000</f>
        <v>4679.4129999999996</v>
      </c>
      <c r="G5">
        <f t="shared" si="1"/>
        <v>4.6794129999999994</v>
      </c>
    </row>
    <row r="6" spans="1:8">
      <c r="A6" t="s">
        <v>225</v>
      </c>
      <c r="B6" s="56" t="s">
        <v>149</v>
      </c>
      <c r="C6" s="56">
        <v>643473610</v>
      </c>
      <c r="D6" s="56" t="s">
        <v>6</v>
      </c>
      <c r="E6">
        <v>4679413</v>
      </c>
      <c r="F6">
        <f t="shared" ref="F6:G6" si="2">E6/1000</f>
        <v>4679.4129999999996</v>
      </c>
      <c r="G6">
        <f t="shared" si="2"/>
        <v>4.6794129999999994</v>
      </c>
    </row>
    <row r="7" spans="1:8">
      <c r="A7" t="s">
        <v>225</v>
      </c>
      <c r="B7" s="56" t="s">
        <v>140</v>
      </c>
      <c r="C7" s="56">
        <v>643473611</v>
      </c>
      <c r="D7" s="56" t="s">
        <v>7</v>
      </c>
      <c r="E7">
        <v>4679413</v>
      </c>
      <c r="F7">
        <f t="shared" ref="F7:G7" si="3">E7/1000</f>
        <v>4679.4129999999996</v>
      </c>
      <c r="G7">
        <f t="shared" si="3"/>
        <v>4.6794129999999994</v>
      </c>
    </row>
    <row r="8" spans="1:8">
      <c r="A8" t="s">
        <v>225</v>
      </c>
      <c r="B8" s="56" t="s">
        <v>146</v>
      </c>
      <c r="C8" s="56">
        <v>643473612</v>
      </c>
      <c r="D8" s="56" t="s">
        <v>8</v>
      </c>
      <c r="E8">
        <v>4679413</v>
      </c>
      <c r="F8">
        <f t="shared" ref="F8:G8" si="4">E8/1000</f>
        <v>4679.4129999999996</v>
      </c>
      <c r="G8">
        <f t="shared" si="4"/>
        <v>4.6794129999999994</v>
      </c>
    </row>
    <row r="9" spans="1:8">
      <c r="A9" t="s">
        <v>225</v>
      </c>
      <c r="B9" s="56" t="s">
        <v>142</v>
      </c>
      <c r="C9" s="56">
        <v>643473613</v>
      </c>
      <c r="D9" s="56" t="s">
        <v>9</v>
      </c>
      <c r="E9">
        <v>4679413</v>
      </c>
      <c r="F9">
        <f t="shared" ref="F9:G9" si="5">E9/1000</f>
        <v>4679.4129999999996</v>
      </c>
      <c r="G9">
        <f t="shared" si="5"/>
        <v>4.6794129999999994</v>
      </c>
    </row>
    <row r="10" spans="1:8">
      <c r="A10" t="s">
        <v>225</v>
      </c>
      <c r="B10" s="56" t="s">
        <v>143</v>
      </c>
      <c r="C10" s="56">
        <v>643473614</v>
      </c>
      <c r="D10" s="56" t="s">
        <v>10</v>
      </c>
      <c r="E10">
        <v>4679413</v>
      </c>
      <c r="F10">
        <f t="shared" ref="F10:G10" si="6">E10/1000</f>
        <v>4679.4129999999996</v>
      </c>
      <c r="G10">
        <f t="shared" si="6"/>
        <v>4.6794129999999994</v>
      </c>
    </row>
    <row r="11" spans="1:8">
      <c r="A11" t="s">
        <v>225</v>
      </c>
      <c r="B11" s="56" t="s">
        <v>144</v>
      </c>
      <c r="C11" s="56">
        <v>643474723</v>
      </c>
      <c r="D11" s="56" t="s">
        <v>11</v>
      </c>
      <c r="E11">
        <v>4679413</v>
      </c>
      <c r="F11">
        <f t="shared" ref="F11:G11" si="7">E11/1000</f>
        <v>4679.4129999999996</v>
      </c>
      <c r="G11">
        <f t="shared" si="7"/>
        <v>4.6794129999999994</v>
      </c>
    </row>
    <row r="12" spans="1:8">
      <c r="A12" t="s">
        <v>225</v>
      </c>
      <c r="B12" s="56" t="s">
        <v>141</v>
      </c>
      <c r="C12" s="56">
        <v>643474725</v>
      </c>
      <c r="D12" s="56" t="s">
        <v>12</v>
      </c>
      <c r="E12">
        <v>4679413</v>
      </c>
      <c r="F12">
        <f t="shared" ref="F12:G13" si="8">E12/1000</f>
        <v>4679.4129999999996</v>
      </c>
      <c r="G12">
        <f t="shared" si="8"/>
        <v>4.6794129999999994</v>
      </c>
    </row>
    <row r="13" spans="1:8">
      <c r="A13" t="s">
        <v>225</v>
      </c>
      <c r="B13" s="56" t="s">
        <v>148</v>
      </c>
      <c r="C13" s="56">
        <v>643474726</v>
      </c>
      <c r="D13" s="56" t="s">
        <v>13</v>
      </c>
      <c r="E13">
        <v>4679413</v>
      </c>
      <c r="F13">
        <f t="shared" si="8"/>
        <v>4679.4129999999996</v>
      </c>
      <c r="G13">
        <f t="shared" si="8"/>
        <v>4.6794129999999994</v>
      </c>
    </row>
    <row r="14" spans="1:8">
      <c r="G14">
        <f>COUNTA(G3:G13)</f>
        <v>11</v>
      </c>
      <c r="H14" t="s">
        <v>263</v>
      </c>
    </row>
    <row r="15" spans="1:8">
      <c r="A15" s="2"/>
      <c r="B15" s="2"/>
      <c r="C15" s="2"/>
      <c r="D15" s="2"/>
      <c r="E15" s="2"/>
      <c r="F15" s="2"/>
      <c r="G15" s="2"/>
    </row>
    <row r="17" spans="1:20">
      <c r="A17" s="3" t="s">
        <v>168</v>
      </c>
      <c r="B17" s="3" t="s">
        <v>169</v>
      </c>
      <c r="C17" s="3" t="s">
        <v>170</v>
      </c>
      <c r="D17" s="3" t="s">
        <v>171</v>
      </c>
      <c r="E17" s="3" t="s">
        <v>172</v>
      </c>
      <c r="F17" s="3" t="s">
        <v>173</v>
      </c>
      <c r="G17" s="3" t="s">
        <v>262</v>
      </c>
      <c r="H17" s="3"/>
      <c r="I17" s="3"/>
      <c r="J17" s="3"/>
      <c r="K17" s="3"/>
      <c r="L17" s="3"/>
      <c r="M17" s="3"/>
      <c r="N17" s="3"/>
      <c r="O17" s="3"/>
      <c r="P17" s="3"/>
      <c r="Q17" s="3"/>
      <c r="R17" s="3"/>
      <c r="S17" s="3"/>
      <c r="T17" s="3"/>
    </row>
    <row r="18" spans="1:20">
      <c r="A18" t="s">
        <v>229</v>
      </c>
      <c r="B18">
        <v>50894</v>
      </c>
      <c r="C18">
        <v>0.39</v>
      </c>
      <c r="D18" t="s">
        <v>180</v>
      </c>
      <c r="E18" t="s">
        <v>176</v>
      </c>
      <c r="F18">
        <v>61</v>
      </c>
      <c r="G18">
        <v>0</v>
      </c>
    </row>
    <row r="19" spans="1:20">
      <c r="A19" t="s">
        <v>230</v>
      </c>
      <c r="B19">
        <v>40786</v>
      </c>
      <c r="C19">
        <v>0.4</v>
      </c>
      <c r="D19" t="s">
        <v>180</v>
      </c>
      <c r="E19" t="s">
        <v>176</v>
      </c>
      <c r="F19">
        <v>48</v>
      </c>
      <c r="G19">
        <v>0</v>
      </c>
    </row>
    <row r="20" spans="1:20">
      <c r="A20" t="s">
        <v>231</v>
      </c>
      <c r="B20">
        <v>16601</v>
      </c>
      <c r="C20">
        <v>0.4</v>
      </c>
      <c r="D20" t="s">
        <v>180</v>
      </c>
      <c r="E20" t="s">
        <v>176</v>
      </c>
      <c r="F20">
        <v>11</v>
      </c>
      <c r="G20">
        <v>0</v>
      </c>
    </row>
    <row r="21" spans="1:20">
      <c r="A21" s="8" t="s">
        <v>225</v>
      </c>
      <c r="B21" s="8">
        <v>4679413</v>
      </c>
      <c r="C21" s="8">
        <v>0.4</v>
      </c>
      <c r="D21" s="8" t="s">
        <v>175</v>
      </c>
      <c r="E21" s="8" t="s">
        <v>176</v>
      </c>
      <c r="F21" s="8">
        <v>4495</v>
      </c>
      <c r="G21" s="8">
        <f>COUNTA(G3:G13)</f>
        <v>11</v>
      </c>
    </row>
    <row r="22" spans="1:20">
      <c r="G22" s="3">
        <f>SUM(G18:G21)</f>
        <v>11</v>
      </c>
      <c r="H22" s="11" t="s">
        <v>263</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3"/>
  <sheetViews>
    <sheetView workbookViewId="0">
      <selection activeCell="G15" sqref="G15"/>
    </sheetView>
  </sheetViews>
  <sheetFormatPr baseColWidth="10" defaultRowHeight="15" x14ac:dyDescent="0"/>
  <cols>
    <col min="1" max="1" width="49.1640625" customWidth="1"/>
    <col min="2" max="2" width="16.6640625" customWidth="1"/>
    <col min="4" max="4" width="51" customWidth="1"/>
    <col min="9" max="9" width="16.5" customWidth="1"/>
    <col min="14" max="14" width="53.6640625" customWidth="1"/>
  </cols>
  <sheetData>
    <row r="1" spans="1:8">
      <c r="A1" s="3" t="s">
        <v>216</v>
      </c>
    </row>
    <row r="2" spans="1:8">
      <c r="A2" s="3" t="s">
        <v>208</v>
      </c>
      <c r="B2" s="3" t="s">
        <v>217</v>
      </c>
      <c r="C2" s="3" t="s">
        <v>0</v>
      </c>
      <c r="D2" s="3" t="s">
        <v>218</v>
      </c>
      <c r="E2" s="3" t="s">
        <v>209</v>
      </c>
      <c r="F2" s="3" t="s">
        <v>211</v>
      </c>
      <c r="G2" s="3" t="s">
        <v>210</v>
      </c>
    </row>
    <row r="3" spans="1:8">
      <c r="A3" t="s">
        <v>226</v>
      </c>
      <c r="B3" s="49" t="s">
        <v>150</v>
      </c>
      <c r="C3" s="49">
        <v>644978028</v>
      </c>
      <c r="D3" s="49" t="s">
        <v>3</v>
      </c>
      <c r="E3">
        <v>75678</v>
      </c>
      <c r="F3">
        <f>E3/1000</f>
        <v>75.677999999999997</v>
      </c>
      <c r="G3">
        <f>F3/1000</f>
        <v>7.5677999999999995E-2</v>
      </c>
    </row>
    <row r="4" spans="1:8">
      <c r="A4" t="s">
        <v>226</v>
      </c>
      <c r="B4" s="49" t="s">
        <v>157</v>
      </c>
      <c r="C4" s="49">
        <v>644978031</v>
      </c>
      <c r="D4" s="49" t="s">
        <v>5</v>
      </c>
      <c r="E4">
        <v>75678</v>
      </c>
      <c r="F4">
        <f t="shared" ref="F4:G4" si="0">E4/1000</f>
        <v>75.677999999999997</v>
      </c>
      <c r="G4">
        <f t="shared" si="0"/>
        <v>7.5677999999999995E-2</v>
      </c>
    </row>
    <row r="5" spans="1:8">
      <c r="A5" t="s">
        <v>226</v>
      </c>
      <c r="B5" s="49" t="s">
        <v>156</v>
      </c>
      <c r="C5" s="49">
        <v>644978032</v>
      </c>
      <c r="D5" s="49" t="s">
        <v>23</v>
      </c>
      <c r="E5">
        <v>75678</v>
      </c>
      <c r="F5">
        <f t="shared" ref="F5:G5" si="1">E5/1000</f>
        <v>75.677999999999997</v>
      </c>
      <c r="G5">
        <f t="shared" si="1"/>
        <v>7.5677999999999995E-2</v>
      </c>
    </row>
    <row r="6" spans="1:8">
      <c r="A6" t="s">
        <v>226</v>
      </c>
      <c r="B6" s="49" t="s">
        <v>154</v>
      </c>
      <c r="C6" s="49">
        <v>644978033</v>
      </c>
      <c r="D6" s="49" t="s">
        <v>16</v>
      </c>
      <c r="E6">
        <v>75678</v>
      </c>
      <c r="F6">
        <f t="shared" ref="F6:G6" si="2">E6/1000</f>
        <v>75.677999999999997</v>
      </c>
      <c r="G6">
        <f t="shared" si="2"/>
        <v>7.5677999999999995E-2</v>
      </c>
    </row>
    <row r="7" spans="1:8">
      <c r="A7" t="s">
        <v>227</v>
      </c>
      <c r="B7" s="49" t="s">
        <v>160</v>
      </c>
      <c r="C7" s="49">
        <v>644978547</v>
      </c>
      <c r="D7" s="49" t="s">
        <v>3</v>
      </c>
      <c r="E7">
        <v>4669813</v>
      </c>
      <c r="F7">
        <f t="shared" ref="F7:G7" si="3">E7/1000</f>
        <v>4669.8130000000001</v>
      </c>
      <c r="G7">
        <f t="shared" si="3"/>
        <v>4.6698130000000004</v>
      </c>
    </row>
    <row r="8" spans="1:8">
      <c r="A8" t="s">
        <v>227</v>
      </c>
      <c r="B8" s="49" t="s">
        <v>152</v>
      </c>
      <c r="C8" s="49">
        <v>644978548</v>
      </c>
      <c r="D8" s="49" t="s">
        <v>4</v>
      </c>
      <c r="E8">
        <v>4669813</v>
      </c>
      <c r="F8">
        <f t="shared" ref="F8:G8" si="4">E8/1000</f>
        <v>4669.8130000000001</v>
      </c>
      <c r="G8">
        <f t="shared" si="4"/>
        <v>4.6698130000000004</v>
      </c>
    </row>
    <row r="9" spans="1:8">
      <c r="A9" t="s">
        <v>227</v>
      </c>
      <c r="B9" s="49" t="s">
        <v>158</v>
      </c>
      <c r="C9" s="49">
        <v>644978549</v>
      </c>
      <c r="D9" s="49" t="s">
        <v>5</v>
      </c>
      <c r="E9">
        <v>4669813</v>
      </c>
      <c r="F9">
        <f t="shared" ref="F9:G9" si="5">E9/1000</f>
        <v>4669.8130000000001</v>
      </c>
      <c r="G9">
        <f t="shared" si="5"/>
        <v>4.6698130000000004</v>
      </c>
    </row>
    <row r="10" spans="1:8">
      <c r="A10" t="s">
        <v>227</v>
      </c>
      <c r="B10" s="49" t="s">
        <v>155</v>
      </c>
      <c r="C10" s="49">
        <v>644978551</v>
      </c>
      <c r="D10" s="49" t="s">
        <v>7</v>
      </c>
      <c r="E10">
        <v>4669813</v>
      </c>
      <c r="F10">
        <f t="shared" ref="F10:G10" si="6">E10/1000</f>
        <v>4669.8130000000001</v>
      </c>
      <c r="G10">
        <f t="shared" si="6"/>
        <v>4.6698130000000004</v>
      </c>
    </row>
    <row r="11" spans="1:8">
      <c r="A11" t="s">
        <v>227</v>
      </c>
      <c r="B11" s="49" t="s">
        <v>153</v>
      </c>
      <c r="C11" s="49">
        <v>644978552</v>
      </c>
      <c r="D11" s="49" t="s">
        <v>8</v>
      </c>
      <c r="E11">
        <v>4669813</v>
      </c>
      <c r="F11">
        <f t="shared" ref="F11:G11" si="7">E11/1000</f>
        <v>4669.8130000000001</v>
      </c>
      <c r="G11">
        <f t="shared" si="7"/>
        <v>4.6698130000000004</v>
      </c>
    </row>
    <row r="12" spans="1:8">
      <c r="A12" t="s">
        <v>227</v>
      </c>
      <c r="B12" s="49" t="s">
        <v>159</v>
      </c>
      <c r="C12" s="49">
        <v>644978553</v>
      </c>
      <c r="D12" s="49" t="s">
        <v>9</v>
      </c>
      <c r="E12">
        <v>4669813</v>
      </c>
      <c r="F12">
        <f t="shared" ref="F12:G12" si="8">E12/1000</f>
        <v>4669.8130000000001</v>
      </c>
      <c r="G12">
        <f t="shared" si="8"/>
        <v>4.6698130000000004</v>
      </c>
    </row>
    <row r="13" spans="1:8">
      <c r="A13" t="s">
        <v>227</v>
      </c>
      <c r="B13" s="49" t="s">
        <v>151</v>
      </c>
      <c r="C13" s="49">
        <v>644978554</v>
      </c>
      <c r="D13" s="49" t="s">
        <v>10</v>
      </c>
      <c r="E13">
        <v>4669813</v>
      </c>
      <c r="F13">
        <f t="shared" ref="F13:G13" si="9">E13/1000</f>
        <v>4669.8130000000001</v>
      </c>
      <c r="G13">
        <f t="shared" si="9"/>
        <v>4.6698130000000004</v>
      </c>
    </row>
    <row r="14" spans="1:8">
      <c r="A14" t="s">
        <v>227</v>
      </c>
      <c r="B14" s="49" t="s">
        <v>161</v>
      </c>
      <c r="C14" s="49">
        <v>644979011</v>
      </c>
      <c r="D14" s="49" t="s">
        <v>24</v>
      </c>
      <c r="E14">
        <v>4669813</v>
      </c>
      <c r="F14">
        <f t="shared" ref="F14:G14" si="10">E14/1000</f>
        <v>4669.8130000000001</v>
      </c>
      <c r="G14">
        <f t="shared" si="10"/>
        <v>4.6698130000000004</v>
      </c>
    </row>
    <row r="15" spans="1:8">
      <c r="G15">
        <f>COUNTA(G3:G14)</f>
        <v>12</v>
      </c>
      <c r="H15" t="s">
        <v>263</v>
      </c>
    </row>
    <row r="16" spans="1:8">
      <c r="A16" s="2"/>
      <c r="B16" s="2"/>
      <c r="C16" s="2"/>
      <c r="D16" s="2"/>
      <c r="E16" s="2"/>
      <c r="F16" s="2"/>
      <c r="G16" s="2"/>
    </row>
    <row r="17" spans="1:17">
      <c r="A17" s="3" t="s">
        <v>168</v>
      </c>
      <c r="B17" s="3" t="s">
        <v>169</v>
      </c>
      <c r="C17" s="3" t="s">
        <v>170</v>
      </c>
      <c r="D17" s="3" t="s">
        <v>171</v>
      </c>
      <c r="E17" s="3" t="s">
        <v>172</v>
      </c>
      <c r="F17" s="3" t="s">
        <v>173</v>
      </c>
      <c r="G17" s="3" t="s">
        <v>262</v>
      </c>
      <c r="H17" s="3"/>
      <c r="I17" s="3"/>
      <c r="J17" s="3"/>
      <c r="K17" s="3"/>
      <c r="L17" s="3"/>
      <c r="M17" s="3"/>
      <c r="N17" s="3"/>
      <c r="O17" s="3"/>
      <c r="P17" s="3"/>
      <c r="Q17" s="3"/>
    </row>
    <row r="18" spans="1:17">
      <c r="A18" s="8" t="s">
        <v>226</v>
      </c>
      <c r="B18" s="8">
        <v>75678</v>
      </c>
      <c r="C18" s="8">
        <v>0.39</v>
      </c>
      <c r="D18" s="8" t="s">
        <v>180</v>
      </c>
      <c r="E18" s="8" t="s">
        <v>176</v>
      </c>
      <c r="F18" s="8">
        <v>69</v>
      </c>
      <c r="G18" s="8">
        <f>COUNTA(A3:A6)</f>
        <v>4</v>
      </c>
    </row>
    <row r="19" spans="1:17">
      <c r="A19" t="s">
        <v>232</v>
      </c>
      <c r="B19">
        <v>23870</v>
      </c>
      <c r="C19">
        <v>0.42</v>
      </c>
      <c r="D19" t="s">
        <v>180</v>
      </c>
      <c r="E19" t="s">
        <v>176</v>
      </c>
      <c r="F19">
        <v>26</v>
      </c>
      <c r="G19">
        <v>0</v>
      </c>
    </row>
    <row r="20" spans="1:17">
      <c r="A20" t="s">
        <v>233</v>
      </c>
      <c r="B20">
        <v>22723</v>
      </c>
      <c r="C20">
        <v>0.39</v>
      </c>
      <c r="D20" t="s">
        <v>180</v>
      </c>
      <c r="E20" t="s">
        <v>176</v>
      </c>
      <c r="F20">
        <v>31</v>
      </c>
      <c r="G20">
        <v>0</v>
      </c>
    </row>
    <row r="21" spans="1:17">
      <c r="A21" t="s">
        <v>234</v>
      </c>
      <c r="B21">
        <v>11263</v>
      </c>
      <c r="C21">
        <v>0.38</v>
      </c>
      <c r="D21" t="s">
        <v>180</v>
      </c>
      <c r="E21" t="s">
        <v>176</v>
      </c>
      <c r="F21">
        <v>13</v>
      </c>
      <c r="G21">
        <v>0</v>
      </c>
    </row>
    <row r="22" spans="1:17">
      <c r="A22" s="8" t="s">
        <v>227</v>
      </c>
      <c r="B22" s="8">
        <v>4669813</v>
      </c>
      <c r="C22" s="8">
        <v>0.4</v>
      </c>
      <c r="D22" s="8" t="s">
        <v>175</v>
      </c>
      <c r="E22" s="8" t="s">
        <v>176</v>
      </c>
      <c r="F22" s="8">
        <v>4558</v>
      </c>
      <c r="G22" s="8">
        <f>COUNTA(A7:A14)</f>
        <v>8</v>
      </c>
    </row>
    <row r="23" spans="1:17">
      <c r="G23" s="3">
        <f>SUM(G18:G22)</f>
        <v>12</v>
      </c>
      <c r="H23" s="11" t="s">
        <v>263</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workbookViewId="0">
      <selection activeCell="G15" sqref="G15"/>
    </sheetView>
  </sheetViews>
  <sheetFormatPr baseColWidth="10" defaultRowHeight="15" x14ac:dyDescent="0"/>
  <cols>
    <col min="1" max="1" width="45.33203125" customWidth="1"/>
    <col min="2" max="2" width="16" customWidth="1"/>
    <col min="3" max="3" width="11.1640625" customWidth="1"/>
    <col min="4" max="4" width="66.5" customWidth="1"/>
    <col min="5" max="5" width="19.6640625" customWidth="1"/>
    <col min="6" max="6" width="17.6640625" customWidth="1"/>
    <col min="9" max="9" width="15.6640625" customWidth="1"/>
  </cols>
  <sheetData>
    <row r="1" spans="1:8">
      <c r="A1" s="3" t="s">
        <v>216</v>
      </c>
    </row>
    <row r="2" spans="1:8">
      <c r="A2" s="3" t="s">
        <v>208</v>
      </c>
      <c r="B2" s="3" t="s">
        <v>217</v>
      </c>
      <c r="C2" s="3" t="s">
        <v>0</v>
      </c>
      <c r="D2" s="3" t="s">
        <v>218</v>
      </c>
      <c r="E2" s="3" t="s">
        <v>209</v>
      </c>
      <c r="F2" s="3" t="s">
        <v>211</v>
      </c>
      <c r="G2" s="3" t="s">
        <v>210</v>
      </c>
    </row>
    <row r="3" spans="1:8">
      <c r="A3" t="s">
        <v>221</v>
      </c>
      <c r="B3" t="s">
        <v>220</v>
      </c>
      <c r="D3" t="s">
        <v>32</v>
      </c>
      <c r="E3">
        <v>4932779</v>
      </c>
      <c r="F3">
        <f>E3/1000</f>
        <v>4932.7790000000005</v>
      </c>
      <c r="G3">
        <f>F3/1000</f>
        <v>4.932779</v>
      </c>
    </row>
    <row r="4" spans="1:8">
      <c r="A4" t="s">
        <v>221</v>
      </c>
      <c r="B4" t="s">
        <v>55</v>
      </c>
      <c r="D4" t="s">
        <v>39</v>
      </c>
      <c r="E4">
        <v>4932779</v>
      </c>
      <c r="F4">
        <f t="shared" ref="F4:G4" si="0">E4/1000</f>
        <v>4932.7790000000005</v>
      </c>
      <c r="G4">
        <f t="shared" si="0"/>
        <v>4.932779</v>
      </c>
    </row>
    <row r="5" spans="1:8">
      <c r="A5" t="s">
        <v>221</v>
      </c>
      <c r="B5" t="s">
        <v>56</v>
      </c>
      <c r="D5" t="s">
        <v>33</v>
      </c>
      <c r="E5">
        <v>4932779</v>
      </c>
      <c r="F5">
        <f t="shared" ref="F5:G5" si="1">E5/1000</f>
        <v>4932.7790000000005</v>
      </c>
      <c r="G5">
        <f t="shared" si="1"/>
        <v>4.932779</v>
      </c>
    </row>
    <row r="6" spans="1:8">
      <c r="A6" t="s">
        <v>221</v>
      </c>
      <c r="B6" t="s">
        <v>57</v>
      </c>
      <c r="D6" t="s">
        <v>42</v>
      </c>
      <c r="E6">
        <v>4932779</v>
      </c>
      <c r="F6">
        <f t="shared" ref="F6:G6" si="2">E6/1000</f>
        <v>4932.7790000000005</v>
      </c>
      <c r="G6">
        <f t="shared" si="2"/>
        <v>4.932779</v>
      </c>
    </row>
    <row r="7" spans="1:8">
      <c r="A7" t="s">
        <v>221</v>
      </c>
      <c r="B7" t="s">
        <v>58</v>
      </c>
      <c r="D7" t="s">
        <v>40</v>
      </c>
      <c r="E7">
        <v>4932779</v>
      </c>
      <c r="F7">
        <f t="shared" ref="F7:G7" si="3">E7/1000</f>
        <v>4932.7790000000005</v>
      </c>
      <c r="G7">
        <f t="shared" si="3"/>
        <v>4.932779</v>
      </c>
    </row>
    <row r="8" spans="1:8">
      <c r="A8" t="s">
        <v>221</v>
      </c>
      <c r="B8" t="s">
        <v>59</v>
      </c>
      <c r="D8" t="s">
        <v>36</v>
      </c>
      <c r="E8">
        <v>4932779</v>
      </c>
      <c r="F8">
        <f t="shared" ref="F8:G8" si="4">E8/1000</f>
        <v>4932.7790000000005</v>
      </c>
      <c r="G8">
        <f t="shared" si="4"/>
        <v>4.932779</v>
      </c>
    </row>
    <row r="9" spans="1:8">
      <c r="A9" t="s">
        <v>221</v>
      </c>
      <c r="B9" t="s">
        <v>60</v>
      </c>
      <c r="D9" t="s">
        <v>35</v>
      </c>
      <c r="E9">
        <v>4932779</v>
      </c>
      <c r="F9">
        <f t="shared" ref="F9:G9" si="5">E9/1000</f>
        <v>4932.7790000000005</v>
      </c>
      <c r="G9">
        <f t="shared" si="5"/>
        <v>4.932779</v>
      </c>
    </row>
    <row r="10" spans="1:8">
      <c r="A10" t="s">
        <v>221</v>
      </c>
      <c r="B10" t="s">
        <v>61</v>
      </c>
      <c r="D10" t="s">
        <v>32</v>
      </c>
      <c r="E10">
        <v>4932779</v>
      </c>
      <c r="F10">
        <f t="shared" ref="F10:G10" si="6">E10/1000</f>
        <v>4932.7790000000005</v>
      </c>
      <c r="G10">
        <f t="shared" si="6"/>
        <v>4.932779</v>
      </c>
    </row>
    <row r="11" spans="1:8">
      <c r="A11" t="s">
        <v>221</v>
      </c>
      <c r="B11" t="s">
        <v>62</v>
      </c>
      <c r="D11" t="s">
        <v>37</v>
      </c>
      <c r="E11">
        <v>4932779</v>
      </c>
      <c r="F11">
        <f t="shared" ref="F11:G11" si="7">E11/1000</f>
        <v>4932.7790000000005</v>
      </c>
      <c r="G11">
        <f t="shared" si="7"/>
        <v>4.932779</v>
      </c>
    </row>
    <row r="12" spans="1:8">
      <c r="A12" t="s">
        <v>221</v>
      </c>
      <c r="B12" t="s">
        <v>63</v>
      </c>
      <c r="D12" t="s">
        <v>38</v>
      </c>
      <c r="E12">
        <v>4932779</v>
      </c>
      <c r="F12">
        <f t="shared" ref="F12:G12" si="8">E12/1000</f>
        <v>4932.7790000000005</v>
      </c>
      <c r="G12">
        <f t="shared" si="8"/>
        <v>4.932779</v>
      </c>
    </row>
    <row r="13" spans="1:8">
      <c r="A13" t="s">
        <v>221</v>
      </c>
      <c r="B13" t="s">
        <v>64</v>
      </c>
      <c r="D13" t="s">
        <v>41</v>
      </c>
      <c r="E13">
        <v>4932779</v>
      </c>
      <c r="F13">
        <f t="shared" ref="F13:G13" si="9">E13/1000</f>
        <v>4932.7790000000005</v>
      </c>
      <c r="G13">
        <f t="shared" si="9"/>
        <v>4.932779</v>
      </c>
    </row>
    <row r="14" spans="1:8">
      <c r="A14" t="s">
        <v>221</v>
      </c>
      <c r="B14" t="s">
        <v>65</v>
      </c>
      <c r="D14" t="s">
        <v>34</v>
      </c>
      <c r="E14">
        <v>4932779</v>
      </c>
      <c r="F14">
        <f t="shared" ref="F14:G14" si="10">E14/1000</f>
        <v>4932.7790000000005</v>
      </c>
      <c r="G14">
        <f t="shared" si="10"/>
        <v>4.932779</v>
      </c>
    </row>
    <row r="15" spans="1:8">
      <c r="G15">
        <f>COUNTA(G3:G14)</f>
        <v>12</v>
      </c>
      <c r="H15" t="s">
        <v>263</v>
      </c>
    </row>
    <row r="16" spans="1:8">
      <c r="A16" s="2"/>
      <c r="B16" s="2"/>
      <c r="C16" s="2"/>
      <c r="D16" s="2"/>
      <c r="E16" s="2"/>
      <c r="F16" s="2"/>
      <c r="G16" s="2"/>
    </row>
    <row r="17" spans="1:8">
      <c r="A17" s="4"/>
      <c r="B17" s="4"/>
      <c r="C17" s="4"/>
      <c r="D17" s="4"/>
      <c r="E17" s="4"/>
      <c r="F17" s="4"/>
      <c r="G17" s="3"/>
    </row>
    <row r="18" spans="1:8">
      <c r="A18" s="11" t="s">
        <v>168</v>
      </c>
      <c r="B18" s="11" t="s">
        <v>169</v>
      </c>
      <c r="C18" s="11" t="s">
        <v>170</v>
      </c>
      <c r="D18" s="11" t="s">
        <v>171</v>
      </c>
      <c r="E18" s="11" t="s">
        <v>172</v>
      </c>
      <c r="F18" s="11" t="s">
        <v>173</v>
      </c>
      <c r="G18" s="11" t="s">
        <v>262</v>
      </c>
      <c r="H18" s="11"/>
    </row>
    <row r="19" spans="1:8">
      <c r="A19" s="4" t="s">
        <v>235</v>
      </c>
      <c r="B19" s="4">
        <v>5028</v>
      </c>
      <c r="C19" s="4">
        <v>0.32</v>
      </c>
      <c r="D19" s="4" t="s">
        <v>236</v>
      </c>
      <c r="E19" s="4" t="s">
        <v>176</v>
      </c>
      <c r="F19" s="4">
        <v>6</v>
      </c>
      <c r="G19" s="4">
        <v>0</v>
      </c>
      <c r="H19" s="4"/>
    </row>
    <row r="20" spans="1:8">
      <c r="A20" s="4" t="s">
        <v>237</v>
      </c>
      <c r="B20" s="4">
        <v>10244</v>
      </c>
      <c r="C20" s="4">
        <v>0.37</v>
      </c>
      <c r="D20" s="4" t="s">
        <v>236</v>
      </c>
      <c r="E20" s="4" t="s">
        <v>176</v>
      </c>
      <c r="F20" s="4">
        <v>11</v>
      </c>
      <c r="G20" s="4">
        <v>0</v>
      </c>
      <c r="H20" s="4"/>
    </row>
    <row r="21" spans="1:8">
      <c r="A21" s="4" t="s">
        <v>238</v>
      </c>
      <c r="B21" s="4">
        <v>14685</v>
      </c>
      <c r="C21" s="4">
        <v>0.38</v>
      </c>
      <c r="D21" s="4" t="s">
        <v>236</v>
      </c>
      <c r="E21" s="4" t="s">
        <v>176</v>
      </c>
      <c r="F21" s="4">
        <v>19</v>
      </c>
      <c r="G21" s="4">
        <v>0</v>
      </c>
      <c r="H21" s="4"/>
    </row>
    <row r="22" spans="1:8">
      <c r="A22" s="4" t="s">
        <v>239</v>
      </c>
      <c r="B22" s="4">
        <v>28433</v>
      </c>
      <c r="C22" s="4">
        <v>0.41</v>
      </c>
      <c r="D22" s="4" t="s">
        <v>236</v>
      </c>
      <c r="E22" s="4" t="s">
        <v>176</v>
      </c>
      <c r="F22" s="4">
        <v>23</v>
      </c>
      <c r="G22" s="4">
        <v>0</v>
      </c>
      <c r="H22" s="4"/>
    </row>
    <row r="23" spans="1:8">
      <c r="A23" s="4" t="s">
        <v>240</v>
      </c>
      <c r="B23" s="4">
        <v>39620</v>
      </c>
      <c r="C23" s="4">
        <v>0.37</v>
      </c>
      <c r="D23" s="4" t="s">
        <v>236</v>
      </c>
      <c r="E23" s="4" t="s">
        <v>176</v>
      </c>
      <c r="F23" s="4">
        <v>36</v>
      </c>
      <c r="G23" s="4">
        <v>0</v>
      </c>
      <c r="H23" s="4"/>
    </row>
    <row r="24" spans="1:8">
      <c r="A24" s="4" t="s">
        <v>241</v>
      </c>
      <c r="B24" s="4">
        <v>429687</v>
      </c>
      <c r="C24" s="4">
        <v>0.39</v>
      </c>
      <c r="D24" s="4" t="s">
        <v>236</v>
      </c>
      <c r="E24" s="4" t="s">
        <v>176</v>
      </c>
      <c r="F24" s="4">
        <v>440</v>
      </c>
      <c r="G24" s="4">
        <v>0</v>
      </c>
      <c r="H24" s="4"/>
    </row>
    <row r="25" spans="1:8">
      <c r="A25" s="8" t="s">
        <v>221</v>
      </c>
      <c r="B25" s="8">
        <v>4932779</v>
      </c>
      <c r="C25" s="8">
        <v>0.38</v>
      </c>
      <c r="D25" s="8" t="s">
        <v>236</v>
      </c>
      <c r="E25" s="8" t="s">
        <v>176</v>
      </c>
      <c r="F25" s="8">
        <v>4635</v>
      </c>
      <c r="G25" s="8">
        <v>12</v>
      </c>
      <c r="H25" s="4"/>
    </row>
    <row r="26" spans="1:8">
      <c r="A26" s="4"/>
      <c r="B26" s="4"/>
      <c r="C26" s="4"/>
      <c r="D26" s="4"/>
      <c r="E26" s="4"/>
      <c r="F26" s="4"/>
      <c r="G26" s="11">
        <v>12</v>
      </c>
      <c r="H26" s="11" t="s">
        <v>263</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ST5 - Legend</vt:lpstr>
      <vt:lpstr>Summary</vt:lpstr>
      <vt:lpstr>CRISPR genes 51142</vt:lpstr>
      <vt:lpstr>7822</vt:lpstr>
      <vt:lpstr>7424</vt:lpstr>
      <vt:lpstr>7425</vt:lpstr>
      <vt:lpstr>8801</vt:lpstr>
      <vt:lpstr>8802</vt:lpstr>
      <vt:lpstr>51472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Welkie</dc:creator>
  <cp:lastModifiedBy>David Welkie</cp:lastModifiedBy>
  <dcterms:created xsi:type="dcterms:W3CDTF">2014-05-21T13:08:51Z</dcterms:created>
  <dcterms:modified xsi:type="dcterms:W3CDTF">2014-07-29T14:03:50Z</dcterms:modified>
</cp:coreProperties>
</file>