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315" windowHeight="8070"/>
  </bookViews>
  <sheets>
    <sheet name="miRNA_ALL_SIT1_SIT2_SIT3_sck_sP" sheetId="1" r:id="rId1"/>
  </sheets>
  <calcPr calcId="145621"/>
</workbook>
</file>

<file path=xl/calcChain.xml><?xml version="1.0" encoding="utf-8"?>
<calcChain xmlns="http://schemas.openxmlformats.org/spreadsheetml/2006/main">
  <c r="L68" i="1" l="1"/>
  <c r="N68" i="1"/>
  <c r="P68" i="1"/>
  <c r="R68" i="1"/>
  <c r="L4" i="1" l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3" i="1"/>
  <c r="N91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3" i="1"/>
  <c r="L3" i="1"/>
</calcChain>
</file>

<file path=xl/sharedStrings.xml><?xml version="1.0" encoding="utf-8"?>
<sst xmlns="http://schemas.openxmlformats.org/spreadsheetml/2006/main" count="627" uniqueCount="336">
  <si>
    <t>4905255-4905352(+)</t>
  </si>
  <si>
    <t>3p</t>
  </si>
  <si>
    <t>TGAAGTGTTTGGGGGAACTC</t>
  </si>
  <si>
    <t>intergenic</t>
  </si>
  <si>
    <t>tae.bdi</t>
  </si>
  <si>
    <t>4905405-4905506(+)</t>
  </si>
  <si>
    <t>5452816-5452922(+)</t>
  </si>
  <si>
    <t>TGATTGAGCCGCGCCAATATC</t>
  </si>
  <si>
    <t>bna.zma.vvi.sbi.bdi.ath.osa</t>
  </si>
  <si>
    <t>5902085-5902184(+)</t>
  </si>
  <si>
    <t>5p</t>
  </si>
  <si>
    <t>TGACAGAAGAGAGTGAGCACA</t>
  </si>
  <si>
    <t>bna.rco.tae</t>
  </si>
  <si>
    <t>TTGACAGAAGAGAGTGAGCAC</t>
  </si>
  <si>
    <t>gma</t>
  </si>
  <si>
    <t>TGACAGAAGAGAGTGAGCAC</t>
  </si>
  <si>
    <t>bna.zma.vvi.gma.ppt.sbi.ptc.mtr.bdi.ath.osa</t>
  </si>
  <si>
    <t>6979236-6979323(+)</t>
  </si>
  <si>
    <t>TGCCTGGCTCCCTGTATGCCA</t>
  </si>
  <si>
    <t>bna.rco.zma.vvi.gma.ppt.sbi.ptc.tae.mtr.sly.bdi.ath.osa</t>
  </si>
  <si>
    <t>7165835-7165922(+)</t>
  </si>
  <si>
    <t>TCATTGAGTGCAGCGTTGATG</t>
  </si>
  <si>
    <t>overlap</t>
  </si>
  <si>
    <t>rco.vvi.gma.sbi.ptc.bdi.ath.osa</t>
  </si>
  <si>
    <t>22493753-22493888(+)</t>
  </si>
  <si>
    <t>AGAAGAGAGAGAGTACAGCCT</t>
  </si>
  <si>
    <t>zma.bdi</t>
  </si>
  <si>
    <t>GCTGTACCCTCTCTCTTCTTC</t>
  </si>
  <si>
    <t>zma</t>
  </si>
  <si>
    <t>32901690-32901781(+)</t>
  </si>
  <si>
    <t>TCTCGGACCAGGCTTCATTCC</t>
  </si>
  <si>
    <t>gma.bdi</t>
  </si>
  <si>
    <t>TCGGACCAGGCTTCATTCCCC</t>
  </si>
  <si>
    <t>bna.rco.zma.vvi.gma.ppt.ptc.mtr.sly.bdi.ath.osa</t>
  </si>
  <si>
    <t>miR394</t>
  </si>
  <si>
    <t>33992647-33992807(+)</t>
  </si>
  <si>
    <t>bna.zma.vvi.gma.sbi.ptc.bdi.osa.ath</t>
  </si>
  <si>
    <t>16042835-16042948(+)</t>
  </si>
  <si>
    <t>AGAATCTTGATGATGCTGCAT</t>
  </si>
  <si>
    <t>bna.gma.ptc.mtr.sly.bdi.ath.osa</t>
  </si>
  <si>
    <t>30830622-30830780(+)</t>
  </si>
  <si>
    <t>32841475-32841597(+)</t>
  </si>
  <si>
    <t>TCGGACCAGGCTTCAATCCCT</t>
  </si>
  <si>
    <t>zma.sbi.osa</t>
  </si>
  <si>
    <t>4905567-4905690(+)</t>
  </si>
  <si>
    <t>12484688-12484827(+)</t>
  </si>
  <si>
    <t>TGCCAAAGGAGAATTGCCCTG</t>
  </si>
  <si>
    <t>zma.vvi.sbi.ptc.bdi.osa</t>
  </si>
  <si>
    <t>20528082-20528161(+)</t>
  </si>
  <si>
    <t>TTCCTGATGCCTCCCATGCCTA</t>
  </si>
  <si>
    <t>20533969-20534116(+)</t>
  </si>
  <si>
    <t>TTCCTGATGCCTCTCATTCCTA</t>
  </si>
  <si>
    <t>zma.osa</t>
  </si>
  <si>
    <t>20546680-20546888(+)</t>
  </si>
  <si>
    <t>TTCCTGATGCCTCCCATTCCTA</t>
  </si>
  <si>
    <t>osa</t>
  </si>
  <si>
    <t>20555441-20555601(+)</t>
  </si>
  <si>
    <t>48338912-48339043(+)</t>
  </si>
  <si>
    <t>TGAAGCTGCCAGCATGATCTA</t>
  </si>
  <si>
    <t>bna.rco.zma.vvi.gma.sbi.ptc.tae.mtr.sly.bdi.ath.osa</t>
  </si>
  <si>
    <t>48340855-48340994(+)</t>
  </si>
  <si>
    <t>TGAAGCTGCCAGCATGATCTGA</t>
  </si>
  <si>
    <t>TGAAGCTGCCAGCATGATCTG</t>
  </si>
  <si>
    <t>zma.vvi.gma.sbi.ptc.mtr.osa</t>
  </si>
  <si>
    <t>1257675-1257914(+)</t>
  </si>
  <si>
    <t>TGCCAAAGGAGAGTTGCCCTG</t>
  </si>
  <si>
    <t>rco.zma.vvi.gma.sbi.mtr.ath.osa</t>
  </si>
  <si>
    <t>28918543-28918646(+)</t>
  </si>
  <si>
    <t>31435226-31435321(+)</t>
  </si>
  <si>
    <t>GCTCGCTCCTCTTTCTGTCAGC</t>
  </si>
  <si>
    <t>2015280-2015460(+)</t>
  </si>
  <si>
    <t>TTGGACTGAAGGGTGCTCCCT</t>
  </si>
  <si>
    <t>bdi</t>
  </si>
  <si>
    <t>11531652-11531787(+)</t>
  </si>
  <si>
    <t>11532047-11532175(+)</t>
  </si>
  <si>
    <t>32104724-32104816(+)</t>
  </si>
  <si>
    <t>34001002-34001115(+)</t>
  </si>
  <si>
    <t>TAGCCAAGGATGACTTGCCTG</t>
  </si>
  <si>
    <t>zma.sbi.ptc.sly.bdi.ath.osa</t>
  </si>
  <si>
    <t>27788226-27788334(+)</t>
  </si>
  <si>
    <t>10204686-10204813(+)</t>
  </si>
  <si>
    <t>miR535</t>
  </si>
  <si>
    <t>21627036-21627125(+)</t>
  </si>
  <si>
    <t>TGACAACGAGAGAGAGCACGC</t>
  </si>
  <si>
    <t>rco.vvi.ppt.osa</t>
  </si>
  <si>
    <t>2055351-2055507(+)</t>
  </si>
  <si>
    <t>AAGCTCAGGAGGGATAGCGCC</t>
  </si>
  <si>
    <t>bna.rco.zma.vvi.gma.ppt.sbi.ptc.mtr.bdi.ath.osa</t>
  </si>
  <si>
    <t>3268740-3268857(+)</t>
  </si>
  <si>
    <t>5818380-5818517(+)</t>
  </si>
  <si>
    <t>5936510-5936591(+)</t>
  </si>
  <si>
    <t>TTCCCGATGCCTCCCATTCCTA</t>
  </si>
  <si>
    <t>TGCCAAAGGAGATTTGCCCGG</t>
  </si>
  <si>
    <t>bna.rco.vvi.ptc.ath</t>
  </si>
  <si>
    <t>miR827</t>
  </si>
  <si>
    <t>TTAGATGACCATCAGCAAACA</t>
  </si>
  <si>
    <t>zma.bdi.osa</t>
  </si>
  <si>
    <t>TAGCCAAGGATGACTTGCCGG</t>
  </si>
  <si>
    <t>zma.sbi.bdi.osa</t>
  </si>
  <si>
    <t>AGCCAAGGATGACTTGCCGG</t>
  </si>
  <si>
    <t>TGGAGAAGCAGGGCACGTGCT</t>
  </si>
  <si>
    <t>miR398</t>
  </si>
  <si>
    <t>TGTGTTCTCAGGTCGCCCCCG</t>
  </si>
  <si>
    <t>zma.sbi.tae</t>
  </si>
  <si>
    <t>TGGAGAAGCAGGGCACGTGCA</t>
  </si>
  <si>
    <t>bna.rco.zma.vvi.gma.sbi.ptc.tae.mtr.bdi.ath.osa</t>
  </si>
  <si>
    <t>TCGGACCAGGCTTCATTCCTC</t>
  </si>
  <si>
    <t>zma.sbi.mtr.osa</t>
  </si>
  <si>
    <t>TGAAGCTGCCAGCATGATCTGG</t>
  </si>
  <si>
    <t>rco.ath</t>
  </si>
  <si>
    <t>miR172b</t>
  </si>
  <si>
    <t>GGAATCTTGATGATGCTGCAT</t>
  </si>
  <si>
    <t>bna.zma.gma.ptc.bdi.ath.osa</t>
  </si>
  <si>
    <t>CAGCCAAGGATGACTTGCCGG</t>
  </si>
  <si>
    <t>bna.rco.zma.vvi.gma.sbi.ptc.mtr.sly.bdi.ath.osa</t>
  </si>
  <si>
    <t>TGATTGAGCCGTGCCAATATC</t>
  </si>
  <si>
    <t>rco.zma.vvi.gma.sbi.ptc.tae.mtr.sly.bdi.osa</t>
  </si>
  <si>
    <t>TAGCCAAGGATGATTTGCCTGT</t>
  </si>
  <si>
    <t>TGGAGAAGCAGGACACGTGAG</t>
  </si>
  <si>
    <t>zma.sbi</t>
  </si>
  <si>
    <t>miR156a-1</t>
    <phoneticPr fontId="18" type="noConversion"/>
  </si>
  <si>
    <t>miR156a-2</t>
  </si>
  <si>
    <t>miR156a-3</t>
  </si>
  <si>
    <t>miR156a-4</t>
  </si>
  <si>
    <t>miR156a-5</t>
  </si>
  <si>
    <t>miR156b-1</t>
    <phoneticPr fontId="18" type="noConversion"/>
  </si>
  <si>
    <t>miR156b-2</t>
  </si>
  <si>
    <t>miR156b-3</t>
  </si>
  <si>
    <t>miR156b-4</t>
  </si>
  <si>
    <t>miR156b-5</t>
  </si>
  <si>
    <t>miR156b-6</t>
  </si>
  <si>
    <t>miR156c</t>
    <phoneticPr fontId="18" type="noConversion"/>
  </si>
  <si>
    <t>miR156d-1</t>
    <phoneticPr fontId="18" type="noConversion"/>
  </si>
  <si>
    <t>miR156d-2</t>
  </si>
  <si>
    <t>miR164a</t>
    <phoneticPr fontId="18" type="noConversion"/>
  </si>
  <si>
    <t>miR164b</t>
    <phoneticPr fontId="18" type="noConversion"/>
  </si>
  <si>
    <t>miR164c</t>
    <phoneticPr fontId="18" type="noConversion"/>
  </si>
  <si>
    <t>miR166d</t>
    <phoneticPr fontId="18" type="noConversion"/>
  </si>
  <si>
    <t>miR166a-1</t>
    <phoneticPr fontId="18" type="noConversion"/>
  </si>
  <si>
    <t>miR166a-2</t>
  </si>
  <si>
    <t>miR166a-3</t>
  </si>
  <si>
    <t>miR166a-4</t>
  </si>
  <si>
    <t>miR166a-5</t>
  </si>
  <si>
    <t>miR166b-1</t>
    <phoneticPr fontId="18" type="noConversion"/>
  </si>
  <si>
    <t>miR166b-2</t>
  </si>
  <si>
    <t>miR166b-3</t>
  </si>
  <si>
    <t>miR166c</t>
    <phoneticPr fontId="18" type="noConversion"/>
  </si>
  <si>
    <t>miR167a-1</t>
    <phoneticPr fontId="18" type="noConversion"/>
  </si>
  <si>
    <t>miR167a-2</t>
  </si>
  <si>
    <t>miR167a-3</t>
  </si>
  <si>
    <t>miR167b-1</t>
    <phoneticPr fontId="18" type="noConversion"/>
  </si>
  <si>
    <t>miR167b-2</t>
  </si>
  <si>
    <t>miR167b-3</t>
  </si>
  <si>
    <t>miR167c</t>
    <phoneticPr fontId="18" type="noConversion"/>
  </si>
  <si>
    <t>miR167d-1</t>
    <phoneticPr fontId="18" type="noConversion"/>
  </si>
  <si>
    <t>miR167d-2</t>
  </si>
  <si>
    <t>miR167d-3</t>
  </si>
  <si>
    <t>miR167d-4</t>
  </si>
  <si>
    <t>miR169a</t>
    <phoneticPr fontId="18" type="noConversion"/>
  </si>
  <si>
    <t>miR169b-1</t>
    <phoneticPr fontId="18" type="noConversion"/>
  </si>
  <si>
    <t>miR169b-2</t>
  </si>
  <si>
    <t>miR169c-1</t>
    <phoneticPr fontId="18" type="noConversion"/>
  </si>
  <si>
    <t>miR169c-2</t>
  </si>
  <si>
    <t>miR169d-1</t>
    <phoneticPr fontId="18" type="noConversion"/>
  </si>
  <si>
    <t>miR169d-2</t>
  </si>
  <si>
    <t>miR169d-3</t>
  </si>
  <si>
    <t>miR169e</t>
    <phoneticPr fontId="18" type="noConversion"/>
  </si>
  <si>
    <t>miR171a-1</t>
    <phoneticPr fontId="18" type="noConversion"/>
  </si>
  <si>
    <t>miR171a-2</t>
  </si>
  <si>
    <t>miR171b-1</t>
    <phoneticPr fontId="18" type="noConversion"/>
  </si>
  <si>
    <t>miR171b-2</t>
  </si>
  <si>
    <t>miR171b-3</t>
  </si>
  <si>
    <t>miR171b-4</t>
  </si>
  <si>
    <t>miR172a</t>
    <phoneticPr fontId="18" type="noConversion"/>
  </si>
  <si>
    <t>miR319-1</t>
    <phoneticPr fontId="18" type="noConversion"/>
  </si>
  <si>
    <t>miR319-2</t>
    <phoneticPr fontId="18" type="noConversion"/>
  </si>
  <si>
    <t>miR390</t>
    <phoneticPr fontId="18" type="noConversion"/>
  </si>
  <si>
    <t>miR395a-1</t>
    <phoneticPr fontId="18" type="noConversion"/>
  </si>
  <si>
    <t>miR395a-2</t>
  </si>
  <si>
    <t>miR395a-3</t>
  </si>
  <si>
    <t>miR397</t>
    <phoneticPr fontId="18" type="noConversion"/>
  </si>
  <si>
    <t>miR399b-1</t>
    <phoneticPr fontId="18" type="noConversion"/>
  </si>
  <si>
    <t>miR399b-2</t>
  </si>
  <si>
    <t>miR399c</t>
    <phoneticPr fontId="18" type="noConversion"/>
  </si>
  <si>
    <t>miR399a-1</t>
    <phoneticPr fontId="18" type="noConversion"/>
  </si>
  <si>
    <t>miR399a-2</t>
  </si>
  <si>
    <t>miR529a</t>
    <phoneticPr fontId="18" type="noConversion"/>
  </si>
  <si>
    <t>miR529b</t>
    <phoneticPr fontId="18" type="noConversion"/>
  </si>
  <si>
    <t>miR2118a-1</t>
    <phoneticPr fontId="18" type="noConversion"/>
  </si>
  <si>
    <t>miR2118a-2</t>
  </si>
  <si>
    <t>miR2118a-3</t>
  </si>
  <si>
    <t>miR2118b-1</t>
    <phoneticPr fontId="18" type="noConversion"/>
  </si>
  <si>
    <t>miR2118b-2</t>
  </si>
  <si>
    <t>miR2118b-3</t>
  </si>
  <si>
    <t>miR2118b-4</t>
  </si>
  <si>
    <t>miR2118b-5</t>
  </si>
  <si>
    <t>miR2118c-1</t>
    <phoneticPr fontId="18" type="noConversion"/>
  </si>
  <si>
    <t>miR2118c-2</t>
  </si>
  <si>
    <t>miR2118c-3</t>
  </si>
  <si>
    <t>miR2118d</t>
    <phoneticPr fontId="18" type="noConversion"/>
  </si>
  <si>
    <t>miR160-1</t>
    <phoneticPr fontId="18" type="noConversion"/>
  </si>
  <si>
    <t>miR160-2</t>
    <phoneticPr fontId="18" type="noConversion"/>
  </si>
  <si>
    <t>miR160-3</t>
    <phoneticPr fontId="18" type="noConversion"/>
  </si>
  <si>
    <t>miRNA</t>
  </si>
  <si>
    <t>Chr</t>
  </si>
  <si>
    <t>Position</t>
  </si>
  <si>
    <t>Location*</t>
  </si>
  <si>
    <t>Arm</t>
  </si>
  <si>
    <t>Precursor_Length</t>
  </si>
  <si>
    <t>MFE</t>
  </si>
  <si>
    <t>Sequence</t>
  </si>
  <si>
    <t>Length</t>
  </si>
  <si>
    <t>MFEI</t>
  </si>
  <si>
    <t>Reads_leaf</t>
    <phoneticPr fontId="18" type="noConversion"/>
  </si>
  <si>
    <t>RPM_leaf</t>
    <phoneticPr fontId="18" type="noConversion"/>
  </si>
  <si>
    <t>Conserved_species</t>
  </si>
  <si>
    <t>TTGGCATTCTGTCCACCTCC</t>
    <phoneticPr fontId="18" type="noConversion"/>
  </si>
  <si>
    <t>TGCTCACTTCTCTCTCTGTCGGC</t>
  </si>
  <si>
    <t>TGCTCACTCTCTATCTGTCAG</t>
  </si>
  <si>
    <t>GCTCACTCCTCTTTCTGTCAGC</t>
  </si>
  <si>
    <t>GCTCACTTCTCTGTCTGTCAGC</t>
  </si>
  <si>
    <t>GCTCACTTCTCTCTCTGTCGGC</t>
  </si>
  <si>
    <t>GCTCACTCTCTATCTGTCAG</t>
  </si>
  <si>
    <t>GCTCACTTCTCTTCCTGTCACC</t>
  </si>
  <si>
    <t>GCTCACTTCTCTCTCTGTCAGG</t>
  </si>
  <si>
    <t>TGACAGAAGAGAGCGAGCAC</t>
  </si>
  <si>
    <t>GCTCACTCCTCTTTCTGTCAGCC</t>
  </si>
  <si>
    <t>GCTCACTCTCTATCTGTCAGC</t>
  </si>
  <si>
    <t>GCGTGCAAGGGGCCAAGCATG</t>
  </si>
  <si>
    <t>GCGTGCAAGGAGCCAAGCATG</t>
  </si>
  <si>
    <t>GCGTGCACGAAGCCAAGCATC</t>
  </si>
  <si>
    <t>CACGTGTTCTCCTTCTCCATC</t>
  </si>
  <si>
    <t>CACGTGCGCTCCTTCTCCATC</t>
  </si>
  <si>
    <t>CATGTGTCCGTCCTCTCCACC</t>
  </si>
  <si>
    <t>GGAATGTTGTCTGGCTCGAGG</t>
  </si>
  <si>
    <t>GGAATGATGTCCGGTCCGAAG</t>
  </si>
  <si>
    <t>GGAATGTTGTCTGGTTCAAGG</t>
  </si>
  <si>
    <t>GGAATGTTGTCTGGTCGGAGA</t>
  </si>
  <si>
    <t>GGAATGTTGTCTGGTTCTAG</t>
  </si>
  <si>
    <t>AATGTTGTCTGGCTCGAGGTG</t>
  </si>
  <si>
    <t>AATGGAGGCTGATCCAAGATC</t>
  </si>
  <si>
    <t>AATGTTGTCTGGTTCAAGGTC</t>
  </si>
  <si>
    <t>GGGTTGTTGTCTGGTTCAAGG</t>
  </si>
  <si>
    <t>GATCATGCATGACAGCCTCATT</t>
  </si>
  <si>
    <t>GGTCATGCTGCGGCAGCCTCACT</t>
  </si>
  <si>
    <t>GATCATGCTGTGACAGTTTCACT</t>
  </si>
  <si>
    <t>AGGTCATGCTGTAGTTTCATC</t>
  </si>
  <si>
    <t>AGATCATGCTGCGCAGTTTCATC</t>
  </si>
  <si>
    <t>AGATCATGTTGTAGCTTCACT</t>
  </si>
  <si>
    <t>GGTCATGCTGTAGTTTCATC</t>
  </si>
  <si>
    <t>GATCATGCTGCGCAGTTTCATC</t>
  </si>
  <si>
    <t>GATCATGTTGTAGCTTCACT</t>
  </si>
  <si>
    <t>GATCGTGCTGTGCAGTTTCACC</t>
  </si>
  <si>
    <t>GGCAAGTCTGTCCTTGGCTACA</t>
  </si>
  <si>
    <t>GGCAGTCTCCTTGGCTAGCC</t>
  </si>
  <si>
    <t>GGCAAGTCTGTCCTTGGCTAC</t>
  </si>
  <si>
    <t>TATTGGTGAGGTTCAATCCGA</t>
  </si>
  <si>
    <t>TATTGGTGCGGTTCAATCAGA</t>
  </si>
  <si>
    <t>TGTTGGCATGGTTCAATCAAA</t>
  </si>
  <si>
    <t>TGTTGGCTCGGCTCACTCAGA</t>
  </si>
  <si>
    <t>GTGGCATCATCAAGATTCACA</t>
  </si>
  <si>
    <t>AGAGCGTCCTTCAGTCCACTC</t>
  </si>
  <si>
    <t>AGAGCTCTCTTCAGTCCACTC</t>
  </si>
  <si>
    <t>CGCTATCTATCCTGAGCTCCA</t>
  </si>
  <si>
    <t>GTTCTCTACAAGCACTTCACA</t>
  </si>
  <si>
    <t>GTTCCCTACAAGCACTTCATG</t>
  </si>
  <si>
    <t>GTTCCCTTCAAACACTTCACA</t>
  </si>
  <si>
    <t>CCGGCGCTGCACTCAATTACG</t>
  </si>
  <si>
    <t>GGGGCGAGATGGGAACACATG</t>
  </si>
  <si>
    <t>GTGCGGTTCTCCTCTGGCATG</t>
  </si>
  <si>
    <t>GGGTAGATCTCCTTTGGCACG</t>
  </si>
  <si>
    <t>GGGCTTCTCTTTCTTGGCAGG</t>
  </si>
  <si>
    <t>GGGCAACACTCCGTTGGCAGG</t>
  </si>
  <si>
    <t>GTGCTCCCTCCCGTTGTCACC</t>
  </si>
  <si>
    <t>TTTTGTTGGTGGTCACCTAACC</t>
  </si>
  <si>
    <t>GGCATGGGAACATGGAGGAAGG</t>
  </si>
  <si>
    <t>GGAATGGGAACATGGAGGAAAG</t>
  </si>
  <si>
    <t>GGAATGGGAACATGGAGGAAGG</t>
  </si>
  <si>
    <t>GGAATGAAAACATCAAGGAAGG</t>
  </si>
  <si>
    <t>GGAATGGGAACATGGAGGAAA</t>
  </si>
  <si>
    <t>miRNA*_reads_leaf</t>
    <phoneticPr fontId="18" type="noConversion"/>
  </si>
  <si>
    <t>miRNA*_reads_flower</t>
    <phoneticPr fontId="18" type="noConversion"/>
  </si>
  <si>
    <t>miRNA*_reads_shoot</t>
    <phoneticPr fontId="18" type="noConversion"/>
  </si>
  <si>
    <t>38135878-38135992(-)</t>
  </si>
  <si>
    <t>6639843-6639941(-)</t>
  </si>
  <si>
    <t>48083858-48083984(-)</t>
  </si>
  <si>
    <t>39787243-39787366(-)</t>
  </si>
  <si>
    <t>48855952-48856081(-)</t>
  </si>
  <si>
    <t>13545182-13545297(-)</t>
  </si>
  <si>
    <t>55492999-55493099(-)</t>
  </si>
  <si>
    <t>58186865-58186966(-)</t>
  </si>
  <si>
    <t>46534323-46534451(-)</t>
  </si>
  <si>
    <t>4311989-4312097(-)</t>
  </si>
  <si>
    <t>38247042-38247188(-)</t>
  </si>
  <si>
    <t>38545947-38546063(-)</t>
  </si>
  <si>
    <t>37871062-37871232(-)</t>
  </si>
  <si>
    <t>1523832-1523974(-)</t>
  </si>
  <si>
    <t>29380888-29381051(-)</t>
  </si>
  <si>
    <t>24718606-24718764(-)</t>
  </si>
  <si>
    <t>525965-526098(-)</t>
  </si>
  <si>
    <t>32408009-32408092(-)</t>
  </si>
  <si>
    <t>2734909-2735007(-)</t>
  </si>
  <si>
    <t>30396919-30397005(-)</t>
  </si>
  <si>
    <t>39738510-39738679(-)</t>
  </si>
  <si>
    <t>47103376-47103490(-)</t>
  </si>
  <si>
    <t>31415155-31415332(-)</t>
  </si>
  <si>
    <t>11977313-11977414(-)</t>
  </si>
  <si>
    <t>2098376-2098466(-)</t>
  </si>
  <si>
    <t>30473266-30473375(-)</t>
  </si>
  <si>
    <t>20533867-20533995(-)</t>
  </si>
  <si>
    <t>20533878-20533980(-)</t>
  </si>
  <si>
    <t>20521643-20521781(-)</t>
  </si>
  <si>
    <t>20525456-20525622(-)</t>
  </si>
  <si>
    <t>20531700-20531858(-)</t>
  </si>
  <si>
    <t>20525271-20525413(-)</t>
  </si>
  <si>
    <t>20529943-20530077(-)</t>
  </si>
  <si>
    <t>20534076-20534227(-)</t>
  </si>
  <si>
    <t>five_prime_UTR</t>
  </si>
  <si>
    <t>4311989-4312097(-)</t>
    <phoneticPr fontId="18" type="noConversion"/>
  </si>
  <si>
    <t>6333270-6333382(-)</t>
    <phoneticPr fontId="18" type="noConversion"/>
  </si>
  <si>
    <t>'Intron/Intergenic' indicates the full length of precursor is located within that region of corresponding transcript,</t>
  </si>
  <si>
    <t>Overlap' indicates the precursor sequence overlaps with intron and exon of a gene.</t>
  </si>
  <si>
    <t>* Genome location of  miRNA precursors based on the current foxtail millet genome annotation (164).</t>
    <phoneticPr fontId="18" type="noConversion"/>
  </si>
  <si>
    <t>Reads_flower</t>
    <phoneticPr fontId="18" type="noConversion"/>
  </si>
  <si>
    <t>RPM_flower</t>
    <phoneticPr fontId="18" type="noConversion"/>
  </si>
  <si>
    <t>Reads_root</t>
    <phoneticPr fontId="18" type="noConversion"/>
  </si>
  <si>
    <t>Reads_shoot</t>
    <phoneticPr fontId="18" type="noConversion"/>
  </si>
  <si>
    <t>RPM_root</t>
    <phoneticPr fontId="18" type="noConversion"/>
  </si>
  <si>
    <t>RPM_shoot</t>
    <phoneticPr fontId="18" type="noConversion"/>
  </si>
  <si>
    <t>miRNA*</t>
    <phoneticPr fontId="18" type="noConversion"/>
  </si>
  <si>
    <t>TGAAGTGTTTGGAGGAACTC</t>
  </si>
  <si>
    <t>4905007-4905165(+)</t>
  </si>
  <si>
    <t>miR395b</t>
    <phoneticPr fontId="18" type="noConversion"/>
  </si>
  <si>
    <t>bdi</t>
    <phoneticPr fontId="18" type="noConversion"/>
  </si>
  <si>
    <t>miRNA*_reads_root</t>
    <phoneticPr fontId="18" type="noConversion"/>
  </si>
  <si>
    <t>Additional ﬁle 2: Detailed information of known miRNAs in foxtail millet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</si>
</sst>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2" fontId="20" fillId="0" borderId="0" xfId="0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"/>
  <sheetViews>
    <sheetView tabSelected="1" topLeftCell="P1" workbookViewId="0">
      <selection activeCell="F4" sqref="F4"/>
    </sheetView>
  </sheetViews>
  <sheetFormatPr defaultRowHeight="15" x14ac:dyDescent="0.15"/>
  <cols>
    <col min="1" max="1" width="11.75" customWidth="1"/>
    <col min="2" max="2" width="5.25" customWidth="1"/>
    <col min="3" max="3" width="19.875" customWidth="1"/>
    <col min="4" max="4" width="10.125" style="2" customWidth="1"/>
    <col min="5" max="5" width="6.125" customWidth="1"/>
    <col min="8" max="8" width="30.25" customWidth="1"/>
    <col min="9" max="9" width="7.5" style="6" customWidth="1"/>
    <col min="11" max="11" width="10.75" customWidth="1"/>
    <col min="12" max="12" width="9.5" customWidth="1"/>
    <col min="13" max="13" width="14.125" customWidth="1"/>
    <col min="14" max="14" width="12.125" customWidth="1"/>
    <col min="15" max="16" width="8.625" style="2" customWidth="1"/>
    <col min="17" max="17" width="8" style="2" customWidth="1"/>
    <col min="18" max="18" width="8.375" style="2" customWidth="1"/>
    <col min="19" max="19" width="28.625" style="2" customWidth="1"/>
    <col min="20" max="20" width="18.125" customWidth="1"/>
    <col min="21" max="21" width="19.5" customWidth="1"/>
    <col min="22" max="22" width="19.75" customWidth="1"/>
    <col min="23" max="23" width="15.625" customWidth="1"/>
  </cols>
  <sheetData>
    <row r="1" spans="1:24" x14ac:dyDescent="0.15">
      <c r="A1" s="1" t="s">
        <v>335</v>
      </c>
    </row>
    <row r="2" spans="1:24" s="1" customFormat="1" ht="14.25" x14ac:dyDescent="0.15">
      <c r="A2" s="3" t="s">
        <v>203</v>
      </c>
      <c r="B2" s="3" t="s">
        <v>204</v>
      </c>
      <c r="C2" s="3" t="s">
        <v>205</v>
      </c>
      <c r="D2" s="3" t="s">
        <v>206</v>
      </c>
      <c r="E2" s="3" t="s">
        <v>207</v>
      </c>
      <c r="F2" s="3" t="s">
        <v>208</v>
      </c>
      <c r="G2" s="3" t="s">
        <v>209</v>
      </c>
      <c r="H2" s="3" t="s">
        <v>210</v>
      </c>
      <c r="I2" s="3" t="s">
        <v>211</v>
      </c>
      <c r="J2" s="3" t="s">
        <v>212</v>
      </c>
      <c r="K2" s="3" t="s">
        <v>213</v>
      </c>
      <c r="L2" s="3" t="s">
        <v>214</v>
      </c>
      <c r="M2" s="3" t="s">
        <v>323</v>
      </c>
      <c r="N2" s="3" t="s">
        <v>324</v>
      </c>
      <c r="O2" s="3" t="s">
        <v>325</v>
      </c>
      <c r="P2" s="3" t="s">
        <v>327</v>
      </c>
      <c r="Q2" s="3" t="s">
        <v>326</v>
      </c>
      <c r="R2" s="3" t="s">
        <v>328</v>
      </c>
      <c r="S2" s="3" t="s">
        <v>329</v>
      </c>
      <c r="T2" s="3" t="s">
        <v>280</v>
      </c>
      <c r="U2" s="3" t="s">
        <v>281</v>
      </c>
      <c r="V2" s="3" t="s">
        <v>334</v>
      </c>
      <c r="W2" s="3" t="s">
        <v>282</v>
      </c>
      <c r="X2" s="3" t="s">
        <v>215</v>
      </c>
    </row>
    <row r="3" spans="1:24" x14ac:dyDescent="0.15">
      <c r="A3" s="4" t="s">
        <v>120</v>
      </c>
      <c r="B3" s="4">
        <v>1</v>
      </c>
      <c r="C3" s="4" t="s">
        <v>9</v>
      </c>
      <c r="D3" s="4" t="s">
        <v>3</v>
      </c>
      <c r="E3" s="4" t="s">
        <v>10</v>
      </c>
      <c r="F3" s="4">
        <v>100</v>
      </c>
      <c r="G3" s="4">
        <v>-60.7</v>
      </c>
      <c r="H3" s="4" t="s">
        <v>11</v>
      </c>
      <c r="I3" s="4">
        <v>21</v>
      </c>
      <c r="J3" s="4">
        <v>-1.0649122807017499</v>
      </c>
      <c r="K3" s="4">
        <v>36</v>
      </c>
      <c r="L3" s="5">
        <f>K3*1000000/4795740</f>
        <v>7.506662162669369</v>
      </c>
      <c r="M3" s="4">
        <v>0</v>
      </c>
      <c r="N3" s="4">
        <f>M3*1000000/5497834</f>
        <v>0</v>
      </c>
      <c r="O3" s="4">
        <v>126</v>
      </c>
      <c r="P3" s="5">
        <f>O3*1000000/4392037</f>
        <v>28.688282908363476</v>
      </c>
      <c r="Q3" s="4">
        <v>0</v>
      </c>
      <c r="R3" s="4">
        <f>Q3*1000000/39920743</f>
        <v>0</v>
      </c>
      <c r="S3" s="4"/>
      <c r="T3" s="4"/>
      <c r="U3" s="4"/>
      <c r="V3" s="4"/>
      <c r="W3" s="4"/>
      <c r="X3" s="4" t="s">
        <v>12</v>
      </c>
    </row>
    <row r="4" spans="1:24" x14ac:dyDescent="0.15">
      <c r="A4" s="4" t="s">
        <v>121</v>
      </c>
      <c r="B4" s="4">
        <v>5</v>
      </c>
      <c r="C4" s="4" t="s">
        <v>73</v>
      </c>
      <c r="D4" s="4" t="s">
        <v>3</v>
      </c>
      <c r="E4" s="4" t="s">
        <v>10</v>
      </c>
      <c r="F4" s="4">
        <v>136</v>
      </c>
      <c r="G4" s="4">
        <v>-75.62</v>
      </c>
      <c r="H4" s="4" t="s">
        <v>11</v>
      </c>
      <c r="I4" s="4">
        <v>21</v>
      </c>
      <c r="J4" s="4">
        <v>-1.0650704225352099</v>
      </c>
      <c r="K4" s="4">
        <v>36</v>
      </c>
      <c r="L4" s="5">
        <f t="shared" ref="L4:L67" si="0">K4*1000000/4795740</f>
        <v>7.506662162669369</v>
      </c>
      <c r="M4" s="4">
        <v>0</v>
      </c>
      <c r="N4" s="4">
        <f t="shared" ref="N4:N67" si="1">M4*1000000/5497834</f>
        <v>0</v>
      </c>
      <c r="O4" s="4">
        <v>126</v>
      </c>
      <c r="P4" s="5">
        <f t="shared" ref="P4:P67" si="2">O4*1000000/4392037</f>
        <v>28.688282908363476</v>
      </c>
      <c r="Q4" s="4">
        <v>0</v>
      </c>
      <c r="R4" s="4">
        <f t="shared" ref="R4:R67" si="3">Q4*1000000/39920743</f>
        <v>0</v>
      </c>
      <c r="S4" s="4" t="s">
        <v>217</v>
      </c>
      <c r="T4" s="4"/>
      <c r="U4" s="4"/>
      <c r="V4" s="4">
        <v>4</v>
      </c>
      <c r="W4" s="4">
        <v>6</v>
      </c>
      <c r="X4" s="4" t="s">
        <v>12</v>
      </c>
    </row>
    <row r="5" spans="1:24" x14ac:dyDescent="0.15">
      <c r="A5" s="4" t="s">
        <v>122</v>
      </c>
      <c r="B5" s="4">
        <v>5</v>
      </c>
      <c r="C5" s="4" t="s">
        <v>74</v>
      </c>
      <c r="D5" s="4" t="s">
        <v>3</v>
      </c>
      <c r="E5" s="4" t="s">
        <v>10</v>
      </c>
      <c r="F5" s="4">
        <v>129</v>
      </c>
      <c r="G5" s="4">
        <v>-72.8</v>
      </c>
      <c r="H5" s="4" t="s">
        <v>11</v>
      </c>
      <c r="I5" s="4">
        <v>21</v>
      </c>
      <c r="J5" s="4">
        <v>-1.0550724637681199</v>
      </c>
      <c r="K5" s="4">
        <v>36</v>
      </c>
      <c r="L5" s="5">
        <f t="shared" si="0"/>
        <v>7.506662162669369</v>
      </c>
      <c r="M5" s="4">
        <v>0</v>
      </c>
      <c r="N5" s="4">
        <f t="shared" si="1"/>
        <v>0</v>
      </c>
      <c r="O5" s="4">
        <v>126</v>
      </c>
      <c r="P5" s="5">
        <f t="shared" si="2"/>
        <v>28.688282908363476</v>
      </c>
      <c r="Q5" s="4">
        <v>0</v>
      </c>
      <c r="R5" s="4">
        <f t="shared" si="3"/>
        <v>0</v>
      </c>
      <c r="S5" s="4" t="s">
        <v>218</v>
      </c>
      <c r="T5" s="4"/>
      <c r="U5" s="4"/>
      <c r="V5" s="4"/>
      <c r="W5" s="4">
        <v>1</v>
      </c>
      <c r="X5" s="4" t="s">
        <v>12</v>
      </c>
    </row>
    <row r="6" spans="1:24" x14ac:dyDescent="0.15">
      <c r="A6" s="4" t="s">
        <v>123</v>
      </c>
      <c r="B6" s="4">
        <v>5</v>
      </c>
      <c r="C6" s="4" t="s">
        <v>75</v>
      </c>
      <c r="D6" s="4" t="s">
        <v>3</v>
      </c>
      <c r="E6" s="4" t="s">
        <v>10</v>
      </c>
      <c r="F6" s="4">
        <v>93</v>
      </c>
      <c r="G6" s="4">
        <v>-56.4</v>
      </c>
      <c r="H6" s="4" t="s">
        <v>11</v>
      </c>
      <c r="I6" s="4">
        <v>21</v>
      </c>
      <c r="J6" s="4">
        <v>-1.1279999999999999</v>
      </c>
      <c r="K6" s="4">
        <v>36</v>
      </c>
      <c r="L6" s="5">
        <f t="shared" si="0"/>
        <v>7.506662162669369</v>
      </c>
      <c r="M6" s="4">
        <v>0</v>
      </c>
      <c r="N6" s="4">
        <f t="shared" si="1"/>
        <v>0</v>
      </c>
      <c r="O6" s="4">
        <v>126</v>
      </c>
      <c r="P6" s="5">
        <f t="shared" si="2"/>
        <v>28.688282908363476</v>
      </c>
      <c r="Q6" s="4">
        <v>0</v>
      </c>
      <c r="R6" s="4">
        <f t="shared" si="3"/>
        <v>0</v>
      </c>
      <c r="S6" s="4"/>
      <c r="T6" s="4"/>
      <c r="U6" s="4"/>
      <c r="V6" s="4"/>
      <c r="W6" s="4"/>
      <c r="X6" s="4" t="s">
        <v>12</v>
      </c>
    </row>
    <row r="7" spans="1:24" x14ac:dyDescent="0.15">
      <c r="A7" s="4" t="s">
        <v>124</v>
      </c>
      <c r="B7" s="4">
        <v>8</v>
      </c>
      <c r="C7" s="4" t="s">
        <v>80</v>
      </c>
      <c r="D7" s="4" t="s">
        <v>3</v>
      </c>
      <c r="E7" s="4" t="s">
        <v>10</v>
      </c>
      <c r="F7" s="4">
        <v>128</v>
      </c>
      <c r="G7" s="4">
        <v>-67.569999999999993</v>
      </c>
      <c r="H7" s="4" t="s">
        <v>11</v>
      </c>
      <c r="I7" s="4">
        <v>21</v>
      </c>
      <c r="J7" s="4">
        <v>-1.07253968253968</v>
      </c>
      <c r="K7" s="4">
        <v>36</v>
      </c>
      <c r="L7" s="5">
        <f t="shared" si="0"/>
        <v>7.506662162669369</v>
      </c>
      <c r="M7" s="4">
        <v>0</v>
      </c>
      <c r="N7" s="4">
        <f t="shared" si="1"/>
        <v>0</v>
      </c>
      <c r="O7" s="4">
        <v>126</v>
      </c>
      <c r="P7" s="5">
        <f t="shared" si="2"/>
        <v>28.688282908363476</v>
      </c>
      <c r="Q7" s="4">
        <v>0</v>
      </c>
      <c r="R7" s="4">
        <f t="shared" si="3"/>
        <v>0</v>
      </c>
      <c r="S7" s="4"/>
      <c r="T7" s="4"/>
      <c r="U7" s="4"/>
      <c r="V7" s="4"/>
      <c r="W7" s="4"/>
      <c r="X7" s="4" t="s">
        <v>12</v>
      </c>
    </row>
    <row r="8" spans="1:24" x14ac:dyDescent="0.15">
      <c r="A8" s="4" t="s">
        <v>125</v>
      </c>
      <c r="B8" s="4">
        <v>1</v>
      </c>
      <c r="C8" s="4" t="s">
        <v>9</v>
      </c>
      <c r="D8" s="4" t="s">
        <v>3</v>
      </c>
      <c r="E8" s="4" t="s">
        <v>10</v>
      </c>
      <c r="F8" s="4">
        <v>100</v>
      </c>
      <c r="G8" s="4">
        <v>-60.7</v>
      </c>
      <c r="H8" s="4" t="s">
        <v>15</v>
      </c>
      <c r="I8" s="4">
        <v>20</v>
      </c>
      <c r="J8" s="4">
        <v>-1.0649122807017499</v>
      </c>
      <c r="K8" s="4">
        <v>0</v>
      </c>
      <c r="L8" s="5">
        <f t="shared" si="0"/>
        <v>0</v>
      </c>
      <c r="M8" s="4">
        <v>8555</v>
      </c>
      <c r="N8" s="5">
        <f t="shared" si="1"/>
        <v>1556.0673530703182</v>
      </c>
      <c r="O8" s="4">
        <v>0</v>
      </c>
      <c r="P8" s="5">
        <f t="shared" si="2"/>
        <v>0</v>
      </c>
      <c r="Q8" s="4">
        <v>38997</v>
      </c>
      <c r="R8" s="5">
        <f t="shared" si="3"/>
        <v>976.86057596673493</v>
      </c>
      <c r="S8" s="4" t="s">
        <v>219</v>
      </c>
      <c r="T8" s="4"/>
      <c r="U8" s="4"/>
      <c r="V8" s="4">
        <v>5</v>
      </c>
      <c r="W8" s="4">
        <v>7156</v>
      </c>
      <c r="X8" s="4" t="s">
        <v>16</v>
      </c>
    </row>
    <row r="9" spans="1:24" x14ac:dyDescent="0.15">
      <c r="A9" s="4" t="s">
        <v>126</v>
      </c>
      <c r="B9" s="4">
        <v>2</v>
      </c>
      <c r="C9" s="4" t="s">
        <v>40</v>
      </c>
      <c r="D9" s="4" t="s">
        <v>3</v>
      </c>
      <c r="E9" s="4" t="s">
        <v>10</v>
      </c>
      <c r="F9" s="4">
        <v>159</v>
      </c>
      <c r="G9" s="4">
        <v>-97.5</v>
      </c>
      <c r="H9" s="4" t="s">
        <v>15</v>
      </c>
      <c r="I9" s="4">
        <v>20</v>
      </c>
      <c r="J9" s="4">
        <v>-0.98484848484848497</v>
      </c>
      <c r="K9" s="4">
        <v>0</v>
      </c>
      <c r="L9" s="5">
        <f t="shared" si="0"/>
        <v>0</v>
      </c>
      <c r="M9" s="4">
        <v>8555</v>
      </c>
      <c r="N9" s="5">
        <f t="shared" si="1"/>
        <v>1556.0673530703182</v>
      </c>
      <c r="O9" s="4">
        <v>0</v>
      </c>
      <c r="P9" s="5">
        <f t="shared" si="2"/>
        <v>0</v>
      </c>
      <c r="Q9" s="4">
        <v>38997</v>
      </c>
      <c r="R9" s="5">
        <f t="shared" si="3"/>
        <v>976.86057596673493</v>
      </c>
      <c r="S9" s="4" t="s">
        <v>220</v>
      </c>
      <c r="T9" s="4">
        <v>2</v>
      </c>
      <c r="U9" s="4">
        <v>1</v>
      </c>
      <c r="V9" s="4"/>
      <c r="W9" s="4">
        <v>31017</v>
      </c>
      <c r="X9" s="4" t="s">
        <v>16</v>
      </c>
    </row>
    <row r="10" spans="1:24" x14ac:dyDescent="0.15">
      <c r="A10" s="4" t="s">
        <v>127</v>
      </c>
      <c r="B10" s="4">
        <v>5</v>
      </c>
      <c r="C10" s="4" t="s">
        <v>73</v>
      </c>
      <c r="D10" s="4" t="s">
        <v>3</v>
      </c>
      <c r="E10" s="4" t="s">
        <v>10</v>
      </c>
      <c r="F10" s="4">
        <v>136</v>
      </c>
      <c r="G10" s="4">
        <v>-75.62</v>
      </c>
      <c r="H10" s="4" t="s">
        <v>15</v>
      </c>
      <c r="I10" s="4">
        <v>20</v>
      </c>
      <c r="J10" s="4">
        <v>-1.0650704225352099</v>
      </c>
      <c r="K10" s="4">
        <v>0</v>
      </c>
      <c r="L10" s="5">
        <f t="shared" si="0"/>
        <v>0</v>
      </c>
      <c r="M10" s="4">
        <v>8555</v>
      </c>
      <c r="N10" s="5">
        <f t="shared" si="1"/>
        <v>1556.0673530703182</v>
      </c>
      <c r="O10" s="4">
        <v>0</v>
      </c>
      <c r="P10" s="5">
        <f t="shared" si="2"/>
        <v>0</v>
      </c>
      <c r="Q10" s="4">
        <v>38997</v>
      </c>
      <c r="R10" s="5">
        <f t="shared" si="3"/>
        <v>976.86057596673493</v>
      </c>
      <c r="S10" s="4" t="s">
        <v>221</v>
      </c>
      <c r="T10" s="4"/>
      <c r="U10" s="4"/>
      <c r="V10" s="4">
        <v>808</v>
      </c>
      <c r="W10" s="4">
        <v>1141</v>
      </c>
      <c r="X10" s="4" t="s">
        <v>16</v>
      </c>
    </row>
    <row r="11" spans="1:24" x14ac:dyDescent="0.15">
      <c r="A11" s="4" t="s">
        <v>128</v>
      </c>
      <c r="B11" s="4">
        <v>5</v>
      </c>
      <c r="C11" s="4" t="s">
        <v>74</v>
      </c>
      <c r="D11" s="4" t="s">
        <v>3</v>
      </c>
      <c r="E11" s="4" t="s">
        <v>10</v>
      </c>
      <c r="F11" s="4">
        <v>129</v>
      </c>
      <c r="G11" s="4">
        <v>-72.8</v>
      </c>
      <c r="H11" s="4" t="s">
        <v>15</v>
      </c>
      <c r="I11" s="4">
        <v>20</v>
      </c>
      <c r="J11" s="4">
        <v>-1.0550724637681199</v>
      </c>
      <c r="K11" s="4">
        <v>0</v>
      </c>
      <c r="L11" s="5">
        <f t="shared" si="0"/>
        <v>0</v>
      </c>
      <c r="M11" s="4">
        <v>8555</v>
      </c>
      <c r="N11" s="5">
        <f t="shared" si="1"/>
        <v>1556.0673530703182</v>
      </c>
      <c r="O11" s="4">
        <v>0</v>
      </c>
      <c r="P11" s="5">
        <f t="shared" si="2"/>
        <v>0</v>
      </c>
      <c r="Q11" s="4">
        <v>38997</v>
      </c>
      <c r="R11" s="5">
        <f t="shared" si="3"/>
        <v>976.86057596673493</v>
      </c>
      <c r="S11" s="4" t="s">
        <v>222</v>
      </c>
      <c r="T11" s="4"/>
      <c r="U11" s="4"/>
      <c r="V11" s="4"/>
      <c r="W11" s="4">
        <v>26</v>
      </c>
      <c r="X11" s="4" t="s">
        <v>16</v>
      </c>
    </row>
    <row r="12" spans="1:24" x14ac:dyDescent="0.15">
      <c r="A12" s="4" t="s">
        <v>129</v>
      </c>
      <c r="B12" s="4">
        <v>5</v>
      </c>
      <c r="C12" s="4" t="s">
        <v>75</v>
      </c>
      <c r="D12" s="4" t="s">
        <v>3</v>
      </c>
      <c r="E12" s="4" t="s">
        <v>10</v>
      </c>
      <c r="F12" s="4">
        <v>93</v>
      </c>
      <c r="G12" s="4">
        <v>-56.4</v>
      </c>
      <c r="H12" s="4" t="s">
        <v>15</v>
      </c>
      <c r="I12" s="4">
        <v>20</v>
      </c>
      <c r="J12" s="4">
        <v>-1.1279999999999999</v>
      </c>
      <c r="K12" s="4">
        <v>0</v>
      </c>
      <c r="L12" s="5">
        <f t="shared" si="0"/>
        <v>0</v>
      </c>
      <c r="M12" s="4">
        <v>8555</v>
      </c>
      <c r="N12" s="5">
        <f t="shared" si="1"/>
        <v>1556.0673530703182</v>
      </c>
      <c r="O12" s="4">
        <v>0</v>
      </c>
      <c r="P12" s="5">
        <f t="shared" si="2"/>
        <v>0</v>
      </c>
      <c r="Q12" s="4">
        <v>38997</v>
      </c>
      <c r="R12" s="5">
        <f t="shared" si="3"/>
        <v>976.86057596673493</v>
      </c>
      <c r="S12" s="4" t="s">
        <v>223</v>
      </c>
      <c r="T12" s="4"/>
      <c r="U12" s="4"/>
      <c r="V12" s="4"/>
      <c r="W12" s="4">
        <v>1</v>
      </c>
      <c r="X12" s="4" t="s">
        <v>16</v>
      </c>
    </row>
    <row r="13" spans="1:24" x14ac:dyDescent="0.15">
      <c r="A13" s="4" t="s">
        <v>130</v>
      </c>
      <c r="B13" s="4">
        <v>8</v>
      </c>
      <c r="C13" s="4" t="s">
        <v>80</v>
      </c>
      <c r="D13" s="4" t="s">
        <v>3</v>
      </c>
      <c r="E13" s="4" t="s">
        <v>10</v>
      </c>
      <c r="F13" s="4">
        <v>128</v>
      </c>
      <c r="G13" s="4">
        <v>-67.569999999999993</v>
      </c>
      <c r="H13" s="4" t="s">
        <v>15</v>
      </c>
      <c r="I13" s="4">
        <v>20</v>
      </c>
      <c r="J13" s="4">
        <v>-1.07253968253968</v>
      </c>
      <c r="K13" s="4">
        <v>0</v>
      </c>
      <c r="L13" s="5">
        <f t="shared" si="0"/>
        <v>0</v>
      </c>
      <c r="M13" s="4">
        <v>8555</v>
      </c>
      <c r="N13" s="5">
        <f t="shared" si="1"/>
        <v>1556.0673530703182</v>
      </c>
      <c r="O13" s="4">
        <v>0</v>
      </c>
      <c r="P13" s="5">
        <f t="shared" si="2"/>
        <v>0</v>
      </c>
      <c r="Q13" s="4">
        <v>38997</v>
      </c>
      <c r="R13" s="5">
        <f t="shared" si="3"/>
        <v>976.86057596673493</v>
      </c>
      <c r="S13" s="4" t="s">
        <v>224</v>
      </c>
      <c r="T13" s="4"/>
      <c r="U13" s="4"/>
      <c r="V13" s="4">
        <v>1</v>
      </c>
      <c r="W13" s="4">
        <v>2</v>
      </c>
      <c r="X13" s="4" t="s">
        <v>16</v>
      </c>
    </row>
    <row r="14" spans="1:24" x14ac:dyDescent="0.15">
      <c r="A14" s="4" t="s">
        <v>131</v>
      </c>
      <c r="B14" s="4">
        <v>4</v>
      </c>
      <c r="C14" s="4" t="s">
        <v>68</v>
      </c>
      <c r="D14" s="4" t="s">
        <v>3</v>
      </c>
      <c r="E14" s="4" t="s">
        <v>1</v>
      </c>
      <c r="F14" s="4">
        <v>96</v>
      </c>
      <c r="G14" s="4">
        <v>-65.099999999999994</v>
      </c>
      <c r="H14" s="4" t="s">
        <v>69</v>
      </c>
      <c r="I14" s="4">
        <v>22</v>
      </c>
      <c r="J14" s="4">
        <v>-1.0015384615384599</v>
      </c>
      <c r="K14" s="4">
        <v>0</v>
      </c>
      <c r="L14" s="5">
        <f t="shared" si="0"/>
        <v>0</v>
      </c>
      <c r="M14" s="4">
        <v>0</v>
      </c>
      <c r="N14" s="5">
        <f t="shared" si="1"/>
        <v>0</v>
      </c>
      <c r="O14" s="4">
        <v>0</v>
      </c>
      <c r="P14" s="5">
        <f t="shared" si="2"/>
        <v>0</v>
      </c>
      <c r="Q14" s="4">
        <v>2396</v>
      </c>
      <c r="R14" s="5">
        <f t="shared" si="3"/>
        <v>60.018922994494368</v>
      </c>
      <c r="S14" s="4" t="s">
        <v>225</v>
      </c>
      <c r="T14" s="4">
        <v>3247</v>
      </c>
      <c r="U14" s="4">
        <v>128</v>
      </c>
      <c r="V14" s="4">
        <v>1727</v>
      </c>
      <c r="W14" s="4">
        <v>1523</v>
      </c>
      <c r="X14" s="4" t="s">
        <v>55</v>
      </c>
    </row>
    <row r="15" spans="1:24" x14ac:dyDescent="0.15">
      <c r="A15" s="4" t="s">
        <v>132</v>
      </c>
      <c r="B15" s="4">
        <v>1</v>
      </c>
      <c r="C15" s="4" t="s">
        <v>9</v>
      </c>
      <c r="D15" s="4" t="s">
        <v>3</v>
      </c>
      <c r="E15" s="4" t="s">
        <v>10</v>
      </c>
      <c r="F15" s="4">
        <v>100</v>
      </c>
      <c r="G15" s="4">
        <v>-60.7</v>
      </c>
      <c r="H15" s="4" t="s">
        <v>13</v>
      </c>
      <c r="I15" s="4">
        <v>21</v>
      </c>
      <c r="J15" s="4">
        <v>-1.0649122807017499</v>
      </c>
      <c r="K15" s="4">
        <v>33926</v>
      </c>
      <c r="L15" s="5">
        <f t="shared" si="0"/>
        <v>7074.1950147422504</v>
      </c>
      <c r="M15" s="4">
        <v>0</v>
      </c>
      <c r="N15" s="5">
        <f t="shared" si="1"/>
        <v>0</v>
      </c>
      <c r="O15" s="4">
        <v>17658</v>
      </c>
      <c r="P15" s="5">
        <f t="shared" si="2"/>
        <v>4020.4579333006532</v>
      </c>
      <c r="Q15" s="4">
        <v>6158</v>
      </c>
      <c r="R15" s="5">
        <f t="shared" si="3"/>
        <v>154.25564599336241</v>
      </c>
      <c r="S15" s="4" t="s">
        <v>226</v>
      </c>
      <c r="T15" s="4">
        <v>1</v>
      </c>
      <c r="U15" s="4"/>
      <c r="V15" s="4">
        <v>2</v>
      </c>
      <c r="W15" s="4">
        <v>455</v>
      </c>
      <c r="X15" s="4" t="s">
        <v>14</v>
      </c>
    </row>
    <row r="16" spans="1:24" x14ac:dyDescent="0.15">
      <c r="A16" s="4" t="s">
        <v>133</v>
      </c>
      <c r="B16" s="4">
        <v>5</v>
      </c>
      <c r="C16" s="4" t="s">
        <v>74</v>
      </c>
      <c r="D16" s="4" t="s">
        <v>3</v>
      </c>
      <c r="E16" s="4" t="s">
        <v>10</v>
      </c>
      <c r="F16" s="4">
        <v>129</v>
      </c>
      <c r="G16" s="4">
        <v>-72.8</v>
      </c>
      <c r="H16" s="4" t="s">
        <v>13</v>
      </c>
      <c r="I16" s="4">
        <v>21</v>
      </c>
      <c r="J16" s="4">
        <v>-1.0550724637681199</v>
      </c>
      <c r="K16" s="4">
        <v>33926</v>
      </c>
      <c r="L16" s="5">
        <f t="shared" si="0"/>
        <v>7074.1950147422504</v>
      </c>
      <c r="M16" s="4">
        <v>0</v>
      </c>
      <c r="N16" s="5">
        <f t="shared" si="1"/>
        <v>0</v>
      </c>
      <c r="O16" s="4">
        <v>17658</v>
      </c>
      <c r="P16" s="5">
        <f t="shared" si="2"/>
        <v>4020.4579333006532</v>
      </c>
      <c r="Q16" s="4">
        <v>6158</v>
      </c>
      <c r="R16" s="5">
        <f t="shared" si="3"/>
        <v>154.25564599336241</v>
      </c>
      <c r="S16" s="4" t="s">
        <v>227</v>
      </c>
      <c r="T16" s="4"/>
      <c r="U16" s="4"/>
      <c r="V16" s="4">
        <v>1</v>
      </c>
      <c r="W16" s="4">
        <v>4837</v>
      </c>
      <c r="X16" s="4" t="s">
        <v>14</v>
      </c>
    </row>
    <row r="17" spans="1:24" x14ac:dyDescent="0.15">
      <c r="A17" s="4" t="s">
        <v>200</v>
      </c>
      <c r="B17" s="4">
        <v>1</v>
      </c>
      <c r="C17" s="4" t="s">
        <v>17</v>
      </c>
      <c r="D17" s="4" t="s">
        <v>3</v>
      </c>
      <c r="E17" s="4" t="s">
        <v>10</v>
      </c>
      <c r="F17" s="4">
        <v>88</v>
      </c>
      <c r="G17" s="4">
        <v>-49.5</v>
      </c>
      <c r="H17" s="4" t="s">
        <v>18</v>
      </c>
      <c r="I17" s="4">
        <v>21</v>
      </c>
      <c r="J17" s="4">
        <v>-0.88392857142857095</v>
      </c>
      <c r="K17" s="4">
        <v>166</v>
      </c>
      <c r="L17" s="5">
        <f t="shared" si="0"/>
        <v>34.614053305642088</v>
      </c>
      <c r="M17" s="4">
        <v>69</v>
      </c>
      <c r="N17" s="5">
        <f t="shared" si="1"/>
        <v>12.550397120029452</v>
      </c>
      <c r="O17" s="4">
        <v>567</v>
      </c>
      <c r="P17" s="5">
        <f t="shared" si="2"/>
        <v>129.09727308763564</v>
      </c>
      <c r="Q17" s="4">
        <v>6698</v>
      </c>
      <c r="R17" s="5">
        <f t="shared" si="3"/>
        <v>167.78244833769753</v>
      </c>
      <c r="S17" s="4" t="s">
        <v>228</v>
      </c>
      <c r="T17" s="4"/>
      <c r="U17" s="4">
        <v>3</v>
      </c>
      <c r="V17" s="4">
        <v>44</v>
      </c>
      <c r="W17" s="4">
        <v>1</v>
      </c>
      <c r="X17" s="4" t="s">
        <v>19</v>
      </c>
    </row>
    <row r="18" spans="1:24" x14ac:dyDescent="0.15">
      <c r="A18" s="4" t="s">
        <v>201</v>
      </c>
      <c r="B18" s="4">
        <v>4</v>
      </c>
      <c r="C18" s="4" t="s">
        <v>283</v>
      </c>
      <c r="D18" s="4" t="s">
        <v>3</v>
      </c>
      <c r="E18" s="4" t="s">
        <v>10</v>
      </c>
      <c r="F18" s="4">
        <v>115</v>
      </c>
      <c r="G18" s="4">
        <v>-59.7</v>
      </c>
      <c r="H18" s="4" t="s">
        <v>18</v>
      </c>
      <c r="I18" s="4">
        <v>21</v>
      </c>
      <c r="J18" s="4">
        <v>-0.877941176470588</v>
      </c>
      <c r="K18" s="4">
        <v>166</v>
      </c>
      <c r="L18" s="5">
        <f t="shared" si="0"/>
        <v>34.614053305642088</v>
      </c>
      <c r="M18" s="4">
        <v>69</v>
      </c>
      <c r="N18" s="5">
        <f t="shared" si="1"/>
        <v>12.550397120029452</v>
      </c>
      <c r="O18" s="4">
        <v>567</v>
      </c>
      <c r="P18" s="5">
        <f t="shared" si="2"/>
        <v>129.09727308763564</v>
      </c>
      <c r="Q18" s="4">
        <v>6698</v>
      </c>
      <c r="R18" s="5">
        <f t="shared" si="3"/>
        <v>167.78244833769753</v>
      </c>
      <c r="S18" s="4" t="s">
        <v>229</v>
      </c>
      <c r="T18" s="4">
        <v>7</v>
      </c>
      <c r="U18" s="4">
        <v>64</v>
      </c>
      <c r="V18" s="4">
        <v>398</v>
      </c>
      <c r="W18" s="4">
        <v>6</v>
      </c>
      <c r="X18" s="4" t="s">
        <v>19</v>
      </c>
    </row>
    <row r="19" spans="1:24" x14ac:dyDescent="0.15">
      <c r="A19" s="4" t="s">
        <v>202</v>
      </c>
      <c r="B19" s="4">
        <v>6</v>
      </c>
      <c r="C19" s="4" t="s">
        <v>284</v>
      </c>
      <c r="D19" s="4" t="s">
        <v>3</v>
      </c>
      <c r="E19" s="4" t="s">
        <v>10</v>
      </c>
      <c r="F19" s="4">
        <v>99</v>
      </c>
      <c r="G19" s="4">
        <v>-48.82</v>
      </c>
      <c r="H19" s="4" t="s">
        <v>18</v>
      </c>
      <c r="I19" s="4">
        <v>21</v>
      </c>
      <c r="J19" s="4">
        <v>-0.938846153846154</v>
      </c>
      <c r="K19" s="4">
        <v>166</v>
      </c>
      <c r="L19" s="5">
        <f t="shared" si="0"/>
        <v>34.614053305642088</v>
      </c>
      <c r="M19" s="4">
        <v>69</v>
      </c>
      <c r="N19" s="5">
        <f t="shared" si="1"/>
        <v>12.550397120029452</v>
      </c>
      <c r="O19" s="4">
        <v>567</v>
      </c>
      <c r="P19" s="5">
        <f t="shared" si="2"/>
        <v>129.09727308763564</v>
      </c>
      <c r="Q19" s="4">
        <v>6698</v>
      </c>
      <c r="R19" s="5">
        <f t="shared" si="3"/>
        <v>167.78244833769753</v>
      </c>
      <c r="S19" s="4" t="s">
        <v>230</v>
      </c>
      <c r="T19" s="4"/>
      <c r="U19" s="4"/>
      <c r="V19" s="4"/>
      <c r="W19" s="4">
        <v>2</v>
      </c>
      <c r="X19" s="4" t="s">
        <v>19</v>
      </c>
    </row>
    <row r="20" spans="1:24" x14ac:dyDescent="0.15">
      <c r="A20" s="4" t="s">
        <v>134</v>
      </c>
      <c r="B20" s="4">
        <v>2</v>
      </c>
      <c r="C20" s="4" t="s">
        <v>285</v>
      </c>
      <c r="D20" s="4" t="s">
        <v>3</v>
      </c>
      <c r="E20" s="4" t="s">
        <v>10</v>
      </c>
      <c r="F20" s="4">
        <v>127</v>
      </c>
      <c r="G20" s="4">
        <v>-71.8</v>
      </c>
      <c r="H20" s="4" t="s">
        <v>104</v>
      </c>
      <c r="I20" s="4">
        <v>21</v>
      </c>
      <c r="J20" s="4">
        <v>-1.0405797101449299</v>
      </c>
      <c r="K20" s="4">
        <v>5255</v>
      </c>
      <c r="L20" s="5">
        <f t="shared" si="0"/>
        <v>1095.7641573563203</v>
      </c>
      <c r="M20" s="4">
        <v>1382</v>
      </c>
      <c r="N20" s="5">
        <f t="shared" si="1"/>
        <v>251.37172202725654</v>
      </c>
      <c r="O20" s="4">
        <v>2759</v>
      </c>
      <c r="P20" s="5">
        <f t="shared" si="2"/>
        <v>628.18232177916536</v>
      </c>
      <c r="Q20" s="4">
        <v>29649</v>
      </c>
      <c r="R20" s="5">
        <f t="shared" si="3"/>
        <v>742.69659760591128</v>
      </c>
      <c r="S20" s="4" t="s">
        <v>231</v>
      </c>
      <c r="T20" s="4"/>
      <c r="U20" s="4"/>
      <c r="V20" s="4">
        <v>2</v>
      </c>
      <c r="W20" s="4">
        <v>7</v>
      </c>
      <c r="X20" s="4" t="s">
        <v>105</v>
      </c>
    </row>
    <row r="21" spans="1:24" x14ac:dyDescent="0.15">
      <c r="A21" s="4" t="s">
        <v>135</v>
      </c>
      <c r="B21" s="4">
        <v>1</v>
      </c>
      <c r="C21" s="4" t="s">
        <v>286</v>
      </c>
      <c r="D21" s="4" t="s">
        <v>3</v>
      </c>
      <c r="E21" s="4" t="s">
        <v>10</v>
      </c>
      <c r="F21" s="4">
        <v>124</v>
      </c>
      <c r="G21" s="4">
        <v>-80.3</v>
      </c>
      <c r="H21" s="4" t="s">
        <v>100</v>
      </c>
      <c r="I21" s="4">
        <v>21</v>
      </c>
      <c r="J21" s="4">
        <v>-0.955952380952381</v>
      </c>
      <c r="K21" s="4">
        <v>880</v>
      </c>
      <c r="L21" s="5">
        <f t="shared" si="0"/>
        <v>183.49618619858458</v>
      </c>
      <c r="M21" s="4">
        <v>0</v>
      </c>
      <c r="N21" s="5">
        <f t="shared" si="1"/>
        <v>0</v>
      </c>
      <c r="O21" s="4">
        <v>1347</v>
      </c>
      <c r="P21" s="5">
        <f t="shared" si="2"/>
        <v>306.69140537750479</v>
      </c>
      <c r="Q21" s="4">
        <v>3492</v>
      </c>
      <c r="R21" s="5">
        <f t="shared" si="3"/>
        <v>87.47332182670047</v>
      </c>
      <c r="S21" s="4" t="s">
        <v>232</v>
      </c>
      <c r="T21" s="4"/>
      <c r="U21" s="4"/>
      <c r="V21" s="4">
        <v>1</v>
      </c>
      <c r="W21" s="4">
        <v>23</v>
      </c>
      <c r="X21" s="4" t="s">
        <v>98</v>
      </c>
    </row>
    <row r="22" spans="1:24" x14ac:dyDescent="0.15">
      <c r="A22" s="4" t="s">
        <v>136</v>
      </c>
      <c r="B22" s="4">
        <v>9</v>
      </c>
      <c r="C22" s="4" t="s">
        <v>287</v>
      </c>
      <c r="D22" s="4" t="s">
        <v>3</v>
      </c>
      <c r="E22" s="4" t="s">
        <v>10</v>
      </c>
      <c r="F22" s="4">
        <v>130</v>
      </c>
      <c r="G22" s="4">
        <v>-83.4</v>
      </c>
      <c r="H22" s="4" t="s">
        <v>118</v>
      </c>
      <c r="I22" s="4">
        <v>21</v>
      </c>
      <c r="J22" s="4">
        <v>-0.958620689655172</v>
      </c>
      <c r="K22" s="4">
        <v>0</v>
      </c>
      <c r="L22" s="5">
        <f t="shared" si="0"/>
        <v>0</v>
      </c>
      <c r="M22" s="4">
        <v>0</v>
      </c>
      <c r="N22" s="5">
        <f t="shared" si="1"/>
        <v>0</v>
      </c>
      <c r="O22" s="4">
        <v>17117</v>
      </c>
      <c r="P22" s="5">
        <f t="shared" si="2"/>
        <v>3897.2804646226796</v>
      </c>
      <c r="Q22" s="4">
        <v>0</v>
      </c>
      <c r="R22" s="5">
        <f t="shared" si="3"/>
        <v>0</v>
      </c>
      <c r="S22" s="4" t="s">
        <v>233</v>
      </c>
      <c r="T22" s="4"/>
      <c r="U22" s="4"/>
      <c r="V22" s="4">
        <v>1</v>
      </c>
      <c r="W22" s="4"/>
      <c r="X22" s="4" t="s">
        <v>119</v>
      </c>
    </row>
    <row r="23" spans="1:24" x14ac:dyDescent="0.15">
      <c r="A23" s="4" t="s">
        <v>138</v>
      </c>
      <c r="B23" s="4">
        <v>1</v>
      </c>
      <c r="C23" s="4" t="s">
        <v>29</v>
      </c>
      <c r="D23" s="4" t="s">
        <v>3</v>
      </c>
      <c r="E23" s="4" t="s">
        <v>1</v>
      </c>
      <c r="F23" s="4">
        <v>92</v>
      </c>
      <c r="G23" s="4">
        <v>-50.3</v>
      </c>
      <c r="H23" s="4" t="s">
        <v>32</v>
      </c>
      <c r="I23" s="4">
        <v>21</v>
      </c>
      <c r="J23" s="4">
        <v>-0.98627450980392195</v>
      </c>
      <c r="K23" s="4">
        <v>82109</v>
      </c>
      <c r="L23" s="5">
        <f t="shared" si="0"/>
        <v>17121.236764294979</v>
      </c>
      <c r="M23" s="4">
        <v>0</v>
      </c>
      <c r="N23" s="5">
        <f t="shared" si="1"/>
        <v>0</v>
      </c>
      <c r="O23" s="4">
        <v>0</v>
      </c>
      <c r="P23" s="5">
        <f t="shared" si="2"/>
        <v>0</v>
      </c>
      <c r="Q23" s="4">
        <v>0</v>
      </c>
      <c r="R23" s="5">
        <f t="shared" si="3"/>
        <v>0</v>
      </c>
      <c r="S23" s="4" t="s">
        <v>234</v>
      </c>
      <c r="T23" s="4">
        <v>85</v>
      </c>
      <c r="U23" s="4">
        <v>11</v>
      </c>
      <c r="V23" s="4">
        <v>123</v>
      </c>
      <c r="W23" s="4">
        <v>1748</v>
      </c>
      <c r="X23" s="4" t="s">
        <v>33</v>
      </c>
    </row>
    <row r="24" spans="1:24" x14ac:dyDescent="0.15">
      <c r="A24" s="4" t="s">
        <v>139</v>
      </c>
      <c r="B24" s="4">
        <v>9</v>
      </c>
      <c r="C24" s="4" t="s">
        <v>90</v>
      </c>
      <c r="D24" s="4" t="s">
        <v>3</v>
      </c>
      <c r="E24" s="4" t="s">
        <v>1</v>
      </c>
      <c r="F24" s="4">
        <v>82</v>
      </c>
      <c r="G24" s="4">
        <v>-50.6</v>
      </c>
      <c r="H24" s="4" t="s">
        <v>32</v>
      </c>
      <c r="I24" s="4">
        <v>21</v>
      </c>
      <c r="J24" s="4">
        <v>-0.90357142857142903</v>
      </c>
      <c r="K24" s="4">
        <v>82109</v>
      </c>
      <c r="L24" s="5">
        <f t="shared" si="0"/>
        <v>17121.236764294979</v>
      </c>
      <c r="M24" s="4">
        <v>0</v>
      </c>
      <c r="N24" s="5">
        <f t="shared" si="1"/>
        <v>0</v>
      </c>
      <c r="O24" s="4">
        <v>0</v>
      </c>
      <c r="P24" s="5">
        <f t="shared" si="2"/>
        <v>0</v>
      </c>
      <c r="Q24" s="4">
        <v>0</v>
      </c>
      <c r="R24" s="5">
        <f t="shared" si="3"/>
        <v>0</v>
      </c>
      <c r="S24" s="4" t="s">
        <v>235</v>
      </c>
      <c r="T24" s="4"/>
      <c r="U24" s="4"/>
      <c r="V24" s="4">
        <v>1</v>
      </c>
      <c r="W24" s="4">
        <v>8</v>
      </c>
      <c r="X24" s="4" t="s">
        <v>33</v>
      </c>
    </row>
    <row r="25" spans="1:24" x14ac:dyDescent="0.15">
      <c r="A25" s="4" t="s">
        <v>140</v>
      </c>
      <c r="B25" s="4">
        <v>9</v>
      </c>
      <c r="C25" s="4" t="s">
        <v>288</v>
      </c>
      <c r="D25" s="4" t="s">
        <v>3</v>
      </c>
      <c r="E25" s="4" t="s">
        <v>1</v>
      </c>
      <c r="F25" s="4">
        <v>116</v>
      </c>
      <c r="G25" s="4">
        <v>-62.2</v>
      </c>
      <c r="H25" s="4" t="s">
        <v>32</v>
      </c>
      <c r="I25" s="4">
        <v>21</v>
      </c>
      <c r="J25" s="4">
        <v>-1.11071428571429</v>
      </c>
      <c r="K25" s="4">
        <v>82109</v>
      </c>
      <c r="L25" s="5">
        <f t="shared" si="0"/>
        <v>17121.236764294979</v>
      </c>
      <c r="M25" s="4">
        <v>0</v>
      </c>
      <c r="N25" s="5">
        <f t="shared" si="1"/>
        <v>0</v>
      </c>
      <c r="O25" s="4">
        <v>0</v>
      </c>
      <c r="P25" s="5">
        <f t="shared" si="2"/>
        <v>0</v>
      </c>
      <c r="Q25" s="4">
        <v>0</v>
      </c>
      <c r="R25" s="5">
        <f t="shared" si="3"/>
        <v>0</v>
      </c>
      <c r="S25" s="4" t="s">
        <v>236</v>
      </c>
      <c r="T25" s="4">
        <v>2</v>
      </c>
      <c r="U25" s="4">
        <v>17</v>
      </c>
      <c r="V25" s="4">
        <v>121</v>
      </c>
      <c r="W25" s="4">
        <v>1806</v>
      </c>
      <c r="X25" s="4" t="s">
        <v>33</v>
      </c>
    </row>
    <row r="26" spans="1:24" x14ac:dyDescent="0.15">
      <c r="A26" s="4" t="s">
        <v>141</v>
      </c>
      <c r="B26" s="4">
        <v>9</v>
      </c>
      <c r="C26" s="4" t="s">
        <v>289</v>
      </c>
      <c r="D26" s="4" t="s">
        <v>3</v>
      </c>
      <c r="E26" s="4" t="s">
        <v>1</v>
      </c>
      <c r="F26" s="4">
        <v>101</v>
      </c>
      <c r="G26" s="4">
        <v>-57.3</v>
      </c>
      <c r="H26" s="4" t="s">
        <v>32</v>
      </c>
      <c r="I26" s="4">
        <v>21</v>
      </c>
      <c r="J26" s="4">
        <v>-0.98793103448275899</v>
      </c>
      <c r="K26" s="4">
        <v>82109</v>
      </c>
      <c r="L26" s="5">
        <f t="shared" si="0"/>
        <v>17121.236764294979</v>
      </c>
      <c r="M26" s="4">
        <v>0</v>
      </c>
      <c r="N26" s="5">
        <f t="shared" si="1"/>
        <v>0</v>
      </c>
      <c r="O26" s="4">
        <v>0</v>
      </c>
      <c r="P26" s="5">
        <f t="shared" si="2"/>
        <v>0</v>
      </c>
      <c r="Q26" s="4">
        <v>0</v>
      </c>
      <c r="R26" s="5">
        <f t="shared" si="3"/>
        <v>0</v>
      </c>
      <c r="S26" s="4" t="s">
        <v>237</v>
      </c>
      <c r="T26" s="4">
        <v>1</v>
      </c>
      <c r="U26" s="4">
        <v>5</v>
      </c>
      <c r="V26" s="4">
        <v>2</v>
      </c>
      <c r="W26" s="4">
        <v>152</v>
      </c>
      <c r="X26" s="4" t="s">
        <v>33</v>
      </c>
    </row>
    <row r="27" spans="1:24" x14ac:dyDescent="0.15">
      <c r="A27" s="4" t="s">
        <v>142</v>
      </c>
      <c r="B27" s="4">
        <v>9</v>
      </c>
      <c r="C27" s="4" t="s">
        <v>290</v>
      </c>
      <c r="D27" s="4" t="s">
        <v>3</v>
      </c>
      <c r="E27" s="4" t="s">
        <v>1</v>
      </c>
      <c r="F27" s="4">
        <v>102</v>
      </c>
      <c r="G27" s="4">
        <v>-51</v>
      </c>
      <c r="H27" s="4" t="s">
        <v>32</v>
      </c>
      <c r="I27" s="4">
        <v>21</v>
      </c>
      <c r="J27" s="4">
        <v>-0.89473684210526305</v>
      </c>
      <c r="K27" s="4">
        <v>82109</v>
      </c>
      <c r="L27" s="5">
        <f t="shared" si="0"/>
        <v>17121.236764294979</v>
      </c>
      <c r="M27" s="4">
        <v>0</v>
      </c>
      <c r="N27" s="5">
        <f t="shared" si="1"/>
        <v>0</v>
      </c>
      <c r="O27" s="4">
        <v>0</v>
      </c>
      <c r="P27" s="5">
        <f t="shared" si="2"/>
        <v>0</v>
      </c>
      <c r="Q27" s="4">
        <v>0</v>
      </c>
      <c r="R27" s="5">
        <f t="shared" si="3"/>
        <v>0</v>
      </c>
      <c r="S27" s="4" t="s">
        <v>238</v>
      </c>
      <c r="T27" s="4"/>
      <c r="U27" s="4"/>
      <c r="V27" s="4"/>
      <c r="W27" s="4">
        <v>13</v>
      </c>
      <c r="X27" s="4" t="s">
        <v>33</v>
      </c>
    </row>
    <row r="28" spans="1:24" x14ac:dyDescent="0.15">
      <c r="A28" s="4" t="s">
        <v>143</v>
      </c>
      <c r="B28" s="4">
        <v>1</v>
      </c>
      <c r="C28" s="4" t="s">
        <v>29</v>
      </c>
      <c r="D28" s="4" t="s">
        <v>3</v>
      </c>
      <c r="E28" s="4" t="s">
        <v>1</v>
      </c>
      <c r="F28" s="4">
        <v>92</v>
      </c>
      <c r="G28" s="4">
        <v>-50.3</v>
      </c>
      <c r="H28" s="4" t="s">
        <v>30</v>
      </c>
      <c r="I28" s="4">
        <v>21</v>
      </c>
      <c r="J28" s="4">
        <v>-0.98627450980392195</v>
      </c>
      <c r="K28" s="4">
        <v>0</v>
      </c>
      <c r="L28" s="5">
        <f t="shared" si="0"/>
        <v>0</v>
      </c>
      <c r="M28" s="4">
        <v>0</v>
      </c>
      <c r="N28" s="5">
        <f t="shared" si="1"/>
        <v>0</v>
      </c>
      <c r="O28" s="4">
        <v>60520</v>
      </c>
      <c r="P28" s="5">
        <f t="shared" si="2"/>
        <v>13779.483187413949</v>
      </c>
      <c r="Q28" s="4">
        <v>0</v>
      </c>
      <c r="R28" s="5">
        <f t="shared" si="3"/>
        <v>0</v>
      </c>
      <c r="S28" s="4" t="s">
        <v>239</v>
      </c>
      <c r="T28" s="4"/>
      <c r="U28" s="4"/>
      <c r="V28" s="4">
        <v>1</v>
      </c>
      <c r="W28" s="4">
        <v>11</v>
      </c>
      <c r="X28" s="4" t="s">
        <v>31</v>
      </c>
    </row>
    <row r="29" spans="1:24" x14ac:dyDescent="0.15">
      <c r="A29" s="4" t="s">
        <v>144</v>
      </c>
      <c r="B29" s="4">
        <v>3</v>
      </c>
      <c r="C29" s="4" t="s">
        <v>291</v>
      </c>
      <c r="D29" s="4" t="s">
        <v>3</v>
      </c>
      <c r="E29" s="4" t="s">
        <v>1</v>
      </c>
      <c r="F29" s="4">
        <v>129</v>
      </c>
      <c r="G29" s="4">
        <v>-70</v>
      </c>
      <c r="H29" s="4" t="s">
        <v>30</v>
      </c>
      <c r="I29" s="4">
        <v>21</v>
      </c>
      <c r="J29" s="4">
        <v>-0.93333333333333302</v>
      </c>
      <c r="K29" s="4">
        <v>0</v>
      </c>
      <c r="L29" s="5">
        <f t="shared" si="0"/>
        <v>0</v>
      </c>
      <c r="M29" s="4">
        <v>0</v>
      </c>
      <c r="N29" s="5">
        <f t="shared" si="1"/>
        <v>0</v>
      </c>
      <c r="O29" s="4">
        <v>60520</v>
      </c>
      <c r="P29" s="5">
        <f t="shared" si="2"/>
        <v>13779.483187413949</v>
      </c>
      <c r="Q29" s="4">
        <v>0</v>
      </c>
      <c r="R29" s="5">
        <f t="shared" si="3"/>
        <v>0</v>
      </c>
      <c r="S29" s="4" t="s">
        <v>240</v>
      </c>
      <c r="T29" s="4">
        <v>1</v>
      </c>
      <c r="U29" s="4"/>
      <c r="V29" s="4">
        <v>252</v>
      </c>
      <c r="W29" s="4">
        <v>26</v>
      </c>
      <c r="X29" s="4" t="s">
        <v>31</v>
      </c>
    </row>
    <row r="30" spans="1:24" x14ac:dyDescent="0.15">
      <c r="A30" s="4" t="s">
        <v>145</v>
      </c>
      <c r="B30" s="4">
        <v>9</v>
      </c>
      <c r="C30" s="4" t="s">
        <v>288</v>
      </c>
      <c r="D30" s="4" t="s">
        <v>3</v>
      </c>
      <c r="E30" s="4" t="s">
        <v>1</v>
      </c>
      <c r="F30" s="4">
        <v>116</v>
      </c>
      <c r="G30" s="4">
        <v>-62.2</v>
      </c>
      <c r="H30" s="4" t="s">
        <v>30</v>
      </c>
      <c r="I30" s="4">
        <v>21</v>
      </c>
      <c r="J30" s="4">
        <v>-1.11071428571429</v>
      </c>
      <c r="K30" s="4">
        <v>0</v>
      </c>
      <c r="L30" s="5">
        <f t="shared" si="0"/>
        <v>0</v>
      </c>
      <c r="M30" s="4">
        <v>0</v>
      </c>
      <c r="N30" s="5">
        <f t="shared" si="1"/>
        <v>0</v>
      </c>
      <c r="O30" s="4">
        <v>60520</v>
      </c>
      <c r="P30" s="5">
        <f t="shared" si="2"/>
        <v>13779.483187413949</v>
      </c>
      <c r="Q30" s="4">
        <v>0</v>
      </c>
      <c r="R30" s="5">
        <f t="shared" si="3"/>
        <v>0</v>
      </c>
      <c r="S30" s="4" t="s">
        <v>241</v>
      </c>
      <c r="T30" s="4"/>
      <c r="U30" s="4"/>
      <c r="V30" s="4"/>
      <c r="W30" s="4">
        <v>2</v>
      </c>
      <c r="X30" s="4" t="s">
        <v>31</v>
      </c>
    </row>
    <row r="31" spans="1:24" x14ac:dyDescent="0.15">
      <c r="A31" s="4" t="s">
        <v>146</v>
      </c>
      <c r="B31" s="4">
        <v>3</v>
      </c>
      <c r="C31" s="4" t="s">
        <v>291</v>
      </c>
      <c r="D31" s="4" t="s">
        <v>3</v>
      </c>
      <c r="E31" s="4" t="s">
        <v>1</v>
      </c>
      <c r="F31" s="4">
        <v>129</v>
      </c>
      <c r="G31" s="4">
        <v>-70</v>
      </c>
      <c r="H31" s="4" t="s">
        <v>106</v>
      </c>
      <c r="I31" s="4">
        <v>21</v>
      </c>
      <c r="J31" s="4">
        <v>-0.93333333333333302</v>
      </c>
      <c r="K31" s="4">
        <v>10564</v>
      </c>
      <c r="L31" s="5">
        <f t="shared" si="0"/>
        <v>2202.788307956645</v>
      </c>
      <c r="M31" s="4">
        <v>29768</v>
      </c>
      <c r="N31" s="5">
        <f t="shared" si="1"/>
        <v>5414.495963319373</v>
      </c>
      <c r="O31" s="4">
        <v>0</v>
      </c>
      <c r="P31" s="5">
        <f t="shared" si="2"/>
        <v>0</v>
      </c>
      <c r="Q31" s="4">
        <v>13409</v>
      </c>
      <c r="R31" s="5">
        <f t="shared" si="3"/>
        <v>335.89054191701791</v>
      </c>
      <c r="S31" s="4"/>
      <c r="T31" s="4"/>
      <c r="U31" s="4"/>
      <c r="V31" s="4"/>
      <c r="W31" s="4"/>
      <c r="X31" s="4" t="s">
        <v>107</v>
      </c>
    </row>
    <row r="32" spans="1:24" x14ac:dyDescent="0.15">
      <c r="A32" s="4" t="s">
        <v>137</v>
      </c>
      <c r="B32" s="4">
        <v>2</v>
      </c>
      <c r="C32" s="4" t="s">
        <v>41</v>
      </c>
      <c r="D32" s="4" t="s">
        <v>3</v>
      </c>
      <c r="E32" s="4" t="s">
        <v>1</v>
      </c>
      <c r="F32" s="4">
        <v>123</v>
      </c>
      <c r="G32" s="4">
        <v>-65.5</v>
      </c>
      <c r="H32" s="4" t="s">
        <v>42</v>
      </c>
      <c r="I32" s="4">
        <v>21</v>
      </c>
      <c r="J32" s="4">
        <v>-1.1293103448275901</v>
      </c>
      <c r="K32" s="4">
        <v>4613</v>
      </c>
      <c r="L32" s="5">
        <f t="shared" si="0"/>
        <v>961.89534878871666</v>
      </c>
      <c r="M32" s="4">
        <v>19039</v>
      </c>
      <c r="N32" s="5">
        <f t="shared" si="1"/>
        <v>3463.0001560614596</v>
      </c>
      <c r="O32" s="4">
        <v>167</v>
      </c>
      <c r="P32" s="5">
        <f t="shared" si="2"/>
        <v>38.023359092830958</v>
      </c>
      <c r="Q32" s="4">
        <v>15566</v>
      </c>
      <c r="R32" s="5">
        <f t="shared" si="3"/>
        <v>389.92260239244547</v>
      </c>
      <c r="S32" s="4" t="s">
        <v>242</v>
      </c>
      <c r="T32" s="4"/>
      <c r="U32" s="4">
        <v>2</v>
      </c>
      <c r="V32" s="4"/>
      <c r="W32" s="4">
        <v>341</v>
      </c>
      <c r="X32" s="4" t="s">
        <v>43</v>
      </c>
    </row>
    <row r="33" spans="1:24" x14ac:dyDescent="0.15">
      <c r="A33" s="4" t="s">
        <v>147</v>
      </c>
      <c r="B33" s="4">
        <v>3</v>
      </c>
      <c r="C33" s="4" t="s">
        <v>57</v>
      </c>
      <c r="D33" s="4" t="s">
        <v>3</v>
      </c>
      <c r="E33" s="4" t="s">
        <v>10</v>
      </c>
      <c r="F33" s="4">
        <v>132</v>
      </c>
      <c r="G33" s="4">
        <v>-58.4</v>
      </c>
      <c r="H33" s="4" t="s">
        <v>58</v>
      </c>
      <c r="I33" s="4">
        <v>21</v>
      </c>
      <c r="J33" s="4">
        <v>-0.97333333333333305</v>
      </c>
      <c r="K33" s="4">
        <v>513</v>
      </c>
      <c r="L33" s="5">
        <f t="shared" si="0"/>
        <v>106.96993581803851</v>
      </c>
      <c r="M33" s="4">
        <v>1258</v>
      </c>
      <c r="N33" s="5">
        <f t="shared" si="1"/>
        <v>228.81738517387029</v>
      </c>
      <c r="O33" s="4">
        <v>1459</v>
      </c>
      <c r="P33" s="5">
        <f t="shared" si="2"/>
        <v>332.19210129605011</v>
      </c>
      <c r="Q33" s="4">
        <v>11644</v>
      </c>
      <c r="R33" s="5">
        <f t="shared" si="3"/>
        <v>291.67793795821888</v>
      </c>
      <c r="S33" s="4" t="s">
        <v>243</v>
      </c>
      <c r="T33" s="4"/>
      <c r="U33" s="4">
        <v>4</v>
      </c>
      <c r="V33" s="4"/>
      <c r="W33" s="4">
        <v>1</v>
      </c>
      <c r="X33" s="4" t="s">
        <v>59</v>
      </c>
    </row>
    <row r="34" spans="1:24" x14ac:dyDescent="0.15">
      <c r="A34" s="4" t="s">
        <v>148</v>
      </c>
      <c r="B34" s="4">
        <v>9</v>
      </c>
      <c r="C34" s="4" t="s">
        <v>88</v>
      </c>
      <c r="D34" s="4" t="s">
        <v>3</v>
      </c>
      <c r="E34" s="4" t="s">
        <v>10</v>
      </c>
      <c r="F34" s="4">
        <v>118</v>
      </c>
      <c r="G34" s="4">
        <v>-70.099999999999994</v>
      </c>
      <c r="H34" s="4" t="s">
        <v>58</v>
      </c>
      <c r="I34" s="4">
        <v>21</v>
      </c>
      <c r="J34" s="4">
        <v>-1.0784615384615399</v>
      </c>
      <c r="K34" s="4">
        <v>513</v>
      </c>
      <c r="L34" s="5">
        <f t="shared" si="0"/>
        <v>106.96993581803851</v>
      </c>
      <c r="M34" s="4">
        <v>1258</v>
      </c>
      <c r="N34" s="5">
        <f t="shared" si="1"/>
        <v>228.81738517387029</v>
      </c>
      <c r="O34" s="4">
        <v>1459</v>
      </c>
      <c r="P34" s="5">
        <f t="shared" si="2"/>
        <v>332.19210129605011</v>
      </c>
      <c r="Q34" s="4">
        <v>11644</v>
      </c>
      <c r="R34" s="5">
        <f t="shared" si="3"/>
        <v>291.67793795821888</v>
      </c>
      <c r="S34" s="4" t="s">
        <v>244</v>
      </c>
      <c r="T34" s="4"/>
      <c r="U34" s="4">
        <v>4</v>
      </c>
      <c r="V34" s="4">
        <v>3</v>
      </c>
      <c r="W34" s="4">
        <v>33</v>
      </c>
      <c r="X34" s="4" t="s">
        <v>59</v>
      </c>
    </row>
    <row r="35" spans="1:24" x14ac:dyDescent="0.15">
      <c r="A35" s="4" t="s">
        <v>149</v>
      </c>
      <c r="B35" s="4">
        <v>9</v>
      </c>
      <c r="C35" s="4" t="s">
        <v>89</v>
      </c>
      <c r="D35" s="4" t="s">
        <v>3</v>
      </c>
      <c r="E35" s="4" t="s">
        <v>10</v>
      </c>
      <c r="F35" s="4">
        <v>138</v>
      </c>
      <c r="G35" s="4">
        <v>-74.5</v>
      </c>
      <c r="H35" s="4" t="s">
        <v>58</v>
      </c>
      <c r="I35" s="4">
        <v>21</v>
      </c>
      <c r="J35" s="4">
        <v>-1.0067567567567599</v>
      </c>
      <c r="K35" s="4">
        <v>513</v>
      </c>
      <c r="L35" s="5">
        <f t="shared" si="0"/>
        <v>106.96993581803851</v>
      </c>
      <c r="M35" s="4">
        <v>1258</v>
      </c>
      <c r="N35" s="5">
        <f t="shared" si="1"/>
        <v>228.81738517387029</v>
      </c>
      <c r="O35" s="4">
        <v>1459</v>
      </c>
      <c r="P35" s="5">
        <f t="shared" si="2"/>
        <v>332.19210129605011</v>
      </c>
      <c r="Q35" s="4">
        <v>11644</v>
      </c>
      <c r="R35" s="5">
        <f t="shared" si="3"/>
        <v>291.67793795821888</v>
      </c>
      <c r="S35" s="4" t="s">
        <v>245</v>
      </c>
      <c r="T35" s="4"/>
      <c r="U35" s="4"/>
      <c r="V35" s="4">
        <v>26</v>
      </c>
      <c r="W35" s="4">
        <v>1</v>
      </c>
      <c r="X35" s="4" t="s">
        <v>59</v>
      </c>
    </row>
    <row r="36" spans="1:24" x14ac:dyDescent="0.15">
      <c r="A36" s="4" t="s">
        <v>150</v>
      </c>
      <c r="B36" s="4">
        <v>3</v>
      </c>
      <c r="C36" s="4" t="s">
        <v>60</v>
      </c>
      <c r="D36" s="4" t="s">
        <v>22</v>
      </c>
      <c r="E36" s="4" t="s">
        <v>10</v>
      </c>
      <c r="F36" s="4">
        <v>140</v>
      </c>
      <c r="G36" s="4">
        <v>-67.5</v>
      </c>
      <c r="H36" s="4" t="s">
        <v>61</v>
      </c>
      <c r="I36" s="4">
        <v>22</v>
      </c>
      <c r="J36" s="4">
        <v>-1.0384615384615401</v>
      </c>
      <c r="K36" s="4">
        <v>27776</v>
      </c>
      <c r="L36" s="5">
        <f t="shared" si="0"/>
        <v>5791.8068952862332</v>
      </c>
      <c r="M36" s="4">
        <v>894</v>
      </c>
      <c r="N36" s="5">
        <f t="shared" si="1"/>
        <v>162.60949312038159</v>
      </c>
      <c r="O36" s="4">
        <v>5566</v>
      </c>
      <c r="P36" s="5">
        <f t="shared" si="2"/>
        <v>1267.2935132377072</v>
      </c>
      <c r="Q36" s="4">
        <v>179106</v>
      </c>
      <c r="R36" s="5">
        <f t="shared" si="3"/>
        <v>4486.5397420083091</v>
      </c>
      <c r="S36" s="4" t="s">
        <v>246</v>
      </c>
      <c r="T36" s="4">
        <v>15</v>
      </c>
      <c r="U36" s="4">
        <v>2</v>
      </c>
      <c r="V36" s="4"/>
      <c r="W36" s="4">
        <v>1265</v>
      </c>
      <c r="X36" s="4" t="s">
        <v>31</v>
      </c>
    </row>
    <row r="37" spans="1:24" x14ac:dyDescent="0.15">
      <c r="A37" s="4" t="s">
        <v>151</v>
      </c>
      <c r="B37" s="4">
        <v>2</v>
      </c>
      <c r="C37" s="4" t="s">
        <v>292</v>
      </c>
      <c r="D37" s="4" t="s">
        <v>22</v>
      </c>
      <c r="E37" s="4" t="s">
        <v>10</v>
      </c>
      <c r="F37" s="4">
        <v>109</v>
      </c>
      <c r="G37" s="4">
        <v>-50.1</v>
      </c>
      <c r="H37" s="4" t="s">
        <v>61</v>
      </c>
      <c r="I37" s="4">
        <v>22</v>
      </c>
      <c r="J37" s="4">
        <v>-0.94528301886792498</v>
      </c>
      <c r="K37" s="4">
        <v>27776</v>
      </c>
      <c r="L37" s="5">
        <f t="shared" si="0"/>
        <v>5791.8068952862332</v>
      </c>
      <c r="M37" s="4">
        <v>894</v>
      </c>
      <c r="N37" s="5">
        <f t="shared" si="1"/>
        <v>162.60949312038159</v>
      </c>
      <c r="O37" s="4">
        <v>5566</v>
      </c>
      <c r="P37" s="5">
        <f t="shared" si="2"/>
        <v>1267.2935132377072</v>
      </c>
      <c r="Q37" s="4">
        <v>179106</v>
      </c>
      <c r="R37" s="5">
        <f t="shared" si="3"/>
        <v>4486.5397420083091</v>
      </c>
      <c r="S37" s="4" t="s">
        <v>247</v>
      </c>
      <c r="T37" s="4"/>
      <c r="U37" s="4"/>
      <c r="V37" s="4"/>
      <c r="W37" s="4">
        <v>1</v>
      </c>
      <c r="X37" s="4" t="s">
        <v>31</v>
      </c>
    </row>
    <row r="38" spans="1:24" x14ac:dyDescent="0.15">
      <c r="A38" s="4" t="s">
        <v>152</v>
      </c>
      <c r="B38" s="4">
        <v>5</v>
      </c>
      <c r="C38" s="4" t="s">
        <v>293</v>
      </c>
      <c r="D38" s="4" t="s">
        <v>3</v>
      </c>
      <c r="E38" s="4" t="s">
        <v>10</v>
      </c>
      <c r="F38" s="4">
        <v>147</v>
      </c>
      <c r="G38" s="4">
        <v>-64.7</v>
      </c>
      <c r="H38" s="4" t="s">
        <v>61</v>
      </c>
      <c r="I38" s="4">
        <v>22</v>
      </c>
      <c r="J38" s="4">
        <v>-0.96567164179104503</v>
      </c>
      <c r="K38" s="4">
        <v>27776</v>
      </c>
      <c r="L38" s="5">
        <f t="shared" si="0"/>
        <v>5791.8068952862332</v>
      </c>
      <c r="M38" s="4">
        <v>894</v>
      </c>
      <c r="N38" s="5">
        <f t="shared" si="1"/>
        <v>162.60949312038159</v>
      </c>
      <c r="O38" s="4">
        <v>5566</v>
      </c>
      <c r="P38" s="5">
        <f t="shared" si="2"/>
        <v>1267.2935132377072</v>
      </c>
      <c r="Q38" s="4">
        <v>179106</v>
      </c>
      <c r="R38" s="5">
        <f t="shared" si="3"/>
        <v>4486.5397420083091</v>
      </c>
      <c r="S38" s="4"/>
      <c r="T38" s="4"/>
      <c r="U38" s="4"/>
      <c r="V38" s="4"/>
      <c r="W38" s="4"/>
      <c r="X38" s="4" t="s">
        <v>31</v>
      </c>
    </row>
    <row r="39" spans="1:24" x14ac:dyDescent="0.15">
      <c r="A39" s="4" t="s">
        <v>153</v>
      </c>
      <c r="B39" s="4">
        <v>4</v>
      </c>
      <c r="C39" s="4" t="s">
        <v>294</v>
      </c>
      <c r="D39" s="4" t="s">
        <v>3</v>
      </c>
      <c r="E39" s="4" t="s">
        <v>10</v>
      </c>
      <c r="F39" s="4">
        <v>117</v>
      </c>
      <c r="G39" s="4">
        <v>-67.900000000000006</v>
      </c>
      <c r="H39" s="4" t="s">
        <v>108</v>
      </c>
      <c r="I39" s="4">
        <v>22</v>
      </c>
      <c r="J39" s="4">
        <v>-1.09516129032258</v>
      </c>
      <c r="K39" s="4">
        <v>0</v>
      </c>
      <c r="L39" s="5">
        <f t="shared" si="0"/>
        <v>0</v>
      </c>
      <c r="M39" s="4">
        <v>0</v>
      </c>
      <c r="N39" s="5">
        <f t="shared" si="1"/>
        <v>0</v>
      </c>
      <c r="O39" s="4">
        <v>0</v>
      </c>
      <c r="P39" s="5">
        <f t="shared" si="2"/>
        <v>0</v>
      </c>
      <c r="Q39" s="4">
        <v>3533</v>
      </c>
      <c r="R39" s="5">
        <f t="shared" si="3"/>
        <v>88.500356819511097</v>
      </c>
      <c r="S39" s="4" t="s">
        <v>248</v>
      </c>
      <c r="T39" s="4">
        <v>225</v>
      </c>
      <c r="U39" s="4">
        <v>166</v>
      </c>
      <c r="V39" s="4">
        <v>134</v>
      </c>
      <c r="W39" s="4">
        <v>638</v>
      </c>
      <c r="X39" s="4" t="s">
        <v>109</v>
      </c>
    </row>
    <row r="40" spans="1:24" x14ac:dyDescent="0.15">
      <c r="A40" s="4" t="s">
        <v>154</v>
      </c>
      <c r="B40" s="4">
        <v>3</v>
      </c>
      <c r="C40" s="4" t="s">
        <v>60</v>
      </c>
      <c r="D40" s="4" t="s">
        <v>22</v>
      </c>
      <c r="E40" s="4" t="s">
        <v>10</v>
      </c>
      <c r="F40" s="4">
        <v>140</v>
      </c>
      <c r="G40" s="4">
        <v>-67.5</v>
      </c>
      <c r="H40" s="4" t="s">
        <v>62</v>
      </c>
      <c r="I40" s="4">
        <v>21</v>
      </c>
      <c r="J40" s="4">
        <v>-1.0384615384615401</v>
      </c>
      <c r="K40" s="4">
        <v>281</v>
      </c>
      <c r="L40" s="5">
        <f t="shared" si="0"/>
        <v>58.593668547502574</v>
      </c>
      <c r="M40" s="4">
        <v>0</v>
      </c>
      <c r="N40" s="5">
        <f t="shared" si="1"/>
        <v>0</v>
      </c>
      <c r="O40" s="4">
        <v>400</v>
      </c>
      <c r="P40" s="5">
        <f t="shared" si="2"/>
        <v>91.073913994804684</v>
      </c>
      <c r="Q40" s="4">
        <v>0</v>
      </c>
      <c r="R40" s="5">
        <f t="shared" si="3"/>
        <v>0</v>
      </c>
      <c r="S40" s="4" t="s">
        <v>249</v>
      </c>
      <c r="T40" s="4">
        <v>1</v>
      </c>
      <c r="U40" s="4"/>
      <c r="V40" s="4"/>
      <c r="W40" s="4">
        <v>9</v>
      </c>
      <c r="X40" s="4" t="s">
        <v>63</v>
      </c>
    </row>
    <row r="41" spans="1:24" x14ac:dyDescent="0.15">
      <c r="A41" s="4" t="s">
        <v>155</v>
      </c>
      <c r="B41" s="4">
        <v>2</v>
      </c>
      <c r="C41" s="4" t="s">
        <v>318</v>
      </c>
      <c r="D41" s="4" t="s">
        <v>22</v>
      </c>
      <c r="E41" s="4" t="s">
        <v>10</v>
      </c>
      <c r="F41" s="4">
        <v>109</v>
      </c>
      <c r="G41" s="4">
        <v>-50.1</v>
      </c>
      <c r="H41" s="4" t="s">
        <v>62</v>
      </c>
      <c r="I41" s="4">
        <v>21</v>
      </c>
      <c r="J41" s="4">
        <v>-0.94528301886792498</v>
      </c>
      <c r="K41" s="4">
        <v>281</v>
      </c>
      <c r="L41" s="5">
        <f t="shared" si="0"/>
        <v>58.593668547502574</v>
      </c>
      <c r="M41" s="4">
        <v>0</v>
      </c>
      <c r="N41" s="5">
        <f t="shared" si="1"/>
        <v>0</v>
      </c>
      <c r="O41" s="4">
        <v>400</v>
      </c>
      <c r="P41" s="5">
        <f t="shared" si="2"/>
        <v>91.073913994804684</v>
      </c>
      <c r="Q41" s="4">
        <v>0</v>
      </c>
      <c r="R41" s="5">
        <f t="shared" si="3"/>
        <v>0</v>
      </c>
      <c r="S41" s="4" t="s">
        <v>250</v>
      </c>
      <c r="T41" s="4">
        <v>4</v>
      </c>
      <c r="U41" s="4">
        <v>1</v>
      </c>
      <c r="V41" s="4">
        <v>6</v>
      </c>
      <c r="W41" s="4">
        <v>132</v>
      </c>
      <c r="X41" s="4" t="s">
        <v>63</v>
      </c>
    </row>
    <row r="42" spans="1:24" x14ac:dyDescent="0.15">
      <c r="A42" s="4" t="s">
        <v>156</v>
      </c>
      <c r="B42" s="4">
        <v>4</v>
      </c>
      <c r="C42" s="4" t="s">
        <v>294</v>
      </c>
      <c r="D42" s="4" t="s">
        <v>3</v>
      </c>
      <c r="E42" s="4" t="s">
        <v>10</v>
      </c>
      <c r="F42" s="4">
        <v>117</v>
      </c>
      <c r="G42" s="4">
        <v>-67.900000000000006</v>
      </c>
      <c r="H42" s="4" t="s">
        <v>62</v>
      </c>
      <c r="I42" s="4">
        <v>21</v>
      </c>
      <c r="J42" s="4">
        <v>-1.09516129032258</v>
      </c>
      <c r="K42" s="4">
        <v>281</v>
      </c>
      <c r="L42" s="5">
        <f t="shared" si="0"/>
        <v>58.593668547502574</v>
      </c>
      <c r="M42" s="4">
        <v>0</v>
      </c>
      <c r="N42" s="5">
        <f t="shared" si="1"/>
        <v>0</v>
      </c>
      <c r="O42" s="4">
        <v>400</v>
      </c>
      <c r="P42" s="5">
        <f t="shared" si="2"/>
        <v>91.073913994804684</v>
      </c>
      <c r="Q42" s="4">
        <v>0</v>
      </c>
      <c r="R42" s="5">
        <f t="shared" si="3"/>
        <v>0</v>
      </c>
      <c r="S42" s="4" t="s">
        <v>251</v>
      </c>
      <c r="T42" s="4"/>
      <c r="U42" s="4"/>
      <c r="V42" s="4"/>
      <c r="W42" s="4">
        <v>6</v>
      </c>
      <c r="X42" s="4" t="s">
        <v>63</v>
      </c>
    </row>
    <row r="43" spans="1:24" x14ac:dyDescent="0.15">
      <c r="A43" s="4" t="s">
        <v>157</v>
      </c>
      <c r="B43" s="4">
        <v>5</v>
      </c>
      <c r="C43" s="4" t="s">
        <v>293</v>
      </c>
      <c r="D43" s="4" t="s">
        <v>3</v>
      </c>
      <c r="E43" s="4" t="s">
        <v>10</v>
      </c>
      <c r="F43" s="4">
        <v>147</v>
      </c>
      <c r="G43" s="4">
        <v>-64.7</v>
      </c>
      <c r="H43" s="4" t="s">
        <v>62</v>
      </c>
      <c r="I43" s="4">
        <v>21</v>
      </c>
      <c r="J43" s="4">
        <v>-0.96567164179104503</v>
      </c>
      <c r="K43" s="4">
        <v>281</v>
      </c>
      <c r="L43" s="5">
        <f t="shared" si="0"/>
        <v>58.593668547502574</v>
      </c>
      <c r="M43" s="4">
        <v>0</v>
      </c>
      <c r="N43" s="5">
        <f t="shared" si="1"/>
        <v>0</v>
      </c>
      <c r="O43" s="4">
        <v>400</v>
      </c>
      <c r="P43" s="5">
        <f t="shared" si="2"/>
        <v>91.073913994804684</v>
      </c>
      <c r="Q43" s="4">
        <v>0</v>
      </c>
      <c r="R43" s="5">
        <f t="shared" si="3"/>
        <v>0</v>
      </c>
      <c r="S43" s="4" t="s">
        <v>252</v>
      </c>
      <c r="T43" s="4"/>
      <c r="U43" s="4"/>
      <c r="V43" s="4">
        <v>30</v>
      </c>
      <c r="W43" s="4">
        <v>2</v>
      </c>
      <c r="X43" s="4" t="s">
        <v>63</v>
      </c>
    </row>
    <row r="44" spans="1:24" x14ac:dyDescent="0.15">
      <c r="A44" s="4" t="s">
        <v>158</v>
      </c>
      <c r="B44" s="4">
        <v>1</v>
      </c>
      <c r="C44" s="4" t="s">
        <v>295</v>
      </c>
      <c r="D44" s="4" t="s">
        <v>3</v>
      </c>
      <c r="E44" s="4" t="s">
        <v>10</v>
      </c>
      <c r="F44" s="4">
        <v>171</v>
      </c>
      <c r="G44" s="4">
        <v>-89.01</v>
      </c>
      <c r="H44" s="4" t="s">
        <v>97</v>
      </c>
      <c r="I44" s="4">
        <v>21</v>
      </c>
      <c r="J44" s="4">
        <v>-1.0001123595505601</v>
      </c>
      <c r="K44" s="4">
        <v>0</v>
      </c>
      <c r="L44" s="5">
        <f t="shared" si="0"/>
        <v>0</v>
      </c>
      <c r="M44" s="4">
        <v>70</v>
      </c>
      <c r="N44" s="5">
        <f t="shared" si="1"/>
        <v>12.732286933363211</v>
      </c>
      <c r="O44" s="4">
        <v>0</v>
      </c>
      <c r="P44" s="5">
        <f t="shared" si="2"/>
        <v>0</v>
      </c>
      <c r="Q44" s="4">
        <v>0</v>
      </c>
      <c r="R44" s="5">
        <f t="shared" si="3"/>
        <v>0</v>
      </c>
      <c r="S44" s="4"/>
      <c r="T44" s="4"/>
      <c r="U44" s="4"/>
      <c r="V44" s="4"/>
      <c r="W44" s="4"/>
      <c r="X44" s="4" t="s">
        <v>98</v>
      </c>
    </row>
    <row r="45" spans="1:24" x14ac:dyDescent="0.15">
      <c r="A45" s="4" t="s">
        <v>159</v>
      </c>
      <c r="B45" s="4">
        <v>6</v>
      </c>
      <c r="C45" s="4" t="s">
        <v>296</v>
      </c>
      <c r="D45" s="4" t="s">
        <v>3</v>
      </c>
      <c r="E45" s="4" t="s">
        <v>10</v>
      </c>
      <c r="F45" s="4">
        <v>143</v>
      </c>
      <c r="G45" s="4">
        <v>-67.599999999999994</v>
      </c>
      <c r="H45" s="4" t="s">
        <v>113</v>
      </c>
      <c r="I45" s="4">
        <v>21</v>
      </c>
      <c r="J45" s="4">
        <v>-0.91351351351351295</v>
      </c>
      <c r="K45" s="4">
        <v>371</v>
      </c>
      <c r="L45" s="5">
        <f t="shared" si="0"/>
        <v>77.360323954175996</v>
      </c>
      <c r="M45" s="4">
        <v>0</v>
      </c>
      <c r="N45" s="5">
        <f t="shared" si="1"/>
        <v>0</v>
      </c>
      <c r="O45" s="4">
        <v>259</v>
      </c>
      <c r="P45" s="5">
        <f t="shared" si="2"/>
        <v>58.970359311636038</v>
      </c>
      <c r="Q45" s="4">
        <v>34492</v>
      </c>
      <c r="R45" s="5">
        <f t="shared" si="3"/>
        <v>864.01197492742051</v>
      </c>
      <c r="S45" s="4"/>
      <c r="T45" s="4"/>
      <c r="U45" s="4"/>
      <c r="V45" s="4"/>
      <c r="W45" s="4"/>
      <c r="X45" s="4" t="s">
        <v>114</v>
      </c>
    </row>
    <row r="46" spans="1:24" x14ac:dyDescent="0.15">
      <c r="A46" s="4" t="s">
        <v>160</v>
      </c>
      <c r="B46" s="4">
        <v>7</v>
      </c>
      <c r="C46" s="4" t="s">
        <v>297</v>
      </c>
      <c r="D46" s="4" t="s">
        <v>3</v>
      </c>
      <c r="E46" s="4" t="s">
        <v>10</v>
      </c>
      <c r="F46" s="4">
        <v>164</v>
      </c>
      <c r="G46" s="4">
        <v>-93.6</v>
      </c>
      <c r="H46" s="4" t="s">
        <v>113</v>
      </c>
      <c r="I46" s="4">
        <v>21</v>
      </c>
      <c r="J46" s="4">
        <v>-1.01739130434783</v>
      </c>
      <c r="K46" s="4">
        <v>371</v>
      </c>
      <c r="L46" s="5">
        <f t="shared" si="0"/>
        <v>77.360323954175996</v>
      </c>
      <c r="M46" s="4">
        <v>0</v>
      </c>
      <c r="N46" s="5">
        <f t="shared" si="1"/>
        <v>0</v>
      </c>
      <c r="O46" s="4">
        <v>259</v>
      </c>
      <c r="P46" s="5">
        <f t="shared" si="2"/>
        <v>58.970359311636038</v>
      </c>
      <c r="Q46" s="4">
        <v>34492</v>
      </c>
      <c r="R46" s="5">
        <f t="shared" si="3"/>
        <v>864.01197492742051</v>
      </c>
      <c r="S46" s="4" t="s">
        <v>253</v>
      </c>
      <c r="T46" s="4">
        <v>3</v>
      </c>
      <c r="U46" s="4"/>
      <c r="V46" s="4">
        <v>10</v>
      </c>
      <c r="W46" s="4">
        <v>85</v>
      </c>
      <c r="X46" s="4" t="s">
        <v>114</v>
      </c>
    </row>
    <row r="47" spans="1:24" x14ac:dyDescent="0.15">
      <c r="A47" s="4" t="s">
        <v>161</v>
      </c>
      <c r="B47" s="4">
        <v>6</v>
      </c>
      <c r="C47" s="4" t="s">
        <v>76</v>
      </c>
      <c r="D47" s="4" t="s">
        <v>3</v>
      </c>
      <c r="E47" s="4" t="s">
        <v>10</v>
      </c>
      <c r="F47" s="4">
        <v>114</v>
      </c>
      <c r="G47" s="4">
        <v>-57.7</v>
      </c>
      <c r="H47" s="4" t="s">
        <v>77</v>
      </c>
      <c r="I47" s="4">
        <v>21</v>
      </c>
      <c r="J47" s="4">
        <v>-0.887692307692308</v>
      </c>
      <c r="K47" s="4">
        <v>15</v>
      </c>
      <c r="L47" s="5">
        <f t="shared" si="0"/>
        <v>3.127775901112237</v>
      </c>
      <c r="M47" s="4">
        <v>0</v>
      </c>
      <c r="N47" s="5">
        <f t="shared" si="1"/>
        <v>0</v>
      </c>
      <c r="O47" s="4">
        <v>85</v>
      </c>
      <c r="P47" s="5">
        <f t="shared" si="2"/>
        <v>19.353206723895997</v>
      </c>
      <c r="Q47" s="4">
        <v>1025</v>
      </c>
      <c r="R47" s="5">
        <f t="shared" si="3"/>
        <v>25.675874820265744</v>
      </c>
      <c r="S47" s="4" t="s">
        <v>254</v>
      </c>
      <c r="T47" s="4"/>
      <c r="U47" s="4"/>
      <c r="V47" s="4"/>
      <c r="W47" s="4">
        <v>263</v>
      </c>
      <c r="X47" s="4" t="s">
        <v>78</v>
      </c>
    </row>
    <row r="48" spans="1:24" x14ac:dyDescent="0.15">
      <c r="A48" s="4" t="s">
        <v>162</v>
      </c>
      <c r="B48" s="4">
        <v>1</v>
      </c>
      <c r="C48" s="4" t="s">
        <v>298</v>
      </c>
      <c r="D48" s="4" t="s">
        <v>3</v>
      </c>
      <c r="E48" s="4" t="s">
        <v>10</v>
      </c>
      <c r="F48" s="4">
        <v>159</v>
      </c>
      <c r="G48" s="4">
        <v>-76.7</v>
      </c>
      <c r="H48" s="4" t="s">
        <v>77</v>
      </c>
      <c r="I48" s="4">
        <v>21</v>
      </c>
      <c r="J48" s="4">
        <v>-0.90235294117647102</v>
      </c>
      <c r="K48" s="4">
        <v>15</v>
      </c>
      <c r="L48" s="5">
        <f t="shared" si="0"/>
        <v>3.127775901112237</v>
      </c>
      <c r="M48" s="4">
        <v>0</v>
      </c>
      <c r="N48" s="5">
        <f t="shared" si="1"/>
        <v>0</v>
      </c>
      <c r="O48" s="4">
        <v>85</v>
      </c>
      <c r="P48" s="5">
        <f t="shared" si="2"/>
        <v>19.353206723895997</v>
      </c>
      <c r="Q48" s="4">
        <v>1025</v>
      </c>
      <c r="R48" s="5">
        <f t="shared" si="3"/>
        <v>25.675874820265744</v>
      </c>
      <c r="S48" s="4"/>
      <c r="T48" s="4"/>
      <c r="U48" s="4"/>
      <c r="V48" s="4"/>
      <c r="W48" s="4"/>
      <c r="X48" s="4" t="s">
        <v>78</v>
      </c>
    </row>
    <row r="49" spans="1:24" x14ac:dyDescent="0.15">
      <c r="A49" s="4" t="s">
        <v>163</v>
      </c>
      <c r="B49" s="4">
        <v>1</v>
      </c>
      <c r="C49" s="4" t="s">
        <v>295</v>
      </c>
      <c r="D49" s="4" t="s">
        <v>3</v>
      </c>
      <c r="E49" s="4" t="s">
        <v>10</v>
      </c>
      <c r="F49" s="4">
        <v>171</v>
      </c>
      <c r="G49" s="4">
        <v>-89.01</v>
      </c>
      <c r="H49" s="4" t="s">
        <v>99</v>
      </c>
      <c r="I49" s="4">
        <v>20</v>
      </c>
      <c r="J49" s="4">
        <v>-1.0001123595505601</v>
      </c>
      <c r="K49" s="4">
        <v>0</v>
      </c>
      <c r="L49" s="5">
        <f t="shared" si="0"/>
        <v>0</v>
      </c>
      <c r="M49" s="4">
        <v>0</v>
      </c>
      <c r="N49" s="5">
        <f t="shared" si="1"/>
        <v>0</v>
      </c>
      <c r="O49" s="4">
        <v>0</v>
      </c>
      <c r="P49" s="5">
        <f t="shared" si="2"/>
        <v>0</v>
      </c>
      <c r="Q49" s="4">
        <v>1060</v>
      </c>
      <c r="R49" s="5">
        <f t="shared" si="3"/>
        <v>26.552612009250428</v>
      </c>
      <c r="S49" s="4"/>
      <c r="T49" s="4"/>
      <c r="U49" s="4"/>
      <c r="V49" s="4"/>
      <c r="W49" s="4"/>
      <c r="X49" s="4" t="s">
        <v>14</v>
      </c>
    </row>
    <row r="50" spans="1:24" x14ac:dyDescent="0.15">
      <c r="A50" s="4" t="s">
        <v>164</v>
      </c>
      <c r="B50" s="4">
        <v>6</v>
      </c>
      <c r="C50" s="4" t="s">
        <v>296</v>
      </c>
      <c r="D50" s="4" t="s">
        <v>3</v>
      </c>
      <c r="E50" s="4" t="s">
        <v>10</v>
      </c>
      <c r="F50" s="4">
        <v>143</v>
      </c>
      <c r="G50" s="4">
        <v>-67.599999999999994</v>
      </c>
      <c r="H50" s="4" t="s">
        <v>99</v>
      </c>
      <c r="I50" s="4">
        <v>20</v>
      </c>
      <c r="J50" s="4">
        <v>-0.91351351351351295</v>
      </c>
      <c r="K50" s="4">
        <v>0</v>
      </c>
      <c r="L50" s="5">
        <f t="shared" si="0"/>
        <v>0</v>
      </c>
      <c r="M50" s="4">
        <v>0</v>
      </c>
      <c r="N50" s="5">
        <f t="shared" si="1"/>
        <v>0</v>
      </c>
      <c r="O50" s="4">
        <v>0</v>
      </c>
      <c r="P50" s="5">
        <f t="shared" si="2"/>
        <v>0</v>
      </c>
      <c r="Q50" s="4">
        <v>1060</v>
      </c>
      <c r="R50" s="5">
        <f t="shared" si="3"/>
        <v>26.552612009250428</v>
      </c>
      <c r="S50" s="4"/>
      <c r="T50" s="4"/>
      <c r="U50" s="4"/>
      <c r="V50" s="4"/>
      <c r="W50" s="4"/>
      <c r="X50" s="4" t="s">
        <v>14</v>
      </c>
    </row>
    <row r="51" spans="1:24" x14ac:dyDescent="0.15">
      <c r="A51" s="4" t="s">
        <v>165</v>
      </c>
      <c r="B51" s="4">
        <v>7</v>
      </c>
      <c r="C51" s="4" t="s">
        <v>297</v>
      </c>
      <c r="D51" s="4" t="s">
        <v>3</v>
      </c>
      <c r="E51" s="4" t="s">
        <v>10</v>
      </c>
      <c r="F51" s="4">
        <v>164</v>
      </c>
      <c r="G51" s="4">
        <v>-93.6</v>
      </c>
      <c r="H51" s="4" t="s">
        <v>99</v>
      </c>
      <c r="I51" s="4">
        <v>20</v>
      </c>
      <c r="J51" s="4">
        <v>-1.01739130434783</v>
      </c>
      <c r="K51" s="4">
        <v>0</v>
      </c>
      <c r="L51" s="5">
        <f t="shared" si="0"/>
        <v>0</v>
      </c>
      <c r="M51" s="4">
        <v>0</v>
      </c>
      <c r="N51" s="5">
        <f t="shared" si="1"/>
        <v>0</v>
      </c>
      <c r="O51" s="4">
        <v>0</v>
      </c>
      <c r="P51" s="5">
        <f t="shared" si="2"/>
        <v>0</v>
      </c>
      <c r="Q51" s="4">
        <v>1060</v>
      </c>
      <c r="R51" s="5">
        <f t="shared" si="3"/>
        <v>26.552612009250428</v>
      </c>
      <c r="S51" s="4" t="s">
        <v>255</v>
      </c>
      <c r="T51" s="4">
        <v>5</v>
      </c>
      <c r="U51" s="4">
        <v>1</v>
      </c>
      <c r="V51" s="4">
        <v>14</v>
      </c>
      <c r="W51" s="4">
        <v>828</v>
      </c>
      <c r="X51" s="4" t="s">
        <v>14</v>
      </c>
    </row>
    <row r="52" spans="1:24" x14ac:dyDescent="0.15">
      <c r="A52" s="4" t="s">
        <v>166</v>
      </c>
      <c r="B52" s="4">
        <v>9</v>
      </c>
      <c r="C52" s="4" t="s">
        <v>299</v>
      </c>
      <c r="D52" s="4" t="s">
        <v>3</v>
      </c>
      <c r="E52" s="4" t="s">
        <v>10</v>
      </c>
      <c r="F52" s="4">
        <v>134</v>
      </c>
      <c r="G52" s="4">
        <v>-79.5</v>
      </c>
      <c r="H52" s="4" t="s">
        <v>117</v>
      </c>
      <c r="I52" s="4">
        <v>22</v>
      </c>
      <c r="J52" s="4">
        <v>-1.06</v>
      </c>
      <c r="K52" s="4">
        <v>0</v>
      </c>
      <c r="L52" s="5">
        <f t="shared" si="0"/>
        <v>0</v>
      </c>
      <c r="M52" s="4">
        <v>0</v>
      </c>
      <c r="N52" s="5">
        <f t="shared" si="1"/>
        <v>0</v>
      </c>
      <c r="O52" s="4">
        <v>0</v>
      </c>
      <c r="P52" s="5">
        <f t="shared" si="2"/>
        <v>0</v>
      </c>
      <c r="Q52" s="4">
        <v>1582</v>
      </c>
      <c r="R52" s="5">
        <f t="shared" si="3"/>
        <v>39.628520942107713</v>
      </c>
      <c r="S52" s="4"/>
      <c r="T52" s="4"/>
      <c r="U52" s="4"/>
      <c r="V52" s="4"/>
      <c r="W52" s="4"/>
      <c r="X52" s="4" t="s">
        <v>72</v>
      </c>
    </row>
    <row r="53" spans="1:24" x14ac:dyDescent="0.15">
      <c r="A53" s="4" t="s">
        <v>167</v>
      </c>
      <c r="B53" s="4">
        <v>1</v>
      </c>
      <c r="C53" s="4" t="s">
        <v>6</v>
      </c>
      <c r="D53" s="4" t="s">
        <v>3</v>
      </c>
      <c r="E53" s="4" t="s">
        <v>1</v>
      </c>
      <c r="F53" s="4">
        <v>107</v>
      </c>
      <c r="G53" s="4">
        <v>-49.1</v>
      </c>
      <c r="H53" s="4" t="s">
        <v>7</v>
      </c>
      <c r="I53" s="4">
        <v>21</v>
      </c>
      <c r="J53" s="4">
        <v>-0.92641509433962299</v>
      </c>
      <c r="K53" s="4">
        <v>0</v>
      </c>
      <c r="L53" s="5">
        <f t="shared" si="0"/>
        <v>0</v>
      </c>
      <c r="M53" s="4">
        <v>0</v>
      </c>
      <c r="N53" s="5">
        <f t="shared" si="1"/>
        <v>0</v>
      </c>
      <c r="O53" s="4">
        <v>0</v>
      </c>
      <c r="P53" s="5">
        <f t="shared" si="2"/>
        <v>0</v>
      </c>
      <c r="Q53" s="4">
        <v>21</v>
      </c>
      <c r="R53" s="5">
        <f t="shared" si="3"/>
        <v>0.52604231339081042</v>
      </c>
      <c r="S53" s="4"/>
      <c r="T53" s="4"/>
      <c r="U53" s="4"/>
      <c r="V53" s="4"/>
      <c r="W53" s="4"/>
      <c r="X53" s="4" t="s">
        <v>8</v>
      </c>
    </row>
    <row r="54" spans="1:24" x14ac:dyDescent="0.15">
      <c r="A54" s="4" t="s">
        <v>168</v>
      </c>
      <c r="B54" s="4">
        <v>4</v>
      </c>
      <c r="C54" s="4" t="s">
        <v>300</v>
      </c>
      <c r="D54" s="4" t="s">
        <v>3</v>
      </c>
      <c r="E54" s="4" t="s">
        <v>1</v>
      </c>
      <c r="F54" s="4">
        <v>84</v>
      </c>
      <c r="G54" s="4">
        <v>-42.6</v>
      </c>
      <c r="H54" s="4" t="s">
        <v>7</v>
      </c>
      <c r="I54" s="4">
        <v>21</v>
      </c>
      <c r="J54" s="4">
        <v>-1.21714285714286</v>
      </c>
      <c r="K54" s="4">
        <v>0</v>
      </c>
      <c r="L54" s="5">
        <f t="shared" si="0"/>
        <v>0</v>
      </c>
      <c r="M54" s="4">
        <v>0</v>
      </c>
      <c r="N54" s="5">
        <f t="shared" si="1"/>
        <v>0</v>
      </c>
      <c r="O54" s="4">
        <v>0</v>
      </c>
      <c r="P54" s="5">
        <f t="shared" si="2"/>
        <v>0</v>
      </c>
      <c r="Q54" s="4">
        <v>21</v>
      </c>
      <c r="R54" s="5">
        <f t="shared" si="3"/>
        <v>0.52604231339081042</v>
      </c>
      <c r="S54" s="4" t="s">
        <v>256</v>
      </c>
      <c r="T54" s="4"/>
      <c r="U54" s="4"/>
      <c r="V54" s="4">
        <v>1</v>
      </c>
      <c r="W54" s="4">
        <v>5</v>
      </c>
      <c r="X54" s="4" t="s">
        <v>8</v>
      </c>
    </row>
    <row r="55" spans="1:24" x14ac:dyDescent="0.15">
      <c r="A55" s="4" t="s">
        <v>169</v>
      </c>
      <c r="B55" s="4">
        <v>6</v>
      </c>
      <c r="C55" s="4" t="s">
        <v>301</v>
      </c>
      <c r="D55" s="4" t="s">
        <v>3</v>
      </c>
      <c r="E55" s="4" t="s">
        <v>1</v>
      </c>
      <c r="F55" s="4">
        <v>99</v>
      </c>
      <c r="G55" s="4">
        <v>-74.2</v>
      </c>
      <c r="H55" s="4" t="s">
        <v>115</v>
      </c>
      <c r="I55" s="4">
        <v>21</v>
      </c>
      <c r="J55" s="4">
        <v>-1.1415384615384601</v>
      </c>
      <c r="K55" s="4">
        <v>163</v>
      </c>
      <c r="L55" s="5">
        <f t="shared" si="0"/>
        <v>33.988498125419646</v>
      </c>
      <c r="M55" s="4">
        <v>116</v>
      </c>
      <c r="N55" s="5">
        <f t="shared" si="1"/>
        <v>21.099218346716178</v>
      </c>
      <c r="O55" s="4">
        <v>364</v>
      </c>
      <c r="P55" s="5">
        <f t="shared" si="2"/>
        <v>82.87726173527227</v>
      </c>
      <c r="Q55" s="4">
        <v>8928</v>
      </c>
      <c r="R55" s="5">
        <f t="shared" si="3"/>
        <v>223.64313209300738</v>
      </c>
      <c r="S55" s="4"/>
      <c r="T55" s="4"/>
      <c r="U55" s="4"/>
      <c r="V55" s="4"/>
      <c r="W55" s="4"/>
      <c r="X55" s="4" t="s">
        <v>116</v>
      </c>
    </row>
    <row r="56" spans="1:24" x14ac:dyDescent="0.15">
      <c r="A56" s="4" t="s">
        <v>170</v>
      </c>
      <c r="B56" s="4">
        <v>7</v>
      </c>
      <c r="C56" s="4" t="s">
        <v>302</v>
      </c>
      <c r="D56" s="4" t="s">
        <v>3</v>
      </c>
      <c r="E56" s="4" t="s">
        <v>1</v>
      </c>
      <c r="F56" s="4">
        <v>87</v>
      </c>
      <c r="G56" s="4">
        <v>-47.1</v>
      </c>
      <c r="H56" s="4" t="s">
        <v>115</v>
      </c>
      <c r="I56" s="4">
        <v>21</v>
      </c>
      <c r="J56" s="4">
        <v>-1.04666666666667</v>
      </c>
      <c r="K56" s="4">
        <v>163</v>
      </c>
      <c r="L56" s="5">
        <f t="shared" si="0"/>
        <v>33.988498125419646</v>
      </c>
      <c r="M56" s="4">
        <v>116</v>
      </c>
      <c r="N56" s="5">
        <f t="shared" si="1"/>
        <v>21.099218346716178</v>
      </c>
      <c r="O56" s="4">
        <v>364</v>
      </c>
      <c r="P56" s="5">
        <f t="shared" si="2"/>
        <v>82.87726173527227</v>
      </c>
      <c r="Q56" s="4">
        <v>8928</v>
      </c>
      <c r="R56" s="5">
        <f t="shared" si="3"/>
        <v>223.64313209300738</v>
      </c>
      <c r="S56" s="4" t="s">
        <v>257</v>
      </c>
      <c r="T56" s="4"/>
      <c r="U56" s="4"/>
      <c r="V56" s="4"/>
      <c r="W56" s="4">
        <v>1</v>
      </c>
      <c r="X56" s="4" t="s">
        <v>116</v>
      </c>
    </row>
    <row r="57" spans="1:24" x14ac:dyDescent="0.15">
      <c r="A57" s="4" t="s">
        <v>171</v>
      </c>
      <c r="B57" s="4">
        <v>9</v>
      </c>
      <c r="C57" s="4" t="s">
        <v>319</v>
      </c>
      <c r="D57" s="4" t="s">
        <v>317</v>
      </c>
      <c r="E57" s="4" t="s">
        <v>1</v>
      </c>
      <c r="F57" s="4">
        <v>113</v>
      </c>
      <c r="G57" s="4">
        <v>-56.4</v>
      </c>
      <c r="H57" s="4" t="s">
        <v>115</v>
      </c>
      <c r="I57" s="4">
        <v>21</v>
      </c>
      <c r="J57" s="4">
        <v>-1.00714285714286</v>
      </c>
      <c r="K57" s="4">
        <v>163</v>
      </c>
      <c r="L57" s="5">
        <f t="shared" si="0"/>
        <v>33.988498125419646</v>
      </c>
      <c r="M57" s="4">
        <v>116</v>
      </c>
      <c r="N57" s="5">
        <f t="shared" si="1"/>
        <v>21.099218346716178</v>
      </c>
      <c r="O57" s="4">
        <v>364</v>
      </c>
      <c r="P57" s="5">
        <f t="shared" si="2"/>
        <v>82.87726173527227</v>
      </c>
      <c r="Q57" s="4">
        <v>8928</v>
      </c>
      <c r="R57" s="5">
        <f t="shared" si="3"/>
        <v>223.64313209300738</v>
      </c>
      <c r="S57" s="4" t="s">
        <v>258</v>
      </c>
      <c r="T57" s="4"/>
      <c r="U57" s="4"/>
      <c r="V57" s="4">
        <v>38</v>
      </c>
      <c r="W57" s="4">
        <v>132</v>
      </c>
      <c r="X57" s="4" t="s">
        <v>116</v>
      </c>
    </row>
    <row r="58" spans="1:24" x14ac:dyDescent="0.15">
      <c r="A58" s="4" t="s">
        <v>172</v>
      </c>
      <c r="B58" s="4">
        <v>9</v>
      </c>
      <c r="C58" s="4" t="s">
        <v>303</v>
      </c>
      <c r="D58" s="4" t="s">
        <v>3</v>
      </c>
      <c r="E58" s="4" t="s">
        <v>1</v>
      </c>
      <c r="F58" s="4">
        <v>170</v>
      </c>
      <c r="G58" s="4">
        <v>-83.1</v>
      </c>
      <c r="H58" s="4" t="s">
        <v>115</v>
      </c>
      <c r="I58" s="4">
        <v>21</v>
      </c>
      <c r="J58" s="4">
        <v>-0.87473684210526303</v>
      </c>
      <c r="K58" s="4">
        <v>163</v>
      </c>
      <c r="L58" s="5">
        <f t="shared" si="0"/>
        <v>33.988498125419646</v>
      </c>
      <c r="M58" s="4">
        <v>116</v>
      </c>
      <c r="N58" s="5">
        <f t="shared" si="1"/>
        <v>21.099218346716178</v>
      </c>
      <c r="O58" s="4">
        <v>364</v>
      </c>
      <c r="P58" s="5">
        <f t="shared" si="2"/>
        <v>82.87726173527227</v>
      </c>
      <c r="Q58" s="4">
        <v>8928</v>
      </c>
      <c r="R58" s="5">
        <f t="shared" si="3"/>
        <v>223.64313209300738</v>
      </c>
      <c r="S58" s="4" t="s">
        <v>259</v>
      </c>
      <c r="T58" s="4">
        <v>6</v>
      </c>
      <c r="U58" s="4">
        <v>36</v>
      </c>
      <c r="V58" s="4"/>
      <c r="W58" s="4">
        <v>1034</v>
      </c>
      <c r="X58" s="4" t="s">
        <v>116</v>
      </c>
    </row>
    <row r="59" spans="1:24" x14ac:dyDescent="0.15">
      <c r="A59" s="4" t="s">
        <v>173</v>
      </c>
      <c r="B59" s="4">
        <v>2</v>
      </c>
      <c r="C59" s="4" t="s">
        <v>37</v>
      </c>
      <c r="D59" s="4" t="s">
        <v>3</v>
      </c>
      <c r="E59" s="4" t="s">
        <v>1</v>
      </c>
      <c r="F59" s="4">
        <v>114</v>
      </c>
      <c r="G59" s="4">
        <v>-56.3</v>
      </c>
      <c r="H59" s="4" t="s">
        <v>38</v>
      </c>
      <c r="I59" s="4">
        <v>21</v>
      </c>
      <c r="J59" s="4">
        <v>-1.00535714285714</v>
      </c>
      <c r="K59" s="4">
        <v>13142</v>
      </c>
      <c r="L59" s="5">
        <f t="shared" si="0"/>
        <v>2740.3487261611349</v>
      </c>
      <c r="M59" s="4">
        <v>9981</v>
      </c>
      <c r="N59" s="5">
        <f t="shared" si="1"/>
        <v>1815.4422268842602</v>
      </c>
      <c r="O59" s="4">
        <v>863</v>
      </c>
      <c r="P59" s="5">
        <f t="shared" si="2"/>
        <v>196.49196944379111</v>
      </c>
      <c r="Q59" s="4">
        <v>3100</v>
      </c>
      <c r="R59" s="5">
        <f t="shared" si="3"/>
        <v>77.653865310072007</v>
      </c>
      <c r="S59" s="4"/>
      <c r="T59" s="4"/>
      <c r="U59" s="4"/>
      <c r="V59" s="4"/>
      <c r="W59" s="4"/>
      <c r="X59" s="4" t="s">
        <v>39</v>
      </c>
    </row>
    <row r="60" spans="1:24" x14ac:dyDescent="0.15">
      <c r="A60" s="4" t="s">
        <v>110</v>
      </c>
      <c r="B60" s="4">
        <v>5</v>
      </c>
      <c r="C60" s="4" t="s">
        <v>304</v>
      </c>
      <c r="D60" s="4" t="s">
        <v>3</v>
      </c>
      <c r="E60" s="4" t="s">
        <v>1</v>
      </c>
      <c r="F60" s="4">
        <v>115</v>
      </c>
      <c r="G60" s="4">
        <v>-54.3</v>
      </c>
      <c r="H60" s="4" t="s">
        <v>111</v>
      </c>
      <c r="I60" s="4">
        <v>21</v>
      </c>
      <c r="J60" s="4">
        <v>-0.90500000000000003</v>
      </c>
      <c r="K60" s="4">
        <v>0</v>
      </c>
      <c r="L60" s="5">
        <f t="shared" si="0"/>
        <v>0</v>
      </c>
      <c r="M60" s="4">
        <v>133</v>
      </c>
      <c r="N60" s="5">
        <f t="shared" si="1"/>
        <v>24.191345173390101</v>
      </c>
      <c r="O60" s="4">
        <v>0</v>
      </c>
      <c r="P60" s="5">
        <f t="shared" si="2"/>
        <v>0</v>
      </c>
      <c r="Q60" s="4">
        <v>36</v>
      </c>
      <c r="R60" s="5">
        <f t="shared" si="3"/>
        <v>0.90178682295567492</v>
      </c>
      <c r="S60" s="4" t="s">
        <v>260</v>
      </c>
      <c r="T60" s="4"/>
      <c r="U60" s="4"/>
      <c r="V60" s="4"/>
      <c r="W60" s="4">
        <v>6</v>
      </c>
      <c r="X60" s="4" t="s">
        <v>112</v>
      </c>
    </row>
    <row r="61" spans="1:24" x14ac:dyDescent="0.15">
      <c r="A61" s="4" t="s">
        <v>174</v>
      </c>
      <c r="B61" s="4">
        <v>5</v>
      </c>
      <c r="C61" s="4" t="s">
        <v>70</v>
      </c>
      <c r="D61" s="4" t="s">
        <v>3</v>
      </c>
      <c r="E61" s="4" t="s">
        <v>1</v>
      </c>
      <c r="F61" s="4">
        <v>181</v>
      </c>
      <c r="G61" s="4">
        <v>-93.4</v>
      </c>
      <c r="H61" s="4" t="s">
        <v>71</v>
      </c>
      <c r="I61" s="4">
        <v>21</v>
      </c>
      <c r="J61" s="4">
        <v>-0.95306122448979602</v>
      </c>
      <c r="K61" s="4">
        <v>0</v>
      </c>
      <c r="L61" s="5">
        <f t="shared" si="0"/>
        <v>0</v>
      </c>
      <c r="M61" s="4">
        <v>293</v>
      </c>
      <c r="N61" s="5">
        <f t="shared" si="1"/>
        <v>53.293715306791732</v>
      </c>
      <c r="O61" s="4">
        <v>196</v>
      </c>
      <c r="P61" s="5">
        <f t="shared" si="2"/>
        <v>44.6262178574543</v>
      </c>
      <c r="Q61" s="4">
        <v>3758</v>
      </c>
      <c r="R61" s="5">
        <f t="shared" si="3"/>
        <v>94.13652446298407</v>
      </c>
      <c r="S61" s="4" t="s">
        <v>261</v>
      </c>
      <c r="T61" s="4"/>
      <c r="U61" s="4">
        <v>12</v>
      </c>
      <c r="V61" s="4">
        <v>78</v>
      </c>
      <c r="W61" s="4"/>
      <c r="X61" s="4" t="s">
        <v>72</v>
      </c>
    </row>
    <row r="62" spans="1:24" x14ac:dyDescent="0.15">
      <c r="A62" s="4" t="s">
        <v>175</v>
      </c>
      <c r="B62" s="4">
        <v>5</v>
      </c>
      <c r="C62" s="4" t="s">
        <v>305</v>
      </c>
      <c r="D62" s="4" t="s">
        <v>3</v>
      </c>
      <c r="E62" s="4" t="s">
        <v>1</v>
      </c>
      <c r="F62" s="4">
        <v>178</v>
      </c>
      <c r="G62" s="4">
        <v>-96.8</v>
      </c>
      <c r="H62" s="4" t="s">
        <v>71</v>
      </c>
      <c r="I62" s="4">
        <v>21</v>
      </c>
      <c r="J62" s="4">
        <v>-1.00833333333333</v>
      </c>
      <c r="K62" s="4">
        <v>0</v>
      </c>
      <c r="L62" s="5">
        <f t="shared" si="0"/>
        <v>0</v>
      </c>
      <c r="M62" s="4">
        <v>293</v>
      </c>
      <c r="N62" s="5">
        <f t="shared" si="1"/>
        <v>53.293715306791732</v>
      </c>
      <c r="O62" s="4">
        <v>196</v>
      </c>
      <c r="P62" s="5">
        <f t="shared" si="2"/>
        <v>44.6262178574543</v>
      </c>
      <c r="Q62" s="4">
        <v>3758</v>
      </c>
      <c r="R62" s="5">
        <f t="shared" si="3"/>
        <v>94.13652446298407</v>
      </c>
      <c r="S62" s="4" t="s">
        <v>262</v>
      </c>
      <c r="T62" s="4"/>
      <c r="U62" s="4">
        <v>2</v>
      </c>
      <c r="V62" s="4">
        <v>1</v>
      </c>
      <c r="W62" s="4">
        <v>7</v>
      </c>
      <c r="X62" s="4" t="s">
        <v>72</v>
      </c>
    </row>
    <row r="63" spans="1:24" x14ac:dyDescent="0.15">
      <c r="A63" s="4" t="s">
        <v>176</v>
      </c>
      <c r="B63" s="4">
        <v>9</v>
      </c>
      <c r="C63" s="4" t="s">
        <v>85</v>
      </c>
      <c r="D63" s="4" t="s">
        <v>3</v>
      </c>
      <c r="E63" s="4" t="s">
        <v>10</v>
      </c>
      <c r="F63" s="4">
        <v>157</v>
      </c>
      <c r="G63" s="4">
        <v>-78.099999999999994</v>
      </c>
      <c r="H63" s="4" t="s">
        <v>86</v>
      </c>
      <c r="I63" s="4">
        <v>21</v>
      </c>
      <c r="J63" s="4">
        <v>-1.0554054054054101</v>
      </c>
      <c r="K63" s="4">
        <v>113</v>
      </c>
      <c r="L63" s="5">
        <f t="shared" si="0"/>
        <v>23.562578455045518</v>
      </c>
      <c r="M63" s="4">
        <v>166</v>
      </c>
      <c r="N63" s="5">
        <f t="shared" si="1"/>
        <v>30.193709013404188</v>
      </c>
      <c r="O63" s="4">
        <v>279</v>
      </c>
      <c r="P63" s="5">
        <f t="shared" si="2"/>
        <v>63.524055011376269</v>
      </c>
      <c r="Q63" s="4">
        <v>1197</v>
      </c>
      <c r="R63" s="5">
        <f t="shared" si="3"/>
        <v>29.984411863276193</v>
      </c>
      <c r="S63" s="4" t="s">
        <v>263</v>
      </c>
      <c r="T63" s="4"/>
      <c r="U63" s="4"/>
      <c r="V63" s="4">
        <v>6</v>
      </c>
      <c r="W63" s="4">
        <v>205</v>
      </c>
      <c r="X63" s="4" t="s">
        <v>87</v>
      </c>
    </row>
    <row r="64" spans="1:24" x14ac:dyDescent="0.15">
      <c r="A64" s="4" t="s">
        <v>34</v>
      </c>
      <c r="B64" s="4">
        <v>1</v>
      </c>
      <c r="C64" s="4" t="s">
        <v>35</v>
      </c>
      <c r="D64" s="4" t="s">
        <v>3</v>
      </c>
      <c r="E64" s="4" t="s">
        <v>10</v>
      </c>
      <c r="F64" s="4">
        <v>161</v>
      </c>
      <c r="G64" s="4">
        <v>-79.900000000000006</v>
      </c>
      <c r="H64" s="4" t="s">
        <v>216</v>
      </c>
      <c r="I64" s="4">
        <v>20</v>
      </c>
      <c r="J64" s="4">
        <v>-1.0243589743589701</v>
      </c>
      <c r="K64" s="4">
        <v>253</v>
      </c>
      <c r="L64" s="5">
        <f t="shared" si="0"/>
        <v>52.755153532093068</v>
      </c>
      <c r="M64" s="4">
        <v>88</v>
      </c>
      <c r="N64" s="5">
        <f t="shared" si="1"/>
        <v>16.006303573370896</v>
      </c>
      <c r="O64" s="4">
        <v>56</v>
      </c>
      <c r="P64" s="5">
        <f t="shared" si="2"/>
        <v>12.750347959272656</v>
      </c>
      <c r="Q64" s="4">
        <v>3770</v>
      </c>
      <c r="R64" s="5">
        <f t="shared" si="3"/>
        <v>94.437120070635956</v>
      </c>
      <c r="S64" s="4"/>
      <c r="T64" s="4"/>
      <c r="U64" s="4"/>
      <c r="V64" s="4"/>
      <c r="W64" s="4"/>
      <c r="X64" s="4" t="s">
        <v>36</v>
      </c>
    </row>
    <row r="65" spans="1:24" x14ac:dyDescent="0.15">
      <c r="A65" s="4" t="s">
        <v>177</v>
      </c>
      <c r="B65" s="4">
        <v>3</v>
      </c>
      <c r="C65" s="4" t="s">
        <v>0</v>
      </c>
      <c r="D65" s="4" t="s">
        <v>3</v>
      </c>
      <c r="E65" s="4" t="s">
        <v>1</v>
      </c>
      <c r="F65" s="4">
        <v>98</v>
      </c>
      <c r="G65" s="4">
        <v>-53.6</v>
      </c>
      <c r="H65" s="4" t="s">
        <v>2</v>
      </c>
      <c r="I65" s="4">
        <v>20</v>
      </c>
      <c r="J65" s="4">
        <v>-1.11666666666667</v>
      </c>
      <c r="K65" s="4">
        <v>49</v>
      </c>
      <c r="L65" s="5">
        <f t="shared" si="0"/>
        <v>10.21740127696664</v>
      </c>
      <c r="M65" s="4">
        <v>0</v>
      </c>
      <c r="N65" s="5">
        <f t="shared" si="1"/>
        <v>0</v>
      </c>
      <c r="O65" s="4">
        <v>33</v>
      </c>
      <c r="P65" s="5">
        <f t="shared" si="2"/>
        <v>7.5135979045713865</v>
      </c>
      <c r="Q65" s="4">
        <v>10645</v>
      </c>
      <c r="R65" s="5">
        <f t="shared" si="3"/>
        <v>266.6533536211989</v>
      </c>
      <c r="S65" s="4" t="s">
        <v>264</v>
      </c>
      <c r="T65" s="4"/>
      <c r="U65" s="4"/>
      <c r="V65" s="4">
        <v>5</v>
      </c>
      <c r="W65" s="4">
        <v>2</v>
      </c>
      <c r="X65" s="4" t="s">
        <v>4</v>
      </c>
    </row>
    <row r="66" spans="1:24" x14ac:dyDescent="0.15">
      <c r="A66" s="4" t="s">
        <v>178</v>
      </c>
      <c r="B66" s="4">
        <v>3</v>
      </c>
      <c r="C66" s="4" t="s">
        <v>5</v>
      </c>
      <c r="D66" s="4" t="s">
        <v>3</v>
      </c>
      <c r="E66" s="4" t="s">
        <v>1</v>
      </c>
      <c r="F66" s="4">
        <v>102</v>
      </c>
      <c r="G66" s="4">
        <v>-58.5</v>
      </c>
      <c r="H66" s="4" t="s">
        <v>2</v>
      </c>
      <c r="I66" s="4">
        <v>20</v>
      </c>
      <c r="J66" s="4">
        <v>-1.21875</v>
      </c>
      <c r="K66" s="4">
        <v>49</v>
      </c>
      <c r="L66" s="5">
        <f t="shared" si="0"/>
        <v>10.21740127696664</v>
      </c>
      <c r="M66" s="4">
        <v>0</v>
      </c>
      <c r="N66" s="5">
        <f t="shared" si="1"/>
        <v>0</v>
      </c>
      <c r="O66" s="4">
        <v>33</v>
      </c>
      <c r="P66" s="5">
        <f t="shared" si="2"/>
        <v>7.5135979045713865</v>
      </c>
      <c r="Q66" s="4">
        <v>10645</v>
      </c>
      <c r="R66" s="5">
        <f t="shared" si="3"/>
        <v>266.6533536211989</v>
      </c>
      <c r="S66" s="4" t="s">
        <v>265</v>
      </c>
      <c r="T66" s="4">
        <v>3</v>
      </c>
      <c r="U66" s="4">
        <v>3</v>
      </c>
      <c r="V66" s="4">
        <v>2</v>
      </c>
      <c r="W66" s="4"/>
      <c r="X66" s="4" t="s">
        <v>4</v>
      </c>
    </row>
    <row r="67" spans="1:24" x14ac:dyDescent="0.15">
      <c r="A67" s="4" t="s">
        <v>179</v>
      </c>
      <c r="B67" s="4">
        <v>3</v>
      </c>
      <c r="C67" s="4" t="s">
        <v>44</v>
      </c>
      <c r="D67" s="4" t="s">
        <v>3</v>
      </c>
      <c r="E67" s="4" t="s">
        <v>1</v>
      </c>
      <c r="F67" s="4">
        <v>124</v>
      </c>
      <c r="G67" s="4">
        <v>-60.2</v>
      </c>
      <c r="H67" s="4" t="s">
        <v>2</v>
      </c>
      <c r="I67" s="4">
        <v>20</v>
      </c>
      <c r="J67" s="4">
        <v>-1.18039215686275</v>
      </c>
      <c r="K67" s="4">
        <v>49</v>
      </c>
      <c r="L67" s="5">
        <f t="shared" si="0"/>
        <v>10.21740127696664</v>
      </c>
      <c r="M67" s="4">
        <v>0</v>
      </c>
      <c r="N67" s="5">
        <f t="shared" si="1"/>
        <v>0</v>
      </c>
      <c r="O67" s="4">
        <v>33</v>
      </c>
      <c r="P67" s="5">
        <f t="shared" si="2"/>
        <v>7.5135979045713865</v>
      </c>
      <c r="Q67" s="4">
        <v>10645</v>
      </c>
      <c r="R67" s="5">
        <f t="shared" si="3"/>
        <v>266.6533536211989</v>
      </c>
      <c r="S67" s="4" t="s">
        <v>266</v>
      </c>
      <c r="T67" s="4">
        <v>1</v>
      </c>
      <c r="U67" s="4"/>
      <c r="V67" s="4"/>
      <c r="W67" s="4"/>
      <c r="X67" s="4" t="s">
        <v>4</v>
      </c>
    </row>
    <row r="68" spans="1:24" s="4" customFormat="1" x14ac:dyDescent="0.15">
      <c r="A68" s="4" t="s">
        <v>332</v>
      </c>
      <c r="B68" s="4">
        <v>3</v>
      </c>
      <c r="C68" s="4" t="s">
        <v>331</v>
      </c>
      <c r="D68" s="4" t="s">
        <v>3</v>
      </c>
      <c r="E68" s="4" t="s">
        <v>1</v>
      </c>
      <c r="F68" s="4">
        <v>159</v>
      </c>
      <c r="G68" s="4">
        <v>-77.7</v>
      </c>
      <c r="H68" s="4" t="s">
        <v>330</v>
      </c>
      <c r="I68" s="4">
        <v>20</v>
      </c>
      <c r="J68" s="4">
        <v>-0.98354430379746804</v>
      </c>
      <c r="K68" s="4">
        <v>9</v>
      </c>
      <c r="L68" s="5">
        <f>K68*1000000/4795740</f>
        <v>1.8766655406673423</v>
      </c>
      <c r="M68" s="4">
        <v>0</v>
      </c>
      <c r="N68" s="5">
        <f>M68*1000000/5497834</f>
        <v>0</v>
      </c>
      <c r="O68" s="4">
        <v>0</v>
      </c>
      <c r="P68" s="5">
        <f>O68*1000000/4392037</f>
        <v>0</v>
      </c>
      <c r="Q68" s="4">
        <v>415</v>
      </c>
      <c r="R68" s="5">
        <f>Q68*1000000/39920743</f>
        <v>10.395598097961253</v>
      </c>
      <c r="X68" s="4" t="s">
        <v>333</v>
      </c>
    </row>
    <row r="69" spans="1:24" x14ac:dyDescent="0.15">
      <c r="A69" s="4" t="s">
        <v>180</v>
      </c>
      <c r="B69" s="4">
        <v>1</v>
      </c>
      <c r="C69" s="4" t="s">
        <v>20</v>
      </c>
      <c r="D69" s="4" t="s">
        <v>22</v>
      </c>
      <c r="E69" s="4" t="s">
        <v>10</v>
      </c>
      <c r="F69" s="4">
        <v>88</v>
      </c>
      <c r="G69" s="4">
        <v>-61.1</v>
      </c>
      <c r="H69" s="4" t="s">
        <v>21</v>
      </c>
      <c r="I69" s="4">
        <v>21</v>
      </c>
      <c r="J69" s="4">
        <v>-1.0719298245614</v>
      </c>
      <c r="K69" s="4">
        <v>86</v>
      </c>
      <c r="L69" s="5">
        <f t="shared" ref="L69:L91" si="4">K69*1000000/4795740</f>
        <v>17.932581833043493</v>
      </c>
      <c r="M69" s="4">
        <v>9</v>
      </c>
      <c r="N69" s="5">
        <f t="shared" ref="N69:N90" si="5">M69*1000000/5497834</f>
        <v>1.6370083200038414</v>
      </c>
      <c r="O69" s="4">
        <v>1128</v>
      </c>
      <c r="P69" s="5">
        <f t="shared" ref="P69:P91" si="6">O69*1000000/4392037</f>
        <v>256.82843746534923</v>
      </c>
      <c r="Q69" s="4">
        <v>1205</v>
      </c>
      <c r="R69" s="5">
        <f t="shared" ref="R69:R91" si="7">Q69*1000000/39920743</f>
        <v>30.184808935044121</v>
      </c>
      <c r="S69" s="4" t="s">
        <v>267</v>
      </c>
      <c r="T69" s="4">
        <v>1</v>
      </c>
      <c r="U69" s="4"/>
      <c r="V69" s="4">
        <v>2</v>
      </c>
      <c r="W69" s="4">
        <v>102</v>
      </c>
      <c r="X69" s="4" t="s">
        <v>23</v>
      </c>
    </row>
    <row r="70" spans="1:24" x14ac:dyDescent="0.15">
      <c r="A70" s="4" t="s">
        <v>101</v>
      </c>
      <c r="B70" s="4">
        <v>2</v>
      </c>
      <c r="C70" s="4" t="s">
        <v>306</v>
      </c>
      <c r="D70" s="4" t="s">
        <v>22</v>
      </c>
      <c r="E70" s="4" t="s">
        <v>1</v>
      </c>
      <c r="F70" s="4">
        <v>102</v>
      </c>
      <c r="G70" s="4">
        <v>-65.099999999999994</v>
      </c>
      <c r="H70" s="4" t="s">
        <v>102</v>
      </c>
      <c r="I70" s="4">
        <v>21</v>
      </c>
      <c r="J70" s="4">
        <v>-0.90416666666666701</v>
      </c>
      <c r="K70" s="4">
        <v>0</v>
      </c>
      <c r="L70" s="5">
        <f t="shared" si="4"/>
        <v>0</v>
      </c>
      <c r="M70" s="4">
        <v>0</v>
      </c>
      <c r="N70" s="5">
        <f t="shared" si="5"/>
        <v>0</v>
      </c>
      <c r="O70" s="4">
        <v>0</v>
      </c>
      <c r="P70" s="5">
        <f t="shared" si="6"/>
        <v>0</v>
      </c>
      <c r="Q70" s="4">
        <v>6661</v>
      </c>
      <c r="R70" s="5">
        <f t="shared" si="7"/>
        <v>166.85561188077085</v>
      </c>
      <c r="S70" s="4" t="s">
        <v>268</v>
      </c>
      <c r="T70" s="4">
        <v>160</v>
      </c>
      <c r="U70" s="4">
        <v>1</v>
      </c>
      <c r="V70" s="4">
        <v>332</v>
      </c>
      <c r="W70" s="4">
        <v>1303</v>
      </c>
      <c r="X70" s="4" t="s">
        <v>103</v>
      </c>
    </row>
    <row r="71" spans="1:24" x14ac:dyDescent="0.15">
      <c r="A71" s="4" t="s">
        <v>184</v>
      </c>
      <c r="B71" s="4">
        <v>4</v>
      </c>
      <c r="C71" s="4" t="s">
        <v>67</v>
      </c>
      <c r="D71" s="4" t="s">
        <v>3</v>
      </c>
      <c r="E71" s="4" t="s">
        <v>1</v>
      </c>
      <c r="F71" s="4">
        <v>104</v>
      </c>
      <c r="G71" s="4">
        <v>-50.7</v>
      </c>
      <c r="H71" s="4" t="s">
        <v>46</v>
      </c>
      <c r="I71" s="4">
        <v>21</v>
      </c>
      <c r="J71" s="4">
        <v>-0.88947368421052597</v>
      </c>
      <c r="K71" s="4">
        <v>0</v>
      </c>
      <c r="L71" s="5">
        <f t="shared" si="4"/>
        <v>0</v>
      </c>
      <c r="M71" s="4">
        <v>0</v>
      </c>
      <c r="N71" s="5">
        <f t="shared" si="5"/>
        <v>0</v>
      </c>
      <c r="O71" s="4">
        <v>0</v>
      </c>
      <c r="P71" s="5">
        <f t="shared" si="6"/>
        <v>0</v>
      </c>
      <c r="Q71" s="4">
        <v>257</v>
      </c>
      <c r="R71" s="5">
        <f t="shared" si="7"/>
        <v>6.4377559305446797</v>
      </c>
      <c r="S71" s="4" t="s">
        <v>269</v>
      </c>
      <c r="T71" s="4"/>
      <c r="U71" s="4"/>
      <c r="V71" s="4">
        <v>6</v>
      </c>
      <c r="W71" s="4">
        <v>51</v>
      </c>
      <c r="X71" s="4" t="s">
        <v>47</v>
      </c>
    </row>
    <row r="72" spans="1:24" x14ac:dyDescent="0.15">
      <c r="A72" s="4" t="s">
        <v>185</v>
      </c>
      <c r="B72" s="4">
        <v>3</v>
      </c>
      <c r="C72" s="4" t="s">
        <v>45</v>
      </c>
      <c r="D72" s="4" t="s">
        <v>3</v>
      </c>
      <c r="E72" s="4" t="s">
        <v>1</v>
      </c>
      <c r="F72" s="4">
        <v>140</v>
      </c>
      <c r="G72" s="4">
        <v>-69.84</v>
      </c>
      <c r="H72" s="4" t="s">
        <v>46</v>
      </c>
      <c r="I72" s="4">
        <v>21</v>
      </c>
      <c r="J72" s="4">
        <v>-1.0121739130434799</v>
      </c>
      <c r="K72" s="4">
        <v>0</v>
      </c>
      <c r="L72" s="5">
        <f t="shared" si="4"/>
        <v>0</v>
      </c>
      <c r="M72" s="4">
        <v>0</v>
      </c>
      <c r="N72" s="5">
        <f t="shared" si="5"/>
        <v>0</v>
      </c>
      <c r="O72" s="4">
        <v>0</v>
      </c>
      <c r="P72" s="5">
        <f t="shared" si="6"/>
        <v>0</v>
      </c>
      <c r="Q72" s="4">
        <v>257</v>
      </c>
      <c r="R72" s="5">
        <f t="shared" si="7"/>
        <v>6.4377559305446797</v>
      </c>
      <c r="S72" s="4" t="s">
        <v>270</v>
      </c>
      <c r="T72" s="4"/>
      <c r="U72" s="4"/>
      <c r="V72" s="4"/>
      <c r="W72" s="4">
        <v>2</v>
      </c>
      <c r="X72" s="4" t="s">
        <v>47</v>
      </c>
    </row>
    <row r="73" spans="1:24" x14ac:dyDescent="0.15">
      <c r="A73" s="4" t="s">
        <v>181</v>
      </c>
      <c r="B73" s="4">
        <v>4</v>
      </c>
      <c r="C73" s="4" t="s">
        <v>64</v>
      </c>
      <c r="D73" s="4" t="s">
        <v>3</v>
      </c>
      <c r="E73" s="4" t="s">
        <v>1</v>
      </c>
      <c r="F73" s="4">
        <v>240</v>
      </c>
      <c r="G73" s="4">
        <v>-131.5</v>
      </c>
      <c r="H73" s="4" t="s">
        <v>65</v>
      </c>
      <c r="I73" s="4">
        <v>21</v>
      </c>
      <c r="J73" s="4">
        <v>-1.0193798449612399</v>
      </c>
      <c r="K73" s="4">
        <v>0</v>
      </c>
      <c r="L73" s="5">
        <f t="shared" si="4"/>
        <v>0</v>
      </c>
      <c r="M73" s="4">
        <v>0</v>
      </c>
      <c r="N73" s="5">
        <f t="shared" si="5"/>
        <v>0</v>
      </c>
      <c r="O73" s="4">
        <v>0</v>
      </c>
      <c r="P73" s="5">
        <f t="shared" si="6"/>
        <v>0</v>
      </c>
      <c r="Q73" s="4">
        <v>235</v>
      </c>
      <c r="R73" s="5">
        <f t="shared" si="7"/>
        <v>5.8866639831828778</v>
      </c>
      <c r="S73" s="4"/>
      <c r="T73" s="4"/>
      <c r="U73" s="4"/>
      <c r="V73" s="4"/>
      <c r="W73" s="4"/>
      <c r="X73" s="4" t="s">
        <v>66</v>
      </c>
    </row>
    <row r="74" spans="1:24" x14ac:dyDescent="0.15">
      <c r="A74" s="4" t="s">
        <v>182</v>
      </c>
      <c r="B74" s="4">
        <v>7</v>
      </c>
      <c r="C74" s="4" t="s">
        <v>79</v>
      </c>
      <c r="D74" s="4" t="s">
        <v>3</v>
      </c>
      <c r="E74" s="4" t="s">
        <v>1</v>
      </c>
      <c r="F74" s="4">
        <v>109</v>
      </c>
      <c r="G74" s="4">
        <v>-48.4</v>
      </c>
      <c r="H74" s="4" t="s">
        <v>65</v>
      </c>
      <c r="I74" s="4">
        <v>21</v>
      </c>
      <c r="J74" s="4">
        <v>-0.86428571428571399</v>
      </c>
      <c r="K74" s="4">
        <v>0</v>
      </c>
      <c r="L74" s="5">
        <f t="shared" si="4"/>
        <v>0</v>
      </c>
      <c r="M74" s="4">
        <v>0</v>
      </c>
      <c r="N74" s="5">
        <f t="shared" si="5"/>
        <v>0</v>
      </c>
      <c r="O74" s="4">
        <v>0</v>
      </c>
      <c r="P74" s="5">
        <f t="shared" si="6"/>
        <v>0</v>
      </c>
      <c r="Q74" s="4">
        <v>235</v>
      </c>
      <c r="R74" s="5">
        <f t="shared" si="7"/>
        <v>5.8866639831828778</v>
      </c>
      <c r="S74" s="4" t="s">
        <v>271</v>
      </c>
      <c r="T74" s="4"/>
      <c r="U74" s="4"/>
      <c r="V74" s="4"/>
      <c r="W74" s="4">
        <v>4</v>
      </c>
      <c r="X74" s="4" t="s">
        <v>66</v>
      </c>
    </row>
    <row r="75" spans="1:24" x14ac:dyDescent="0.15">
      <c r="A75" s="4" t="s">
        <v>183</v>
      </c>
      <c r="B75" s="4">
        <v>1</v>
      </c>
      <c r="C75" s="4" t="s">
        <v>307</v>
      </c>
      <c r="D75" s="4" t="s">
        <v>3</v>
      </c>
      <c r="E75" s="4" t="s">
        <v>1</v>
      </c>
      <c r="F75" s="4">
        <v>91</v>
      </c>
      <c r="G75" s="4">
        <v>-54.6</v>
      </c>
      <c r="H75" s="4" t="s">
        <v>92</v>
      </c>
      <c r="I75" s="4">
        <v>21</v>
      </c>
      <c r="J75" s="4">
        <v>-0.91</v>
      </c>
      <c r="K75" s="4">
        <v>0</v>
      </c>
      <c r="L75" s="5">
        <f t="shared" si="4"/>
        <v>0</v>
      </c>
      <c r="M75" s="4">
        <v>0</v>
      </c>
      <c r="N75" s="5">
        <f t="shared" si="5"/>
        <v>0</v>
      </c>
      <c r="O75" s="4">
        <v>10</v>
      </c>
      <c r="P75" s="5">
        <f t="shared" si="6"/>
        <v>2.276847849870117</v>
      </c>
      <c r="Q75" s="4">
        <v>694</v>
      </c>
      <c r="R75" s="5">
        <f t="shared" si="7"/>
        <v>17.384445975867735</v>
      </c>
      <c r="S75" s="4" t="s">
        <v>272</v>
      </c>
      <c r="T75" s="4"/>
      <c r="U75" s="4"/>
      <c r="V75" s="4"/>
      <c r="W75" s="4">
        <v>12</v>
      </c>
      <c r="X75" s="4" t="s">
        <v>93</v>
      </c>
    </row>
    <row r="76" spans="1:24" x14ac:dyDescent="0.15">
      <c r="A76" s="4" t="s">
        <v>186</v>
      </c>
      <c r="B76" s="4">
        <v>1</v>
      </c>
      <c r="C76" s="4" t="s">
        <v>24</v>
      </c>
      <c r="D76" s="4" t="s">
        <v>3</v>
      </c>
      <c r="E76" s="4" t="s">
        <v>10</v>
      </c>
      <c r="F76" s="4">
        <v>136</v>
      </c>
      <c r="G76" s="4">
        <v>-64.599999999999994</v>
      </c>
      <c r="H76" s="4" t="s">
        <v>25</v>
      </c>
      <c r="I76" s="4">
        <v>21</v>
      </c>
      <c r="J76" s="4">
        <v>-1.05901639344262</v>
      </c>
      <c r="K76" s="4">
        <v>27</v>
      </c>
      <c r="L76" s="5">
        <f t="shared" si="4"/>
        <v>5.629996622002027</v>
      </c>
      <c r="M76" s="4">
        <v>1288</v>
      </c>
      <c r="N76" s="5">
        <f t="shared" si="5"/>
        <v>234.27407957388309</v>
      </c>
      <c r="O76" s="4">
        <v>7</v>
      </c>
      <c r="P76" s="5">
        <f t="shared" si="6"/>
        <v>1.593793494909082</v>
      </c>
      <c r="Q76" s="4">
        <v>0</v>
      </c>
      <c r="R76" s="5">
        <f t="shared" si="7"/>
        <v>0</v>
      </c>
      <c r="S76" s="4" t="s">
        <v>27</v>
      </c>
      <c r="T76" s="4"/>
      <c r="U76" s="4">
        <v>10</v>
      </c>
      <c r="V76" s="4"/>
      <c r="W76" s="4">
        <v>578</v>
      </c>
      <c r="X76" s="4" t="s">
        <v>26</v>
      </c>
    </row>
    <row r="77" spans="1:24" x14ac:dyDescent="0.15">
      <c r="A77" s="4" t="s">
        <v>187</v>
      </c>
      <c r="B77" s="4">
        <v>1</v>
      </c>
      <c r="C77" s="4" t="s">
        <v>24</v>
      </c>
      <c r="D77" s="4" t="s">
        <v>3</v>
      </c>
      <c r="E77" s="4" t="s">
        <v>1</v>
      </c>
      <c r="F77" s="4">
        <v>136</v>
      </c>
      <c r="G77" s="4">
        <v>-64.599999999999994</v>
      </c>
      <c r="H77" s="4" t="s">
        <v>27</v>
      </c>
      <c r="I77" s="4">
        <v>21</v>
      </c>
      <c r="J77" s="4">
        <v>-1.05901639344262</v>
      </c>
      <c r="K77" s="4">
        <v>0</v>
      </c>
      <c r="L77" s="5">
        <f t="shared" si="4"/>
        <v>0</v>
      </c>
      <c r="M77" s="4">
        <v>0</v>
      </c>
      <c r="N77" s="5">
        <f t="shared" si="5"/>
        <v>0</v>
      </c>
      <c r="O77" s="4">
        <v>0</v>
      </c>
      <c r="P77" s="5">
        <f t="shared" si="6"/>
        <v>0</v>
      </c>
      <c r="Q77" s="4">
        <v>578</v>
      </c>
      <c r="R77" s="5">
        <f t="shared" si="7"/>
        <v>14.478688435232781</v>
      </c>
      <c r="S77" s="4" t="s">
        <v>25</v>
      </c>
      <c r="T77" s="4">
        <v>27</v>
      </c>
      <c r="U77" s="4">
        <v>1288</v>
      </c>
      <c r="V77" s="4">
        <v>7</v>
      </c>
      <c r="W77" s="4">
        <v>488</v>
      </c>
      <c r="X77" s="4" t="s">
        <v>28</v>
      </c>
    </row>
    <row r="78" spans="1:24" x14ac:dyDescent="0.15">
      <c r="A78" s="4" t="s">
        <v>81</v>
      </c>
      <c r="B78" s="4">
        <v>8</v>
      </c>
      <c r="C78" s="4" t="s">
        <v>82</v>
      </c>
      <c r="D78" s="4" t="s">
        <v>3</v>
      </c>
      <c r="E78" s="4" t="s">
        <v>10</v>
      </c>
      <c r="F78" s="4">
        <v>90</v>
      </c>
      <c r="G78" s="4">
        <v>-67.900000000000006</v>
      </c>
      <c r="H78" s="4" t="s">
        <v>83</v>
      </c>
      <c r="I78" s="4">
        <v>21</v>
      </c>
      <c r="J78" s="4">
        <v>-1.0777777777777799</v>
      </c>
      <c r="K78" s="4">
        <v>2718</v>
      </c>
      <c r="L78" s="5">
        <f t="shared" si="4"/>
        <v>566.75299328153733</v>
      </c>
      <c r="M78" s="4">
        <v>862</v>
      </c>
      <c r="N78" s="5">
        <f t="shared" si="5"/>
        <v>156.78901909370126</v>
      </c>
      <c r="O78" s="4">
        <v>1635</v>
      </c>
      <c r="P78" s="5">
        <f t="shared" si="6"/>
        <v>372.26462345376416</v>
      </c>
      <c r="Q78" s="4">
        <v>11828</v>
      </c>
      <c r="R78" s="5">
        <f t="shared" si="7"/>
        <v>296.28707060888121</v>
      </c>
      <c r="S78" s="4" t="s">
        <v>273</v>
      </c>
      <c r="T78" s="4">
        <v>1</v>
      </c>
      <c r="U78" s="4">
        <v>2</v>
      </c>
      <c r="V78" s="4">
        <v>3</v>
      </c>
      <c r="W78" s="4">
        <v>177</v>
      </c>
      <c r="X78" s="4" t="s">
        <v>84</v>
      </c>
    </row>
    <row r="79" spans="1:24" x14ac:dyDescent="0.15">
      <c r="A79" s="4" t="s">
        <v>94</v>
      </c>
      <c r="B79" s="4">
        <v>1</v>
      </c>
      <c r="C79" s="4" t="s">
        <v>308</v>
      </c>
      <c r="D79" s="4" t="s">
        <v>22</v>
      </c>
      <c r="E79" s="4" t="s">
        <v>1</v>
      </c>
      <c r="F79" s="4">
        <v>110</v>
      </c>
      <c r="G79" s="4">
        <v>-44.9</v>
      </c>
      <c r="H79" s="4" t="s">
        <v>95</v>
      </c>
      <c r="I79" s="4">
        <v>21</v>
      </c>
      <c r="J79" s="4">
        <v>-0.86346153846153795</v>
      </c>
      <c r="K79" s="4">
        <v>1276</v>
      </c>
      <c r="L79" s="5">
        <f t="shared" si="4"/>
        <v>266.06946998794763</v>
      </c>
      <c r="M79" s="4">
        <v>166</v>
      </c>
      <c r="N79" s="5">
        <f t="shared" si="5"/>
        <v>30.193709013404188</v>
      </c>
      <c r="O79" s="4">
        <v>2297</v>
      </c>
      <c r="P79" s="5">
        <f t="shared" si="6"/>
        <v>522.99195111516588</v>
      </c>
      <c r="Q79" s="4">
        <v>45166</v>
      </c>
      <c r="R79" s="5">
        <f t="shared" si="7"/>
        <v>1131.3917679337783</v>
      </c>
      <c r="S79" s="4" t="s">
        <v>274</v>
      </c>
      <c r="T79" s="4">
        <v>8</v>
      </c>
      <c r="U79" s="4">
        <v>2</v>
      </c>
      <c r="V79" s="4">
        <v>12</v>
      </c>
      <c r="W79" s="4">
        <v>2080</v>
      </c>
      <c r="X79" s="4" t="s">
        <v>96</v>
      </c>
    </row>
    <row r="80" spans="1:24" x14ac:dyDescent="0.15">
      <c r="A80" s="4" t="s">
        <v>188</v>
      </c>
      <c r="B80" s="4">
        <v>3</v>
      </c>
      <c r="C80" s="4" t="s">
        <v>48</v>
      </c>
      <c r="D80" s="4" t="s">
        <v>3</v>
      </c>
      <c r="E80" s="4" t="s">
        <v>1</v>
      </c>
      <c r="F80" s="4">
        <v>80</v>
      </c>
      <c r="G80" s="4">
        <v>-33.799999999999997</v>
      </c>
      <c r="H80" s="4" t="s">
        <v>49</v>
      </c>
      <c r="I80" s="4">
        <v>22</v>
      </c>
      <c r="J80" s="4">
        <v>-0.93888888888888899</v>
      </c>
      <c r="K80" s="4">
        <v>0</v>
      </c>
      <c r="L80" s="5">
        <f t="shared" si="4"/>
        <v>0</v>
      </c>
      <c r="M80" s="4">
        <v>0</v>
      </c>
      <c r="N80" s="5">
        <f t="shared" si="5"/>
        <v>0</v>
      </c>
      <c r="O80" s="4">
        <v>0</v>
      </c>
      <c r="P80" s="5">
        <f t="shared" si="6"/>
        <v>0</v>
      </c>
      <c r="Q80" s="4">
        <v>53</v>
      </c>
      <c r="R80" s="5">
        <f t="shared" si="7"/>
        <v>1.3276306004625213</v>
      </c>
      <c r="S80" s="4"/>
      <c r="T80" s="4"/>
      <c r="U80" s="4"/>
      <c r="V80" s="4"/>
      <c r="W80" s="4"/>
      <c r="X80" s="4" t="s">
        <v>43</v>
      </c>
    </row>
    <row r="81" spans="1:24" x14ac:dyDescent="0.15">
      <c r="A81" s="4" t="s">
        <v>189</v>
      </c>
      <c r="B81" s="4">
        <v>7</v>
      </c>
      <c r="C81" s="4" t="s">
        <v>309</v>
      </c>
      <c r="D81" s="4" t="s">
        <v>3</v>
      </c>
      <c r="E81" s="4" t="s">
        <v>1</v>
      </c>
      <c r="F81" s="4">
        <v>129</v>
      </c>
      <c r="G81" s="4">
        <v>-72.7</v>
      </c>
      <c r="H81" s="4" t="s">
        <v>49</v>
      </c>
      <c r="I81" s="4">
        <v>22</v>
      </c>
      <c r="J81" s="4">
        <v>-1.19180327868852</v>
      </c>
      <c r="K81" s="4">
        <v>0</v>
      </c>
      <c r="L81" s="5">
        <f t="shared" si="4"/>
        <v>0</v>
      </c>
      <c r="M81" s="4">
        <v>0</v>
      </c>
      <c r="N81" s="5">
        <f t="shared" si="5"/>
        <v>0</v>
      </c>
      <c r="O81" s="4">
        <v>0</v>
      </c>
      <c r="P81" s="5">
        <f t="shared" si="6"/>
        <v>0</v>
      </c>
      <c r="Q81" s="4">
        <v>53</v>
      </c>
      <c r="R81" s="5">
        <f t="shared" si="7"/>
        <v>1.3276306004625213</v>
      </c>
      <c r="S81" s="4"/>
      <c r="T81" s="4"/>
      <c r="U81" s="4"/>
      <c r="V81" s="4"/>
      <c r="W81" s="4"/>
      <c r="X81" s="4" t="s">
        <v>43</v>
      </c>
    </row>
    <row r="82" spans="1:24" x14ac:dyDescent="0.15">
      <c r="A82" s="4" t="s">
        <v>190</v>
      </c>
      <c r="B82" s="4">
        <v>7</v>
      </c>
      <c r="C82" s="4" t="s">
        <v>310</v>
      </c>
      <c r="D82" s="4" t="s">
        <v>3</v>
      </c>
      <c r="E82" s="4" t="s">
        <v>1</v>
      </c>
      <c r="F82" s="4">
        <v>103</v>
      </c>
      <c r="G82" s="4">
        <v>-54.4</v>
      </c>
      <c r="H82" s="4" t="s">
        <v>49</v>
      </c>
      <c r="I82" s="4">
        <v>22</v>
      </c>
      <c r="J82" s="4">
        <v>-1.1102040816326499</v>
      </c>
      <c r="K82" s="4">
        <v>0</v>
      </c>
      <c r="L82" s="5">
        <f t="shared" si="4"/>
        <v>0</v>
      </c>
      <c r="M82" s="4">
        <v>0</v>
      </c>
      <c r="N82" s="5">
        <f t="shared" si="5"/>
        <v>0</v>
      </c>
      <c r="O82" s="4">
        <v>0</v>
      </c>
      <c r="P82" s="5">
        <f t="shared" si="6"/>
        <v>0</v>
      </c>
      <c r="Q82" s="4">
        <v>53</v>
      </c>
      <c r="R82" s="5">
        <f t="shared" si="7"/>
        <v>1.3276306004625213</v>
      </c>
      <c r="S82" s="4" t="s">
        <v>275</v>
      </c>
      <c r="T82" s="4"/>
      <c r="U82" s="4">
        <v>1</v>
      </c>
      <c r="V82" s="4">
        <v>2</v>
      </c>
      <c r="W82" s="4">
        <v>6</v>
      </c>
      <c r="X82" s="4" t="s">
        <v>43</v>
      </c>
    </row>
    <row r="83" spans="1:24" x14ac:dyDescent="0.15">
      <c r="A83" s="4" t="s">
        <v>191</v>
      </c>
      <c r="B83" s="4">
        <v>3</v>
      </c>
      <c r="C83" s="4" t="s">
        <v>53</v>
      </c>
      <c r="D83" s="4" t="s">
        <v>3</v>
      </c>
      <c r="E83" s="4" t="s">
        <v>1</v>
      </c>
      <c r="F83" s="4">
        <v>209</v>
      </c>
      <c r="G83" s="4">
        <v>-95.82</v>
      </c>
      <c r="H83" s="4" t="s">
        <v>54</v>
      </c>
      <c r="I83" s="4">
        <v>22</v>
      </c>
      <c r="J83" s="4">
        <v>-1.0303225806451599</v>
      </c>
      <c r="K83" s="4">
        <v>0</v>
      </c>
      <c r="L83" s="5">
        <f t="shared" si="4"/>
        <v>0</v>
      </c>
      <c r="M83" s="4">
        <v>5</v>
      </c>
      <c r="N83" s="5">
        <f t="shared" si="5"/>
        <v>0.90944906666880088</v>
      </c>
      <c r="O83" s="4">
        <v>0</v>
      </c>
      <c r="P83" s="5">
        <f t="shared" si="6"/>
        <v>0</v>
      </c>
      <c r="Q83" s="4">
        <v>0</v>
      </c>
      <c r="R83" s="5">
        <f t="shared" si="7"/>
        <v>0</v>
      </c>
      <c r="S83" s="4"/>
      <c r="T83" s="4"/>
      <c r="U83" s="4"/>
      <c r="V83" s="4"/>
      <c r="W83" s="4"/>
      <c r="X83" s="4" t="s">
        <v>55</v>
      </c>
    </row>
    <row r="84" spans="1:24" x14ac:dyDescent="0.15">
      <c r="A84" s="4" t="s">
        <v>192</v>
      </c>
      <c r="B84" s="4">
        <v>3</v>
      </c>
      <c r="C84" s="4" t="s">
        <v>56</v>
      </c>
      <c r="D84" s="4" t="s">
        <v>3</v>
      </c>
      <c r="E84" s="4" t="s">
        <v>1</v>
      </c>
      <c r="F84" s="4">
        <v>161</v>
      </c>
      <c r="G84" s="4">
        <v>-65.5</v>
      </c>
      <c r="H84" s="4" t="s">
        <v>54</v>
      </c>
      <c r="I84" s="4">
        <v>22</v>
      </c>
      <c r="J84" s="4">
        <v>-0.97761194029850795</v>
      </c>
      <c r="K84" s="4">
        <v>0</v>
      </c>
      <c r="L84" s="5">
        <f t="shared" si="4"/>
        <v>0</v>
      </c>
      <c r="M84" s="4">
        <v>5</v>
      </c>
      <c r="N84" s="5">
        <f t="shared" si="5"/>
        <v>0.90944906666880088</v>
      </c>
      <c r="O84" s="4">
        <v>0</v>
      </c>
      <c r="P84" s="5">
        <f t="shared" si="6"/>
        <v>0</v>
      </c>
      <c r="Q84" s="4">
        <v>0</v>
      </c>
      <c r="R84" s="5">
        <f t="shared" si="7"/>
        <v>0</v>
      </c>
      <c r="S84" s="4" t="s">
        <v>276</v>
      </c>
      <c r="T84" s="4"/>
      <c r="U84" s="4">
        <v>1</v>
      </c>
      <c r="V84" s="4"/>
      <c r="W84" s="4"/>
      <c r="X84" s="4" t="s">
        <v>55</v>
      </c>
    </row>
    <row r="85" spans="1:24" x14ac:dyDescent="0.15">
      <c r="A85" s="4" t="s">
        <v>193</v>
      </c>
      <c r="B85" s="4">
        <v>7</v>
      </c>
      <c r="C85" s="4" t="s">
        <v>311</v>
      </c>
      <c r="D85" s="4" t="s">
        <v>3</v>
      </c>
      <c r="E85" s="4" t="s">
        <v>1</v>
      </c>
      <c r="F85" s="4">
        <v>139</v>
      </c>
      <c r="G85" s="4">
        <v>-73.8</v>
      </c>
      <c r="H85" s="4" t="s">
        <v>54</v>
      </c>
      <c r="I85" s="4">
        <v>22</v>
      </c>
      <c r="J85" s="4">
        <v>-1.1014925373134301</v>
      </c>
      <c r="K85" s="4">
        <v>0</v>
      </c>
      <c r="L85" s="5">
        <f t="shared" si="4"/>
        <v>0</v>
      </c>
      <c r="M85" s="4">
        <v>5</v>
      </c>
      <c r="N85" s="5">
        <f t="shared" si="5"/>
        <v>0.90944906666880088</v>
      </c>
      <c r="O85" s="4">
        <v>0</v>
      </c>
      <c r="P85" s="5">
        <f t="shared" si="6"/>
        <v>0</v>
      </c>
      <c r="Q85" s="4">
        <v>0</v>
      </c>
      <c r="R85" s="5">
        <f t="shared" si="7"/>
        <v>0</v>
      </c>
      <c r="S85" s="4"/>
      <c r="T85" s="4"/>
      <c r="U85" s="4"/>
      <c r="V85" s="4"/>
      <c r="W85" s="4"/>
      <c r="X85" s="4" t="s">
        <v>55</v>
      </c>
    </row>
    <row r="86" spans="1:24" x14ac:dyDescent="0.15">
      <c r="A86" s="4" t="s">
        <v>194</v>
      </c>
      <c r="B86" s="4">
        <v>7</v>
      </c>
      <c r="C86" s="4" t="s">
        <v>312</v>
      </c>
      <c r="D86" s="4" t="s">
        <v>3</v>
      </c>
      <c r="E86" s="4" t="s">
        <v>1</v>
      </c>
      <c r="F86" s="4">
        <v>167</v>
      </c>
      <c r="G86" s="4">
        <v>-87.3</v>
      </c>
      <c r="H86" s="4" t="s">
        <v>54</v>
      </c>
      <c r="I86" s="4">
        <v>22</v>
      </c>
      <c r="J86" s="4">
        <v>-1.0646341463414599</v>
      </c>
      <c r="K86" s="4">
        <v>0</v>
      </c>
      <c r="L86" s="5">
        <f t="shared" si="4"/>
        <v>0</v>
      </c>
      <c r="M86" s="4">
        <v>5</v>
      </c>
      <c r="N86" s="5">
        <f t="shared" si="5"/>
        <v>0.90944906666880088</v>
      </c>
      <c r="O86" s="4">
        <v>0</v>
      </c>
      <c r="P86" s="5">
        <f t="shared" si="6"/>
        <v>0</v>
      </c>
      <c r="Q86" s="4">
        <v>0</v>
      </c>
      <c r="R86" s="5">
        <f t="shared" si="7"/>
        <v>0</v>
      </c>
      <c r="S86" s="4"/>
      <c r="T86" s="4"/>
      <c r="U86" s="4"/>
      <c r="V86" s="4"/>
      <c r="W86" s="4"/>
      <c r="X86" s="4" t="s">
        <v>55</v>
      </c>
    </row>
    <row r="87" spans="1:24" x14ac:dyDescent="0.15">
      <c r="A87" s="4" t="s">
        <v>195</v>
      </c>
      <c r="B87" s="4">
        <v>7</v>
      </c>
      <c r="C87" s="4" t="s">
        <v>313</v>
      </c>
      <c r="D87" s="4" t="s">
        <v>3</v>
      </c>
      <c r="E87" s="4" t="s">
        <v>1</v>
      </c>
      <c r="F87" s="4">
        <v>159</v>
      </c>
      <c r="G87" s="4">
        <v>-76.599999999999994</v>
      </c>
      <c r="H87" s="4" t="s">
        <v>54</v>
      </c>
      <c r="I87" s="4">
        <v>22</v>
      </c>
      <c r="J87" s="4">
        <v>-1.04931506849315</v>
      </c>
      <c r="K87" s="4">
        <v>0</v>
      </c>
      <c r="L87" s="5">
        <f t="shared" si="4"/>
        <v>0</v>
      </c>
      <c r="M87" s="4">
        <v>5</v>
      </c>
      <c r="N87" s="5">
        <f t="shared" si="5"/>
        <v>0.90944906666880088</v>
      </c>
      <c r="O87" s="4">
        <v>0</v>
      </c>
      <c r="P87" s="5">
        <f t="shared" si="6"/>
        <v>0</v>
      </c>
      <c r="Q87" s="4">
        <v>0</v>
      </c>
      <c r="R87" s="5">
        <f t="shared" si="7"/>
        <v>0</v>
      </c>
      <c r="S87" s="4" t="s">
        <v>277</v>
      </c>
      <c r="T87" s="4"/>
      <c r="U87" s="4"/>
      <c r="V87" s="4">
        <v>1</v>
      </c>
      <c r="W87" s="4">
        <v>1</v>
      </c>
      <c r="X87" s="4" t="s">
        <v>55</v>
      </c>
    </row>
    <row r="88" spans="1:24" x14ac:dyDescent="0.15">
      <c r="A88" s="4" t="s">
        <v>196</v>
      </c>
      <c r="B88" s="4">
        <v>3</v>
      </c>
      <c r="C88" s="4" t="s">
        <v>50</v>
      </c>
      <c r="D88" s="4" t="s">
        <v>3</v>
      </c>
      <c r="E88" s="4" t="s">
        <v>1</v>
      </c>
      <c r="F88" s="4">
        <v>148</v>
      </c>
      <c r="G88" s="4">
        <v>-72.5</v>
      </c>
      <c r="H88" s="4" t="s">
        <v>51</v>
      </c>
      <c r="I88" s="4">
        <v>22</v>
      </c>
      <c r="J88" s="4">
        <v>-1.09848484848485</v>
      </c>
      <c r="K88" s="4">
        <v>0</v>
      </c>
      <c r="L88" s="5">
        <f t="shared" si="4"/>
        <v>0</v>
      </c>
      <c r="M88" s="4">
        <v>0</v>
      </c>
      <c r="N88" s="5">
        <f t="shared" si="5"/>
        <v>0</v>
      </c>
      <c r="O88" s="4">
        <v>0</v>
      </c>
      <c r="P88" s="5">
        <f t="shared" si="6"/>
        <v>0</v>
      </c>
      <c r="Q88" s="4">
        <v>8</v>
      </c>
      <c r="R88" s="5">
        <f t="shared" si="7"/>
        <v>0.20039707176792776</v>
      </c>
      <c r="S88" s="4" t="s">
        <v>278</v>
      </c>
      <c r="T88" s="4"/>
      <c r="U88" s="4">
        <v>1</v>
      </c>
      <c r="V88" s="4"/>
      <c r="W88" s="4"/>
      <c r="X88" s="4" t="s">
        <v>52</v>
      </c>
    </row>
    <row r="89" spans="1:24" x14ac:dyDescent="0.15">
      <c r="A89" s="4" t="s">
        <v>197</v>
      </c>
      <c r="B89" s="4">
        <v>7</v>
      </c>
      <c r="C89" s="4" t="s">
        <v>314</v>
      </c>
      <c r="D89" s="4" t="s">
        <v>3</v>
      </c>
      <c r="E89" s="4" t="s">
        <v>1</v>
      </c>
      <c r="F89" s="4">
        <v>143</v>
      </c>
      <c r="G89" s="4">
        <v>-77.099999999999994</v>
      </c>
      <c r="H89" s="4" t="s">
        <v>51</v>
      </c>
      <c r="I89" s="4">
        <v>22</v>
      </c>
      <c r="J89" s="4">
        <v>-1.26393442622951</v>
      </c>
      <c r="K89" s="4">
        <v>0</v>
      </c>
      <c r="L89" s="5">
        <f t="shared" si="4"/>
        <v>0</v>
      </c>
      <c r="M89" s="4">
        <v>0</v>
      </c>
      <c r="N89" s="5">
        <f t="shared" si="5"/>
        <v>0</v>
      </c>
      <c r="O89" s="4">
        <v>0</v>
      </c>
      <c r="P89" s="5">
        <f t="shared" si="6"/>
        <v>0</v>
      </c>
      <c r="Q89" s="4">
        <v>8</v>
      </c>
      <c r="R89" s="5">
        <f t="shared" si="7"/>
        <v>0.20039707176792776</v>
      </c>
      <c r="S89" s="4"/>
      <c r="T89" s="4"/>
      <c r="U89" s="4"/>
      <c r="V89" s="4"/>
      <c r="W89" s="4"/>
      <c r="X89" s="4" t="s">
        <v>52</v>
      </c>
    </row>
    <row r="90" spans="1:24" x14ac:dyDescent="0.15">
      <c r="A90" s="4" t="s">
        <v>198</v>
      </c>
      <c r="B90" s="4">
        <v>7</v>
      </c>
      <c r="C90" s="4" t="s">
        <v>315</v>
      </c>
      <c r="D90" s="4" t="s">
        <v>3</v>
      </c>
      <c r="E90" s="4" t="s">
        <v>1</v>
      </c>
      <c r="F90" s="4">
        <v>135</v>
      </c>
      <c r="G90" s="4">
        <v>-57.7</v>
      </c>
      <c r="H90" s="4" t="s">
        <v>51</v>
      </c>
      <c r="I90" s="4">
        <v>22</v>
      </c>
      <c r="J90" s="4">
        <v>-0.97796610169491505</v>
      </c>
      <c r="K90" s="4">
        <v>0</v>
      </c>
      <c r="L90" s="5">
        <f t="shared" si="4"/>
        <v>0</v>
      </c>
      <c r="M90" s="4">
        <v>0</v>
      </c>
      <c r="N90" s="5">
        <f t="shared" si="5"/>
        <v>0</v>
      </c>
      <c r="O90" s="4">
        <v>0</v>
      </c>
      <c r="P90" s="5">
        <f t="shared" si="6"/>
        <v>0</v>
      </c>
      <c r="Q90" s="4">
        <v>8</v>
      </c>
      <c r="R90" s="5">
        <f t="shared" si="7"/>
        <v>0.20039707176792776</v>
      </c>
      <c r="S90" s="4"/>
      <c r="T90" s="4"/>
      <c r="U90" s="4"/>
      <c r="V90" s="4"/>
      <c r="W90" s="4"/>
      <c r="X90" s="4" t="s">
        <v>52</v>
      </c>
    </row>
    <row r="91" spans="1:24" x14ac:dyDescent="0.15">
      <c r="A91" s="4" t="s">
        <v>199</v>
      </c>
      <c r="B91" s="4">
        <v>7</v>
      </c>
      <c r="C91" s="4" t="s">
        <v>316</v>
      </c>
      <c r="D91" s="4" t="s">
        <v>3</v>
      </c>
      <c r="E91" s="4" t="s">
        <v>1</v>
      </c>
      <c r="F91" s="4">
        <v>152</v>
      </c>
      <c r="G91" s="4">
        <v>-78.5</v>
      </c>
      <c r="H91" s="4" t="s">
        <v>91</v>
      </c>
      <c r="I91" s="4">
        <v>22</v>
      </c>
      <c r="J91" s="4">
        <v>-1.03289473684211</v>
      </c>
      <c r="K91" s="4">
        <v>0</v>
      </c>
      <c r="L91" s="5">
        <f t="shared" si="4"/>
        <v>0</v>
      </c>
      <c r="M91" s="4">
        <v>0</v>
      </c>
      <c r="N91" s="5">
        <f>M91*1000000/5497834</f>
        <v>0</v>
      </c>
      <c r="O91" s="4">
        <v>0</v>
      </c>
      <c r="P91" s="5">
        <f t="shared" si="6"/>
        <v>0</v>
      </c>
      <c r="Q91" s="4">
        <v>46</v>
      </c>
      <c r="R91" s="5">
        <f t="shared" si="7"/>
        <v>1.1522831626655847</v>
      </c>
      <c r="S91" s="4" t="s">
        <v>279</v>
      </c>
      <c r="T91" s="4"/>
      <c r="U91" s="4">
        <v>1</v>
      </c>
      <c r="V91" s="4"/>
      <c r="W91" s="4"/>
      <c r="X91" s="4" t="s">
        <v>52</v>
      </c>
    </row>
    <row r="92" spans="1:24" ht="15.75" x14ac:dyDescent="0.15">
      <c r="A92" s="7" t="s">
        <v>322</v>
      </c>
      <c r="B92" s="7"/>
      <c r="C92" s="7"/>
      <c r="D92" s="7"/>
      <c r="E92" s="7"/>
      <c r="F92" s="7"/>
      <c r="G92" s="7"/>
      <c r="H92" s="7"/>
      <c r="I92" s="8"/>
      <c r="J92" s="8"/>
      <c r="K92" s="8"/>
      <c r="L92" s="8"/>
      <c r="M92" s="8"/>
      <c r="N92" s="8"/>
      <c r="O92" s="4"/>
      <c r="P92" s="4"/>
      <c r="Q92" s="4"/>
      <c r="R92" s="4"/>
      <c r="S92" s="4"/>
      <c r="T92" s="8"/>
      <c r="U92" s="8"/>
      <c r="V92" s="8"/>
      <c r="W92" s="8"/>
      <c r="X92" s="8"/>
    </row>
    <row r="93" spans="1:24" ht="15.75" x14ac:dyDescent="0.15">
      <c r="A93" s="7" t="s">
        <v>320</v>
      </c>
      <c r="B93" s="7"/>
      <c r="C93" s="7"/>
      <c r="D93" s="7"/>
      <c r="E93" s="7"/>
      <c r="F93" s="7"/>
      <c r="G93" s="7"/>
      <c r="H93" s="7"/>
      <c r="I93" s="8"/>
      <c r="J93" s="8"/>
      <c r="K93" s="8"/>
      <c r="L93" s="8"/>
      <c r="M93" s="8"/>
      <c r="N93" s="8"/>
      <c r="O93" s="4"/>
      <c r="P93" s="4"/>
      <c r="Q93" s="4"/>
      <c r="R93" s="4"/>
      <c r="S93" s="4"/>
      <c r="T93" s="8"/>
      <c r="U93" s="8"/>
      <c r="V93" s="8"/>
      <c r="W93" s="8"/>
      <c r="X93" s="8"/>
    </row>
    <row r="94" spans="1:24" ht="15.75" x14ac:dyDescent="0.15">
      <c r="A94" s="7" t="s">
        <v>321</v>
      </c>
      <c r="B94" s="7"/>
      <c r="C94" s="7"/>
      <c r="D94" s="7"/>
      <c r="E94" s="7"/>
      <c r="F94" s="7"/>
      <c r="G94" s="7"/>
      <c r="H94" s="7"/>
      <c r="I94" s="8"/>
      <c r="J94" s="8"/>
      <c r="K94" s="8"/>
      <c r="L94" s="8"/>
      <c r="M94" s="8"/>
      <c r="N94" s="8"/>
      <c r="O94" s="4"/>
      <c r="P94" s="4"/>
      <c r="Q94" s="4"/>
      <c r="R94" s="4"/>
      <c r="S94" s="4"/>
      <c r="T94" s="8"/>
      <c r="U94" s="8"/>
      <c r="V94" s="8"/>
      <c r="W94" s="8"/>
      <c r="X94" s="8"/>
    </row>
  </sheetData>
  <sortState ref="A1:U89">
    <sortCondition ref="A1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miRNA_ALL_SIT1_SIT2_SIT3_sck_sP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yifei</dc:creator>
  <cp:lastModifiedBy>yifei</cp:lastModifiedBy>
  <dcterms:created xsi:type="dcterms:W3CDTF">2012-12-17T04:05:59Z</dcterms:created>
  <dcterms:modified xsi:type="dcterms:W3CDTF">2013-09-11T02:47:09Z</dcterms:modified>
</cp:coreProperties>
</file>