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2080" yWindow="0" windowWidth="25600" windowHeight="15540" tabRatio="500"/>
  </bookViews>
  <sheets>
    <sheet name="Additional File 2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8" i="3" l="1"/>
  <c r="S48" i="3"/>
  <c r="O48" i="3"/>
  <c r="G48" i="3"/>
  <c r="K47" i="3"/>
  <c r="S47" i="3"/>
  <c r="O47" i="3"/>
  <c r="G47" i="3"/>
  <c r="K46" i="3"/>
  <c r="S46" i="3"/>
  <c r="O46" i="3"/>
  <c r="G46" i="3"/>
  <c r="K45" i="3"/>
  <c r="S45" i="3"/>
  <c r="O45" i="3"/>
  <c r="G45" i="3"/>
  <c r="K44" i="3"/>
  <c r="S44" i="3"/>
  <c r="O44" i="3"/>
  <c r="G44" i="3"/>
  <c r="K43" i="3"/>
  <c r="S43" i="3"/>
  <c r="O43" i="3"/>
  <c r="G43" i="3"/>
  <c r="K42" i="3"/>
  <c r="S42" i="3"/>
  <c r="O42" i="3"/>
  <c r="G42" i="3"/>
  <c r="K41" i="3"/>
  <c r="S41" i="3"/>
  <c r="O41" i="3"/>
  <c r="G41" i="3"/>
  <c r="K40" i="3"/>
  <c r="S40" i="3"/>
  <c r="O40" i="3"/>
  <c r="G40" i="3"/>
  <c r="K39" i="3"/>
  <c r="S39" i="3"/>
  <c r="O39" i="3"/>
  <c r="G39" i="3"/>
  <c r="K38" i="3"/>
  <c r="S38" i="3"/>
  <c r="O38" i="3"/>
  <c r="G38" i="3"/>
  <c r="K37" i="3"/>
  <c r="S37" i="3"/>
  <c r="O37" i="3"/>
  <c r="G37" i="3"/>
  <c r="K36" i="3"/>
  <c r="S36" i="3"/>
  <c r="O36" i="3"/>
  <c r="G36" i="3"/>
  <c r="K35" i="3"/>
  <c r="S35" i="3"/>
  <c r="O35" i="3"/>
  <c r="G35" i="3"/>
  <c r="K34" i="3"/>
  <c r="S34" i="3"/>
  <c r="O34" i="3"/>
  <c r="G34" i="3"/>
  <c r="K33" i="3"/>
  <c r="S33" i="3"/>
  <c r="O33" i="3"/>
  <c r="G33" i="3"/>
  <c r="K32" i="3"/>
  <c r="S32" i="3"/>
  <c r="O32" i="3"/>
  <c r="G32" i="3"/>
  <c r="K31" i="3"/>
  <c r="S31" i="3"/>
  <c r="O31" i="3"/>
  <c r="G31" i="3"/>
  <c r="K30" i="3"/>
  <c r="S30" i="3"/>
  <c r="O30" i="3"/>
  <c r="G30" i="3"/>
  <c r="K29" i="3"/>
  <c r="S29" i="3"/>
  <c r="O29" i="3"/>
  <c r="G29" i="3"/>
  <c r="K28" i="3"/>
  <c r="S28" i="3"/>
  <c r="O28" i="3"/>
  <c r="G28" i="3"/>
  <c r="K27" i="3"/>
  <c r="S27" i="3"/>
  <c r="O27" i="3"/>
  <c r="G27" i="3"/>
  <c r="K26" i="3"/>
  <c r="S26" i="3"/>
  <c r="O26" i="3"/>
  <c r="G26" i="3"/>
  <c r="K25" i="3"/>
  <c r="S25" i="3"/>
  <c r="O25" i="3"/>
  <c r="G25" i="3"/>
  <c r="K24" i="3"/>
  <c r="S24" i="3"/>
  <c r="O24" i="3"/>
  <c r="G24" i="3"/>
  <c r="K23" i="3"/>
  <c r="S23" i="3"/>
  <c r="O23" i="3"/>
  <c r="G23" i="3"/>
  <c r="K22" i="3"/>
  <c r="S22" i="3"/>
  <c r="O22" i="3"/>
  <c r="G22" i="3"/>
  <c r="K21" i="3"/>
  <c r="S21" i="3"/>
  <c r="O21" i="3"/>
  <c r="G21" i="3"/>
  <c r="K20" i="3"/>
  <c r="S20" i="3"/>
  <c r="O20" i="3"/>
  <c r="G20" i="3"/>
  <c r="K19" i="3"/>
  <c r="S19" i="3"/>
  <c r="O19" i="3"/>
  <c r="G19" i="3"/>
  <c r="K18" i="3"/>
  <c r="S18" i="3"/>
  <c r="O18" i="3"/>
  <c r="G18" i="3"/>
  <c r="K17" i="3"/>
  <c r="S17" i="3"/>
  <c r="O17" i="3"/>
  <c r="G17" i="3"/>
  <c r="K16" i="3"/>
  <c r="S16" i="3"/>
  <c r="O16" i="3"/>
  <c r="G16" i="3"/>
  <c r="K15" i="3"/>
  <c r="S15" i="3"/>
  <c r="O15" i="3"/>
  <c r="G15" i="3"/>
  <c r="K14" i="3"/>
  <c r="S14" i="3"/>
  <c r="O14" i="3"/>
  <c r="G14" i="3"/>
  <c r="K13" i="3"/>
  <c r="S13" i="3"/>
  <c r="O13" i="3"/>
  <c r="G13" i="3"/>
  <c r="K12" i="3"/>
  <c r="S12" i="3"/>
  <c r="O12" i="3"/>
  <c r="G12" i="3"/>
  <c r="K11" i="3"/>
  <c r="S11" i="3"/>
  <c r="O11" i="3"/>
  <c r="G11" i="3"/>
  <c r="K10" i="3"/>
  <c r="S10" i="3"/>
  <c r="O10" i="3"/>
  <c r="G10" i="3"/>
  <c r="K9" i="3"/>
  <c r="S9" i="3"/>
  <c r="O9" i="3"/>
  <c r="G9" i="3"/>
  <c r="K8" i="3"/>
  <c r="S8" i="3"/>
  <c r="O8" i="3"/>
  <c r="G8" i="3"/>
  <c r="K7" i="3"/>
  <c r="S7" i="3"/>
  <c r="O7" i="3"/>
  <c r="G7" i="3"/>
</calcChain>
</file>

<file path=xl/sharedStrings.xml><?xml version="1.0" encoding="utf-8"?>
<sst xmlns="http://schemas.openxmlformats.org/spreadsheetml/2006/main" count="148" uniqueCount="148">
  <si>
    <t>ENSMUST00000026462</t>
  </si>
  <si>
    <t>Hsd17b6</t>
  </si>
  <si>
    <t>ENSMUST00000029463</t>
  </si>
  <si>
    <t>Hsd3b6</t>
  </si>
  <si>
    <t>ENSMUST00000037718</t>
  </si>
  <si>
    <t>Fbxo15</t>
  </si>
  <si>
    <t>ENSMUST00000043211</t>
  </si>
  <si>
    <t>Coq10a</t>
  </si>
  <si>
    <t>ENSMUST00000052185</t>
  </si>
  <si>
    <t>B3galt6</t>
  </si>
  <si>
    <t>ENSMUST00000052702</t>
  </si>
  <si>
    <t>BC049715</t>
  </si>
  <si>
    <t>ENSMUST00000064480</t>
  </si>
  <si>
    <t>Gpr35</t>
  </si>
  <si>
    <t>ENSMUST00000074982</t>
  </si>
  <si>
    <t>Zfp868</t>
  </si>
  <si>
    <t>ENSMUST00000080987</t>
  </si>
  <si>
    <t>Zfp869</t>
  </si>
  <si>
    <t>ENSMUST00000089968</t>
  </si>
  <si>
    <t>Zfp57</t>
  </si>
  <si>
    <t>ENSMUST00000090781</t>
  </si>
  <si>
    <t>Hist2h2be</t>
  </si>
  <si>
    <t>ENSMUST00000098084</t>
  </si>
  <si>
    <t>Acsm2</t>
  </si>
  <si>
    <t>ENSMUST00000100534</t>
  </si>
  <si>
    <t>B130006D01Rik</t>
  </si>
  <si>
    <t>ENSMUST00000102977</t>
  </si>
  <si>
    <t>Hist1h4i</t>
  </si>
  <si>
    <t>ENSMUST00000106042</t>
  </si>
  <si>
    <t>Ifitm1</t>
  </si>
  <si>
    <t>ENSMUST00000106919</t>
  </si>
  <si>
    <t>B020004J07Rik</t>
  </si>
  <si>
    <t>ENSMUST00000107129</t>
  </si>
  <si>
    <t>Zfp352</t>
  </si>
  <si>
    <t>ENSMUST00000109180</t>
  </si>
  <si>
    <t>Slx4</t>
  </si>
  <si>
    <t>ENSMUST00000110135</t>
  </si>
  <si>
    <t>Gpcpd1</t>
  </si>
  <si>
    <t>ENSMUST00000110524</t>
  </si>
  <si>
    <t>Slc28a2</t>
  </si>
  <si>
    <t>ENSMUST00000117423</t>
  </si>
  <si>
    <t>Kif2a</t>
  </si>
  <si>
    <t>ENSMUST00000118043</t>
  </si>
  <si>
    <t>Dpysl3</t>
  </si>
  <si>
    <t>ENSMUST00000118215</t>
  </si>
  <si>
    <t>Lctl</t>
  </si>
  <si>
    <t>ENSMUST00000118902</t>
  </si>
  <si>
    <t>Nfyc</t>
  </si>
  <si>
    <t>ENSMUST00000122902</t>
  </si>
  <si>
    <t>Pnpla8</t>
  </si>
  <si>
    <t>ENSMUST00000144652</t>
  </si>
  <si>
    <t>Ppig</t>
  </si>
  <si>
    <t>ENSMUST00000147272</t>
  </si>
  <si>
    <t>Zcchc7</t>
  </si>
  <si>
    <t>ENSMUST00000147422</t>
  </si>
  <si>
    <t>Pemt</t>
  </si>
  <si>
    <t>ENSMUST00000148880</t>
  </si>
  <si>
    <t>Rbbp6</t>
  </si>
  <si>
    <t>ENSMUST00000149011</t>
  </si>
  <si>
    <t>Zfp473</t>
  </si>
  <si>
    <t>ENSMUST00000155309</t>
  </si>
  <si>
    <t>Tmem56</t>
  </si>
  <si>
    <t>ENSMUST00000155572</t>
  </si>
  <si>
    <t>Tmc5</t>
  </si>
  <si>
    <t>ENSMUST00000156469</t>
  </si>
  <si>
    <t>Rbm17</t>
  </si>
  <si>
    <t>ENSMUST00000159725</t>
  </si>
  <si>
    <t>Inpp1</t>
  </si>
  <si>
    <t>ENSMUST00000161240</t>
  </si>
  <si>
    <t>Galnt4</t>
  </si>
  <si>
    <t>ENSMUST00000161475</t>
  </si>
  <si>
    <t>Gm10696</t>
  </si>
  <si>
    <t>ENSMUST00000162375</t>
  </si>
  <si>
    <t>Fancc</t>
  </si>
  <si>
    <t>ENSMUST00000163391</t>
  </si>
  <si>
    <t>Ttc37</t>
  </si>
  <si>
    <t>ENSMUST00000164664</t>
  </si>
  <si>
    <t>Obfc2b</t>
  </si>
  <si>
    <t>ENSMUST00000168773</t>
  </si>
  <si>
    <t>Slfn4</t>
  </si>
  <si>
    <t>ENSMUST00000169398</t>
  </si>
  <si>
    <t>Ubtfl1</t>
  </si>
  <si>
    <t>ENSMUST00000171066</t>
  </si>
  <si>
    <t>Tnfrsf22</t>
  </si>
  <si>
    <t>NM_013786</t>
  </si>
  <si>
    <t>NM_013821</t>
  </si>
  <si>
    <t>NM_015798</t>
  </si>
  <si>
    <t>NM_001081040</t>
  </si>
  <si>
    <t>NM_080445</t>
  </si>
  <si>
    <t>NM_178776</t>
  </si>
  <si>
    <t>NM_001104529</t>
  </si>
  <si>
    <t>NM_001045553</t>
  </si>
  <si>
    <t>NM_001039965</t>
  </si>
  <si>
    <t>NM_001013745</t>
  </si>
  <si>
    <t>NM_178214</t>
  </si>
  <si>
    <t>NM_001177977</t>
  </si>
  <si>
    <t>NR_028263</t>
  </si>
  <si>
    <t>NM_175656</t>
  </si>
  <si>
    <t>NM_001112715</t>
  </si>
  <si>
    <t>NM_001033790</t>
  </si>
  <si>
    <t>NM_153102</t>
  </si>
  <si>
    <t>NM_177472</t>
  </si>
  <si>
    <t>NM_001042671</t>
  </si>
  <si>
    <t>NM_172980</t>
  </si>
  <si>
    <t>NM_001145779</t>
  </si>
  <si>
    <t>NM_001136086</t>
  </si>
  <si>
    <t>NM_145835</t>
  </si>
  <si>
    <t>NM_001048168</t>
  </si>
  <si>
    <t>NM_026164</t>
  </si>
  <si>
    <t>NM_001081086</t>
  </si>
  <si>
    <t>NM_138590</t>
  </si>
  <si>
    <t>NM_008819</t>
  </si>
  <si>
    <t>NM_011247</t>
  </si>
  <si>
    <t>NM_178734</t>
  </si>
  <si>
    <t>NM_178936</t>
  </si>
  <si>
    <t>NM_001105252</t>
  </si>
  <si>
    <t>NM_152824</t>
  </si>
  <si>
    <t>NM_008384</t>
  </si>
  <si>
    <t>NM_015737</t>
  </si>
  <si>
    <t>NM_001146107</t>
  </si>
  <si>
    <t>NM_001042673</t>
  </si>
  <si>
    <t>NM_001081352</t>
  </si>
  <si>
    <t>NM_027257</t>
  </si>
  <si>
    <t>NM_011410</t>
  </si>
  <si>
    <t>NM_001033793</t>
  </si>
  <si>
    <t>NM_023680</t>
  </si>
  <si>
    <t>Ref-seq ID</t>
  </si>
  <si>
    <t>Gene name</t>
  </si>
  <si>
    <t>WT (RPKM)</t>
  </si>
  <si>
    <t>HP1a KO (RPKM)</t>
  </si>
  <si>
    <t>HM1 (RPKM)</t>
  </si>
  <si>
    <t>Z-score2</t>
  </si>
  <si>
    <t>HP1b KO (RPKM)</t>
  </si>
  <si>
    <t>HM1 (RPKM)4</t>
  </si>
  <si>
    <t>Z-score5</t>
  </si>
  <si>
    <t>Ensembl ID</t>
  </si>
  <si>
    <t>G9a KO fold-change</t>
  </si>
  <si>
    <t>HP1a Fold-change</t>
  </si>
  <si>
    <t>HP1b Fold-change</t>
  </si>
  <si>
    <t>KAP1 KO Z-score</t>
  </si>
  <si>
    <t>KAP1 KO fold-change</t>
  </si>
  <si>
    <t>G9a KO Macfarlan et al (RPKM)</t>
  </si>
  <si>
    <t>TT2 Macfarlan et al (RPKM)</t>
  </si>
  <si>
    <t>G9a KO Z-score</t>
  </si>
  <si>
    <t>KAP1 KO Rowe et al (RPKM)</t>
  </si>
  <si>
    <t>Additional File 2. Table of annotated genic transcripts initiating in a MERV-L/MT2 LTR</t>
  </si>
  <si>
    <t xml:space="preserve">Fold-change values &gt;4.0 are labelled in red </t>
  </si>
  <si>
    <t>Genes upregulated &gt;4.0-fold in all 4 KO lines are highlighted in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</si>
</sst>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b/>
      <sz val="12"/>
      <color rgb="FFFF0000"/>
      <name val="Helvetica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3" fillId="8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7" borderId="0" xfId="0" applyFont="1" applyFill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2" borderId="0" xfId="0" applyFont="1" applyFill="1"/>
    <xf numFmtId="2" fontId="4" fillId="2" borderId="0" xfId="0" applyNumberFormat="1" applyFont="1" applyFill="1"/>
    <xf numFmtId="2" fontId="5" fillId="2" borderId="0" xfId="0" applyNumberFormat="1" applyFont="1" applyFill="1"/>
    <xf numFmtId="2" fontId="4" fillId="2" borderId="2" xfId="0" applyNumberFormat="1" applyFont="1" applyFill="1" applyBorder="1"/>
    <xf numFmtId="2" fontId="5" fillId="2" borderId="2" xfId="0" applyNumberFormat="1" applyFont="1" applyFill="1" applyBorder="1"/>
    <xf numFmtId="2" fontId="4" fillId="0" borderId="0" xfId="0" applyNumberFormat="1" applyFont="1"/>
    <xf numFmtId="2" fontId="3" fillId="0" borderId="0" xfId="0" applyNumberFormat="1" applyFont="1"/>
    <xf numFmtId="2" fontId="5" fillId="0" borderId="0" xfId="0" applyNumberFormat="1" applyFont="1"/>
    <xf numFmtId="2" fontId="4" fillId="5" borderId="2" xfId="0" applyNumberFormat="1" applyFont="1" applyFill="1" applyBorder="1"/>
    <xf numFmtId="2" fontId="3" fillId="5" borderId="2" xfId="0" applyNumberFormat="1" applyFont="1" applyFill="1" applyBorder="1"/>
    <xf numFmtId="2" fontId="4" fillId="6" borderId="2" xfId="0" applyNumberFormat="1" applyFont="1" applyFill="1" applyBorder="1"/>
    <xf numFmtId="2" fontId="3" fillId="6" borderId="2" xfId="0" applyNumberFormat="1" applyFont="1" applyFill="1" applyBorder="1"/>
    <xf numFmtId="2" fontId="5" fillId="6" borderId="2" xfId="0" applyNumberFormat="1" applyFont="1" applyFill="1" applyBorder="1"/>
    <xf numFmtId="2" fontId="5" fillId="5" borderId="2" xfId="0" applyNumberFormat="1" applyFont="1" applyFill="1" applyBorder="1"/>
    <xf numFmtId="2" fontId="4" fillId="6" borderId="3" xfId="0" applyNumberFormat="1" applyFont="1" applyFill="1" applyBorder="1"/>
    <xf numFmtId="2" fontId="3" fillId="6" borderId="3" xfId="0" applyNumberFormat="1" applyFont="1" applyFill="1" applyBorder="1"/>
  </cellXfs>
  <cellStyles count="1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Normal" xfId="0" builtinId="0"/>
  </cellStyles>
  <dxfs count="21"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</dxf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</dxf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</dxf>
    <dxf>
      <font>
        <b/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name val="Helvetica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name val="Helvetica"/>
        <scheme val="none"/>
      </font>
    </dxf>
    <dxf>
      <font>
        <strike val="0"/>
        <outline val="0"/>
        <shadow val="0"/>
        <u val="none"/>
        <vertAlign val="baseline"/>
        <sz val="12"/>
        <name val="Helvetica"/>
        <scheme val="none"/>
      </font>
    </dxf>
    <dxf>
      <font>
        <strike val="0"/>
        <outline val="0"/>
        <shadow val="0"/>
        <u val="none"/>
        <vertAlign val="baseline"/>
        <sz val="12"/>
        <name val="Helvetica"/>
        <scheme val="none"/>
      </font>
    </dxf>
    <dxf>
      <font>
        <strike val="0"/>
        <outline val="0"/>
        <shadow val="0"/>
        <u val="none"/>
        <vertAlign val="baseline"/>
        <sz val="12"/>
        <name val="Helvetic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scheme val="none"/>
      </font>
      <alignment horizontal="center" vertical="top" textRotation="0" wrapText="1" indent="0" justifyLastLine="0" shrinkToFit="0" readingOrder="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22" displayName="Table22" ref="A6:S48" totalsRowShown="0" headerRowDxfId="20" dataDxfId="19">
  <autoFilter ref="A6:S48"/>
  <sortState ref="A2:AE43">
    <sortCondition descending="1" ref="K1:K43"/>
  </sortState>
  <tableColumns count="19">
    <tableColumn id="1" name="Ref-seq ID" dataDxfId="18"/>
    <tableColumn id="2" name="Ensembl ID" dataDxfId="17"/>
    <tableColumn id="3" name="Gene name" dataDxfId="16"/>
    <tableColumn id="4" name="KAP1 KO Rowe et al (RPKM)" dataDxfId="15"/>
    <tableColumn id="5" name="WT (RPKM)" dataDxfId="14"/>
    <tableColumn id="6" name="KAP1 KO Z-score" dataDxfId="13"/>
    <tableColumn id="7" name="KAP1 KO fold-change" dataDxfId="12">
      <calculatedColumnFormula>D7/(E7+0.01)</calculatedColumnFormula>
    </tableColumn>
    <tableColumn id="16" name="G9a KO Macfarlan et al (RPKM)" dataDxfId="11"/>
    <tableColumn id="17" name="TT2 Macfarlan et al (RPKM)" dataDxfId="10"/>
    <tableColumn id="18" name="G9a KO Z-score" dataDxfId="9"/>
    <tableColumn id="19" name="G9a KO fold-change" dataDxfId="8">
      <calculatedColumnFormula>H7/(I7+0.01)</calculatedColumnFormula>
    </tableColumn>
    <tableColumn id="20" name="HP1a KO (RPKM)" dataDxfId="7"/>
    <tableColumn id="21" name="HM1 (RPKM)" dataDxfId="6"/>
    <tableColumn id="22" name="Z-score2" dataDxfId="5"/>
    <tableColumn id="23" name="HP1a Fold-change" dataDxfId="4">
      <calculatedColumnFormula>L7/(M7+0.01)</calculatedColumnFormula>
    </tableColumn>
    <tableColumn id="24" name="HP1b KO (RPKM)" dataDxfId="3"/>
    <tableColumn id="25" name="HM1 (RPKM)4" dataDxfId="2"/>
    <tableColumn id="26" name="Z-score5" dataDxfId="1"/>
    <tableColumn id="27" name="HP1b Fold-change" dataDxfId="0">
      <calculatedColumnFormula>P7/(Q7+0.01)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workbookViewId="0">
      <pane ySplit="6" topLeftCell="A7" activePane="bottomLeft" state="frozen"/>
      <selection pane="bottomLeft" activeCell="A5" sqref="A5"/>
    </sheetView>
  </sheetViews>
  <sheetFormatPr baseColWidth="10" defaultRowHeight="13" x14ac:dyDescent="0"/>
  <cols>
    <col min="1" max="1" width="16.33203125" style="2" customWidth="1"/>
    <col min="2" max="2" width="23.33203125" style="2" customWidth="1"/>
    <col min="3" max="3" width="13.33203125" style="2" customWidth="1"/>
    <col min="4" max="4" width="17.83203125" style="2" customWidth="1"/>
    <col min="5" max="5" width="13.33203125" style="2" customWidth="1"/>
    <col min="6" max="6" width="9.1640625" style="2" customWidth="1"/>
    <col min="7" max="7" width="11.6640625" style="1" customWidth="1"/>
    <col min="8" max="8" width="14" style="2" customWidth="1"/>
    <col min="9" max="9" width="14.5" style="2" customWidth="1"/>
    <col min="10" max="10" width="11" style="2" customWidth="1"/>
    <col min="11" max="11" width="10.6640625" style="1" customWidth="1"/>
    <col min="12" max="12" width="17.83203125" style="2" customWidth="1"/>
    <col min="13" max="13" width="15.5" style="2" customWidth="1"/>
    <col min="14" max="14" width="10.83203125" style="2"/>
    <col min="15" max="15" width="14.83203125" style="1" customWidth="1"/>
    <col min="16" max="16" width="14.33203125" style="2" customWidth="1"/>
    <col min="17" max="17" width="13.5" style="2" customWidth="1"/>
    <col min="18" max="18" width="10.83203125" style="2"/>
    <col min="19" max="19" width="14.83203125" style="1" customWidth="1"/>
    <col min="20" max="20" width="13.1640625" style="2" customWidth="1"/>
    <col min="21" max="21" width="14.5" style="2" customWidth="1"/>
    <col min="22" max="22" width="11.6640625" style="2" customWidth="1"/>
    <col min="23" max="23" width="15.83203125" style="2" customWidth="1"/>
    <col min="24" max="16384" width="10.83203125" style="2"/>
  </cols>
  <sheetData>
    <row r="1" spans="1:19">
      <c r="A1" s="1" t="s">
        <v>145</v>
      </c>
    </row>
    <row r="2" spans="1:19">
      <c r="A2" s="1"/>
    </row>
    <row r="3" spans="1:19">
      <c r="A3" s="1" t="s">
        <v>146</v>
      </c>
    </row>
    <row r="4" spans="1:19">
      <c r="A4" s="1" t="s">
        <v>147</v>
      </c>
    </row>
    <row r="6" spans="1:19" s="8" customFormat="1" ht="80" customHeight="1" thickBot="1">
      <c r="A6" s="3" t="s">
        <v>126</v>
      </c>
      <c r="B6" s="3" t="s">
        <v>135</v>
      </c>
      <c r="C6" s="3" t="s">
        <v>127</v>
      </c>
      <c r="D6" s="4" t="s">
        <v>144</v>
      </c>
      <c r="E6" s="4" t="s">
        <v>128</v>
      </c>
      <c r="F6" s="4" t="s">
        <v>139</v>
      </c>
      <c r="G6" s="4" t="s">
        <v>140</v>
      </c>
      <c r="H6" s="5" t="s">
        <v>141</v>
      </c>
      <c r="I6" s="5" t="s">
        <v>142</v>
      </c>
      <c r="J6" s="5" t="s">
        <v>143</v>
      </c>
      <c r="K6" s="5" t="s">
        <v>136</v>
      </c>
      <c r="L6" s="6" t="s">
        <v>129</v>
      </c>
      <c r="M6" s="6" t="s">
        <v>130</v>
      </c>
      <c r="N6" s="6" t="s">
        <v>131</v>
      </c>
      <c r="O6" s="6" t="s">
        <v>137</v>
      </c>
      <c r="P6" s="7" t="s">
        <v>132</v>
      </c>
      <c r="Q6" s="7" t="s">
        <v>133</v>
      </c>
      <c r="R6" s="7" t="s">
        <v>134</v>
      </c>
      <c r="S6" s="7" t="s">
        <v>138</v>
      </c>
    </row>
    <row r="7" spans="1:19" ht="14" thickTop="1">
      <c r="A7" s="9" t="s">
        <v>119</v>
      </c>
      <c r="B7" s="9" t="s">
        <v>70</v>
      </c>
      <c r="C7" s="9" t="s">
        <v>71</v>
      </c>
      <c r="D7" s="10">
        <v>0.140907</v>
      </c>
      <c r="E7" s="10">
        <v>0</v>
      </c>
      <c r="F7" s="10">
        <v>1.94936</v>
      </c>
      <c r="G7" s="11">
        <f t="shared" ref="G7:G48" si="0">D7/(E7+0.01)</f>
        <v>14.0907</v>
      </c>
      <c r="H7" s="10">
        <v>0.31186399999999997</v>
      </c>
      <c r="I7" s="10">
        <v>0</v>
      </c>
      <c r="J7" s="10">
        <v>3.33317</v>
      </c>
      <c r="K7" s="11">
        <f t="shared" ref="K7:K48" si="1">H7/(I7+0.01)</f>
        <v>31.186399999999995</v>
      </c>
      <c r="L7" s="12">
        <v>0.117594</v>
      </c>
      <c r="M7" s="12">
        <v>5.0120499999999997E-3</v>
      </c>
      <c r="N7" s="12">
        <v>7.8382699999999996</v>
      </c>
      <c r="O7" s="13">
        <f t="shared" ref="O7:O48" si="2">L7/(M7+0.01)</f>
        <v>7.833307243181312</v>
      </c>
      <c r="P7" s="12">
        <v>0.107475</v>
      </c>
      <c r="Q7" s="12">
        <v>5.0120499999999997E-3</v>
      </c>
      <c r="R7" s="12">
        <v>7.5456500000000002</v>
      </c>
      <c r="S7" s="13">
        <f t="shared" ref="S7:S48" si="3">P7/(Q7+0.01)</f>
        <v>7.159248736848066</v>
      </c>
    </row>
    <row r="8" spans="1:19">
      <c r="A8" s="9" t="s">
        <v>100</v>
      </c>
      <c r="B8" s="9" t="s">
        <v>32</v>
      </c>
      <c r="C8" s="9" t="s">
        <v>33</v>
      </c>
      <c r="D8" s="10">
        <v>2.15212</v>
      </c>
      <c r="E8" s="10">
        <v>0</v>
      </c>
      <c r="F8" s="10">
        <v>7.6419899999999998</v>
      </c>
      <c r="G8" s="11">
        <f t="shared" si="0"/>
        <v>215.21199999999999</v>
      </c>
      <c r="H8" s="10">
        <v>1.83087</v>
      </c>
      <c r="I8" s="10">
        <v>5.3124299999999999E-2</v>
      </c>
      <c r="J8" s="10">
        <v>7.7607400000000002</v>
      </c>
      <c r="K8" s="11">
        <f t="shared" si="1"/>
        <v>29.004202818882746</v>
      </c>
      <c r="L8" s="12">
        <v>1.84249</v>
      </c>
      <c r="M8" s="12">
        <v>0.117426</v>
      </c>
      <c r="N8" s="12">
        <v>30.1297</v>
      </c>
      <c r="O8" s="13">
        <f t="shared" si="2"/>
        <v>14.459294021628237</v>
      </c>
      <c r="P8" s="12">
        <v>3.45112</v>
      </c>
      <c r="Q8" s="12">
        <v>0.117426</v>
      </c>
      <c r="R8" s="12">
        <v>43.732900000000001</v>
      </c>
      <c r="S8" s="13">
        <f t="shared" si="3"/>
        <v>27.083326793590004</v>
      </c>
    </row>
    <row r="9" spans="1:19">
      <c r="A9" s="2" t="s">
        <v>123</v>
      </c>
      <c r="B9" s="2" t="s">
        <v>78</v>
      </c>
      <c r="C9" s="2" t="s">
        <v>79</v>
      </c>
      <c r="D9" s="14">
        <v>0</v>
      </c>
      <c r="E9" s="14">
        <v>0</v>
      </c>
      <c r="F9" s="14">
        <v>0</v>
      </c>
      <c r="G9" s="15">
        <f t="shared" si="0"/>
        <v>0</v>
      </c>
      <c r="H9" s="14">
        <v>1.43882</v>
      </c>
      <c r="I9" s="14">
        <v>6.4977199999999999E-2</v>
      </c>
      <c r="J9" s="14">
        <v>8.8907299999999996</v>
      </c>
      <c r="K9" s="16">
        <f t="shared" si="1"/>
        <v>19.190100457205659</v>
      </c>
      <c r="L9" s="17">
        <v>7.6297300000000004E-3</v>
      </c>
      <c r="M9" s="17">
        <v>1.9290799999999999E-3</v>
      </c>
      <c r="N9" s="17">
        <v>1.8858900000000001</v>
      </c>
      <c r="O9" s="18">
        <f t="shared" si="2"/>
        <v>0.63959081505028048</v>
      </c>
      <c r="P9" s="17">
        <v>4.2907000000000001E-2</v>
      </c>
      <c r="Q9" s="17">
        <v>1.9290799999999999E-3</v>
      </c>
      <c r="R9" s="17">
        <v>6.3476400000000002</v>
      </c>
      <c r="S9" s="18">
        <f t="shared" si="3"/>
        <v>3.5968406616436472</v>
      </c>
    </row>
    <row r="10" spans="1:19">
      <c r="A10" s="2" t="s">
        <v>114</v>
      </c>
      <c r="B10" s="2" t="s">
        <v>60</v>
      </c>
      <c r="C10" s="2" t="s">
        <v>61</v>
      </c>
      <c r="D10" s="14">
        <v>0.18243200000000001</v>
      </c>
      <c r="E10" s="14">
        <v>2.7396299999999998E-2</v>
      </c>
      <c r="F10" s="14">
        <v>2.73441</v>
      </c>
      <c r="G10" s="16">
        <f t="shared" si="0"/>
        <v>4.8783435794450254</v>
      </c>
      <c r="H10" s="14">
        <v>0.42276200000000003</v>
      </c>
      <c r="I10" s="14">
        <v>5.7890900000000002E-2</v>
      </c>
      <c r="J10" s="14">
        <v>5.24627</v>
      </c>
      <c r="K10" s="16">
        <f t="shared" si="1"/>
        <v>6.2270790341562714</v>
      </c>
      <c r="L10" s="19">
        <v>8.1962999999999994E-2</v>
      </c>
      <c r="M10" s="19">
        <v>2.44218E-2</v>
      </c>
      <c r="N10" s="19">
        <v>7.1504300000000001</v>
      </c>
      <c r="O10" s="20">
        <f t="shared" si="2"/>
        <v>2.3811363728799768</v>
      </c>
      <c r="P10" s="19">
        <v>0.15823999999999999</v>
      </c>
      <c r="Q10" s="19">
        <v>2.44218E-2</v>
      </c>
      <c r="R10" s="19">
        <v>12.848699999999999</v>
      </c>
      <c r="S10" s="21">
        <f t="shared" si="3"/>
        <v>4.5970867299211537</v>
      </c>
    </row>
    <row r="11" spans="1:19">
      <c r="A11" s="9" t="s">
        <v>124</v>
      </c>
      <c r="B11" s="9" t="s">
        <v>80</v>
      </c>
      <c r="C11" s="9" t="s">
        <v>81</v>
      </c>
      <c r="D11" s="10">
        <v>0.46175100000000002</v>
      </c>
      <c r="E11" s="10">
        <v>0</v>
      </c>
      <c r="F11" s="10">
        <v>3.8247300000000002</v>
      </c>
      <c r="G11" s="11">
        <f t="shared" si="0"/>
        <v>46.1751</v>
      </c>
      <c r="H11" s="10">
        <v>0.458067</v>
      </c>
      <c r="I11" s="10">
        <v>7.5238399999999997E-2</v>
      </c>
      <c r="J11" s="10">
        <v>3.4050600000000002</v>
      </c>
      <c r="K11" s="11">
        <f t="shared" si="1"/>
        <v>5.37395117693434</v>
      </c>
      <c r="L11" s="12">
        <v>0.75543800000000005</v>
      </c>
      <c r="M11" s="12">
        <v>4.0541399999999998E-2</v>
      </c>
      <c r="N11" s="12">
        <v>21.171299999999999</v>
      </c>
      <c r="O11" s="13">
        <f t="shared" si="2"/>
        <v>14.946914806475485</v>
      </c>
      <c r="P11" s="12">
        <v>1.2602899999999999</v>
      </c>
      <c r="Q11" s="12">
        <v>4.0541399999999998E-2</v>
      </c>
      <c r="R11" s="12">
        <v>28.637</v>
      </c>
      <c r="S11" s="13">
        <f t="shared" si="3"/>
        <v>24.935795209471838</v>
      </c>
    </row>
    <row r="12" spans="1:19">
      <c r="A12" s="9" t="s">
        <v>99</v>
      </c>
      <c r="B12" s="9" t="s">
        <v>30</v>
      </c>
      <c r="C12" s="9" t="s">
        <v>31</v>
      </c>
      <c r="D12" s="10">
        <v>1.3280099999999999</v>
      </c>
      <c r="E12" s="10">
        <v>0</v>
      </c>
      <c r="F12" s="10">
        <v>5.6137600000000001</v>
      </c>
      <c r="G12" s="11">
        <f t="shared" si="0"/>
        <v>132.80099999999999</v>
      </c>
      <c r="H12" s="10">
        <v>1.0064500000000001</v>
      </c>
      <c r="I12" s="10">
        <v>0.23547299999999999</v>
      </c>
      <c r="J12" s="10">
        <v>3.8946499999999999</v>
      </c>
      <c r="K12" s="11">
        <f t="shared" si="1"/>
        <v>4.1000435893153222</v>
      </c>
      <c r="L12" s="12">
        <v>1.35964</v>
      </c>
      <c r="M12" s="12">
        <v>5.0257499999999997E-2</v>
      </c>
      <c r="N12" s="12">
        <v>25.218599999999999</v>
      </c>
      <c r="O12" s="13">
        <f t="shared" si="2"/>
        <v>22.563830228602249</v>
      </c>
      <c r="P12" s="12">
        <v>1.09537</v>
      </c>
      <c r="Q12" s="12">
        <v>5.0257499999999997E-2</v>
      </c>
      <c r="R12" s="12">
        <v>22.6234</v>
      </c>
      <c r="S12" s="13">
        <f t="shared" si="3"/>
        <v>18.178152097249306</v>
      </c>
    </row>
    <row r="13" spans="1:19">
      <c r="A13" s="2" t="s">
        <v>111</v>
      </c>
      <c r="B13" s="2" t="s">
        <v>54</v>
      </c>
      <c r="C13" s="2" t="s">
        <v>55</v>
      </c>
      <c r="D13" s="14">
        <v>6.6211500000000001</v>
      </c>
      <c r="E13" s="14">
        <v>3.7246899999999998</v>
      </c>
      <c r="F13" s="14">
        <v>2.4181699999999999</v>
      </c>
      <c r="G13" s="15">
        <f t="shared" si="0"/>
        <v>1.7728780702012752</v>
      </c>
      <c r="H13" s="14">
        <v>4.0152900000000002</v>
      </c>
      <c r="I13" s="14">
        <v>2.4350900000000002</v>
      </c>
      <c r="J13" s="14">
        <v>2.2958500000000002</v>
      </c>
      <c r="K13" s="15">
        <f t="shared" si="1"/>
        <v>1.6421849502472303</v>
      </c>
      <c r="L13" s="17">
        <v>5.9320899999999996</v>
      </c>
      <c r="M13" s="17">
        <v>4.1269099999999996</v>
      </c>
      <c r="N13" s="17">
        <v>8.4673099999999994</v>
      </c>
      <c r="O13" s="18">
        <f t="shared" si="2"/>
        <v>1.4339422419148593</v>
      </c>
      <c r="P13" s="17">
        <v>6.3357200000000002</v>
      </c>
      <c r="Q13" s="17">
        <v>4.1269099999999996</v>
      </c>
      <c r="R13" s="17">
        <v>10.243399999999999</v>
      </c>
      <c r="S13" s="18">
        <f t="shared" si="3"/>
        <v>1.5315102334834456</v>
      </c>
    </row>
    <row r="14" spans="1:19">
      <c r="A14" s="2" t="s">
        <v>103</v>
      </c>
      <c r="B14" s="2" t="s">
        <v>38</v>
      </c>
      <c r="C14" s="2" t="s">
        <v>39</v>
      </c>
      <c r="D14" s="14">
        <v>8.3209599999999995E-2</v>
      </c>
      <c r="E14" s="14">
        <v>0</v>
      </c>
      <c r="F14" s="14">
        <v>1.9784600000000001</v>
      </c>
      <c r="G14" s="16">
        <f t="shared" si="0"/>
        <v>8.3209599999999995</v>
      </c>
      <c r="H14" s="14">
        <v>1.6253400000000001E-2</v>
      </c>
      <c r="I14" s="14">
        <v>0</v>
      </c>
      <c r="J14" s="14">
        <v>1.00499</v>
      </c>
      <c r="K14" s="15">
        <f t="shared" si="1"/>
        <v>1.62534</v>
      </c>
      <c r="L14" s="19">
        <v>1.3485499999999999E-2</v>
      </c>
      <c r="M14" s="19">
        <v>4.1864900000000002E-3</v>
      </c>
      <c r="N14" s="19">
        <v>2.2497500000000001</v>
      </c>
      <c r="O14" s="20">
        <f t="shared" si="2"/>
        <v>0.9505874955679664</v>
      </c>
      <c r="P14" s="19">
        <v>5.4909600000000003E-2</v>
      </c>
      <c r="Q14" s="19">
        <v>4.1864900000000002E-3</v>
      </c>
      <c r="R14" s="19">
        <v>6.8029500000000001</v>
      </c>
      <c r="S14" s="20">
        <f t="shared" si="3"/>
        <v>3.8705557188564614</v>
      </c>
    </row>
    <row r="15" spans="1:19">
      <c r="A15" s="2" t="s">
        <v>97</v>
      </c>
      <c r="B15" s="2" t="s">
        <v>26</v>
      </c>
      <c r="C15" s="2" t="s">
        <v>27</v>
      </c>
      <c r="D15" s="14">
        <v>18.875699999999998</v>
      </c>
      <c r="E15" s="14">
        <v>5.4211999999999998</v>
      </c>
      <c r="F15" s="14">
        <v>6.2085100000000004</v>
      </c>
      <c r="G15" s="15">
        <f t="shared" si="0"/>
        <v>3.4754197967300042</v>
      </c>
      <c r="H15" s="14">
        <v>7.9652500000000002</v>
      </c>
      <c r="I15" s="14">
        <v>5.14506</v>
      </c>
      <c r="J15" s="14">
        <v>2.29975</v>
      </c>
      <c r="K15" s="15">
        <f t="shared" si="1"/>
        <v>1.5451323553945058</v>
      </c>
      <c r="L15" s="17">
        <v>2.7161400000000002</v>
      </c>
      <c r="M15" s="17">
        <v>1.9693799999999999</v>
      </c>
      <c r="N15" s="17">
        <v>4.1046300000000002</v>
      </c>
      <c r="O15" s="18">
        <f t="shared" si="2"/>
        <v>1.3722175630753066</v>
      </c>
      <c r="P15" s="17">
        <v>8.6803699999999999</v>
      </c>
      <c r="Q15" s="17">
        <v>1.9693799999999999</v>
      </c>
      <c r="R15" s="17">
        <v>24.774000000000001</v>
      </c>
      <c r="S15" s="22">
        <f t="shared" si="3"/>
        <v>4.3853984581030421</v>
      </c>
    </row>
    <row r="16" spans="1:19">
      <c r="A16" s="2" t="s">
        <v>84</v>
      </c>
      <c r="B16" s="2" t="s">
        <v>0</v>
      </c>
      <c r="C16" s="2" t="s">
        <v>1</v>
      </c>
      <c r="D16" s="14">
        <v>0.50093799999999999</v>
      </c>
      <c r="E16" s="14">
        <v>0</v>
      </c>
      <c r="F16" s="14">
        <v>2.9664799999999998</v>
      </c>
      <c r="G16" s="16">
        <f t="shared" si="0"/>
        <v>50.093800000000002</v>
      </c>
      <c r="H16" s="14">
        <v>0.49211700000000003</v>
      </c>
      <c r="I16" s="14">
        <v>0.32215300000000002</v>
      </c>
      <c r="J16" s="14">
        <v>0.91780499999999998</v>
      </c>
      <c r="K16" s="15">
        <f t="shared" si="1"/>
        <v>1.4815973361673687</v>
      </c>
      <c r="L16" s="19">
        <v>4.8711299999999999E-2</v>
      </c>
      <c r="M16" s="19">
        <v>1.0444699999999999E-2</v>
      </c>
      <c r="N16" s="19">
        <v>3.09327</v>
      </c>
      <c r="O16" s="20">
        <f t="shared" si="2"/>
        <v>2.3825881524307033</v>
      </c>
      <c r="P16" s="19">
        <v>6.0288799999999997E-2</v>
      </c>
      <c r="Q16" s="19">
        <v>1.0444699999999999E-2</v>
      </c>
      <c r="R16" s="19">
        <v>3.7284299999999999</v>
      </c>
      <c r="S16" s="20">
        <f t="shared" si="3"/>
        <v>2.9488718347542395</v>
      </c>
    </row>
    <row r="17" spans="1:19">
      <c r="A17" s="2" t="s">
        <v>86</v>
      </c>
      <c r="B17" s="2" t="s">
        <v>4</v>
      </c>
      <c r="C17" s="2" t="s">
        <v>5</v>
      </c>
      <c r="D17" s="14">
        <v>62.728200000000001</v>
      </c>
      <c r="E17" s="14">
        <v>60.554200000000002</v>
      </c>
      <c r="F17" s="14">
        <v>0.68946600000000002</v>
      </c>
      <c r="G17" s="15">
        <f t="shared" si="0"/>
        <v>1.0357306791801097</v>
      </c>
      <c r="H17" s="14">
        <v>67.804900000000004</v>
      </c>
      <c r="I17" s="14">
        <v>47.7607</v>
      </c>
      <c r="J17" s="14">
        <v>9.4879300000000004</v>
      </c>
      <c r="K17" s="15">
        <f t="shared" si="1"/>
        <v>1.4193825922584347</v>
      </c>
      <c r="L17" s="17">
        <v>147.60900000000001</v>
      </c>
      <c r="M17" s="17">
        <v>61.426400000000001</v>
      </c>
      <c r="N17" s="17">
        <v>122.241</v>
      </c>
      <c r="O17" s="18">
        <f t="shared" si="2"/>
        <v>2.4026310135359497</v>
      </c>
      <c r="P17" s="17">
        <v>159.214</v>
      </c>
      <c r="Q17" s="17">
        <v>61.426400000000001</v>
      </c>
      <c r="R17" s="17">
        <v>136.34899999999999</v>
      </c>
      <c r="S17" s="18">
        <f t="shared" si="3"/>
        <v>2.5915255451165757</v>
      </c>
    </row>
    <row r="18" spans="1:19">
      <c r="A18" s="2" t="s">
        <v>88</v>
      </c>
      <c r="B18" s="2" t="s">
        <v>8</v>
      </c>
      <c r="C18" s="2" t="s">
        <v>9</v>
      </c>
      <c r="D18" s="14">
        <v>9.5619700000000005</v>
      </c>
      <c r="E18" s="14">
        <v>7.2332000000000001</v>
      </c>
      <c r="F18" s="14">
        <v>2.9030100000000001</v>
      </c>
      <c r="G18" s="15">
        <f t="shared" si="0"/>
        <v>1.3201306052573449</v>
      </c>
      <c r="H18" s="14">
        <v>4.5315000000000003</v>
      </c>
      <c r="I18" s="14">
        <v>3.5460799999999999</v>
      </c>
      <c r="J18" s="14">
        <v>2.5055900000000002</v>
      </c>
      <c r="K18" s="15">
        <f t="shared" si="1"/>
        <v>1.274296416278599</v>
      </c>
      <c r="L18" s="19">
        <v>3.0814400000000002</v>
      </c>
      <c r="M18" s="19">
        <v>3.89845</v>
      </c>
      <c r="N18" s="19">
        <v>-8.9860600000000002</v>
      </c>
      <c r="O18" s="20">
        <f t="shared" si="2"/>
        <v>0.78840461052335331</v>
      </c>
      <c r="P18" s="19">
        <v>2.2775099999999999</v>
      </c>
      <c r="Q18" s="19">
        <v>3.89845</v>
      </c>
      <c r="R18" s="19">
        <v>-19.039899999999999</v>
      </c>
      <c r="S18" s="20">
        <f t="shared" si="3"/>
        <v>0.58271437526385139</v>
      </c>
    </row>
    <row r="19" spans="1:19">
      <c r="A19" s="2" t="s">
        <v>107</v>
      </c>
      <c r="B19" s="2" t="s">
        <v>46</v>
      </c>
      <c r="C19" s="2" t="s">
        <v>47</v>
      </c>
      <c r="D19" s="14">
        <v>9.0437799999999999</v>
      </c>
      <c r="E19" s="14">
        <v>9.5914999999999999</v>
      </c>
      <c r="F19" s="14">
        <v>-0.48375000000000001</v>
      </c>
      <c r="G19" s="15">
        <f t="shared" si="0"/>
        <v>0.94191324272249133</v>
      </c>
      <c r="H19" s="14">
        <v>24.7029</v>
      </c>
      <c r="I19" s="14">
        <v>20.046500000000002</v>
      </c>
      <c r="J19" s="14">
        <v>3.8716699999999999</v>
      </c>
      <c r="K19" s="15">
        <f t="shared" si="1"/>
        <v>1.2316655448358385</v>
      </c>
      <c r="L19" s="17">
        <v>41.001399999999997</v>
      </c>
      <c r="M19" s="17">
        <v>50.632899999999999</v>
      </c>
      <c r="N19" s="17">
        <v>-22.497699999999998</v>
      </c>
      <c r="O19" s="18">
        <f t="shared" si="2"/>
        <v>0.80961793262234194</v>
      </c>
      <c r="P19" s="17">
        <v>29.311299999999999</v>
      </c>
      <c r="Q19" s="17">
        <v>50.632899999999999</v>
      </c>
      <c r="R19" s="17">
        <v>-53.561799999999998</v>
      </c>
      <c r="S19" s="18">
        <f t="shared" si="3"/>
        <v>0.57878399538730996</v>
      </c>
    </row>
    <row r="20" spans="1:19">
      <c r="A20" s="2" t="s">
        <v>98</v>
      </c>
      <c r="B20" s="2" t="s">
        <v>28</v>
      </c>
      <c r="C20" s="2" t="s">
        <v>29</v>
      </c>
      <c r="D20" s="14">
        <v>165.07</v>
      </c>
      <c r="E20" s="14">
        <v>168.21199999999999</v>
      </c>
      <c r="F20" s="14">
        <v>-0.40044400000000002</v>
      </c>
      <c r="G20" s="15">
        <f t="shared" si="0"/>
        <v>0.98126285503679667</v>
      </c>
      <c r="H20" s="14">
        <v>62.553100000000001</v>
      </c>
      <c r="I20" s="14">
        <v>52.285200000000003</v>
      </c>
      <c r="J20" s="14">
        <v>3.24221</v>
      </c>
      <c r="K20" s="15">
        <f t="shared" si="1"/>
        <v>1.1961537578974744</v>
      </c>
      <c r="L20" s="19">
        <v>141.56</v>
      </c>
      <c r="M20" s="19">
        <v>90.315399999999997</v>
      </c>
      <c r="N20" s="19">
        <v>45.810600000000001</v>
      </c>
      <c r="O20" s="20">
        <f t="shared" si="2"/>
        <v>1.5672225088402598</v>
      </c>
      <c r="P20" s="19">
        <v>231.232</v>
      </c>
      <c r="Q20" s="19">
        <v>90.315399999999997</v>
      </c>
      <c r="R20" s="19">
        <v>108.093</v>
      </c>
      <c r="S20" s="20">
        <f t="shared" si="3"/>
        <v>2.5599886632110125</v>
      </c>
    </row>
    <row r="21" spans="1:19">
      <c r="A21" s="2" t="s">
        <v>91</v>
      </c>
      <c r="B21" s="2" t="s">
        <v>14</v>
      </c>
      <c r="C21" s="2" t="s">
        <v>15</v>
      </c>
      <c r="D21" s="14">
        <v>9.9205000000000005</v>
      </c>
      <c r="E21" s="14">
        <v>5.2676999999999996</v>
      </c>
      <c r="F21" s="14">
        <v>5.5030700000000001</v>
      </c>
      <c r="G21" s="15">
        <f t="shared" si="0"/>
        <v>1.8797013850730435</v>
      </c>
      <c r="H21" s="14">
        <v>21.4587</v>
      </c>
      <c r="I21" s="14">
        <v>18.8569</v>
      </c>
      <c r="J21" s="14">
        <v>2.5886800000000001</v>
      </c>
      <c r="K21" s="15">
        <f t="shared" si="1"/>
        <v>1.1373728593462624</v>
      </c>
      <c r="L21" s="17">
        <v>16.965399999999999</v>
      </c>
      <c r="M21" s="17">
        <v>15.2485</v>
      </c>
      <c r="N21" s="17">
        <v>7.6814799999999996</v>
      </c>
      <c r="O21" s="18">
        <f t="shared" si="2"/>
        <v>1.1118655175803649</v>
      </c>
      <c r="P21" s="17">
        <v>17.9328</v>
      </c>
      <c r="Q21" s="17">
        <v>15.2485</v>
      </c>
      <c r="R21" s="17">
        <v>11.9206</v>
      </c>
      <c r="S21" s="18">
        <f t="shared" si="3"/>
        <v>1.1752662450437461</v>
      </c>
    </row>
    <row r="22" spans="1:19">
      <c r="A22" s="2" t="s">
        <v>112</v>
      </c>
      <c r="B22" s="2" t="s">
        <v>56</v>
      </c>
      <c r="C22" s="2" t="s">
        <v>57</v>
      </c>
      <c r="D22" s="14">
        <v>35.354300000000002</v>
      </c>
      <c r="E22" s="14">
        <v>36.637599999999999</v>
      </c>
      <c r="F22" s="14">
        <v>-1.0444199999999999</v>
      </c>
      <c r="G22" s="15">
        <f t="shared" si="0"/>
        <v>0.96470983093026574</v>
      </c>
      <c r="H22" s="14">
        <v>57.784100000000002</v>
      </c>
      <c r="I22" s="14">
        <v>50.933399999999999</v>
      </c>
      <c r="J22" s="14">
        <v>6.6093799999999998</v>
      </c>
      <c r="K22" s="15">
        <f t="shared" si="1"/>
        <v>1.1342803974607114</v>
      </c>
      <c r="L22" s="19">
        <v>48.363199999999999</v>
      </c>
      <c r="M22" s="19">
        <v>43.017499999999998</v>
      </c>
      <c r="N22" s="19">
        <v>22.611499999999999</v>
      </c>
      <c r="O22" s="20">
        <f t="shared" si="2"/>
        <v>1.124006739875661</v>
      </c>
      <c r="P22" s="19">
        <v>36.119300000000003</v>
      </c>
      <c r="Q22" s="19">
        <v>43.017499999999998</v>
      </c>
      <c r="R22" s="19">
        <v>-31.535499999999999</v>
      </c>
      <c r="S22" s="20">
        <f t="shared" si="3"/>
        <v>0.83944686537679403</v>
      </c>
    </row>
    <row r="23" spans="1:19">
      <c r="A23" s="2" t="s">
        <v>92</v>
      </c>
      <c r="B23" s="2" t="s">
        <v>16</v>
      </c>
      <c r="C23" s="2" t="s">
        <v>17</v>
      </c>
      <c r="D23" s="14">
        <v>20.317399999999999</v>
      </c>
      <c r="E23" s="14">
        <v>18.295200000000001</v>
      </c>
      <c r="F23" s="14">
        <v>1.62869</v>
      </c>
      <c r="G23" s="15">
        <f t="shared" si="0"/>
        <v>1.109925048620064</v>
      </c>
      <c r="H23" s="14">
        <v>35.460799999999999</v>
      </c>
      <c r="I23" s="14">
        <v>33.1297</v>
      </c>
      <c r="J23" s="14">
        <v>2.02719</v>
      </c>
      <c r="K23" s="15">
        <f t="shared" si="1"/>
        <v>1.0700398615557776</v>
      </c>
      <c r="L23" s="17">
        <v>6.7324400000000004</v>
      </c>
      <c r="M23" s="17">
        <v>12.347200000000001</v>
      </c>
      <c r="N23" s="17">
        <v>-37.158499999999997</v>
      </c>
      <c r="O23" s="18">
        <f t="shared" si="2"/>
        <v>0.54481921470883377</v>
      </c>
      <c r="P23" s="17">
        <v>14.6378</v>
      </c>
      <c r="Q23" s="17">
        <v>12.347200000000001</v>
      </c>
      <c r="R23" s="17">
        <v>12.853999999999999</v>
      </c>
      <c r="S23" s="18">
        <f t="shared" si="3"/>
        <v>1.1845563719936556</v>
      </c>
    </row>
    <row r="24" spans="1:19">
      <c r="A24" s="2" t="s">
        <v>120</v>
      </c>
      <c r="B24" s="2" t="s">
        <v>72</v>
      </c>
      <c r="C24" s="2" t="s">
        <v>73</v>
      </c>
      <c r="D24" s="14">
        <v>2.9013100000000001</v>
      </c>
      <c r="E24" s="14">
        <v>4.7487899999999996</v>
      </c>
      <c r="F24" s="14">
        <v>-3.1775799999999998</v>
      </c>
      <c r="G24" s="15">
        <f t="shared" si="0"/>
        <v>0.60967388768993802</v>
      </c>
      <c r="H24" s="14">
        <v>3.41845</v>
      </c>
      <c r="I24" s="14">
        <v>3.2349999999999999</v>
      </c>
      <c r="J24" s="14">
        <v>0.51225900000000002</v>
      </c>
      <c r="K24" s="15">
        <f t="shared" si="1"/>
        <v>1.0534514637904469</v>
      </c>
      <c r="L24" s="19">
        <v>4.4602899999999996</v>
      </c>
      <c r="M24" s="19">
        <v>5.0996300000000003</v>
      </c>
      <c r="N24" s="19">
        <v>-5.9813200000000002</v>
      </c>
      <c r="O24" s="20">
        <f t="shared" si="2"/>
        <v>0.87291839135123273</v>
      </c>
      <c r="P24" s="19">
        <v>4.0381600000000004</v>
      </c>
      <c r="Q24" s="19">
        <v>5.0996300000000003</v>
      </c>
      <c r="R24" s="19">
        <v>-10.216900000000001</v>
      </c>
      <c r="S24" s="20">
        <f t="shared" si="3"/>
        <v>0.79030379890520452</v>
      </c>
    </row>
    <row r="25" spans="1:19">
      <c r="A25" s="2" t="s">
        <v>122</v>
      </c>
      <c r="B25" s="2" t="s">
        <v>76</v>
      </c>
      <c r="C25" s="2" t="s">
        <v>77</v>
      </c>
      <c r="D25" s="14">
        <v>85.734800000000007</v>
      </c>
      <c r="E25" s="14">
        <v>73.190200000000004</v>
      </c>
      <c r="F25" s="14">
        <v>2.8859900000000001</v>
      </c>
      <c r="G25" s="15">
        <f t="shared" si="0"/>
        <v>1.1712372370567292</v>
      </c>
      <c r="H25" s="14">
        <v>56.3949</v>
      </c>
      <c r="I25" s="14">
        <v>53.936100000000003</v>
      </c>
      <c r="J25" s="14">
        <v>0.97247399999999995</v>
      </c>
      <c r="K25" s="15">
        <f t="shared" si="1"/>
        <v>1.0453934575437334</v>
      </c>
      <c r="L25" s="17">
        <v>57.100999999999999</v>
      </c>
      <c r="M25" s="17">
        <v>49.912599999999998</v>
      </c>
      <c r="N25" s="17">
        <v>11.596500000000001</v>
      </c>
      <c r="O25" s="18">
        <f t="shared" si="2"/>
        <v>1.1437905878299608</v>
      </c>
      <c r="P25" s="17">
        <v>54.970799999999997</v>
      </c>
      <c r="Q25" s="17">
        <v>49.912599999999998</v>
      </c>
      <c r="R25" s="17">
        <v>8.3005099999999992</v>
      </c>
      <c r="S25" s="18">
        <f t="shared" si="3"/>
        <v>1.1011205345875414</v>
      </c>
    </row>
    <row r="26" spans="1:19">
      <c r="A26" s="2" t="s">
        <v>102</v>
      </c>
      <c r="B26" s="2" t="s">
        <v>36</v>
      </c>
      <c r="C26" s="2" t="s">
        <v>37</v>
      </c>
      <c r="D26" s="14">
        <v>7.4201300000000003</v>
      </c>
      <c r="E26" s="14">
        <v>3.6877900000000001</v>
      </c>
      <c r="F26" s="14">
        <v>6.3986000000000001</v>
      </c>
      <c r="G26" s="15">
        <f t="shared" si="0"/>
        <v>2.006639100652011</v>
      </c>
      <c r="H26" s="14">
        <v>9.1153600000000008</v>
      </c>
      <c r="I26" s="14">
        <v>8.9592100000000006</v>
      </c>
      <c r="J26" s="14">
        <v>0.28614699999999998</v>
      </c>
      <c r="K26" s="15">
        <f t="shared" si="1"/>
        <v>1.0162946346445227</v>
      </c>
      <c r="L26" s="19">
        <v>7.3837099999999998</v>
      </c>
      <c r="M26" s="19">
        <v>6.5834099999999998</v>
      </c>
      <c r="N26" s="19">
        <v>6.7004799999999998</v>
      </c>
      <c r="O26" s="20">
        <f t="shared" si="2"/>
        <v>1.1198621047379127</v>
      </c>
      <c r="P26" s="19">
        <v>8.36632</v>
      </c>
      <c r="Q26" s="19">
        <v>6.5834099999999998</v>
      </c>
      <c r="R26" s="19">
        <v>14.5405</v>
      </c>
      <c r="S26" s="20">
        <f t="shared" si="3"/>
        <v>1.2688912110728743</v>
      </c>
    </row>
    <row r="27" spans="1:19">
      <c r="A27" s="2" t="s">
        <v>113</v>
      </c>
      <c r="B27" s="2" t="s">
        <v>58</v>
      </c>
      <c r="C27" s="2" t="s">
        <v>59</v>
      </c>
      <c r="D27" s="14">
        <v>13.6196</v>
      </c>
      <c r="E27" s="14">
        <v>19.659600000000001</v>
      </c>
      <c r="F27" s="14">
        <v>-5.5029000000000003</v>
      </c>
      <c r="G27" s="15">
        <f t="shared" si="0"/>
        <v>0.69241875788018048</v>
      </c>
      <c r="H27" s="14">
        <v>28.066800000000001</v>
      </c>
      <c r="I27" s="14">
        <v>27.796399999999998</v>
      </c>
      <c r="J27" s="14">
        <v>0.285076</v>
      </c>
      <c r="K27" s="15">
        <f t="shared" si="1"/>
        <v>1.0093647505610219</v>
      </c>
      <c r="L27" s="17">
        <v>16.147200000000002</v>
      </c>
      <c r="M27" s="17">
        <v>15.4998</v>
      </c>
      <c r="N27" s="17">
        <v>3.6419600000000001</v>
      </c>
      <c r="O27" s="18">
        <f t="shared" si="2"/>
        <v>1.0410965969902901</v>
      </c>
      <c r="P27" s="17">
        <v>14.410500000000001</v>
      </c>
      <c r="Q27" s="17">
        <v>15.4998</v>
      </c>
      <c r="R27" s="17">
        <v>-6.3444399999999996</v>
      </c>
      <c r="S27" s="18">
        <f t="shared" si="3"/>
        <v>0.92912223239500191</v>
      </c>
    </row>
    <row r="28" spans="1:19">
      <c r="A28" s="2" t="s">
        <v>121</v>
      </c>
      <c r="B28" s="2" t="s">
        <v>74</v>
      </c>
      <c r="C28" s="2" t="s">
        <v>75</v>
      </c>
      <c r="D28" s="14">
        <v>10.398300000000001</v>
      </c>
      <c r="E28" s="14">
        <v>7.9014800000000003</v>
      </c>
      <c r="F28" s="14">
        <v>3.8723000000000001</v>
      </c>
      <c r="G28" s="15">
        <f t="shared" si="0"/>
        <v>1.3143305677319541</v>
      </c>
      <c r="H28" s="14">
        <v>10.059699999999999</v>
      </c>
      <c r="I28" s="14">
        <v>10.268800000000001</v>
      </c>
      <c r="J28" s="14">
        <v>-0.436309</v>
      </c>
      <c r="K28" s="15">
        <f t="shared" si="1"/>
        <v>0.97868428221193127</v>
      </c>
      <c r="L28" s="19">
        <v>21.999199999999998</v>
      </c>
      <c r="M28" s="19">
        <v>15.7562</v>
      </c>
      <c r="N28" s="19">
        <v>38.387999999999998</v>
      </c>
      <c r="O28" s="20">
        <f t="shared" si="2"/>
        <v>1.3953393969377528</v>
      </c>
      <c r="P28" s="19">
        <v>21.469000000000001</v>
      </c>
      <c r="Q28" s="19">
        <v>15.7562</v>
      </c>
      <c r="R28" s="19">
        <v>35.653100000000002</v>
      </c>
      <c r="S28" s="20">
        <f t="shared" si="3"/>
        <v>1.3617104946023773</v>
      </c>
    </row>
    <row r="29" spans="1:19">
      <c r="A29" s="2" t="s">
        <v>110</v>
      </c>
      <c r="B29" s="2" t="s">
        <v>52</v>
      </c>
      <c r="C29" s="2" t="s">
        <v>53</v>
      </c>
      <c r="D29" s="14">
        <v>8.9765599999999992</v>
      </c>
      <c r="E29" s="14">
        <v>7.9344099999999997</v>
      </c>
      <c r="F29" s="14">
        <v>1.1329</v>
      </c>
      <c r="G29" s="15">
        <f t="shared" si="0"/>
        <v>1.1299215423171765</v>
      </c>
      <c r="H29" s="14">
        <v>19.6448</v>
      </c>
      <c r="I29" s="14">
        <v>20.389299999999999</v>
      </c>
      <c r="J29" s="14">
        <v>-0.75627299999999997</v>
      </c>
      <c r="K29" s="15">
        <f t="shared" si="1"/>
        <v>0.96301343673557427</v>
      </c>
      <c r="L29" s="17">
        <v>18.149899999999999</v>
      </c>
      <c r="M29" s="17">
        <v>16.645499999999998</v>
      </c>
      <c r="N29" s="17">
        <v>6.5808600000000004</v>
      </c>
      <c r="O29" s="18">
        <f t="shared" si="2"/>
        <v>1.0897241151571553</v>
      </c>
      <c r="P29" s="17">
        <v>16.6815</v>
      </c>
      <c r="Q29" s="17">
        <v>16.645499999999998</v>
      </c>
      <c r="R29" s="17">
        <v>0.16150200000000001</v>
      </c>
      <c r="S29" s="18">
        <f t="shared" si="3"/>
        <v>1.0015610459007536</v>
      </c>
    </row>
    <row r="30" spans="1:19">
      <c r="A30" s="2" t="s">
        <v>101</v>
      </c>
      <c r="B30" s="2" t="s">
        <v>34</v>
      </c>
      <c r="C30" s="2" t="s">
        <v>35</v>
      </c>
      <c r="D30" s="14">
        <v>18.1387</v>
      </c>
      <c r="E30" s="14">
        <v>17.5063</v>
      </c>
      <c r="F30" s="14">
        <v>0.70624100000000001</v>
      </c>
      <c r="G30" s="15">
        <f t="shared" si="0"/>
        <v>1.0355326181899145</v>
      </c>
      <c r="H30" s="14">
        <v>18.925599999999999</v>
      </c>
      <c r="I30" s="14">
        <v>19.8322</v>
      </c>
      <c r="J30" s="14">
        <v>-1.407</v>
      </c>
      <c r="K30" s="15">
        <f t="shared" si="1"/>
        <v>0.95380552559695986</v>
      </c>
      <c r="L30" s="19">
        <v>18.650099999999998</v>
      </c>
      <c r="M30" s="19">
        <v>17.608599999999999</v>
      </c>
      <c r="N30" s="19">
        <v>6.7079399999999998</v>
      </c>
      <c r="O30" s="20">
        <f t="shared" si="2"/>
        <v>1.0585460819815422</v>
      </c>
      <c r="P30" s="19">
        <v>14.212400000000001</v>
      </c>
      <c r="Q30" s="19">
        <v>17.608599999999999</v>
      </c>
      <c r="R30" s="19">
        <v>-23.4834</v>
      </c>
      <c r="S30" s="20">
        <f t="shared" si="3"/>
        <v>0.80667022351378659</v>
      </c>
    </row>
    <row r="31" spans="1:19">
      <c r="A31" s="2" t="s">
        <v>104</v>
      </c>
      <c r="B31" s="2" t="s">
        <v>40</v>
      </c>
      <c r="C31" s="2" t="s">
        <v>41</v>
      </c>
      <c r="D31" s="14">
        <v>14.5785</v>
      </c>
      <c r="E31" s="14">
        <v>12.527699999999999</v>
      </c>
      <c r="F31" s="14">
        <v>2.1430199999999999</v>
      </c>
      <c r="G31" s="15">
        <f t="shared" si="0"/>
        <v>1.1627730764015729</v>
      </c>
      <c r="H31" s="14">
        <v>29.067799999999998</v>
      </c>
      <c r="I31" s="14">
        <v>30.924600000000002</v>
      </c>
      <c r="J31" s="14">
        <v>-1.87076</v>
      </c>
      <c r="K31" s="15">
        <f t="shared" si="1"/>
        <v>0.93965333316092647</v>
      </c>
      <c r="L31" s="17">
        <v>31.814299999999999</v>
      </c>
      <c r="M31" s="17">
        <v>27.818000000000001</v>
      </c>
      <c r="N31" s="17">
        <v>16.210699999999999</v>
      </c>
      <c r="O31" s="18">
        <f t="shared" si="2"/>
        <v>1.1432478079632025</v>
      </c>
      <c r="P31" s="17">
        <v>33.003799999999998</v>
      </c>
      <c r="Q31" s="17">
        <v>27.818000000000001</v>
      </c>
      <c r="R31" s="17">
        <v>20.9834</v>
      </c>
      <c r="S31" s="18">
        <f t="shared" si="3"/>
        <v>1.1859925255138708</v>
      </c>
    </row>
    <row r="32" spans="1:19">
      <c r="A32" s="2" t="s">
        <v>125</v>
      </c>
      <c r="B32" s="2" t="s">
        <v>82</v>
      </c>
      <c r="C32" s="2" t="s">
        <v>83</v>
      </c>
      <c r="D32" s="14">
        <v>2.80349</v>
      </c>
      <c r="E32" s="14">
        <v>6.4872500000000004</v>
      </c>
      <c r="F32" s="14">
        <v>-4.7480700000000002</v>
      </c>
      <c r="G32" s="15">
        <f t="shared" si="0"/>
        <v>0.43148870676055251</v>
      </c>
      <c r="H32" s="14">
        <v>9.7122100000000007</v>
      </c>
      <c r="I32" s="14">
        <v>10.3538</v>
      </c>
      <c r="J32" s="14">
        <v>-0.87416799999999995</v>
      </c>
      <c r="K32" s="15">
        <f t="shared" si="1"/>
        <v>0.93712827341322691</v>
      </c>
      <c r="L32" s="19">
        <v>10.362500000000001</v>
      </c>
      <c r="M32" s="19">
        <v>5.2661800000000003</v>
      </c>
      <c r="N32" s="19">
        <v>31.6037</v>
      </c>
      <c r="O32" s="20">
        <f t="shared" si="2"/>
        <v>1.9640156325220142</v>
      </c>
      <c r="P32" s="19">
        <v>10.399900000000001</v>
      </c>
      <c r="Q32" s="19">
        <v>5.2661800000000003</v>
      </c>
      <c r="R32" s="19">
        <v>32.085799999999999</v>
      </c>
      <c r="S32" s="20">
        <f t="shared" si="3"/>
        <v>1.9711040942500067</v>
      </c>
    </row>
    <row r="33" spans="1:19">
      <c r="A33" s="2" t="s">
        <v>118</v>
      </c>
      <c r="B33" s="2" t="s">
        <v>68</v>
      </c>
      <c r="C33" s="2" t="s">
        <v>69</v>
      </c>
      <c r="D33" s="14">
        <v>2.1292499999999999</v>
      </c>
      <c r="E33" s="14">
        <v>0.67044199999999998</v>
      </c>
      <c r="F33" s="14">
        <v>6.0701599999999996</v>
      </c>
      <c r="G33" s="15">
        <f t="shared" si="0"/>
        <v>3.129216009593764</v>
      </c>
      <c r="H33" s="14">
        <v>1.96218</v>
      </c>
      <c r="I33" s="14">
        <v>2.16309</v>
      </c>
      <c r="J33" s="14">
        <v>-0.90395400000000004</v>
      </c>
      <c r="K33" s="15">
        <f t="shared" si="1"/>
        <v>0.90294465484632491</v>
      </c>
      <c r="L33" s="17">
        <v>1.0702700000000001</v>
      </c>
      <c r="M33" s="17">
        <v>1.1174900000000001</v>
      </c>
      <c r="N33" s="17">
        <v>-1.1706000000000001</v>
      </c>
      <c r="O33" s="18">
        <f t="shared" si="2"/>
        <v>0.94925010421378453</v>
      </c>
      <c r="P33" s="17">
        <v>1.34728</v>
      </c>
      <c r="Q33" s="17">
        <v>1.1174900000000001</v>
      </c>
      <c r="R33" s="17">
        <v>5.4079100000000002</v>
      </c>
      <c r="S33" s="18">
        <f t="shared" si="3"/>
        <v>1.1949374273829478</v>
      </c>
    </row>
    <row r="34" spans="1:19">
      <c r="A34" s="2" t="s">
        <v>116</v>
      </c>
      <c r="B34" s="2" t="s">
        <v>64</v>
      </c>
      <c r="C34" s="2" t="s">
        <v>65</v>
      </c>
      <c r="D34" s="14">
        <v>69.627200000000002</v>
      </c>
      <c r="E34" s="14">
        <v>62.093699999999998</v>
      </c>
      <c r="F34" s="14">
        <v>2.2910499999999998</v>
      </c>
      <c r="G34" s="15">
        <f t="shared" si="0"/>
        <v>1.1211441508315931</v>
      </c>
      <c r="H34" s="14">
        <v>41.521700000000003</v>
      </c>
      <c r="I34" s="14">
        <v>46.25</v>
      </c>
      <c r="J34" s="14">
        <v>-2.5361099999999999</v>
      </c>
      <c r="K34" s="15">
        <f t="shared" si="1"/>
        <v>0.89757241677475152</v>
      </c>
      <c r="L34" s="19">
        <v>123.60899999999999</v>
      </c>
      <c r="M34" s="19">
        <v>112.126</v>
      </c>
      <c r="N34" s="19">
        <v>15.0801</v>
      </c>
      <c r="O34" s="20">
        <f t="shared" si="2"/>
        <v>1.1023132624670042</v>
      </c>
      <c r="P34" s="19">
        <v>116.301</v>
      </c>
      <c r="Q34" s="19">
        <v>112.126</v>
      </c>
      <c r="R34" s="19">
        <v>5.6078200000000002</v>
      </c>
      <c r="S34" s="20">
        <f t="shared" si="3"/>
        <v>1.0371423985160875</v>
      </c>
    </row>
    <row r="35" spans="1:19">
      <c r="A35" s="2" t="s">
        <v>117</v>
      </c>
      <c r="B35" s="2" t="s">
        <v>66</v>
      </c>
      <c r="C35" s="2" t="s">
        <v>67</v>
      </c>
      <c r="D35" s="14">
        <v>4.7493499999999997</v>
      </c>
      <c r="E35" s="14">
        <v>1.15629</v>
      </c>
      <c r="F35" s="14">
        <v>6.1926899999999998</v>
      </c>
      <c r="G35" s="16">
        <f t="shared" si="0"/>
        <v>4.0721861629611844</v>
      </c>
      <c r="H35" s="14">
        <v>5.3426999999999998</v>
      </c>
      <c r="I35" s="14">
        <v>6.0497899999999998</v>
      </c>
      <c r="J35" s="14">
        <v>-1.12971</v>
      </c>
      <c r="K35" s="15">
        <f t="shared" si="1"/>
        <v>0.8816642160866961</v>
      </c>
      <c r="L35" s="17">
        <v>1.41123</v>
      </c>
      <c r="M35" s="17">
        <v>2.7591100000000002</v>
      </c>
      <c r="N35" s="17">
        <v>-14.264699999999999</v>
      </c>
      <c r="O35" s="18">
        <f t="shared" si="2"/>
        <v>0.50963305899729516</v>
      </c>
      <c r="P35" s="17">
        <v>1.91276</v>
      </c>
      <c r="Q35" s="17">
        <v>2.7591100000000002</v>
      </c>
      <c r="R35" s="17">
        <v>-8.5130499999999998</v>
      </c>
      <c r="S35" s="18">
        <f t="shared" si="3"/>
        <v>0.69074901322085436</v>
      </c>
    </row>
    <row r="36" spans="1:19">
      <c r="A36" s="2" t="s">
        <v>115</v>
      </c>
      <c r="B36" s="2" t="s">
        <v>62</v>
      </c>
      <c r="C36" s="2" t="s">
        <v>63</v>
      </c>
      <c r="D36" s="14">
        <v>8.5365800000000006E-2</v>
      </c>
      <c r="E36" s="14">
        <v>0.21687999999999999</v>
      </c>
      <c r="F36" s="14">
        <v>-1.20489</v>
      </c>
      <c r="G36" s="15">
        <f t="shared" si="0"/>
        <v>0.37625969675599441</v>
      </c>
      <c r="H36" s="14">
        <v>0.15965599999999999</v>
      </c>
      <c r="I36" s="14">
        <v>0.171207</v>
      </c>
      <c r="J36" s="14">
        <v>-0.158084</v>
      </c>
      <c r="K36" s="15">
        <f t="shared" si="1"/>
        <v>0.88106971584982907</v>
      </c>
      <c r="L36" s="19">
        <v>0.28791499999999998</v>
      </c>
      <c r="M36" s="19">
        <v>6.4481800000000006E-2</v>
      </c>
      <c r="N36" s="19">
        <v>11.911300000000001</v>
      </c>
      <c r="O36" s="20">
        <f t="shared" si="2"/>
        <v>3.8655752143476656</v>
      </c>
      <c r="P36" s="19">
        <v>0.56265799999999999</v>
      </c>
      <c r="Q36" s="19">
        <v>6.4481800000000006E-2</v>
      </c>
      <c r="R36" s="19">
        <v>20.1629</v>
      </c>
      <c r="S36" s="21">
        <f t="shared" si="3"/>
        <v>7.5543018562924091</v>
      </c>
    </row>
    <row r="37" spans="1:19">
      <c r="A37" s="2" t="s">
        <v>109</v>
      </c>
      <c r="B37" s="2" t="s">
        <v>50</v>
      </c>
      <c r="C37" s="2" t="s">
        <v>51</v>
      </c>
      <c r="D37" s="14">
        <v>16.1632</v>
      </c>
      <c r="E37" s="14">
        <v>12.0198</v>
      </c>
      <c r="F37" s="14">
        <v>5.5961499999999997</v>
      </c>
      <c r="G37" s="15">
        <f t="shared" si="0"/>
        <v>1.3435967347753079</v>
      </c>
      <c r="H37" s="14">
        <v>44.133899999999997</v>
      </c>
      <c r="I37" s="14">
        <v>50.663600000000002</v>
      </c>
      <c r="J37" s="14">
        <v>-6.8104199999999997</v>
      </c>
      <c r="K37" s="15">
        <f t="shared" si="1"/>
        <v>0.87094463389220411</v>
      </c>
      <c r="L37" s="17">
        <v>35.656399999999998</v>
      </c>
      <c r="M37" s="17">
        <v>32.917099999999998</v>
      </c>
      <c r="N37" s="17">
        <v>13.4755</v>
      </c>
      <c r="O37" s="18">
        <f t="shared" si="2"/>
        <v>1.0828891703186738</v>
      </c>
      <c r="P37" s="17">
        <v>32.817900000000002</v>
      </c>
      <c r="Q37" s="17">
        <v>32.917099999999998</v>
      </c>
      <c r="R37" s="17">
        <v>-0.50252600000000003</v>
      </c>
      <c r="S37" s="18">
        <f t="shared" si="3"/>
        <v>0.9966835828238747</v>
      </c>
    </row>
    <row r="38" spans="1:19">
      <c r="A38" s="2" t="s">
        <v>108</v>
      </c>
      <c r="B38" s="2" t="s">
        <v>48</v>
      </c>
      <c r="C38" s="2" t="s">
        <v>49</v>
      </c>
      <c r="D38" s="14">
        <v>7.9114100000000001</v>
      </c>
      <c r="E38" s="14">
        <v>7.2570100000000002</v>
      </c>
      <c r="F38" s="14">
        <v>0.98844299999999996</v>
      </c>
      <c r="G38" s="15">
        <f t="shared" si="0"/>
        <v>1.0886747094059317</v>
      </c>
      <c r="H38" s="14">
        <v>12.427199999999999</v>
      </c>
      <c r="I38" s="14">
        <v>15.317299999999999</v>
      </c>
      <c r="J38" s="14">
        <v>-4.6623799999999997</v>
      </c>
      <c r="K38" s="15">
        <f t="shared" si="1"/>
        <v>0.81078859290285954</v>
      </c>
      <c r="L38" s="19">
        <v>9.4682899999999997</v>
      </c>
      <c r="M38" s="19">
        <v>9.9275699999999993</v>
      </c>
      <c r="N38" s="19">
        <v>-3.5521600000000002</v>
      </c>
      <c r="O38" s="20">
        <f t="shared" si="2"/>
        <v>0.95277718798458788</v>
      </c>
      <c r="P38" s="19">
        <v>10.405099999999999</v>
      </c>
      <c r="Q38" s="19">
        <v>9.9275699999999993</v>
      </c>
      <c r="R38" s="19">
        <v>3.6328999999999998</v>
      </c>
      <c r="S38" s="20">
        <f t="shared" si="3"/>
        <v>1.0470467126269298</v>
      </c>
    </row>
    <row r="39" spans="1:19">
      <c r="A39" s="2" t="s">
        <v>93</v>
      </c>
      <c r="B39" s="2" t="s">
        <v>18</v>
      </c>
      <c r="C39" s="2" t="s">
        <v>19</v>
      </c>
      <c r="D39" s="14">
        <v>140.09200000000001</v>
      </c>
      <c r="E39" s="14">
        <v>395.24599999999998</v>
      </c>
      <c r="F39" s="14">
        <v>-38.540900000000001</v>
      </c>
      <c r="G39" s="15">
        <f t="shared" si="0"/>
        <v>0.35443358228591099</v>
      </c>
      <c r="H39" s="14">
        <v>446.24</v>
      </c>
      <c r="I39" s="14">
        <v>555.25300000000004</v>
      </c>
      <c r="J39" s="14">
        <v>-18.9559</v>
      </c>
      <c r="K39" s="15">
        <f t="shared" si="1"/>
        <v>0.80365520483086395</v>
      </c>
      <c r="L39" s="17">
        <v>345.41800000000001</v>
      </c>
      <c r="M39" s="17">
        <v>623.83600000000001</v>
      </c>
      <c r="N39" s="17">
        <v>-197.113</v>
      </c>
      <c r="O39" s="18">
        <f t="shared" si="2"/>
        <v>0.55369113531224057</v>
      </c>
      <c r="P39" s="17">
        <v>209.27099999999999</v>
      </c>
      <c r="Q39" s="17">
        <v>623.83600000000001</v>
      </c>
      <c r="R39" s="17">
        <v>-317.46100000000001</v>
      </c>
      <c r="S39" s="18">
        <f t="shared" si="3"/>
        <v>0.3354529803829791</v>
      </c>
    </row>
    <row r="40" spans="1:19">
      <c r="A40" s="2" t="s">
        <v>105</v>
      </c>
      <c r="B40" s="2" t="s">
        <v>42</v>
      </c>
      <c r="C40" s="2" t="s">
        <v>43</v>
      </c>
      <c r="D40" s="14">
        <v>18.418299999999999</v>
      </c>
      <c r="E40" s="14">
        <v>22.783100000000001</v>
      </c>
      <c r="F40" s="14">
        <v>-2.6227800000000001</v>
      </c>
      <c r="G40" s="15">
        <f t="shared" si="0"/>
        <v>0.80806472134110741</v>
      </c>
      <c r="H40" s="14">
        <v>2.8427699999999998</v>
      </c>
      <c r="I40" s="14">
        <v>3.7092700000000001</v>
      </c>
      <c r="J40" s="14">
        <v>-1.9370099999999999</v>
      </c>
      <c r="K40" s="15">
        <f t="shared" si="1"/>
        <v>0.76433547443449923</v>
      </c>
      <c r="L40" s="19">
        <v>9.0813600000000001</v>
      </c>
      <c r="M40" s="19">
        <v>6.6780799999999996</v>
      </c>
      <c r="N40" s="19">
        <v>13.8874</v>
      </c>
      <c r="O40" s="20">
        <f t="shared" si="2"/>
        <v>1.3578426095381635</v>
      </c>
      <c r="P40" s="19">
        <v>18.463999999999999</v>
      </c>
      <c r="Q40" s="19">
        <v>6.6780799999999996</v>
      </c>
      <c r="R40" s="19">
        <v>54.510399999999997</v>
      </c>
      <c r="S40" s="20">
        <f t="shared" si="3"/>
        <v>2.7607325271228813</v>
      </c>
    </row>
    <row r="41" spans="1:19">
      <c r="A41" s="2" t="s">
        <v>87</v>
      </c>
      <c r="B41" s="2" t="s">
        <v>6</v>
      </c>
      <c r="C41" s="2" t="s">
        <v>7</v>
      </c>
      <c r="D41" s="14">
        <v>3.2999399999999999</v>
      </c>
      <c r="E41" s="14">
        <v>2.83772</v>
      </c>
      <c r="F41" s="14">
        <v>0.83281700000000003</v>
      </c>
      <c r="G41" s="15">
        <f t="shared" si="0"/>
        <v>1.1588007247903587</v>
      </c>
      <c r="H41" s="14">
        <v>4.9230299999999998</v>
      </c>
      <c r="I41" s="14">
        <v>6.7724299999999999</v>
      </c>
      <c r="J41" s="14">
        <v>-3.4692500000000002</v>
      </c>
      <c r="K41" s="15">
        <f t="shared" si="1"/>
        <v>0.72585046952198551</v>
      </c>
      <c r="L41" s="17">
        <v>1.90425</v>
      </c>
      <c r="M41" s="17">
        <v>1.8081</v>
      </c>
      <c r="N41" s="17">
        <v>1.2825200000000001</v>
      </c>
      <c r="O41" s="18">
        <f t="shared" si="2"/>
        <v>1.0473846323084539</v>
      </c>
      <c r="P41" s="17">
        <v>3.5117500000000001</v>
      </c>
      <c r="Q41" s="17">
        <v>1.8081</v>
      </c>
      <c r="R41" s="17">
        <v>19.169699999999999</v>
      </c>
      <c r="S41" s="18">
        <f t="shared" si="3"/>
        <v>1.9315494197238876</v>
      </c>
    </row>
    <row r="42" spans="1:19">
      <c r="A42" s="2" t="s">
        <v>106</v>
      </c>
      <c r="B42" s="2" t="s">
        <v>44</v>
      </c>
      <c r="C42" s="2" t="s">
        <v>45</v>
      </c>
      <c r="D42" s="14">
        <v>12.8339</v>
      </c>
      <c r="E42" s="14">
        <v>12.7234</v>
      </c>
      <c r="F42" s="14">
        <v>8.9875700000000003E-2</v>
      </c>
      <c r="G42" s="15">
        <f t="shared" si="0"/>
        <v>1.0078926288344041</v>
      </c>
      <c r="H42" s="14">
        <v>18.916899999999998</v>
      </c>
      <c r="I42" s="14">
        <v>26.854500000000002</v>
      </c>
      <c r="J42" s="14">
        <v>-7.0212599999999998</v>
      </c>
      <c r="K42" s="15">
        <f t="shared" si="1"/>
        <v>0.70415976474529574</v>
      </c>
      <c r="L42" s="19">
        <v>1.3305899999999999</v>
      </c>
      <c r="M42" s="19">
        <v>0.33646900000000002</v>
      </c>
      <c r="N42" s="19">
        <v>18.484400000000001</v>
      </c>
      <c r="O42" s="20">
        <f t="shared" si="2"/>
        <v>3.8404301683556099</v>
      </c>
      <c r="P42" s="19">
        <v>0.87662899999999999</v>
      </c>
      <c r="Q42" s="19">
        <v>0.33646900000000002</v>
      </c>
      <c r="R42" s="19">
        <v>11.8851</v>
      </c>
      <c r="S42" s="20">
        <f t="shared" si="3"/>
        <v>2.5301801892810034</v>
      </c>
    </row>
    <row r="43" spans="1:19">
      <c r="A43" s="2" t="s">
        <v>94</v>
      </c>
      <c r="B43" s="2" t="s">
        <v>20</v>
      </c>
      <c r="C43" s="2" t="s">
        <v>21</v>
      </c>
      <c r="D43" s="14">
        <v>1.22638</v>
      </c>
      <c r="E43" s="14">
        <v>0.26259500000000002</v>
      </c>
      <c r="F43" s="14">
        <v>4.0487000000000002</v>
      </c>
      <c r="G43" s="16">
        <f t="shared" si="0"/>
        <v>4.4989086373557834</v>
      </c>
      <c r="H43" s="14">
        <v>1.0263800000000001</v>
      </c>
      <c r="I43" s="14">
        <v>1.51139</v>
      </c>
      <c r="J43" s="14">
        <v>-1.99529</v>
      </c>
      <c r="K43" s="15">
        <f t="shared" si="1"/>
        <v>0.67463306581481408</v>
      </c>
      <c r="L43" s="17">
        <v>0.135738</v>
      </c>
      <c r="M43" s="17">
        <v>0.38612999999999997</v>
      </c>
      <c r="N43" s="17">
        <v>-9.0824999999999996</v>
      </c>
      <c r="O43" s="18">
        <f t="shared" si="2"/>
        <v>0.34266023780072197</v>
      </c>
      <c r="P43" s="17">
        <v>0.44453799999999999</v>
      </c>
      <c r="Q43" s="17">
        <v>0.38612999999999997</v>
      </c>
      <c r="R43" s="17">
        <v>1.6940900000000001</v>
      </c>
      <c r="S43" s="18">
        <f t="shared" si="3"/>
        <v>1.1222023073233536</v>
      </c>
    </row>
    <row r="44" spans="1:19">
      <c r="A44" s="2" t="s">
        <v>96</v>
      </c>
      <c r="B44" s="2" t="s">
        <v>24</v>
      </c>
      <c r="C44" s="2" t="s">
        <v>25</v>
      </c>
      <c r="D44" s="14">
        <v>5.0807199999999997E-2</v>
      </c>
      <c r="E44" s="14">
        <v>0.16056400000000001</v>
      </c>
      <c r="F44" s="14">
        <v>-1.08809</v>
      </c>
      <c r="G44" s="15">
        <f t="shared" si="0"/>
        <v>0.29787762951150298</v>
      </c>
      <c r="H44" s="14">
        <v>0.19994300000000001</v>
      </c>
      <c r="I44" s="14">
        <v>0.339472</v>
      </c>
      <c r="J44" s="14">
        <v>-1.3752500000000001</v>
      </c>
      <c r="K44" s="15">
        <f t="shared" si="1"/>
        <v>0.57212881146415162</v>
      </c>
      <c r="L44" s="19">
        <v>0.31875799999999999</v>
      </c>
      <c r="M44" s="19">
        <v>0.20000499999999999</v>
      </c>
      <c r="N44" s="19">
        <v>4.7769500000000003</v>
      </c>
      <c r="O44" s="20">
        <f t="shared" si="2"/>
        <v>1.5178590985928906</v>
      </c>
      <c r="P44" s="19">
        <v>0.204152</v>
      </c>
      <c r="Q44" s="19">
        <v>0.20000499999999999</v>
      </c>
      <c r="R44" s="19">
        <v>0.190112</v>
      </c>
      <c r="S44" s="20">
        <f t="shared" si="3"/>
        <v>0.97212923501821391</v>
      </c>
    </row>
    <row r="45" spans="1:19">
      <c r="A45" s="2" t="s">
        <v>90</v>
      </c>
      <c r="B45" s="2" t="s">
        <v>12</v>
      </c>
      <c r="C45" s="2" t="s">
        <v>13</v>
      </c>
      <c r="D45" s="14">
        <v>0.40754499999999999</v>
      </c>
      <c r="E45" s="14">
        <v>0.298763</v>
      </c>
      <c r="F45" s="14">
        <v>0.73973999999999995</v>
      </c>
      <c r="G45" s="15">
        <f t="shared" si="0"/>
        <v>1.3199282297425532</v>
      </c>
      <c r="H45" s="14">
        <v>3.1888899999999998E-2</v>
      </c>
      <c r="I45" s="14">
        <v>9.0187699999999996E-2</v>
      </c>
      <c r="J45" s="14">
        <v>-1.3570199999999999</v>
      </c>
      <c r="K45" s="15">
        <f t="shared" si="1"/>
        <v>0.31829156672924919</v>
      </c>
      <c r="L45" s="17">
        <v>9.9301299999999995E-2</v>
      </c>
      <c r="M45" s="17">
        <v>0.121486</v>
      </c>
      <c r="N45" s="17">
        <v>-1.5303899999999999</v>
      </c>
      <c r="O45" s="18">
        <f t="shared" si="2"/>
        <v>0.75522336978841853</v>
      </c>
      <c r="P45" s="17">
        <v>0.18496099999999999</v>
      </c>
      <c r="Q45" s="17">
        <v>0.121486</v>
      </c>
      <c r="R45" s="17">
        <v>3.7505299999999999</v>
      </c>
      <c r="S45" s="18">
        <f t="shared" si="3"/>
        <v>1.4066972909663387</v>
      </c>
    </row>
    <row r="46" spans="1:19">
      <c r="A46" s="2" t="s">
        <v>89</v>
      </c>
      <c r="B46" s="2" t="s">
        <v>10</v>
      </c>
      <c r="C46" s="2" t="s">
        <v>11</v>
      </c>
      <c r="D46" s="14">
        <v>0.65362699999999996</v>
      </c>
      <c r="E46" s="14">
        <v>0.752336</v>
      </c>
      <c r="F46" s="14">
        <v>-0.24402299999999999</v>
      </c>
      <c r="G46" s="15">
        <f t="shared" si="0"/>
        <v>0.85740014901565709</v>
      </c>
      <c r="H46" s="14">
        <v>5.3115999999999997E-2</v>
      </c>
      <c r="I46" s="14">
        <v>0.210728</v>
      </c>
      <c r="J46" s="14">
        <v>-1.33538</v>
      </c>
      <c r="K46" s="15">
        <f t="shared" si="1"/>
        <v>0.24064006378891664</v>
      </c>
      <c r="L46" s="19">
        <v>0.20252600000000001</v>
      </c>
      <c r="M46" s="19">
        <v>0.284439</v>
      </c>
      <c r="N46" s="19">
        <v>-2.0320100000000001</v>
      </c>
      <c r="O46" s="20">
        <f t="shared" si="2"/>
        <v>0.68783686943645372</v>
      </c>
      <c r="P46" s="19">
        <v>0.219496</v>
      </c>
      <c r="Q46" s="19">
        <v>0.284439</v>
      </c>
      <c r="R46" s="19">
        <v>-1.5932200000000001</v>
      </c>
      <c r="S46" s="20">
        <f t="shared" si="3"/>
        <v>0.74547189740489539</v>
      </c>
    </row>
    <row r="47" spans="1:19">
      <c r="A47" s="2" t="s">
        <v>85</v>
      </c>
      <c r="B47" s="2" t="s">
        <v>2</v>
      </c>
      <c r="C47" s="2" t="s">
        <v>3</v>
      </c>
      <c r="D47" s="14">
        <v>4.48572E-2</v>
      </c>
      <c r="E47" s="14">
        <v>0</v>
      </c>
      <c r="F47" s="14">
        <v>0.98561100000000001</v>
      </c>
      <c r="G47" s="16">
        <f t="shared" si="0"/>
        <v>4.4857199999999997</v>
      </c>
      <c r="H47" s="14">
        <v>0</v>
      </c>
      <c r="I47" s="14">
        <v>0</v>
      </c>
      <c r="J47" s="14">
        <v>0</v>
      </c>
      <c r="K47" s="15">
        <f t="shared" si="1"/>
        <v>0</v>
      </c>
      <c r="L47" s="17">
        <v>0</v>
      </c>
      <c r="M47" s="17">
        <v>0</v>
      </c>
      <c r="N47" s="17">
        <v>0</v>
      </c>
      <c r="O47" s="18">
        <f t="shared" si="2"/>
        <v>0</v>
      </c>
      <c r="P47" s="17">
        <v>2.0377199999999998E-3</v>
      </c>
      <c r="Q47" s="17">
        <v>0</v>
      </c>
      <c r="R47" s="17">
        <v>1</v>
      </c>
      <c r="S47" s="18">
        <f t="shared" si="3"/>
        <v>0.20377199999999998</v>
      </c>
    </row>
    <row r="48" spans="1:19">
      <c r="A48" s="2" t="s">
        <v>95</v>
      </c>
      <c r="B48" s="2" t="s">
        <v>22</v>
      </c>
      <c r="C48" s="2" t="s">
        <v>23</v>
      </c>
      <c r="D48" s="14">
        <v>0</v>
      </c>
      <c r="E48" s="14">
        <v>0</v>
      </c>
      <c r="F48" s="14">
        <v>0</v>
      </c>
      <c r="G48" s="15">
        <f t="shared" si="0"/>
        <v>0</v>
      </c>
      <c r="H48" s="14">
        <v>0</v>
      </c>
      <c r="I48" s="14">
        <v>0</v>
      </c>
      <c r="J48" s="14">
        <v>0</v>
      </c>
      <c r="K48" s="15">
        <f t="shared" si="1"/>
        <v>0</v>
      </c>
      <c r="L48" s="23">
        <v>0</v>
      </c>
      <c r="M48" s="23">
        <v>0</v>
      </c>
      <c r="N48" s="23">
        <v>0</v>
      </c>
      <c r="O48" s="24">
        <f t="shared" si="2"/>
        <v>0</v>
      </c>
      <c r="P48" s="23">
        <v>0</v>
      </c>
      <c r="Q48" s="23">
        <v>0</v>
      </c>
      <c r="R48" s="23">
        <v>0</v>
      </c>
      <c r="S48" s="24">
        <f t="shared" si="3"/>
        <v>0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BC Genome Sciences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Karimi</dc:creator>
  <cp:lastModifiedBy>Matthew Lorincz</cp:lastModifiedBy>
  <dcterms:created xsi:type="dcterms:W3CDTF">2013-03-28T18:36:27Z</dcterms:created>
  <dcterms:modified xsi:type="dcterms:W3CDTF">2013-04-04T18:22:45Z</dcterms:modified>
</cp:coreProperties>
</file>