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20" i="1"/>
  <c r="F21"/>
  <c r="F10"/>
  <c r="F11"/>
  <c r="F23"/>
  <c r="C23"/>
  <c r="D23"/>
  <c r="E23"/>
  <c r="B23"/>
  <c r="C20"/>
  <c r="D20"/>
  <c r="E20"/>
  <c r="C21"/>
  <c r="D21"/>
  <c r="E21"/>
  <c r="C10"/>
  <c r="D10"/>
  <c r="E10"/>
  <c r="C11"/>
  <c r="D11"/>
  <c r="E11"/>
  <c r="B11"/>
  <c r="B21"/>
  <c r="B20"/>
  <c r="B10"/>
</calcChain>
</file>

<file path=xl/sharedStrings.xml><?xml version="1.0" encoding="utf-8"?>
<sst xmlns="http://schemas.openxmlformats.org/spreadsheetml/2006/main" count="44" uniqueCount="25">
  <si>
    <t>saliva1</t>
  </si>
  <si>
    <t>saliva</t>
  </si>
  <si>
    <t>blood1</t>
  </si>
  <si>
    <t>blood</t>
  </si>
  <si>
    <t>saliva2</t>
  </si>
  <si>
    <t>blood2</t>
  </si>
  <si>
    <t>blood3</t>
  </si>
  <si>
    <t>saliva3</t>
  </si>
  <si>
    <t>saliva4</t>
  </si>
  <si>
    <t>blood4</t>
  </si>
  <si>
    <t>saliva5</t>
  </si>
  <si>
    <t>blood5</t>
  </si>
  <si>
    <t>saliva6</t>
  </si>
  <si>
    <t>blood6</t>
  </si>
  <si>
    <t>t-test (2tailed, unequal variance, a=.05)</t>
  </si>
  <si>
    <t>noise metric</t>
  </si>
  <si>
    <t>gain of 1</t>
  </si>
  <si>
    <t>gain of 2</t>
  </si>
  <si>
    <t>loss of one</t>
  </si>
  <si>
    <t>loss of two</t>
  </si>
  <si>
    <t>sampleId</t>
  </si>
  <si>
    <t>average</t>
  </si>
  <si>
    <t>stdev</t>
  </si>
  <si>
    <t>source</t>
  </si>
  <si>
    <t>Supplemental Table 1.   Examination of Noise metric and call rates of blood and spit derived DNA extractions from same individuals.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</si>
</sst>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164" fontId="1" fillId="0" borderId="0" xfId="0" applyNumberFormat="1" applyFont="1"/>
    <xf numFmtId="164" fontId="1" fillId="0" borderId="0" xfId="0" applyNumberFormat="1" applyFont="1" applyAlignment="1">
      <alignment wrapText="1"/>
    </xf>
    <xf numFmtId="0" fontId="0" fillId="0" borderId="1" xfId="0" applyBorder="1" applyAlignment="1">
      <alignment wrapText="1"/>
    </xf>
    <xf numFmtId="164" fontId="2" fillId="0" borderId="2" xfId="0" applyNumberFormat="1" applyFont="1" applyBorder="1" applyAlignment="1">
      <alignment wrapText="1"/>
    </xf>
    <xf numFmtId="164" fontId="2" fillId="0" borderId="3" xfId="0" applyNumberFormat="1" applyFont="1" applyBorder="1" applyAlignment="1">
      <alignment wrapText="1"/>
    </xf>
    <xf numFmtId="164" fontId="2" fillId="0" borderId="4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165" fontId="0" fillId="0" borderId="0" xfId="0" applyNumberFormat="1" applyAlignment="1">
      <alignment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C4" sqref="C4"/>
    </sheetView>
  </sheetViews>
  <sheetFormatPr defaultColWidth="11.140625" defaultRowHeight="24" customHeight="1"/>
  <cols>
    <col min="1" max="1" width="21.5703125" customWidth="1"/>
    <col min="2" max="2" width="24.5703125" customWidth="1"/>
    <col min="3" max="3" width="12.5703125" bestFit="1" customWidth="1"/>
    <col min="4" max="4" width="12.7109375" bestFit="1" customWidth="1"/>
    <col min="5" max="6" width="12.5703125" bestFit="1" customWidth="1"/>
    <col min="7" max="8" width="18" customWidth="1"/>
    <col min="10" max="12" width="4.42578125" customWidth="1"/>
    <col min="13" max="13" width="9.85546875" customWidth="1"/>
    <col min="14" max="14" width="10.85546875" customWidth="1"/>
    <col min="15" max="15" width="11" customWidth="1"/>
    <col min="16" max="16" width="4.42578125" customWidth="1"/>
    <col min="20" max="20" width="14.28515625" customWidth="1"/>
  </cols>
  <sheetData>
    <row r="1" spans="1:8" ht="24" customHeight="1">
      <c r="A1" s="12" t="s">
        <v>24</v>
      </c>
    </row>
    <row r="3" spans="1:8" ht="24" customHeight="1">
      <c r="A3" s="10" t="s">
        <v>20</v>
      </c>
      <c r="B3" s="10" t="s">
        <v>15</v>
      </c>
      <c r="C3" s="10" t="s">
        <v>16</v>
      </c>
      <c r="D3" s="10" t="s">
        <v>17</v>
      </c>
      <c r="E3" s="10" t="s">
        <v>18</v>
      </c>
      <c r="F3" s="10" t="s">
        <v>19</v>
      </c>
      <c r="G3" s="10" t="s">
        <v>23</v>
      </c>
    </row>
    <row r="4" spans="1:8" ht="24" customHeight="1">
      <c r="A4" s="1" t="s">
        <v>2</v>
      </c>
      <c r="B4" s="9">
        <v>7.3321460000000005E-2</v>
      </c>
      <c r="C4" s="1">
        <v>1</v>
      </c>
      <c r="D4" s="1">
        <v>12</v>
      </c>
      <c r="E4" s="1">
        <v>5</v>
      </c>
      <c r="F4" s="1">
        <v>1</v>
      </c>
      <c r="G4" s="1" t="s">
        <v>3</v>
      </c>
      <c r="H4" s="1"/>
    </row>
    <row r="5" spans="1:8" ht="24" customHeight="1">
      <c r="A5" s="1" t="s">
        <v>5</v>
      </c>
      <c r="B5" s="9">
        <v>6.4122096000000003E-2</v>
      </c>
      <c r="C5" s="1">
        <v>1</v>
      </c>
      <c r="D5" s="1">
        <v>12</v>
      </c>
      <c r="E5" s="1">
        <v>1</v>
      </c>
      <c r="F5" s="1">
        <v>1</v>
      </c>
      <c r="G5" s="1" t="s">
        <v>3</v>
      </c>
      <c r="H5" s="1"/>
    </row>
    <row r="6" spans="1:8" ht="24" customHeight="1">
      <c r="A6" s="1" t="s">
        <v>6</v>
      </c>
      <c r="B6" s="9">
        <v>7.9451725000000001E-2</v>
      </c>
      <c r="C6" s="1">
        <v>5</v>
      </c>
      <c r="D6" s="1">
        <v>11</v>
      </c>
      <c r="E6" s="1">
        <v>13</v>
      </c>
      <c r="F6" s="1">
        <v>1</v>
      </c>
      <c r="G6" s="1" t="s">
        <v>3</v>
      </c>
      <c r="H6" s="1"/>
    </row>
    <row r="7" spans="1:8" ht="24" customHeight="1">
      <c r="A7" s="1" t="s">
        <v>9</v>
      </c>
      <c r="B7" s="9">
        <v>6.3885670000000006E-2</v>
      </c>
      <c r="C7" s="1">
        <v>2</v>
      </c>
      <c r="D7" s="1">
        <v>11</v>
      </c>
      <c r="E7" s="1">
        <v>2</v>
      </c>
      <c r="F7" s="1">
        <v>2</v>
      </c>
      <c r="G7" s="1" t="s">
        <v>3</v>
      </c>
      <c r="H7" s="1"/>
    </row>
    <row r="8" spans="1:8" ht="24" customHeight="1">
      <c r="A8" s="1" t="s">
        <v>11</v>
      </c>
      <c r="B8" s="9">
        <v>7.5288179999999996E-2</v>
      </c>
      <c r="C8" s="1">
        <v>3</v>
      </c>
      <c r="D8" s="1">
        <v>5</v>
      </c>
      <c r="E8" s="1">
        <v>7</v>
      </c>
      <c r="F8" s="1">
        <v>0</v>
      </c>
      <c r="G8" s="1" t="s">
        <v>3</v>
      </c>
      <c r="H8" s="1"/>
    </row>
    <row r="9" spans="1:8" ht="24" customHeight="1">
      <c r="A9" s="1" t="s">
        <v>13</v>
      </c>
      <c r="B9" s="9">
        <v>6.2614779999999995E-2</v>
      </c>
      <c r="C9" s="1">
        <v>3</v>
      </c>
      <c r="D9" s="1">
        <v>10</v>
      </c>
      <c r="E9" s="1">
        <v>3</v>
      </c>
      <c r="F9" s="1">
        <v>1</v>
      </c>
      <c r="G9" s="1" t="s">
        <v>3</v>
      </c>
      <c r="H9" s="1"/>
    </row>
    <row r="10" spans="1:8" ht="24" customHeight="1">
      <c r="A10" s="8" t="s">
        <v>21</v>
      </c>
      <c r="B10" s="3">
        <f>AVERAGE(B4:B9)</f>
        <v>6.9780651833333332E-2</v>
      </c>
      <c r="C10" s="3">
        <f t="shared" ref="C10:F10" si="0">AVERAGE(C4:C9)</f>
        <v>2.5</v>
      </c>
      <c r="D10" s="3">
        <f t="shared" si="0"/>
        <v>10.166666666666666</v>
      </c>
      <c r="E10" s="3">
        <f t="shared" si="0"/>
        <v>5.166666666666667</v>
      </c>
      <c r="F10" s="3">
        <f t="shared" si="0"/>
        <v>1</v>
      </c>
      <c r="G10" s="1"/>
      <c r="H10" s="1"/>
    </row>
    <row r="11" spans="1:8" ht="24" customHeight="1">
      <c r="A11" s="8" t="s">
        <v>22</v>
      </c>
      <c r="B11" s="3">
        <f>STDEV(B4:B9)</f>
        <v>7.1346987216114573E-3</v>
      </c>
      <c r="C11" s="3">
        <f t="shared" ref="C11:E11" si="1">STDEV(C4:C9)</f>
        <v>1.51657508881031</v>
      </c>
      <c r="D11" s="3">
        <f t="shared" si="1"/>
        <v>2.6394443859772219</v>
      </c>
      <c r="E11" s="3">
        <f t="shared" si="1"/>
        <v>4.4007575105505037</v>
      </c>
      <c r="F11" s="3">
        <f t="shared" ref="F11" si="2">STDEV(F4:F9)</f>
        <v>0.63245553203367588</v>
      </c>
      <c r="G11" s="1"/>
      <c r="H11" s="1"/>
    </row>
    <row r="12" spans="1:8" ht="24" customHeight="1">
      <c r="A12" s="8"/>
      <c r="B12" s="3"/>
      <c r="C12" s="3"/>
      <c r="D12" s="3"/>
      <c r="E12" s="3"/>
      <c r="F12" s="3"/>
      <c r="G12" s="1"/>
      <c r="H12" s="1"/>
    </row>
    <row r="13" spans="1:8" ht="24" customHeight="1">
      <c r="A13" s="10" t="s">
        <v>20</v>
      </c>
      <c r="B13" s="10" t="s">
        <v>15</v>
      </c>
      <c r="C13" s="10" t="s">
        <v>16</v>
      </c>
      <c r="D13" s="10" t="s">
        <v>17</v>
      </c>
      <c r="E13" s="10" t="s">
        <v>18</v>
      </c>
      <c r="F13" s="10" t="s">
        <v>19</v>
      </c>
      <c r="G13" s="11" t="s">
        <v>23</v>
      </c>
    </row>
    <row r="14" spans="1:8" ht="24" customHeight="1">
      <c r="A14" s="1" t="s">
        <v>0</v>
      </c>
      <c r="B14" s="9">
        <v>0.15693562</v>
      </c>
      <c r="C14" s="1">
        <v>10</v>
      </c>
      <c r="D14" s="1">
        <v>14</v>
      </c>
      <c r="E14" s="1">
        <v>11</v>
      </c>
      <c r="F14" s="1">
        <v>3</v>
      </c>
      <c r="G14" s="1" t="s">
        <v>1</v>
      </c>
      <c r="H14" s="1"/>
    </row>
    <row r="15" spans="1:8" ht="24" customHeight="1">
      <c r="A15" s="1" t="s">
        <v>4</v>
      </c>
      <c r="B15" s="9">
        <v>0.115608685</v>
      </c>
      <c r="C15" s="1">
        <v>14</v>
      </c>
      <c r="D15" s="1">
        <v>11</v>
      </c>
      <c r="E15" s="1">
        <v>8</v>
      </c>
      <c r="F15" s="1">
        <v>1</v>
      </c>
      <c r="G15" s="1" t="s">
        <v>1</v>
      </c>
      <c r="H15" s="1"/>
    </row>
    <row r="16" spans="1:8" ht="24" customHeight="1">
      <c r="A16" s="1" t="s">
        <v>7</v>
      </c>
      <c r="B16" s="9">
        <v>6.5054394000000001E-2</v>
      </c>
      <c r="C16" s="1">
        <v>4</v>
      </c>
      <c r="D16" s="1">
        <v>13</v>
      </c>
      <c r="E16" s="1">
        <v>1</v>
      </c>
      <c r="F16" s="1">
        <v>1</v>
      </c>
      <c r="G16" s="1" t="s">
        <v>1</v>
      </c>
      <c r="H16" s="1"/>
    </row>
    <row r="17" spans="1:8" ht="24" customHeight="1">
      <c r="A17" s="1" t="s">
        <v>8</v>
      </c>
      <c r="B17" s="9">
        <v>8.6318664000000003E-2</v>
      </c>
      <c r="C17" s="1">
        <v>5</v>
      </c>
      <c r="D17" s="1">
        <v>11</v>
      </c>
      <c r="E17" s="1">
        <v>1</v>
      </c>
      <c r="F17" s="1">
        <v>3</v>
      </c>
      <c r="G17" s="1" t="s">
        <v>1</v>
      </c>
      <c r="H17" s="1"/>
    </row>
    <row r="18" spans="1:8" ht="24" customHeight="1">
      <c r="A18" s="1" t="s">
        <v>10</v>
      </c>
      <c r="B18" s="9">
        <v>6.4896270000000006E-2</v>
      </c>
      <c r="C18" s="1">
        <v>3</v>
      </c>
      <c r="D18" s="1">
        <v>6</v>
      </c>
      <c r="E18" s="1">
        <v>4</v>
      </c>
      <c r="F18" s="1">
        <v>0</v>
      </c>
      <c r="G18" s="1" t="s">
        <v>1</v>
      </c>
      <c r="H18" s="1"/>
    </row>
    <row r="19" spans="1:8" ht="24" customHeight="1">
      <c r="A19" s="1" t="s">
        <v>12</v>
      </c>
      <c r="B19" s="9">
        <v>6.3264100000000004E-2</v>
      </c>
      <c r="C19" s="1">
        <v>5</v>
      </c>
      <c r="D19" s="1">
        <v>11</v>
      </c>
      <c r="E19" s="1">
        <v>2</v>
      </c>
      <c r="F19" s="1">
        <v>1</v>
      </c>
      <c r="G19" s="1" t="s">
        <v>1</v>
      </c>
      <c r="H19" s="1"/>
    </row>
    <row r="20" spans="1:8" ht="24" customHeight="1">
      <c r="A20" s="8" t="s">
        <v>21</v>
      </c>
      <c r="B20" s="2">
        <f>AVERAGE(B14:B19)</f>
        <v>9.2012955500000007E-2</v>
      </c>
      <c r="C20" s="2">
        <f t="shared" ref="C20:E20" si="3">AVERAGE(C14:C19)</f>
        <v>6.833333333333333</v>
      </c>
      <c r="D20" s="2">
        <f t="shared" si="3"/>
        <v>11</v>
      </c>
      <c r="E20" s="2">
        <f t="shared" si="3"/>
        <v>4.5</v>
      </c>
      <c r="F20" s="2">
        <f t="shared" ref="F20" si="4">AVERAGE(F14:F19)</f>
        <v>1.5</v>
      </c>
    </row>
    <row r="21" spans="1:8" ht="24" customHeight="1">
      <c r="A21" s="8" t="s">
        <v>22</v>
      </c>
      <c r="B21" s="2">
        <f>STDEV(B14:B19)</f>
        <v>3.7663539757486306E-2</v>
      </c>
      <c r="C21" s="2">
        <f t="shared" ref="C21:E21" si="5">STDEV(C14:C19)</f>
        <v>4.2622372841814737</v>
      </c>
      <c r="D21" s="2">
        <f t="shared" si="5"/>
        <v>2.7568097504180442</v>
      </c>
      <c r="E21" s="2">
        <f t="shared" si="5"/>
        <v>4.135214625627067</v>
      </c>
      <c r="F21" s="2">
        <f t="shared" ref="F21" si="6">STDEV(F14:F19)</f>
        <v>1.2247448713915889</v>
      </c>
    </row>
    <row r="22" spans="1:8" ht="24" customHeight="1" thickBot="1">
      <c r="B22" s="1"/>
    </row>
    <row r="23" spans="1:8" ht="32.25" customHeight="1" thickBot="1">
      <c r="A23" s="4" t="s">
        <v>14</v>
      </c>
      <c r="B23" s="7">
        <f>TTEST(B4:B9,B14:B19,2,3)</f>
        <v>0.21090669895728265</v>
      </c>
      <c r="C23" s="5">
        <f>TTEST(C4:C9,C14:C19,2,3)</f>
        <v>5.5692534850217704E-2</v>
      </c>
      <c r="D23" s="5">
        <f>TTEST(D4:D9,D14:D19,2,3)</f>
        <v>0.60447788813295378</v>
      </c>
      <c r="E23" s="5">
        <f>TTEST(E4:E9,E14:E19,2,3)</f>
        <v>0.79235832119860072</v>
      </c>
      <c r="F23" s="6">
        <f>TTEST(F4:F9,F14:F19,2,3)</f>
        <v>0.40189305798778385</v>
      </c>
    </row>
    <row r="24" spans="1:8" ht="32.25" customHeight="1"/>
  </sheetData>
  <sortState ref="A1:L12">
    <sortCondition ref="G1:G1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2012-04-02T11:41:42Z</dcterms:modified>
</cp:coreProperties>
</file>