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0225"/>
  <workbookPr autoCompressPictures="0"/>
  <bookViews>
    <workbookView xWindow="0" yWindow="0" windowWidth="28720" windowHeight="17560" tabRatio="960"/>
  </bookViews>
  <sheets>
    <sheet name="legends" sheetId="34" r:id="rId1"/>
    <sheet name="stab1" sheetId="1" r:id="rId2"/>
    <sheet name="stab2" sheetId="29" r:id="rId3"/>
    <sheet name="stab3a" sheetId="15" r:id="rId4"/>
    <sheet name="stab3b" sheetId="2" r:id="rId5"/>
    <sheet name="stab4a" sheetId="3" r:id="rId6"/>
    <sheet name="stab4b" sheetId="4" r:id="rId7"/>
    <sheet name="stab5" sheetId="30" r:id="rId8"/>
    <sheet name="stab6" sheetId="9" r:id="rId9"/>
    <sheet name="stab7" sheetId="28" r:id="rId10"/>
    <sheet name="stab8a" sheetId="6" r:id="rId11"/>
    <sheet name="stab8b" sheetId="7" r:id="rId12"/>
    <sheet name="stab8c" sheetId="16" r:id="rId13"/>
    <sheet name="stab9" sheetId="5" r:id="rId14"/>
    <sheet name="stab10a" sheetId="32" r:id="rId15"/>
    <sheet name="stab10b" sheetId="31" r:id="rId16"/>
    <sheet name="stab10c" sheetId="33" r:id="rId17"/>
    <sheet name="stab11a" sheetId="21" r:id="rId18"/>
    <sheet name="stab11b" sheetId="27" r:id="rId19"/>
    <sheet name="stab12a" sheetId="26" r:id="rId20"/>
    <sheet name="stab12b" sheetId="23" r:id="rId21"/>
    <sheet name="stab13" sheetId="10" r:id="rId22"/>
    <sheet name="stab14" sheetId="22" r:id="rId23"/>
    <sheet name="stab15" sheetId="17" r:id="rId24"/>
    <sheet name="stab16" sheetId="14" r:id="rId25"/>
    <sheet name="stab17" sheetId="18" r:id="rId26"/>
  </sheets>
  <definedNames>
    <definedName name="_Ref215573581" localSheetId="0">legends!$A$1</definedName>
    <definedName name="_Ref215573945" localSheetId="0">legends!$A$2</definedName>
    <definedName name="_Ref215574686" localSheetId="0">legends!$A$7</definedName>
    <definedName name="_Ref215579966" localSheetId="0">legends!$A$15</definedName>
    <definedName name="_Ref215580068" localSheetId="0">legends!$A$17</definedName>
    <definedName name="_Ref215580463" localSheetId="0">legends!$A$21</definedName>
    <definedName name="_Ref215581026" localSheetId="0">legends!$A$25</definedName>
    <definedName name="_Ref215581120" localSheetId="0">legends!$A$23</definedName>
    <definedName name="_Ref215581664" localSheetId="0">legends!$A$29</definedName>
    <definedName name="_Ref215634489" localSheetId="0">legends!$A$11</definedName>
    <definedName name="_Ref215643293" localSheetId="0">legends!$A$27</definedName>
    <definedName name="_Ref215647760" localSheetId="0">legends!$A$30</definedName>
    <definedName name="_Ref216963708" localSheetId="0">legends!$A$9</definedName>
    <definedName name="_Ref217116697" localSheetId="0">legends!$A$3</definedName>
    <definedName name="_Ref217116846" localSheetId="0">legends!$A$31</definedName>
    <definedName name="_Ref217116922" localSheetId="0">legends!$A$33</definedName>
    <definedName name="_Ref217122134" localSheetId="0">legends!$A$13</definedName>
    <definedName name="_Ref217443763" localSheetId="0">legends!$A$5</definedName>
    <definedName name="_Ref227662966" localSheetId="0">legends!$A$19</definedName>
  </definedNames>
  <calcPr calcId="140001" iterateDelta="1E-4" concurrentCalc="0"/>
  <extLst>
    <ext xmlns:mx="http://schemas.microsoft.com/office/mac/excel/2008/main" uri="{7523E5D3-25F3-A5E0-1632-64F254C22452}">
      <mx:ArchID Flags="2"/>
    </ext>
  </extLst>
</workbook>
</file>

<file path=xl/calcChain.xml><?xml version="1.0" encoding="utf-8"?>
<calcChain xmlns="http://schemas.openxmlformats.org/spreadsheetml/2006/main">
  <c r="C14" i="32" l="1"/>
  <c r="B14" i="32"/>
  <c r="D22" i="33"/>
  <c r="E6" i="33"/>
  <c r="E7" i="33"/>
  <c r="E8" i="33"/>
  <c r="E9" i="33"/>
  <c r="E10" i="33"/>
  <c r="E11" i="33"/>
  <c r="E12" i="33"/>
  <c r="E13" i="33"/>
  <c r="E14" i="33"/>
  <c r="E15" i="33"/>
  <c r="E16" i="33"/>
  <c r="E17" i="33"/>
  <c r="E18" i="33"/>
  <c r="E19" i="33"/>
  <c r="E20" i="33"/>
  <c r="E21" i="33"/>
  <c r="E22" i="33"/>
  <c r="F22" i="33"/>
  <c r="G6" i="33"/>
  <c r="G7" i="33"/>
  <c r="G8" i="33"/>
  <c r="G9" i="33"/>
  <c r="G10" i="33"/>
  <c r="G11" i="33"/>
  <c r="G12" i="33"/>
  <c r="G13" i="33"/>
  <c r="G14" i="33"/>
  <c r="G15" i="33"/>
  <c r="G16" i="33"/>
  <c r="G17" i="33"/>
  <c r="G18" i="33"/>
  <c r="G19" i="33"/>
  <c r="G20" i="33"/>
  <c r="G21" i="33"/>
  <c r="G22" i="33"/>
  <c r="H22" i="33"/>
  <c r="I22" i="33"/>
  <c r="J6" i="33"/>
  <c r="J7" i="33"/>
  <c r="J8" i="33"/>
  <c r="J9" i="33"/>
  <c r="J10" i="33"/>
  <c r="J11" i="33"/>
  <c r="J12" i="33"/>
  <c r="J13" i="33"/>
  <c r="J14" i="33"/>
  <c r="J15" i="33"/>
  <c r="J16" i="33"/>
  <c r="J17" i="33"/>
  <c r="J18" i="33"/>
  <c r="J19" i="33"/>
  <c r="J20" i="33"/>
  <c r="J21" i="33"/>
  <c r="J22" i="33"/>
  <c r="K22" i="33"/>
  <c r="L6" i="33"/>
  <c r="L7" i="33"/>
  <c r="L8" i="33"/>
  <c r="L9" i="33"/>
  <c r="L10" i="33"/>
  <c r="L11" i="33"/>
  <c r="L12" i="33"/>
  <c r="L13" i="33"/>
  <c r="L14" i="33"/>
  <c r="L15" i="33"/>
  <c r="L16" i="33"/>
  <c r="L17" i="33"/>
  <c r="L18" i="33"/>
  <c r="L19" i="33"/>
  <c r="L20" i="33"/>
  <c r="L21" i="33"/>
  <c r="L22" i="33"/>
  <c r="M22" i="33"/>
  <c r="N22" i="33"/>
  <c r="O6" i="33"/>
  <c r="O7" i="33"/>
  <c r="O8" i="33"/>
  <c r="O9" i="33"/>
  <c r="O10" i="33"/>
  <c r="O11" i="33"/>
  <c r="O12" i="33"/>
  <c r="O13" i="33"/>
  <c r="O14" i="33"/>
  <c r="O15" i="33"/>
  <c r="O16" i="33"/>
  <c r="O17" i="33"/>
  <c r="O18" i="33"/>
  <c r="O19" i="33"/>
  <c r="O20" i="33"/>
  <c r="O21" i="33"/>
  <c r="O22" i="33"/>
  <c r="P22" i="33"/>
  <c r="Q6" i="33"/>
  <c r="Q7" i="33"/>
  <c r="Q8" i="33"/>
  <c r="Q9" i="33"/>
  <c r="Q10" i="33"/>
  <c r="Q11" i="33"/>
  <c r="Q12" i="33"/>
  <c r="Q13" i="33"/>
  <c r="Q14" i="33"/>
  <c r="Q15" i="33"/>
  <c r="Q16" i="33"/>
  <c r="Q17" i="33"/>
  <c r="Q18" i="33"/>
  <c r="Q19" i="33"/>
  <c r="Q20" i="33"/>
  <c r="Q21" i="33"/>
  <c r="Q22" i="33"/>
  <c r="C22" i="33"/>
  <c r="K18" i="31"/>
  <c r="K17" i="31"/>
  <c r="K16" i="31"/>
  <c r="K15" i="31"/>
  <c r="K14" i="31"/>
  <c r="K13" i="31"/>
  <c r="K12" i="31"/>
  <c r="K11" i="31"/>
  <c r="K10" i="31"/>
  <c r="K9" i="31"/>
  <c r="K8" i="31"/>
  <c r="K7" i="31"/>
  <c r="K6" i="31"/>
  <c r="K5" i="31"/>
  <c r="K4" i="31"/>
  <c r="K3" i="31"/>
  <c r="H18" i="31"/>
  <c r="H17" i="31"/>
  <c r="H16" i="31"/>
  <c r="H15" i="31"/>
  <c r="H14" i="31"/>
  <c r="H13" i="31"/>
  <c r="H12" i="31"/>
  <c r="H11" i="31"/>
  <c r="H10" i="31"/>
  <c r="H9" i="31"/>
  <c r="H8" i="31"/>
  <c r="H7" i="31"/>
  <c r="H6" i="31"/>
  <c r="H5" i="31"/>
  <c r="H4" i="31"/>
  <c r="H3" i="31"/>
  <c r="E18" i="31"/>
  <c r="E17" i="31"/>
  <c r="E16" i="31"/>
  <c r="E15" i="31"/>
  <c r="E14" i="31"/>
  <c r="E13" i="31"/>
  <c r="E12" i="31"/>
  <c r="E11" i="31"/>
  <c r="E10" i="31"/>
  <c r="E9" i="31"/>
  <c r="E8" i="31"/>
  <c r="E7" i="31"/>
  <c r="E6" i="31"/>
  <c r="E5" i="31"/>
  <c r="E4" i="31"/>
  <c r="E3" i="31"/>
  <c r="K19" i="31"/>
  <c r="J19" i="31"/>
  <c r="I19" i="31"/>
  <c r="H19" i="31"/>
  <c r="G19" i="31"/>
  <c r="F19" i="31"/>
  <c r="E19" i="31"/>
  <c r="D19" i="31"/>
  <c r="C19" i="31"/>
  <c r="D7" i="23"/>
  <c r="C7" i="23"/>
  <c r="B7" i="23"/>
  <c r="H10" i="27"/>
  <c r="H9" i="27"/>
  <c r="H8" i="27"/>
  <c r="E10" i="27"/>
  <c r="E9" i="27"/>
  <c r="E8" i="27"/>
  <c r="H5" i="27"/>
  <c r="H6" i="27"/>
  <c r="H7" i="27"/>
  <c r="E5" i="27"/>
  <c r="E6" i="27"/>
  <c r="E7" i="27"/>
  <c r="E4" i="27"/>
  <c r="E3" i="27"/>
  <c r="E2" i="27"/>
  <c r="H3" i="27"/>
  <c r="H4" i="27"/>
  <c r="H2" i="27"/>
  <c r="E3" i="29"/>
  <c r="H3" i="29"/>
  <c r="K3" i="29"/>
  <c r="E4" i="29"/>
  <c r="H4" i="29"/>
  <c r="K4" i="29"/>
  <c r="E5" i="29"/>
  <c r="H5" i="29"/>
  <c r="K5" i="29"/>
  <c r="E6" i="29"/>
  <c r="H6" i="29"/>
  <c r="K6" i="29"/>
  <c r="E7" i="29"/>
  <c r="H7" i="29"/>
  <c r="K7" i="29"/>
  <c r="E8" i="29"/>
  <c r="H8" i="29"/>
  <c r="K8" i="29"/>
  <c r="E9" i="29"/>
  <c r="H9" i="29"/>
  <c r="K9" i="29"/>
  <c r="E10" i="29"/>
  <c r="H10" i="29"/>
  <c r="K10" i="29"/>
  <c r="E11" i="29"/>
  <c r="H11" i="29"/>
  <c r="K11" i="29"/>
  <c r="E12" i="29"/>
  <c r="H12" i="29"/>
  <c r="K12" i="29"/>
  <c r="E13" i="29"/>
  <c r="H13" i="29"/>
  <c r="K13" i="29"/>
  <c r="E14" i="29"/>
  <c r="H14" i="29"/>
  <c r="K14" i="29"/>
  <c r="E15" i="29"/>
  <c r="H15" i="29"/>
  <c r="K15" i="29"/>
  <c r="E16" i="29"/>
  <c r="H16" i="29"/>
  <c r="K16" i="29"/>
  <c r="E17" i="29"/>
  <c r="H17" i="29"/>
  <c r="K17" i="29"/>
  <c r="E18" i="29"/>
  <c r="H18" i="29"/>
  <c r="K18" i="29"/>
  <c r="C19" i="29"/>
  <c r="D19" i="29"/>
  <c r="E19" i="29"/>
  <c r="F19" i="29"/>
  <c r="G19" i="29"/>
  <c r="H19" i="29"/>
  <c r="I19" i="29"/>
  <c r="J19" i="29"/>
  <c r="K19" i="29"/>
  <c r="G7" i="28"/>
  <c r="G8" i="28"/>
  <c r="G9" i="28"/>
  <c r="G10" i="28"/>
  <c r="F10" i="28"/>
  <c r="E7" i="28"/>
  <c r="E8" i="28"/>
  <c r="E9" i="28"/>
  <c r="E10" i="28"/>
  <c r="D10" i="28"/>
  <c r="C10" i="28"/>
  <c r="G3" i="28"/>
  <c r="G4" i="28"/>
  <c r="G5" i="28"/>
  <c r="G6" i="28"/>
  <c r="F6" i="28"/>
  <c r="E3" i="28"/>
  <c r="E4" i="28"/>
  <c r="E5" i="28"/>
  <c r="E6" i="28"/>
  <c r="D6" i="28"/>
  <c r="C6" i="28"/>
  <c r="G3" i="21"/>
  <c r="G4" i="21"/>
  <c r="D3" i="21"/>
  <c r="D4" i="21"/>
  <c r="D2" i="21"/>
  <c r="G2" i="21"/>
  <c r="D51" i="5"/>
  <c r="D40" i="5"/>
  <c r="D29" i="5"/>
  <c r="D18" i="5"/>
  <c r="M20" i="4"/>
  <c r="M31" i="4"/>
  <c r="M42" i="4"/>
  <c r="M53" i="4"/>
  <c r="H20" i="4"/>
  <c r="H31" i="4"/>
  <c r="H42" i="4"/>
  <c r="H53" i="4"/>
  <c r="C20" i="4"/>
  <c r="C31" i="4"/>
  <c r="C42" i="4"/>
  <c r="C53" i="4"/>
  <c r="M20" i="3"/>
  <c r="M31" i="3"/>
  <c r="M42" i="3"/>
  <c r="M53" i="3"/>
  <c r="H20" i="3"/>
  <c r="H31" i="3"/>
  <c r="H42" i="3"/>
  <c r="H53" i="3"/>
  <c r="C20" i="3"/>
  <c r="C31" i="3"/>
  <c r="C42" i="3"/>
  <c r="C53" i="3"/>
  <c r="K15" i="18"/>
  <c r="K16" i="18"/>
  <c r="K17" i="18"/>
  <c r="K18" i="18"/>
  <c r="K19" i="18"/>
  <c r="K20" i="18"/>
  <c r="J20" i="18"/>
  <c r="I20" i="18"/>
  <c r="H15" i="18"/>
  <c r="H16" i="18"/>
  <c r="H17" i="18"/>
  <c r="H18" i="18"/>
  <c r="H19" i="18"/>
  <c r="H20" i="18"/>
  <c r="G20" i="18"/>
  <c r="F20" i="18"/>
  <c r="E15" i="18"/>
  <c r="E16" i="18"/>
  <c r="E17" i="18"/>
  <c r="E18" i="18"/>
  <c r="E19" i="18"/>
  <c r="E20" i="18"/>
  <c r="D20" i="18"/>
  <c r="C20" i="18"/>
  <c r="K9" i="18"/>
  <c r="K10" i="18"/>
  <c r="K11" i="18"/>
  <c r="K12" i="18"/>
  <c r="K13" i="18"/>
  <c r="K14" i="18"/>
  <c r="J14" i="18"/>
  <c r="I14" i="18"/>
  <c r="H9" i="18"/>
  <c r="H10" i="18"/>
  <c r="H11" i="18"/>
  <c r="H12" i="18"/>
  <c r="H13" i="18"/>
  <c r="H14" i="18"/>
  <c r="G14" i="18"/>
  <c r="F14" i="18"/>
  <c r="E9" i="18"/>
  <c r="E10" i="18"/>
  <c r="E11" i="18"/>
  <c r="E12" i="18"/>
  <c r="E13" i="18"/>
  <c r="E14" i="18"/>
  <c r="D14" i="18"/>
  <c r="C14" i="18"/>
  <c r="K3" i="18"/>
  <c r="K4" i="18"/>
  <c r="K5" i="18"/>
  <c r="K6" i="18"/>
  <c r="K7" i="18"/>
  <c r="K8" i="18"/>
  <c r="J8" i="18"/>
  <c r="I8" i="18"/>
  <c r="H3" i="18"/>
  <c r="H4" i="18"/>
  <c r="H5" i="18"/>
  <c r="H6" i="18"/>
  <c r="H7" i="18"/>
  <c r="H8" i="18"/>
  <c r="G8" i="18"/>
  <c r="F8" i="18"/>
  <c r="E3" i="18"/>
  <c r="E4" i="18"/>
  <c r="E5" i="18"/>
  <c r="E6" i="18"/>
  <c r="E7" i="18"/>
  <c r="E8" i="18"/>
  <c r="D8" i="18"/>
  <c r="C8" i="18"/>
  <c r="E42" i="16"/>
  <c r="E43" i="16"/>
  <c r="E44" i="16"/>
  <c r="E45" i="16"/>
  <c r="E46" i="16"/>
  <c r="E47" i="16"/>
  <c r="E48" i="16"/>
  <c r="E49" i="16"/>
  <c r="E50" i="16"/>
  <c r="E51" i="16"/>
  <c r="E52" i="16"/>
  <c r="D52" i="16"/>
  <c r="C52" i="16"/>
  <c r="E31" i="16"/>
  <c r="E32" i="16"/>
  <c r="E33" i="16"/>
  <c r="E34" i="16"/>
  <c r="E35" i="16"/>
  <c r="E36" i="16"/>
  <c r="E37" i="16"/>
  <c r="E38" i="16"/>
  <c r="E39" i="16"/>
  <c r="E40" i="16"/>
  <c r="E41" i="16"/>
  <c r="D41" i="16"/>
  <c r="C41" i="16"/>
  <c r="E20" i="16"/>
  <c r="E21" i="16"/>
  <c r="E22" i="16"/>
  <c r="E23" i="16"/>
  <c r="E24" i="16"/>
  <c r="E25" i="16"/>
  <c r="E26" i="16"/>
  <c r="E27" i="16"/>
  <c r="E28" i="16"/>
  <c r="E29" i="16"/>
  <c r="E30" i="16"/>
  <c r="D30" i="16"/>
  <c r="C30" i="16"/>
  <c r="E3" i="16"/>
  <c r="E4" i="16"/>
  <c r="E5" i="16"/>
  <c r="E6" i="16"/>
  <c r="E7" i="16"/>
  <c r="E8" i="16"/>
  <c r="E9" i="16"/>
  <c r="E10" i="16"/>
  <c r="E11" i="16"/>
  <c r="E12" i="16"/>
  <c r="E13" i="16"/>
  <c r="E14" i="16"/>
  <c r="E15" i="16"/>
  <c r="E16" i="16"/>
  <c r="E17" i="16"/>
  <c r="E18" i="16"/>
  <c r="E19" i="16"/>
  <c r="D19" i="16"/>
  <c r="C19" i="16"/>
  <c r="G43" i="7"/>
  <c r="G44" i="7"/>
  <c r="G45" i="7"/>
  <c r="G46" i="7"/>
  <c r="G47" i="7"/>
  <c r="G48" i="7"/>
  <c r="G49" i="7"/>
  <c r="G50" i="7"/>
  <c r="G51" i="7"/>
  <c r="G52" i="7"/>
  <c r="G53" i="7"/>
  <c r="F53" i="7"/>
  <c r="E43" i="7"/>
  <c r="E44" i="7"/>
  <c r="E45" i="7"/>
  <c r="E46" i="7"/>
  <c r="E47" i="7"/>
  <c r="E48" i="7"/>
  <c r="E49" i="7"/>
  <c r="E50" i="7"/>
  <c r="E51" i="7"/>
  <c r="E52" i="7"/>
  <c r="E53" i="7"/>
  <c r="D53" i="7"/>
  <c r="D42" i="7"/>
  <c r="G32" i="7"/>
  <c r="G33" i="7"/>
  <c r="G34" i="7"/>
  <c r="G35" i="7"/>
  <c r="G36" i="7"/>
  <c r="G37" i="7"/>
  <c r="G38" i="7"/>
  <c r="G39" i="7"/>
  <c r="G40" i="7"/>
  <c r="G41" i="7"/>
  <c r="G42" i="7"/>
  <c r="F42" i="7"/>
  <c r="E32" i="7"/>
  <c r="E33" i="7"/>
  <c r="E34" i="7"/>
  <c r="E35" i="7"/>
  <c r="E36" i="7"/>
  <c r="E37" i="7"/>
  <c r="E38" i="7"/>
  <c r="E39" i="7"/>
  <c r="E40" i="7"/>
  <c r="E41" i="7"/>
  <c r="E42" i="7"/>
  <c r="G21" i="7"/>
  <c r="G22" i="7"/>
  <c r="G23" i="7"/>
  <c r="G24" i="7"/>
  <c r="G25" i="7"/>
  <c r="G26" i="7"/>
  <c r="G27" i="7"/>
  <c r="G28" i="7"/>
  <c r="G29" i="7"/>
  <c r="G30" i="7"/>
  <c r="G31" i="7"/>
  <c r="F31" i="7"/>
  <c r="E21" i="7"/>
  <c r="E22" i="7"/>
  <c r="E23" i="7"/>
  <c r="E24" i="7"/>
  <c r="E25" i="7"/>
  <c r="E26" i="7"/>
  <c r="E27" i="7"/>
  <c r="E28" i="7"/>
  <c r="E29" i="7"/>
  <c r="E30" i="7"/>
  <c r="E31" i="7"/>
  <c r="D31" i="7"/>
  <c r="G4" i="7"/>
  <c r="G5" i="7"/>
  <c r="G6" i="7"/>
  <c r="G7" i="7"/>
  <c r="G8" i="7"/>
  <c r="G9" i="7"/>
  <c r="G10" i="7"/>
  <c r="G11" i="7"/>
  <c r="G12" i="7"/>
  <c r="G13" i="7"/>
  <c r="G14" i="7"/>
  <c r="G15" i="7"/>
  <c r="G16" i="7"/>
  <c r="G17" i="7"/>
  <c r="G18" i="7"/>
  <c r="G19" i="7"/>
  <c r="G20" i="7"/>
  <c r="F20" i="7"/>
  <c r="E4" i="7"/>
  <c r="E5" i="7"/>
  <c r="E6" i="7"/>
  <c r="E7" i="7"/>
  <c r="E8" i="7"/>
  <c r="E9" i="7"/>
  <c r="E10" i="7"/>
  <c r="E11" i="7"/>
  <c r="E12" i="7"/>
  <c r="E13" i="7"/>
  <c r="E14" i="7"/>
  <c r="E15" i="7"/>
  <c r="E16" i="7"/>
  <c r="E17" i="7"/>
  <c r="E18" i="7"/>
  <c r="E19" i="7"/>
  <c r="E20" i="7"/>
  <c r="D20" i="7"/>
  <c r="L43" i="7"/>
  <c r="L44" i="7"/>
  <c r="L45" i="7"/>
  <c r="L46" i="7"/>
  <c r="L47" i="7"/>
  <c r="L48" i="7"/>
  <c r="L49" i="7"/>
  <c r="L50" i="7"/>
  <c r="L51" i="7"/>
  <c r="L52" i="7"/>
  <c r="L53" i="7"/>
  <c r="K53" i="7"/>
  <c r="J43" i="7"/>
  <c r="J44" i="7"/>
  <c r="J45" i="7"/>
  <c r="J46" i="7"/>
  <c r="J47" i="7"/>
  <c r="J48" i="7"/>
  <c r="J49" i="7"/>
  <c r="J50" i="7"/>
  <c r="J51" i="7"/>
  <c r="J52" i="7"/>
  <c r="J53" i="7"/>
  <c r="I53" i="7"/>
  <c r="L32" i="7"/>
  <c r="L33" i="7"/>
  <c r="L34" i="7"/>
  <c r="L35" i="7"/>
  <c r="L36" i="7"/>
  <c r="L37" i="7"/>
  <c r="L38" i="7"/>
  <c r="L39" i="7"/>
  <c r="L40" i="7"/>
  <c r="L41" i="7"/>
  <c r="L42" i="7"/>
  <c r="K42" i="7"/>
  <c r="J32" i="7"/>
  <c r="J33" i="7"/>
  <c r="J34" i="7"/>
  <c r="J35" i="7"/>
  <c r="J36" i="7"/>
  <c r="J37" i="7"/>
  <c r="J38" i="7"/>
  <c r="J39" i="7"/>
  <c r="J40" i="7"/>
  <c r="J41" i="7"/>
  <c r="J42" i="7"/>
  <c r="I42" i="7"/>
  <c r="I31" i="7"/>
  <c r="J21" i="7"/>
  <c r="J22" i="7"/>
  <c r="J23" i="7"/>
  <c r="J24" i="7"/>
  <c r="J25" i="7"/>
  <c r="J26" i="7"/>
  <c r="J27" i="7"/>
  <c r="J28" i="7"/>
  <c r="J29" i="7"/>
  <c r="J30" i="7"/>
  <c r="J31" i="7"/>
  <c r="K31" i="7"/>
  <c r="L21" i="7"/>
  <c r="L22" i="7"/>
  <c r="L23" i="7"/>
  <c r="L24" i="7"/>
  <c r="L25" i="7"/>
  <c r="L26" i="7"/>
  <c r="L27" i="7"/>
  <c r="L28" i="7"/>
  <c r="L29" i="7"/>
  <c r="L30" i="7"/>
  <c r="L31" i="7"/>
  <c r="I20" i="7"/>
  <c r="J4" i="7"/>
  <c r="J5" i="7"/>
  <c r="J6" i="7"/>
  <c r="J7" i="7"/>
  <c r="J8" i="7"/>
  <c r="J9" i="7"/>
  <c r="J10" i="7"/>
  <c r="J11" i="7"/>
  <c r="J12" i="7"/>
  <c r="J13" i="7"/>
  <c r="J14" i="7"/>
  <c r="J15" i="7"/>
  <c r="J16" i="7"/>
  <c r="J17" i="7"/>
  <c r="J18" i="7"/>
  <c r="J19" i="7"/>
  <c r="J20" i="7"/>
  <c r="K20" i="7"/>
  <c r="L4" i="7"/>
  <c r="L5" i="7"/>
  <c r="L6" i="7"/>
  <c r="L7" i="7"/>
  <c r="L8" i="7"/>
  <c r="L9" i="7"/>
  <c r="L10" i="7"/>
  <c r="L11" i="7"/>
  <c r="L12" i="7"/>
  <c r="L13" i="7"/>
  <c r="L14" i="7"/>
  <c r="L15" i="7"/>
  <c r="L16" i="7"/>
  <c r="L17" i="7"/>
  <c r="L18" i="7"/>
  <c r="L19" i="7"/>
  <c r="L20" i="7"/>
  <c r="N53" i="7"/>
  <c r="O43" i="7"/>
  <c r="O44" i="7"/>
  <c r="O45" i="7"/>
  <c r="O46" i="7"/>
  <c r="O47" i="7"/>
  <c r="O48" i="7"/>
  <c r="O49" i="7"/>
  <c r="O50" i="7"/>
  <c r="O51" i="7"/>
  <c r="O52" i="7"/>
  <c r="O53" i="7"/>
  <c r="P53" i="7"/>
  <c r="Q43" i="7"/>
  <c r="Q44" i="7"/>
  <c r="Q45" i="7"/>
  <c r="Q46" i="7"/>
  <c r="Q47" i="7"/>
  <c r="Q48" i="7"/>
  <c r="Q49" i="7"/>
  <c r="Q50" i="7"/>
  <c r="Q51" i="7"/>
  <c r="Q52" i="7"/>
  <c r="Q53" i="7"/>
  <c r="N42" i="7"/>
  <c r="O32" i="7"/>
  <c r="O33" i="7"/>
  <c r="O34" i="7"/>
  <c r="O35" i="7"/>
  <c r="O36" i="7"/>
  <c r="O37" i="7"/>
  <c r="O38" i="7"/>
  <c r="O39" i="7"/>
  <c r="O40" i="7"/>
  <c r="O41" i="7"/>
  <c r="O42" i="7"/>
  <c r="P42" i="7"/>
  <c r="Q32" i="7"/>
  <c r="Q33" i="7"/>
  <c r="Q34" i="7"/>
  <c r="Q35" i="7"/>
  <c r="Q36" i="7"/>
  <c r="Q37" i="7"/>
  <c r="Q38" i="7"/>
  <c r="Q39" i="7"/>
  <c r="Q40" i="7"/>
  <c r="Q41" i="7"/>
  <c r="Q42" i="7"/>
  <c r="N31" i="7"/>
  <c r="O21" i="7"/>
  <c r="O22" i="7"/>
  <c r="O23" i="7"/>
  <c r="O24" i="7"/>
  <c r="O25" i="7"/>
  <c r="O26" i="7"/>
  <c r="O27" i="7"/>
  <c r="O28" i="7"/>
  <c r="O29" i="7"/>
  <c r="O30" i="7"/>
  <c r="O31" i="7"/>
  <c r="P31" i="7"/>
  <c r="Q21" i="7"/>
  <c r="Q22" i="7"/>
  <c r="Q23" i="7"/>
  <c r="Q24" i="7"/>
  <c r="Q25" i="7"/>
  <c r="Q26" i="7"/>
  <c r="Q27" i="7"/>
  <c r="Q28" i="7"/>
  <c r="Q29" i="7"/>
  <c r="Q30" i="7"/>
  <c r="Q31" i="7"/>
  <c r="N20" i="7"/>
  <c r="O4" i="7"/>
  <c r="O5" i="7"/>
  <c r="O6" i="7"/>
  <c r="O7" i="7"/>
  <c r="O8" i="7"/>
  <c r="O9" i="7"/>
  <c r="O10" i="7"/>
  <c r="O11" i="7"/>
  <c r="O12" i="7"/>
  <c r="O13" i="7"/>
  <c r="O14" i="7"/>
  <c r="O15" i="7"/>
  <c r="O16" i="7"/>
  <c r="O17" i="7"/>
  <c r="O18" i="7"/>
  <c r="O19" i="7"/>
  <c r="O20" i="7"/>
  <c r="P20" i="7"/>
  <c r="Q4" i="7"/>
  <c r="Q5" i="7"/>
  <c r="Q6" i="7"/>
  <c r="Q7" i="7"/>
  <c r="Q8" i="7"/>
  <c r="Q9" i="7"/>
  <c r="Q10" i="7"/>
  <c r="Q11" i="7"/>
  <c r="Q12" i="7"/>
  <c r="Q13" i="7"/>
  <c r="Q14" i="7"/>
  <c r="Q15" i="7"/>
  <c r="Q16" i="7"/>
  <c r="Q17" i="7"/>
  <c r="Q18" i="7"/>
  <c r="Q19" i="7"/>
  <c r="Q20" i="7"/>
  <c r="M20" i="7"/>
  <c r="M31" i="7"/>
  <c r="M42" i="7"/>
  <c r="M53" i="7"/>
  <c r="H53" i="7"/>
  <c r="H42" i="7"/>
  <c r="H31" i="7"/>
  <c r="H20" i="7"/>
  <c r="C20" i="7"/>
  <c r="C31" i="7"/>
  <c r="C42" i="7"/>
  <c r="C53" i="7"/>
  <c r="T53" i="15"/>
  <c r="S53" i="15"/>
  <c r="R53" i="15"/>
  <c r="Q53" i="15"/>
  <c r="P53" i="15"/>
  <c r="O53" i="15"/>
  <c r="N53" i="15"/>
  <c r="M53" i="15"/>
  <c r="L53" i="15"/>
  <c r="K53" i="15"/>
  <c r="J53" i="15"/>
  <c r="I53" i="15"/>
  <c r="H53" i="15"/>
  <c r="G53" i="15"/>
  <c r="F53" i="15"/>
  <c r="E53" i="15"/>
  <c r="D53" i="15"/>
  <c r="C53" i="15"/>
  <c r="T42" i="15"/>
  <c r="S42" i="15"/>
  <c r="R42" i="15"/>
  <c r="Q42" i="15"/>
  <c r="P42" i="15"/>
  <c r="O42" i="15"/>
  <c r="N42" i="15"/>
  <c r="M42" i="15"/>
  <c r="L42" i="15"/>
  <c r="K42" i="15"/>
  <c r="J42" i="15"/>
  <c r="I42" i="15"/>
  <c r="H42" i="15"/>
  <c r="G42" i="15"/>
  <c r="F42" i="15"/>
  <c r="E42" i="15"/>
  <c r="D42" i="15"/>
  <c r="C42" i="15"/>
  <c r="T31" i="15"/>
  <c r="S31" i="15"/>
  <c r="R31" i="15"/>
  <c r="Q31" i="15"/>
  <c r="P31" i="15"/>
  <c r="O31" i="15"/>
  <c r="N31" i="15"/>
  <c r="M31" i="15"/>
  <c r="L31" i="15"/>
  <c r="K31" i="15"/>
  <c r="J31" i="15"/>
  <c r="I31" i="15"/>
  <c r="H31" i="15"/>
  <c r="G31" i="15"/>
  <c r="F31" i="15"/>
  <c r="E31" i="15"/>
  <c r="D31" i="15"/>
  <c r="C31" i="15"/>
  <c r="D20" i="15"/>
  <c r="E20" i="15"/>
  <c r="F20" i="15"/>
  <c r="G20" i="15"/>
  <c r="H20" i="15"/>
  <c r="I20" i="15"/>
  <c r="J20" i="15"/>
  <c r="K20" i="15"/>
  <c r="L20" i="15"/>
  <c r="M20" i="15"/>
  <c r="N20" i="15"/>
  <c r="O20" i="15"/>
  <c r="P20" i="15"/>
  <c r="Q20" i="15"/>
  <c r="R20" i="15"/>
  <c r="S20" i="15"/>
  <c r="T20" i="15"/>
  <c r="C20" i="15"/>
  <c r="I20" i="2"/>
  <c r="C20" i="2"/>
  <c r="H19" i="6"/>
  <c r="H30" i="6"/>
  <c r="H41" i="6"/>
  <c r="H52" i="6"/>
  <c r="G19" i="6"/>
  <c r="G30" i="6"/>
  <c r="G41" i="6"/>
  <c r="G52" i="6"/>
  <c r="F19" i="6"/>
  <c r="F30" i="6"/>
  <c r="F41" i="6"/>
  <c r="F52" i="6"/>
  <c r="E19" i="6"/>
  <c r="E30" i="6"/>
  <c r="E41" i="6"/>
  <c r="E52" i="6"/>
  <c r="D19" i="6"/>
  <c r="D30" i="6"/>
  <c r="D41" i="6"/>
  <c r="D52" i="6"/>
  <c r="C19" i="6"/>
  <c r="C30" i="6"/>
  <c r="C41" i="6"/>
  <c r="C52" i="6"/>
  <c r="I41" i="5"/>
  <c r="I42" i="5"/>
  <c r="I43" i="5"/>
  <c r="I44" i="5"/>
  <c r="I45" i="5"/>
  <c r="I46" i="5"/>
  <c r="I47" i="5"/>
  <c r="I48" i="5"/>
  <c r="I49" i="5"/>
  <c r="I50" i="5"/>
  <c r="I51" i="5"/>
  <c r="H51" i="5"/>
  <c r="G51" i="5"/>
  <c r="F41" i="5"/>
  <c r="F42" i="5"/>
  <c r="F43" i="5"/>
  <c r="F44" i="5"/>
  <c r="F45" i="5"/>
  <c r="F46" i="5"/>
  <c r="F47" i="5"/>
  <c r="F48" i="5"/>
  <c r="F49" i="5"/>
  <c r="F50" i="5"/>
  <c r="F51" i="5"/>
  <c r="E51" i="5"/>
  <c r="I30" i="5"/>
  <c r="I31" i="5"/>
  <c r="I32" i="5"/>
  <c r="I33" i="5"/>
  <c r="I34" i="5"/>
  <c r="I35" i="5"/>
  <c r="I36" i="5"/>
  <c r="I37" i="5"/>
  <c r="I38" i="5"/>
  <c r="I39" i="5"/>
  <c r="I40" i="5"/>
  <c r="H40" i="5"/>
  <c r="G40" i="5"/>
  <c r="F30" i="5"/>
  <c r="F31" i="5"/>
  <c r="F32" i="5"/>
  <c r="F33" i="5"/>
  <c r="F34" i="5"/>
  <c r="F35" i="5"/>
  <c r="F36" i="5"/>
  <c r="F37" i="5"/>
  <c r="F38" i="5"/>
  <c r="F39" i="5"/>
  <c r="F40" i="5"/>
  <c r="E40" i="5"/>
  <c r="I19" i="5"/>
  <c r="I20" i="5"/>
  <c r="I21" i="5"/>
  <c r="I22" i="5"/>
  <c r="I23" i="5"/>
  <c r="I24" i="5"/>
  <c r="I25" i="5"/>
  <c r="I26" i="5"/>
  <c r="I27" i="5"/>
  <c r="I28" i="5"/>
  <c r="I29" i="5"/>
  <c r="H29" i="5"/>
  <c r="G29" i="5"/>
  <c r="F19" i="5"/>
  <c r="F20" i="5"/>
  <c r="F21" i="5"/>
  <c r="F22" i="5"/>
  <c r="F23" i="5"/>
  <c r="F24" i="5"/>
  <c r="F25" i="5"/>
  <c r="F26" i="5"/>
  <c r="F27" i="5"/>
  <c r="F28" i="5"/>
  <c r="F29" i="5"/>
  <c r="E29" i="5"/>
  <c r="I2" i="5"/>
  <c r="I3" i="5"/>
  <c r="I4" i="5"/>
  <c r="I5" i="5"/>
  <c r="I6" i="5"/>
  <c r="I7" i="5"/>
  <c r="I8" i="5"/>
  <c r="I9" i="5"/>
  <c r="I10" i="5"/>
  <c r="I11" i="5"/>
  <c r="I12" i="5"/>
  <c r="I13" i="5"/>
  <c r="I14" i="5"/>
  <c r="I15" i="5"/>
  <c r="I16" i="5"/>
  <c r="I17" i="5"/>
  <c r="I18" i="5"/>
  <c r="H18" i="5"/>
  <c r="G18" i="5"/>
  <c r="F2" i="5"/>
  <c r="F3" i="5"/>
  <c r="F4" i="5"/>
  <c r="F5" i="5"/>
  <c r="F6" i="5"/>
  <c r="F7" i="5"/>
  <c r="F8" i="5"/>
  <c r="F9" i="5"/>
  <c r="F10" i="5"/>
  <c r="F11" i="5"/>
  <c r="F12" i="5"/>
  <c r="F13" i="5"/>
  <c r="F14" i="5"/>
  <c r="F15" i="5"/>
  <c r="F16" i="5"/>
  <c r="F17" i="5"/>
  <c r="F18" i="5"/>
  <c r="E18" i="5"/>
  <c r="T53" i="2"/>
  <c r="S53" i="2"/>
  <c r="R53" i="2"/>
  <c r="Q53" i="2"/>
  <c r="P53" i="2"/>
  <c r="O53" i="2"/>
  <c r="N53" i="2"/>
  <c r="M53" i="2"/>
  <c r="L53" i="2"/>
  <c r="K53" i="2"/>
  <c r="J53" i="2"/>
  <c r="I53" i="2"/>
  <c r="H53" i="2"/>
  <c r="G53" i="2"/>
  <c r="F53" i="2"/>
  <c r="E53" i="2"/>
  <c r="D53" i="2"/>
  <c r="C53" i="2"/>
  <c r="T42" i="2"/>
  <c r="S42" i="2"/>
  <c r="R42" i="2"/>
  <c r="Q42" i="2"/>
  <c r="P42" i="2"/>
  <c r="O42" i="2"/>
  <c r="N42" i="2"/>
  <c r="M42" i="2"/>
  <c r="L42" i="2"/>
  <c r="K42" i="2"/>
  <c r="J42" i="2"/>
  <c r="I42" i="2"/>
  <c r="H42" i="2"/>
  <c r="G42" i="2"/>
  <c r="F42" i="2"/>
  <c r="E42" i="2"/>
  <c r="D42" i="2"/>
  <c r="C42" i="2"/>
  <c r="T31" i="2"/>
  <c r="S31" i="2"/>
  <c r="R31" i="2"/>
  <c r="Q31" i="2"/>
  <c r="P31" i="2"/>
  <c r="O31" i="2"/>
  <c r="N31" i="2"/>
  <c r="M31" i="2"/>
  <c r="L31" i="2"/>
  <c r="K31" i="2"/>
  <c r="J31" i="2"/>
  <c r="I31" i="2"/>
  <c r="H31" i="2"/>
  <c r="G31" i="2"/>
  <c r="F31" i="2"/>
  <c r="E31" i="2"/>
  <c r="D31" i="2"/>
  <c r="C31" i="2"/>
  <c r="T20" i="2"/>
  <c r="S20" i="2"/>
  <c r="R20" i="2"/>
  <c r="Q20" i="2"/>
  <c r="P20" i="2"/>
  <c r="O20" i="2"/>
  <c r="N20" i="2"/>
  <c r="M20" i="2"/>
  <c r="L20" i="2"/>
  <c r="K20" i="2"/>
  <c r="J20" i="2"/>
  <c r="H20" i="2"/>
  <c r="G20" i="2"/>
  <c r="F20" i="2"/>
  <c r="E20" i="2"/>
  <c r="D20" i="2"/>
  <c r="K42" i="1"/>
  <c r="K43" i="1"/>
  <c r="K44" i="1"/>
  <c r="K45" i="1"/>
  <c r="K46" i="1"/>
  <c r="K47" i="1"/>
  <c r="K48" i="1"/>
  <c r="K49" i="1"/>
  <c r="K50" i="1"/>
  <c r="K51" i="1"/>
  <c r="K52" i="1"/>
  <c r="J52" i="1"/>
  <c r="I52" i="1"/>
  <c r="H42" i="1"/>
  <c r="H43" i="1"/>
  <c r="H44" i="1"/>
  <c r="H45" i="1"/>
  <c r="H46" i="1"/>
  <c r="H47" i="1"/>
  <c r="H48" i="1"/>
  <c r="H49" i="1"/>
  <c r="H50" i="1"/>
  <c r="H51" i="1"/>
  <c r="H52" i="1"/>
  <c r="G52" i="1"/>
  <c r="F52" i="1"/>
  <c r="E42" i="1"/>
  <c r="E43" i="1"/>
  <c r="E44" i="1"/>
  <c r="E45" i="1"/>
  <c r="E46" i="1"/>
  <c r="E47" i="1"/>
  <c r="E48" i="1"/>
  <c r="E49" i="1"/>
  <c r="E50" i="1"/>
  <c r="E51" i="1"/>
  <c r="E52" i="1"/>
  <c r="D52" i="1"/>
  <c r="C52" i="1"/>
  <c r="K31" i="1"/>
  <c r="K32" i="1"/>
  <c r="K33" i="1"/>
  <c r="K34" i="1"/>
  <c r="K35" i="1"/>
  <c r="K36" i="1"/>
  <c r="K37" i="1"/>
  <c r="K38" i="1"/>
  <c r="K39" i="1"/>
  <c r="K40" i="1"/>
  <c r="K41" i="1"/>
  <c r="J41" i="1"/>
  <c r="I41" i="1"/>
  <c r="H31" i="1"/>
  <c r="H32" i="1"/>
  <c r="H33" i="1"/>
  <c r="H34" i="1"/>
  <c r="H35" i="1"/>
  <c r="H36" i="1"/>
  <c r="H37" i="1"/>
  <c r="H38" i="1"/>
  <c r="H39" i="1"/>
  <c r="H40" i="1"/>
  <c r="H41" i="1"/>
  <c r="G41" i="1"/>
  <c r="F41" i="1"/>
  <c r="E31" i="1"/>
  <c r="E32" i="1"/>
  <c r="E33" i="1"/>
  <c r="E34" i="1"/>
  <c r="E35" i="1"/>
  <c r="E36" i="1"/>
  <c r="E37" i="1"/>
  <c r="E38" i="1"/>
  <c r="E39" i="1"/>
  <c r="E40" i="1"/>
  <c r="E41" i="1"/>
  <c r="D41" i="1"/>
  <c r="C41" i="1"/>
  <c r="K20" i="1"/>
  <c r="K21" i="1"/>
  <c r="K22" i="1"/>
  <c r="K23" i="1"/>
  <c r="K24" i="1"/>
  <c r="K25" i="1"/>
  <c r="K26" i="1"/>
  <c r="K27" i="1"/>
  <c r="K28" i="1"/>
  <c r="K29" i="1"/>
  <c r="K30" i="1"/>
  <c r="J30" i="1"/>
  <c r="I30" i="1"/>
  <c r="H20" i="1"/>
  <c r="H21" i="1"/>
  <c r="H22" i="1"/>
  <c r="H23" i="1"/>
  <c r="H24" i="1"/>
  <c r="H25" i="1"/>
  <c r="H26" i="1"/>
  <c r="H27" i="1"/>
  <c r="H28" i="1"/>
  <c r="H29" i="1"/>
  <c r="H30" i="1"/>
  <c r="G30" i="1"/>
  <c r="F30" i="1"/>
  <c r="E20" i="1"/>
  <c r="E21" i="1"/>
  <c r="E22" i="1"/>
  <c r="E23" i="1"/>
  <c r="E24" i="1"/>
  <c r="E25" i="1"/>
  <c r="E26" i="1"/>
  <c r="E27" i="1"/>
  <c r="E28" i="1"/>
  <c r="E29" i="1"/>
  <c r="E30" i="1"/>
  <c r="D30" i="1"/>
  <c r="C30" i="1"/>
  <c r="K3" i="1"/>
  <c r="K4" i="1"/>
  <c r="K5" i="1"/>
  <c r="K6" i="1"/>
  <c r="K7" i="1"/>
  <c r="K8" i="1"/>
  <c r="K9" i="1"/>
  <c r="K10" i="1"/>
  <c r="K11" i="1"/>
  <c r="K12" i="1"/>
  <c r="K13" i="1"/>
  <c r="K14" i="1"/>
  <c r="K15" i="1"/>
  <c r="K16" i="1"/>
  <c r="K17" i="1"/>
  <c r="K18" i="1"/>
  <c r="K19" i="1"/>
  <c r="J19" i="1"/>
  <c r="I19" i="1"/>
  <c r="H3" i="1"/>
  <c r="H4" i="1"/>
  <c r="H5" i="1"/>
  <c r="H6" i="1"/>
  <c r="H7" i="1"/>
  <c r="H8" i="1"/>
  <c r="H9" i="1"/>
  <c r="H10" i="1"/>
  <c r="H11" i="1"/>
  <c r="H12" i="1"/>
  <c r="H13" i="1"/>
  <c r="H14" i="1"/>
  <c r="H15" i="1"/>
  <c r="H16" i="1"/>
  <c r="H17" i="1"/>
  <c r="H18" i="1"/>
  <c r="H19" i="1"/>
  <c r="G19" i="1"/>
  <c r="F19" i="1"/>
  <c r="E3" i="1"/>
  <c r="E4" i="1"/>
  <c r="E5" i="1"/>
  <c r="E6" i="1"/>
  <c r="E7" i="1"/>
  <c r="E8" i="1"/>
  <c r="E9" i="1"/>
  <c r="E10" i="1"/>
  <c r="E11" i="1"/>
  <c r="E12" i="1"/>
  <c r="E13" i="1"/>
  <c r="E14" i="1"/>
  <c r="E15" i="1"/>
  <c r="E16" i="1"/>
  <c r="E17" i="1"/>
  <c r="E18" i="1"/>
  <c r="E19" i="1"/>
  <c r="D19" i="1"/>
  <c r="C19" i="1"/>
</calcChain>
</file>

<file path=xl/sharedStrings.xml><?xml version="1.0" encoding="utf-8"?>
<sst xmlns="http://schemas.openxmlformats.org/spreadsheetml/2006/main" count="1928" uniqueCount="539">
  <si>
    <t>1 FPKM</t>
  </si>
  <si>
    <t>5 FPKM</t>
  </si>
  <si>
    <t>10 FPKM</t>
  </si>
  <si>
    <t>thyroid</t>
  </si>
  <si>
    <t>testes</t>
  </si>
  <si>
    <t>ovary</t>
  </si>
  <si>
    <t>white_blood_cells</t>
  </si>
  <si>
    <t>skeletal_muscle</t>
  </si>
  <si>
    <t>prostate</t>
  </si>
  <si>
    <t>lymph_node</t>
  </si>
  <si>
    <t>lung</t>
  </si>
  <si>
    <t>adipose</t>
  </si>
  <si>
    <t>adrenal</t>
  </si>
  <si>
    <t>brain</t>
  </si>
  <si>
    <t>breast</t>
  </si>
  <si>
    <t>colon</t>
  </si>
  <si>
    <t>kidney</t>
  </si>
  <si>
    <t>heart</t>
  </si>
  <si>
    <t>liver</t>
  </si>
  <si>
    <t>ENCODE</t>
  </si>
  <si>
    <t>cell_gm12878_SRR307897</t>
  </si>
  <si>
    <t>cell_gm12878_SRR307898</t>
  </si>
  <si>
    <t>cell_hela-s3_SRR315330</t>
  </si>
  <si>
    <t>cell_hela-s3_SRR315331</t>
  </si>
  <si>
    <t>cell_hepg2_SRR307926</t>
  </si>
  <si>
    <t>cell_hepg2_SRR307927</t>
  </si>
  <si>
    <t>cell_huvec_SRR307905</t>
  </si>
  <si>
    <t>cell_huvec_SRR307906</t>
  </si>
  <si>
    <t>cell_k562_SRR315336</t>
  </si>
  <si>
    <t>cell_k562_SRR315337</t>
  </si>
  <si>
    <t>cytosol_gm12878_SRR307899</t>
  </si>
  <si>
    <t>cytosol_gm12878_SRR307900</t>
  </si>
  <si>
    <t>cytosol_hela-s3_SRR315334</t>
  </si>
  <si>
    <t>cytosol_hela-s3_SRR315335</t>
  </si>
  <si>
    <t>cytosol_hepg2_SRR307928</t>
  </si>
  <si>
    <t>cytosol_hepg2_SRR307929</t>
  </si>
  <si>
    <t>cytosol_huvec_SRR307917</t>
  </si>
  <si>
    <t>cytosol_huvec_SRR307918</t>
  </si>
  <si>
    <t>cytosol_k562_SRR387661</t>
  </si>
  <si>
    <t>cytosol_k562_SRR387662</t>
  </si>
  <si>
    <t>nucleus_gm12878_SRR315297</t>
  </si>
  <si>
    <t>nucleus_gm12878_SRR315298</t>
  </si>
  <si>
    <t>nucleus_hela-s3_SRR315332</t>
  </si>
  <si>
    <t>nucleus_hela-s3_SRR315333</t>
  </si>
  <si>
    <t>nucleus_hepg2_SRR307915</t>
  </si>
  <si>
    <t>nucleus_hepg2_SRR307916</t>
  </si>
  <si>
    <t>nucleus_huvec_SRR307909</t>
  </si>
  <si>
    <t>nucleus_huvec_SRR307910</t>
  </si>
  <si>
    <t>nucleus_k562_SRR315299</t>
  </si>
  <si>
    <t>nucleus_k562_SRR315300</t>
  </si>
  <si>
    <t>&gt;5</t>
  </si>
  <si>
    <t>expressed genes</t>
  </si>
  <si>
    <t>%</t>
  </si>
  <si>
    <t>MISO vs Cufflinks</t>
  </si>
  <si>
    <t>MISO vs mmseq</t>
  </si>
  <si>
    <t>MISO vs junctions</t>
  </si>
  <si>
    <t>-</t>
  </si>
  <si>
    <t>Category</t>
  </si>
  <si>
    <t>Term</t>
  </si>
  <si>
    <t>PValue</t>
  </si>
  <si>
    <t>Fold Enrichment</t>
  </si>
  <si>
    <t>Benjamini</t>
  </si>
  <si>
    <t>SP_PIR_KEYWORDS</t>
  </si>
  <si>
    <t>phosphoprotein</t>
  </si>
  <si>
    <t>acetylation</t>
  </si>
  <si>
    <t>nucleus</t>
  </si>
  <si>
    <t>alternative splicing</t>
  </si>
  <si>
    <t>GOTERM_CC_FAT</t>
  </si>
  <si>
    <t>GO:0043233~organelle lumen</t>
  </si>
  <si>
    <t>GO:0031974~membrane-enclosed lumen</t>
  </si>
  <si>
    <t>GO:0031981~nuclear lumen</t>
  </si>
  <si>
    <t>GO:0070013~intracellular organelle lumen</t>
  </si>
  <si>
    <t>Initiation factor</t>
  </si>
  <si>
    <t>UP_SEQ_FEATURE</t>
  </si>
  <si>
    <t>splice variant</t>
  </si>
  <si>
    <t>cytoplasm</t>
  </si>
  <si>
    <t>GOTERM_MF_FAT</t>
  </si>
  <si>
    <t>GO:0000166~nucleotide binding</t>
  </si>
  <si>
    <t>GOTERM_BP_FAT</t>
  </si>
  <si>
    <t>GO:0006446~regulation of translational initiation</t>
  </si>
  <si>
    <t>compositionally biased region:Glu-rich</t>
  </si>
  <si>
    <t>mrna processing</t>
  </si>
  <si>
    <t>GO:0031975~envelope</t>
  </si>
  <si>
    <t>GO:0003743~translation initiation factor activity</t>
  </si>
  <si>
    <t>GO:0031967~organelle envelope</t>
  </si>
  <si>
    <t>GO:0005739~mitochondrion</t>
  </si>
  <si>
    <t>mrna splicing</t>
  </si>
  <si>
    <t>rna-binding</t>
  </si>
  <si>
    <t>GO:0008380~RNA splicing</t>
  </si>
  <si>
    <t>GO:0003723~RNA binding</t>
  </si>
  <si>
    <t>endoplasmic reticulum</t>
  </si>
  <si>
    <t>GO:0016607~nuclear speck</t>
  </si>
  <si>
    <t>GO:0043232~intracellular non-membrane-bounded organelle</t>
  </si>
  <si>
    <t>GO:0043228~non-membrane-bounded organelle</t>
  </si>
  <si>
    <t>GO:0005851~eukaryotic translation initiation factor 2B complex</t>
  </si>
  <si>
    <t>GO:0044451~nucleoplasm part</t>
  </si>
  <si>
    <t>GO:0008135~translation factor activity, nucleic acid binding</t>
  </si>
  <si>
    <t>mitochondrion</t>
  </si>
  <si>
    <t>helicase</t>
  </si>
  <si>
    <t>GO:0010608~posttranscriptional regulation of gene expression</t>
  </si>
  <si>
    <t>GO:0001882~nucleoside binding</t>
  </si>
  <si>
    <t>GO:0030554~adenyl nucleotide binding</t>
  </si>
  <si>
    <t>ubl conjugation pathway</t>
  </si>
  <si>
    <t>GO:0001883~purine nucleoside binding</t>
  </si>
  <si>
    <t>GO:0016604~nuclear body</t>
  </si>
  <si>
    <t>nad</t>
  </si>
  <si>
    <t>translation regulation</t>
  </si>
  <si>
    <t>GO:0006417~regulation of translation</t>
  </si>
  <si>
    <t>GO:0005654~nucleoplasm</t>
  </si>
  <si>
    <t>GO:0030529~ribonucleoprotein complex</t>
  </si>
  <si>
    <t>GO:0006397~mRNA processing</t>
  </si>
  <si>
    <t>GO:0009057~macromolecule catabolic process</t>
  </si>
  <si>
    <t>atp-binding</t>
  </si>
  <si>
    <t>hydrolase</t>
  </si>
  <si>
    <t>host-virus interaction</t>
  </si>
  <si>
    <t>coiled coil</t>
  </si>
  <si>
    <t>GO:0016071~mRNA metabolic process</t>
  </si>
  <si>
    <t>GO:0044429~mitochondrial part</t>
  </si>
  <si>
    <t>short sequence motif:DEAH box</t>
  </si>
  <si>
    <t>GO:0006396~RNA processing</t>
  </si>
  <si>
    <t>GO:0005783~endoplasmic reticulum</t>
  </si>
  <si>
    <t>GO:0005681~spliceosome</t>
  </si>
  <si>
    <t>GO:0048193~Golgi vesicle transport</t>
  </si>
  <si>
    <t>GO:0017076~purine nucleotide binding</t>
  </si>
  <si>
    <t>KEGG_PATHWAY</t>
  </si>
  <si>
    <t>hsa03040:Spliceosome</t>
  </si>
  <si>
    <t>GO:0044265~cellular macromolecule catabolic process</t>
  </si>
  <si>
    <t>GO:0005635~nuclear envelope</t>
  </si>
  <si>
    <t>GO:0030163~protein catabolic process</t>
  </si>
  <si>
    <t>GO:0005829~cytosol</t>
  </si>
  <si>
    <t>GO:0051603~proteolysis involved in cellular protein catabolic process</t>
  </si>
  <si>
    <t>GO:0044257~cellular protein catabolic process</t>
  </si>
  <si>
    <t>GO:0000375~RNA splicing, via transesterification reactions</t>
  </si>
  <si>
    <t>GO:0000377~RNA splicing, via transesterification reactions with bulged adenosine as nucleophile</t>
  </si>
  <si>
    <t>GO:0000398~nuclear mRNA splicing, via spliceosome</t>
  </si>
  <si>
    <t>GO:0019866~organelle inner membrane</t>
  </si>
  <si>
    <t>GO:0046907~intracellular transport</t>
  </si>
  <si>
    <t>GO:0032559~adenyl ribonucleotide binding</t>
  </si>
  <si>
    <t>mutagenesis site</t>
  </si>
  <si>
    <t>GO:0005524~ATP binding</t>
  </si>
  <si>
    <t>transit peptide</t>
  </si>
  <si>
    <t>actin binding</t>
  </si>
  <si>
    <t>protein biosynthesis</t>
  </si>
  <si>
    <t>cell_gm12878</t>
  </si>
  <si>
    <t>cell_hela-s3</t>
  </si>
  <si>
    <t>cell_hepg2</t>
  </si>
  <si>
    <t>cell_huvec</t>
  </si>
  <si>
    <t>cell_k562</t>
  </si>
  <si>
    <t>cytosol_gm12878</t>
  </si>
  <si>
    <t>cytosol_hela-s3</t>
  </si>
  <si>
    <t>cytosol_hepg2</t>
  </si>
  <si>
    <t>cytosol_huvec</t>
  </si>
  <si>
    <t>cytosol_k562</t>
  </si>
  <si>
    <t>nucleus_gm12878</t>
  </si>
  <si>
    <t>nucleus_hela-s3</t>
  </si>
  <si>
    <t>nucleus_hepg2</t>
  </si>
  <si>
    <t>nucleus_huvec</t>
  </si>
  <si>
    <t>nucleus_k562</t>
  </si>
  <si>
    <t>overlap</t>
  </si>
  <si>
    <t>2-fold</t>
  </si>
  <si>
    <t>5-fold</t>
  </si>
  <si>
    <t>Strong</t>
  </si>
  <si>
    <t>total number of switch events</t>
  </si>
  <si>
    <t>number of distinct transcript pairs</t>
  </si>
  <si>
    <t>number of distinct genes</t>
  </si>
  <si>
    <t>ArrayExpress experiment id</t>
  </si>
  <si>
    <t>ENA experiment id</t>
  </si>
  <si>
    <t>ENA sample id</t>
  </si>
  <si>
    <t>Sample id</t>
  </si>
  <si>
    <t>Sample description</t>
  </si>
  <si>
    <t>cell line?</t>
  </si>
  <si>
    <t>Gender</t>
  </si>
  <si>
    <t>Age</t>
  </si>
  <si>
    <t>Source</t>
  </si>
  <si>
    <t>Sequencing platform</t>
  </si>
  <si>
    <t>Read length (bp)</t>
  </si>
  <si>
    <t>polyA selected?</t>
  </si>
  <si>
    <t>Comments</t>
  </si>
  <si>
    <t>E-MTAB-513</t>
  </si>
  <si>
    <t>ERP000546</t>
  </si>
  <si>
    <t>ERR030872</t>
  </si>
  <si>
    <t>ibm_pe.FCA_s_1</t>
  </si>
  <si>
    <t>thyroid</t>
  </si>
  <si>
    <t>F</t>
  </si>
  <si>
    <t>female</t>
  </si>
  <si>
    <t>Illumina Body Map 2.0</t>
  </si>
  <si>
    <t>Illumina HiSeq 2000</t>
  </si>
  <si>
    <t>T</t>
  </si>
  <si>
    <t>ERR030873</t>
  </si>
  <si>
    <t>ibm_pe.FCA_s_2</t>
  </si>
  <si>
    <t>testes</t>
  </si>
  <si>
    <t>male</t>
  </si>
  <si>
    <t>ERR030874</t>
  </si>
  <si>
    <t>ibm_pe.FCA_s_3</t>
  </si>
  <si>
    <t>ovary</t>
  </si>
  <si>
    <t>ERR030875</t>
  </si>
  <si>
    <t>ibm_pe.FCA_s_4</t>
  </si>
  <si>
    <t>white blood cell</t>
  </si>
  <si>
    <t>ERR030876</t>
  </si>
  <si>
    <t>ibm_pe.FCA_s_5</t>
  </si>
  <si>
    <t>skeletal muscle</t>
  </si>
  <si>
    <t>ERR030877</t>
  </si>
  <si>
    <t>ibm_pe.FCA_s_6</t>
  </si>
  <si>
    <t>prostate</t>
  </si>
  <si>
    <t>ERR030878</t>
  </si>
  <si>
    <t>ibm_pe.FCA_s_7</t>
  </si>
  <si>
    <t>lymph node</t>
  </si>
  <si>
    <t>ERR030879</t>
  </si>
  <si>
    <t>ibm_pe.FCA_s_8</t>
  </si>
  <si>
    <t>lung</t>
  </si>
  <si>
    <t>ERR030880</t>
  </si>
  <si>
    <t>ibm_pe.FCB_s_1</t>
  </si>
  <si>
    <t>ERR030881</t>
  </si>
  <si>
    <t>ibm_pe.FCB_s_2</t>
  </si>
  <si>
    <t>adrenal</t>
  </si>
  <si>
    <t>ERR030882</t>
  </si>
  <si>
    <t>ibm_pe.FCB_s_3</t>
  </si>
  <si>
    <t>brain</t>
  </si>
  <si>
    <t>ERR030883</t>
  </si>
  <si>
    <t>ibm_pe.FCB_s_4</t>
  </si>
  <si>
    <t>breast</t>
  </si>
  <si>
    <t>ERR030884</t>
  </si>
  <si>
    <t>ibm_pe.FCB_s_5</t>
  </si>
  <si>
    <t>colon</t>
  </si>
  <si>
    <t>ERR030885</t>
  </si>
  <si>
    <t>ibm_pe.FCB_s_6</t>
  </si>
  <si>
    <t>kindey</t>
  </si>
  <si>
    <t>ERR030886</t>
  </si>
  <si>
    <t>ibm_pe.FCB_s_7</t>
  </si>
  <si>
    <t>heart</t>
  </si>
  <si>
    <t>ERR030887</t>
  </si>
  <si>
    <t>ibm_pe.FCB_s_8</t>
  </si>
  <si>
    <t>liver</t>
  </si>
  <si>
    <t>Male</t>
  </si>
  <si>
    <t>Illumina GAII</t>
  </si>
  <si>
    <t>Female</t>
  </si>
  <si>
    <t>NA</t>
  </si>
  <si>
    <t>SRP007461</t>
  </si>
  <si>
    <t>SRR307897</t>
  </si>
  <si>
    <t>SRR307898</t>
  </si>
  <si>
    <t>SRR315330</t>
  </si>
  <si>
    <t>SRR315331</t>
  </si>
  <si>
    <t>SRR307926</t>
  </si>
  <si>
    <t>SRR307927</t>
  </si>
  <si>
    <t>SRR307905</t>
  </si>
  <si>
    <t>SRR307906</t>
  </si>
  <si>
    <t>SRR315336</t>
  </si>
  <si>
    <t>SRR315337</t>
  </si>
  <si>
    <t>SRR307899</t>
  </si>
  <si>
    <t>SRR307900</t>
  </si>
  <si>
    <t>SRR315334</t>
  </si>
  <si>
    <t>SRR315335</t>
  </si>
  <si>
    <t>SRR307928</t>
  </si>
  <si>
    <t>SRR307929</t>
  </si>
  <si>
    <t>SRR307917</t>
  </si>
  <si>
    <t>SRR307918</t>
  </si>
  <si>
    <t>SRR387661</t>
  </si>
  <si>
    <t>SRR387662</t>
  </si>
  <si>
    <t>SRR315297</t>
  </si>
  <si>
    <t>SRR315298</t>
  </si>
  <si>
    <t>SRR315332</t>
  </si>
  <si>
    <t>SRR315333</t>
  </si>
  <si>
    <t>SRR307915</t>
  </si>
  <si>
    <t>SRR307916</t>
  </si>
  <si>
    <t>SRR307909</t>
  </si>
  <si>
    <t>SRR307910</t>
  </si>
  <si>
    <t>SRR315299</t>
  </si>
  <si>
    <t>SRR315300</t>
  </si>
  <si>
    <t>flux_default</t>
  </si>
  <si>
    <t>Flux Simulator</t>
  </si>
  <si>
    <t>Flux Simulator run with default parameters</t>
  </si>
  <si>
    <t>fux_constant</t>
  </si>
  <si>
    <t>Flux Simulator run with custom .pro file with AFREQ_EXP=1000 (check project website for further details)</t>
  </si>
  <si>
    <t>genes expressed</t>
  </si>
  <si>
    <t>BM</t>
  </si>
  <si>
    <t>ENCODE CELL</t>
  </si>
  <si>
    <t>ENCODE CYTOSOL</t>
  </si>
  <si>
    <t>ENCODE NUCLEUS</t>
  </si>
  <si>
    <t>genes expressed and with junction evidence</t>
  </si>
  <si>
    <t>ENSG00000029364</t>
  </si>
  <si>
    <t>ENST00000031146</t>
  </si>
  <si>
    <t>SLC39A9</t>
  </si>
  <si>
    <t>protein coding</t>
  </si>
  <si>
    <t>ENSG00000090054</t>
  </si>
  <si>
    <t>ENST00000486910</t>
  </si>
  <si>
    <t>SPTLC1</t>
  </si>
  <si>
    <t>ENSG00000097033</t>
  </si>
  <si>
    <t>ENST00000370558</t>
  </si>
  <si>
    <t>SH3GLB1</t>
  </si>
  <si>
    <t>ENSG00000101150</t>
  </si>
  <si>
    <t>ENST00000474176</t>
  </si>
  <si>
    <t>TPD52L2</t>
  </si>
  <si>
    <t>retained intron</t>
  </si>
  <si>
    <t>ENSG00000103549</t>
  </si>
  <si>
    <t>ENST00000562110</t>
  </si>
  <si>
    <t>RNF40</t>
  </si>
  <si>
    <t>ENSG00000112159</t>
  </si>
  <si>
    <t>ENST00000487831</t>
  </si>
  <si>
    <t>MDN1</t>
  </si>
  <si>
    <t>ENSG00000114999</t>
  </si>
  <si>
    <t>ENST00000460450</t>
  </si>
  <si>
    <t>TTL</t>
  </si>
  <si>
    <t>ENSG00000116288</t>
  </si>
  <si>
    <t>ENST00000469225</t>
  </si>
  <si>
    <t>PARK7</t>
  </si>
  <si>
    <t>ENSG00000122696</t>
  </si>
  <si>
    <t>ENST00000496760</t>
  </si>
  <si>
    <t>SLC25A51</t>
  </si>
  <si>
    <t>lncRNA</t>
  </si>
  <si>
    <t>ENSG00000130703</t>
  </si>
  <si>
    <t>ENST00000471817</t>
  </si>
  <si>
    <t>OSBPL2</t>
  </si>
  <si>
    <t>ENSG00000136908</t>
  </si>
  <si>
    <t>ENST00000495270</t>
  </si>
  <si>
    <t>DPM2</t>
  </si>
  <si>
    <t>ENSG00000136935</t>
  </si>
  <si>
    <t>ENST00000475407</t>
  </si>
  <si>
    <t>GOLGA1</t>
  </si>
  <si>
    <t>ENSG00000143149</t>
  </si>
  <si>
    <t>ENST00000463610</t>
  </si>
  <si>
    <t>ALDH9A1</t>
  </si>
  <si>
    <t>ENSG00000148396</t>
  </si>
  <si>
    <t>ENST00000467838</t>
  </si>
  <si>
    <t>SEC16A</t>
  </si>
  <si>
    <t>ENSG00000149823</t>
  </si>
  <si>
    <t>ENST00000527646</t>
  </si>
  <si>
    <t>VPS51</t>
  </si>
  <si>
    <t>ENSG00000156502</t>
  </si>
  <si>
    <t>ENST00000497254</t>
  </si>
  <si>
    <t>SUPV3L1</t>
  </si>
  <si>
    <t>ENSG00000162775</t>
  </si>
  <si>
    <t>ENST00000487146</t>
  </si>
  <si>
    <t>RBM15</t>
  </si>
  <si>
    <t>ENSG00000166582</t>
  </si>
  <si>
    <t>ENST00000472570</t>
  </si>
  <si>
    <t>CENPV</t>
  </si>
  <si>
    <t>ENSG00000173812</t>
  </si>
  <si>
    <t>ENST00000310837</t>
  </si>
  <si>
    <t>EIF1</t>
  </si>
  <si>
    <t>ENSG00000185305</t>
  </si>
  <si>
    <t>ENST00000502271</t>
  </si>
  <si>
    <t>ARL15</t>
  </si>
  <si>
    <t>ENSG00000198917</t>
  </si>
  <si>
    <t>ENST00000467582</t>
  </si>
  <si>
    <t>C9orf114</t>
  </si>
  <si>
    <t>ENSG00000213995</t>
  </si>
  <si>
    <t>ENST00000470164</t>
  </si>
  <si>
    <t>CARKD</t>
  </si>
  <si>
    <t>protein coding or NMD</t>
  </si>
  <si>
    <t>HGNC symbol</t>
  </si>
  <si>
    <t>Reannotated transcript biotype</t>
  </si>
  <si>
    <t>Gene id</t>
  </si>
  <si>
    <t>Transcript id</t>
  </si>
  <si>
    <t>commonly expressed genes</t>
  </si>
  <si>
    <t>common major transcripts</t>
  </si>
  <si>
    <t>with +1 transcripts detected</t>
  </si>
  <si>
    <t>transcript position in ranking</t>
  </si>
  <si>
    <t>genes with a dominant major transcript</t>
  </si>
  <si>
    <t>2-fold dominance</t>
  </si>
  <si>
    <t>5-fold dominance</t>
  </si>
  <si>
    <t>expressed genes for which the major transcript has a CDS annotated</t>
  </si>
  <si>
    <t>major transcripts for which the annotated CDS is not the longest</t>
  </si>
  <si>
    <t>major transcripts which are not the longest one annotated</t>
  </si>
  <si>
    <t>ribonucleoprotein</t>
  </si>
  <si>
    <t>ribosomal protein</t>
  </si>
  <si>
    <t>GO:0006412~translation</t>
  </si>
  <si>
    <t>GO:0003735~structural constituent of ribosome</t>
  </si>
  <si>
    <t>GO:0033279~ribosomal subunit</t>
  </si>
  <si>
    <t>GO:0005840~ribosome</t>
  </si>
  <si>
    <t>ribosome</t>
  </si>
  <si>
    <t>GO:0015935~small ribosomal subunit</t>
  </si>
  <si>
    <t>GO:0031980~mitochondrial lumen</t>
  </si>
  <si>
    <t>GO:0005759~mitochondrial matrix</t>
  </si>
  <si>
    <t>mRNA transport</t>
  </si>
  <si>
    <t>GO:0022626~cytosolic ribosome</t>
  </si>
  <si>
    <t>E-GEOD-26284</t>
  </si>
  <si>
    <t>genes expressed in at least 2 tissues</t>
  </si>
  <si>
    <t>genes expressed in all the 16 tissues</t>
  </si>
  <si>
    <t>recurrent major transcripts</t>
  </si>
  <si>
    <t>genes with +1 transcripts expressed above 1 FPKM in at least 1 sample pair</t>
  </si>
  <si>
    <t>default</t>
  </si>
  <si>
    <t>20M</t>
  </si>
  <si>
    <t>40M</t>
  </si>
  <si>
    <t>80M</t>
  </si>
  <si>
    <t>constant</t>
  </si>
  <si>
    <t>ratio</t>
  </si>
  <si>
    <t>expressed transcripts</t>
  </si>
  <si>
    <t>zinc-finger</t>
  </si>
  <si>
    <t>protein transport</t>
  </si>
  <si>
    <t>SMART</t>
  </si>
  <si>
    <t>SM00355:ZnF_C2H2</t>
  </si>
  <si>
    <t>GO:0005794~Golgi apparatus</t>
  </si>
  <si>
    <t>Transcription</t>
  </si>
  <si>
    <t>GO:0005764~lysosome</t>
  </si>
  <si>
    <t>GO:0000323~lytic vacuole</t>
  </si>
  <si>
    <t>transcription regulation</t>
  </si>
  <si>
    <t>leber hereditary optic neuropathy</t>
  </si>
  <si>
    <t>GO:0045184~establishment of protein localization</t>
  </si>
  <si>
    <t>GO:0015031~protein transport</t>
  </si>
  <si>
    <t>GO:0007264~small GTPase mediated signal transduction</t>
  </si>
  <si>
    <t>zinc finger region:C2H2-type 1</t>
  </si>
  <si>
    <t>lysosome</t>
  </si>
  <si>
    <t>GO:0005773~vacuole</t>
  </si>
  <si>
    <t>INTERPRO</t>
  </si>
  <si>
    <t>IPR015880:Zinc finger, C2H2-like</t>
  </si>
  <si>
    <t>zinc</t>
  </si>
  <si>
    <t>respiratory chain</t>
  </si>
  <si>
    <t>GO:0031090~organelle membrane</t>
  </si>
  <si>
    <t>IPR013087:Zinc finger, C2H2-type/integrase, DNA-binding</t>
  </si>
  <si>
    <t>zinc finger</t>
  </si>
  <si>
    <t>IPR007087:Zinc finger, C2H2-type</t>
  </si>
  <si>
    <t>GO:0008104~protein localization</t>
  </si>
  <si>
    <t>GO:0006350~transcription</t>
  </si>
  <si>
    <t>IPR005225:Small GTP-binding protein</t>
  </si>
  <si>
    <t>GTP binding</t>
  </si>
  <si>
    <t>oxidative phosphorylation</t>
  </si>
  <si>
    <t>gtp-binding</t>
  </si>
  <si>
    <t>zinc finger region:C2H2-type 3</t>
  </si>
  <si>
    <t>repressor</t>
  </si>
  <si>
    <t>metal-binding</t>
  </si>
  <si>
    <t>membrane-associated complex</t>
  </si>
  <si>
    <t>endosome</t>
  </si>
  <si>
    <t>prenylation</t>
  </si>
  <si>
    <t>zinc finger region:C2H2-type 2</t>
  </si>
  <si>
    <t>short sequence motif:Effector region</t>
  </si>
  <si>
    <t>zinc finger region:C2H2-type 4</t>
  </si>
  <si>
    <t>nucleotide binding</t>
  </si>
  <si>
    <t>myristate</t>
  </si>
  <si>
    <t>GO:0008270~zinc ion binding</t>
  </si>
  <si>
    <t>nucleotide phosphate-binding region:GTP</t>
  </si>
  <si>
    <t>GO:0005730~nucleolus</t>
  </si>
  <si>
    <t>GO:0019941~modification-dependent protein catabolic process</t>
  </si>
  <si>
    <t>GO:0043632~modification-dependent macromolecule catabolic process</t>
  </si>
  <si>
    <t>electron transport</t>
  </si>
  <si>
    <t>GO:0042775~mitochondrial ATP synthesis coupled electron transport</t>
  </si>
  <si>
    <t>GO:0042773~ATP synthesis coupled electron transport</t>
  </si>
  <si>
    <t>GO:0045449~regulation of transcription</t>
  </si>
  <si>
    <t>GO:0003924~GTPase activity</t>
  </si>
  <si>
    <t>GO:0070469~respiratory chain</t>
  </si>
  <si>
    <t>GO:0042175~nuclear envelope-endoplasmic reticulum network</t>
  </si>
  <si>
    <t>GO:0003702~RNA polymerase II transcription factor activity</t>
  </si>
  <si>
    <t>P-loop</t>
  </si>
  <si>
    <t>melas syndrome</t>
  </si>
  <si>
    <t>GO:0046914~transition metal ion binding</t>
  </si>
  <si>
    <t>DNA binding</t>
  </si>
  <si>
    <t>GO:0005768~endosome</t>
  </si>
  <si>
    <t>golgi apparatus</t>
  </si>
  <si>
    <t>GO:0031966~mitochondrial membrane</t>
  </si>
  <si>
    <t>GO:0045271~respiratory chain complex I</t>
  </si>
  <si>
    <t>GO:0005747~mitochondrial respiratory chain complex I</t>
  </si>
  <si>
    <t>GO:0030964~NADH dehydrogenase complex</t>
  </si>
  <si>
    <t>GO:0005789~endoplasmic reticulum membrane</t>
  </si>
  <si>
    <t>GO:0005743~mitochondrial inner membrane</t>
  </si>
  <si>
    <t>GO:0005525~GTP binding</t>
  </si>
  <si>
    <t>ubiquinone</t>
  </si>
  <si>
    <t>lipid moiety-binding region:S-geranylgeranyl cysteine</t>
  </si>
  <si>
    <t>GO:0005740~mitochondrial envelope</t>
  </si>
  <si>
    <t>GO:0044432~endoplasmic reticulum part</t>
  </si>
  <si>
    <t>GO:0044455~mitochondrial membrane part</t>
  </si>
  <si>
    <t>GO:0022904~respiratory electron transport chain</t>
  </si>
  <si>
    <t>lipid moiety-binding region:N-myristoyl glycine</t>
  </si>
  <si>
    <t>notch signaling pathway</t>
  </si>
  <si>
    <t>GO:0032561~guanyl ribonucleotide binding</t>
  </si>
  <si>
    <t>GO:0019001~guanyl nucleotide binding</t>
  </si>
  <si>
    <t>methylation</t>
  </si>
  <si>
    <t>IPR001806:Ras GTPase</t>
  </si>
  <si>
    <t>growth regulation</t>
  </si>
  <si>
    <t>hsa00190:Oxidative phosphorylation</t>
  </si>
  <si>
    <t>topological domain:Lumenal</t>
  </si>
  <si>
    <t>GO:0009898~internal side of plasma membrane</t>
  </si>
  <si>
    <t>activator</t>
  </si>
  <si>
    <t>hsa05012:Parkinson's disease</t>
  </si>
  <si>
    <t>zinc finger region:C2H2-type 5</t>
  </si>
  <si>
    <t>GO:0005774~vacuolar membrane</t>
  </si>
  <si>
    <t>Redox-active center</t>
  </si>
  <si>
    <t>IPR013753:Ras</t>
  </si>
  <si>
    <t>transport</t>
  </si>
  <si>
    <t>mitochondrial inner membrane</t>
  </si>
  <si>
    <t>hsa04330:Notch signaling pathway</t>
  </si>
  <si>
    <t>genes expressed in all the 10 cell line samples</t>
  </si>
  <si>
    <t>genes expressed in at least 2 cell line samples</t>
  </si>
  <si>
    <t>novel coding transcript with 241 AA CDS shares start and stop with other annotated coding transcripts - non-organism supported - orangutan cDNA - skips exon 3 - looks like affects pfam ZIP domain - has a long 3' UTR - longest of any transcript at the locus</t>
  </si>
  <si>
    <t>artefact (removed from reference geneset)</t>
  </si>
  <si>
    <t>updated to artefact due to non-canonical splicing -  only unique feature is nc splice junction (possible that this is a genomic deletion but this is not supported by any variation data included in UCSC)</t>
  </si>
  <si>
    <t>removed (merged with 3' UTR of coding transcript)</t>
  </si>
  <si>
    <t>transcript model deleted - the mRNA supporting it has been updated and now supports/extends 3' UTR of ENST00000212369 which is already annotated as known_CDS - there is no additional evidence to support the model previous model being anything other than retained intron i.e. no CAGE evidence for TSS - ENST00000370558 had a very long 3' UTR - longest of any transcript at the locus</t>
  </si>
  <si>
    <t>retained_intron model - exon 1 contains sequence from the penultimate intron of coding transcript - there is no evidence for a TSS here (no CAGE, DNaseIHSS, TF binding) although there is evidence for a nearby enhancer (histone modifications) - so I can't update the annotation in the geneset BUT if the transcript is given a theoretical translation it does not have an ORF in the same frame as other coding variants at the locus and there are no other significant ORFs in what is the 3' UTR of other variants - 3' UTR same length as other variants</t>
  </si>
  <si>
    <t>protein coding (NMD)</t>
  </si>
  <si>
    <t>updated to NMD  - annotated transcript is partial (5' truncated and missing ATG) - it is significantly truncated, containing 2 exons (vs 20 for full-length coding transcript) and 14aa (vs 1001aa) and its unique AS event is a novel intron 71 bases downstream of the stop codon - 3' UTR is shorter than full-length coding transcript</t>
  </si>
  <si>
    <t>updated to NMD - transcript is only 2 exons (vs 102 for main coding variant at the locus) and CDS has final 62 aa of 5596aa CDS of main coding trasncript, sharing stop codon - is annotated as NMD by virtue of novel intron in what is final exon of main coding transcript - this feature is supported by 3 ESTs but they are all derived from the same library (/clone_lib="LIBEST_001611 NCI_CGAP_Lu24" /tissue_type="carcinoid")</t>
  </si>
  <si>
    <t>processed_transcript</t>
  </si>
  <si>
    <t>transcript model as exon 1 lies in final intron of coding transcript - there is no evidence for a TSS here (no CAGE, DNaseIHSS, TF binding) so annotation cannot be updated within guidelines BUT if the transcript is given a theoretical translation two possible CDSs (51aa most 5' and 107aa) exist but neither have any part in the same frame as the known_CDS at this locus - the first exon shares a substantial overlap with an L2 repeat element - the second is completely overlapped by the final exon of the known_CDS transcript</t>
  </si>
  <si>
    <t>already updated to novel_CDS - CDS_startNF ie 5' truncated - unique AS event is 5' splice donor shift at final exon - stays in same frame and adds 10aa - looks like it might affect a pfam ThiJ/PfpI domain</t>
  </si>
  <si>
    <t>transcript appears to belong to a lncRNA locus that is independent of the MCART1 protein-coding gene - the two loci share a promotor but no overlap of the CDS and can be regarded as separate</t>
  </si>
  <si>
    <t>retained_intron model - exon 1 contains sequence from the penultimate intron of coding transcript - there is no evidence for a TSS here (no CAGE, DNaseIHSS, TF binding) so annotation cannot be updated within guidelines BUT if the transcript is given a theoretical translation it does not have an ORF in the same frame as other coding variants at the locus and there are no other significant ORFs in what is the 3' UTR of other variants - 3' UTR same length as other variants</t>
  </si>
  <si>
    <t>retained_intron model - retains the whole of intron 2 (778 bases) of main coding variants at locus - if given CDS would be NMD using same start as coding variants and stop codon within the retained intronic sequence - there appear to be many ESTs and mRNAs with retained introns at this locus</t>
  </si>
  <si>
    <t>updated to NMD -transcript is partial (5' truncated and missing ATG) - unique AS event is skip of exon 10 of full-length coding variant at the locus - truncation also removes pfam GRIP domain and 7 coiled coils domains predicted by Interpro</t>
  </si>
  <si>
    <t>transcript model as exon 1 lies in final intron of coding transcript - there is no evidence for a TSS here (no CAGE, DNaseIHSS, TF binding) so annotation cannot be updated within guidelines  BUT if the transcript is given a theoretical translation neither of the two small potential ORF share sequence with the CDS of annotated protein coding transcripts- the other exon is completely overlapped by the final exon of the known_CDS transcript - interestingly  there is a predicted Y_RNA in the 3' UTR just 3' of where this transcript model ends</t>
  </si>
  <si>
    <t>retained_intron model - exon 1 contains sequence from the penultimate intron of coding transcript - there is no evidence for a TSS here (no CAGE, DNaseIHSS, TF binding)  so annotation cannot be updated within guidelines BUT if the transcript is given a theoretical translation the resuting CDS is 33aa in length (vs 2134aa for OTTHUMT00000055077) - the other exon is completely overlapped by the final exon of the known_CDS transcript</t>
  </si>
  <si>
    <t>procesed_transcript</t>
  </si>
  <si>
    <t>transcript model - exon 1 lies in intron 2 of full-length coding transcript - there is no evidence for a TSS here (no CAGE, DNaseIHSS, TF binding) so annotation cannot be updated within guidelines BUT if the transcript is given a theoretical translation (assuming there was TSS support) it would use an ATG internal to the full-length CDS and have a 658aa CDS (vs 782aa for full-length coding variant) - interestingly the two CDSs also get different (but presumably similar) pfam domains Dor1 vs Vps51</t>
  </si>
  <si>
    <t>retained_intron model - exon 1 contains sequence from the penultimate intron of coding transcript - there is no evidence for a TSS here (no CAGE, DNaseIHSS, TF binding)  so annotation cannot be updated within guidelines BUT if the transcript is given a theoretical translation it would have an ORF initiating at an internal ATG of the full-length coding transcript at the locus and including 161/786aa of the full-length protein and exclude the pfam Helicase_C domain -  3' UTR same length as other variants</t>
  </si>
  <si>
    <t>updated to known_CDS - adds novel C-term to protein but makes no difference to pfam domains - NB shorter than Swissprot main isoform and CCDS</t>
  </si>
  <si>
    <t>retained_intron model - exon 1 contains sequence from the penultimate intron of coding transcript - there is no evidence for a TSS here (no CAGE, DNaseIHSS, TF binding) so I can't update the annotation in the geneset BUT if the transcript is given a theoretical translation is contains an ORF that encodes the last 27aa (of 272aa in FL coding transcript) and would lack all functional/structural domains</t>
  </si>
  <si>
    <t>possible protein coding</t>
  </si>
  <si>
    <t>starting translation at same ATG as other coding transcripts at the locus gives a 19aa CDS that would be NMD but is short enough to allow reinitiation but there is no ATG to allow reinitation in same frame as other CDSs annotated at the locus - normally this would be the end of the story BUT two ribosomal profiling (RP) data supported CDSs that would be accessible to the ribosome in this transcript - interestingly both of these short (19aa and 23aa) CDSs sit in a region of very high conservation - strong support for both these CDS from RP data (and also for several other ORFs in different reading frames) at this locus</t>
  </si>
  <si>
    <t>the transcript is full-length with a novel exon inclusion event in intron 1 of coding transcript at locus - using same ATG as coding transcript leads to a 26aa CDS that terminates in the novel exon BUT is short enough to suggest that reinitation is a possibility - the next ATG in frame gives rise to a 25aa CDS that lacks the pfam Gtr1_RagA domain present in the 204aa full-length CDS - this transcript has the longest 3' UTR of all transcripts at locus</t>
  </si>
  <si>
    <t>updated transcript to putative_CDS - transcript is truncated (5' incomplete as EST-based) but can be given a CDS and updated to putative_CDS biotype - the transcript skips the penultimate exon of the only other coding variant (and CCDS model) at the locus and uses an alternative reading frame in the final exon - this looks likely to disrupt the pfam Put_MeTrfase domain encoded by the other coding transcript</t>
  </si>
  <si>
    <t>tricky one - this transcript can definitely be annotated as a coding or NMD transcript - it is just uncertain which as there a ATGs in all 3 frames for the novel first exon included in this (and several other transcripts) - conservation is relatively unhelpful here as exon is seen in placental mammals only and no ATG is seen in all - no RP data here to support a preferential use of any of the three possible translation initiation sites</t>
  </si>
  <si>
    <t>BM (cuffmerge)</t>
  </si>
  <si>
    <t>GENCODE</t>
  </si>
  <si>
    <t>cuffmerge</t>
  </si>
  <si>
    <t>average transcripts per gene</t>
  </si>
  <si>
    <t xml:space="preserve"> number of genes</t>
  </si>
  <si>
    <t>number of transcripts</t>
  </si>
  <si>
    <r>
      <t xml:space="preserve">number of genes with </t>
    </r>
    <r>
      <rPr>
        <b/>
        <i/>
        <sz val="12"/>
        <color rgb="FF000000"/>
        <rFont val="Calibri"/>
      </rPr>
      <t>n</t>
    </r>
    <r>
      <rPr>
        <b/>
        <sz val="12"/>
        <color rgb="FF000000"/>
        <rFont val="Calibri"/>
        <family val="2"/>
        <charset val="1"/>
      </rPr>
      <t xml:space="preserve"> trancipts</t>
    </r>
  </si>
  <si>
    <t>n=1</t>
  </si>
  <si>
    <t>n=2</t>
  </si>
  <si>
    <t>n=3</t>
  </si>
  <si>
    <t>n=4</t>
  </si>
  <si>
    <t>n=5</t>
  </si>
  <si>
    <t>n&gt;5</t>
  </si>
  <si>
    <t>Table S1: Number of genes with more than one transcript annotated (n=14,902) for which several transcripts are detected.</t>
  </si>
  <si>
    <t>Table S2: Ratio of the number of expressed transcripts to genes in primary tissues for different FPKM thresholds.</t>
  </si>
  <si>
    <t>Table S3: Fraction of the studied mRNA pool explained by major transcripts, considering all genes (n=18,450; a) and genes with more than one transcript annotated (n=14,902; b).</t>
  </si>
  <si>
    <t>Table S4: Number of dominant major transcripts, taking into account all genes (n=18,450; a) and genes with several transcripts annotated (n=14,902; b).</t>
  </si>
  <si>
    <t>Table S5: GO enrichment analysis for genes that consistently express a 5-fold dominant major transcript across the 16 tissues of the BM dataset.</t>
  </si>
  <si>
    <t>Table S6: GO enrichment analysis for genes that tolerate splicing.</t>
  </si>
  <si>
    <t>Table S7: Number of dominant major transcripts for the simulated datasets. The results obtained when running the simulation under the hypothesis of a predominant transcript per gene  (default) resemble those of the real datasets.</t>
  </si>
  <si>
    <t>Table S8: Consistency across different software. (a) Correlation in the expression estimates between MISO, Cufflinks and MMSEQ. (b) Overlap in the prediction of major transcripts between MISO, Cufflinks and MMSEQ. (c) Overlap in the prediction of major transcripts between MISO and splice junction evidence.</t>
  </si>
  <si>
    <t>Table S9: Number of major transcripts that correspond to the longest one annotated and/or contain the longest CDS. Genes with several transcripts annotated and expressed above 1 FPKM were taken into account for the analysis.</t>
  </si>
  <si>
    <r>
      <t xml:space="preserve">Table S10: Summary of Cufflinks </t>
    </r>
    <r>
      <rPr>
        <i/>
        <sz val="11"/>
        <color rgb="FF000000"/>
        <rFont val="Arial"/>
      </rPr>
      <t>de novo</t>
    </r>
    <r>
      <rPr>
        <sz val="11"/>
        <color rgb="FF000000"/>
        <rFont val="Arial"/>
      </rPr>
      <t xml:space="preserve"> quantification results. (a) Summary of the number of genes and transcripts considered in our study set (based on GENCODE v11) and those obtained after </t>
    </r>
    <r>
      <rPr>
        <i/>
        <sz val="11"/>
        <color rgb="FF000000"/>
        <rFont val="Arial"/>
      </rPr>
      <t>de novo</t>
    </r>
    <r>
      <rPr>
        <sz val="11"/>
        <color rgb="FF000000"/>
        <rFont val="Arial"/>
      </rPr>
      <t xml:space="preserve"> transcript identification in the BM dataset using Cufflinks. (b) Number of genes for which several transcripts are detected in the BM dataset. Quantification is based on the extended annotation obtained with Cufflinks. (c) Number of dominant major transcripts, taking into account all genes in the extended annotation (n=18,635).</t>
    </r>
  </si>
  <si>
    <t>Table S11: Major transcript recurrence in for different thresholds in primary tissues (a) and cell lines (b).</t>
  </si>
  <si>
    <t>Table S12: Number of switch events across tissues (a) and cell lines, when considering replicates (b).</t>
  </si>
  <si>
    <t>Table S13: GO enrichment analysis for genes with high variability in splicing.</t>
  </si>
  <si>
    <t>Table S14: GO enrichment analysis for genes with a major retained intron both in nucleus and cytosol.</t>
  </si>
  <si>
    <t>Table S15: Major processed transcripts that could be re-annotated as protein coding or retained intron.</t>
  </si>
  <si>
    <t>Table S16: Description of the samples used in the analyses.</t>
  </si>
  <si>
    <t>Table S17: Overlap in the major transcript across cell line technical replicates.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</si>
</sst>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17" x14ac:knownFonts="1">
    <font>
      <sz val="12"/>
      <color rgb="FF000000"/>
      <name val="Calibri"/>
      <family val="2"/>
      <charset val="1"/>
    </font>
    <font>
      <b/>
      <sz val="10"/>
      <name val="Arial"/>
      <family val="2"/>
      <charset val="1"/>
    </font>
    <font>
      <sz val="10"/>
      <name val="Arial"/>
      <family val="2"/>
      <charset val="1"/>
    </font>
    <font>
      <sz val="10"/>
      <color rgb="FF000000"/>
      <name val="Arial"/>
      <family val="2"/>
      <charset val="1"/>
    </font>
    <font>
      <b/>
      <sz val="12"/>
      <color rgb="FF000000"/>
      <name val="Calibri"/>
      <family val="2"/>
      <charset val="1"/>
    </font>
    <font>
      <sz val="10"/>
      <name val="Arial"/>
      <family val="2"/>
    </font>
    <font>
      <b/>
      <sz val="10"/>
      <name val="Arial"/>
      <family val="2"/>
    </font>
    <font>
      <u/>
      <sz val="12"/>
      <color theme="10"/>
      <name val="Calibri"/>
      <family val="2"/>
      <charset val="1"/>
    </font>
    <font>
      <u/>
      <sz val="12"/>
      <color theme="11"/>
      <name val="Calibri"/>
      <family val="2"/>
      <charset val="1"/>
    </font>
    <font>
      <b/>
      <sz val="12"/>
      <name val="Calibri"/>
    </font>
    <font>
      <sz val="12"/>
      <name val="Calibri"/>
    </font>
    <font>
      <b/>
      <sz val="10"/>
      <color rgb="FF000000"/>
      <name val="Arial"/>
    </font>
    <font>
      <b/>
      <sz val="12"/>
      <color theme="1"/>
      <name val="Calibri"/>
      <family val="2"/>
      <scheme val="minor"/>
    </font>
    <font>
      <sz val="8"/>
      <name val="Calibri"/>
      <family val="2"/>
      <charset val="1"/>
    </font>
    <font>
      <b/>
      <i/>
      <sz val="12"/>
      <color rgb="FF000000"/>
      <name val="Calibri"/>
    </font>
    <font>
      <sz val="11"/>
      <color rgb="FF000000"/>
      <name val="Arial"/>
    </font>
    <font>
      <i/>
      <sz val="11"/>
      <color rgb="FF000000"/>
      <name val="Arial"/>
    </font>
  </fonts>
  <fills count="2">
    <fill>
      <patternFill patternType="none"/>
    </fill>
    <fill>
      <patternFill patternType="gray125"/>
    </fill>
  </fills>
  <borders count="18">
    <border>
      <left/>
      <right/>
      <top/>
      <bottom/>
      <diagonal/>
    </border>
    <border>
      <left/>
      <right style="hair">
        <color auto="1"/>
      </right>
      <top/>
      <bottom/>
      <diagonal/>
    </border>
    <border>
      <left style="hair">
        <color auto="1"/>
      </left>
      <right/>
      <top/>
      <bottom/>
      <diagonal/>
    </border>
    <border>
      <left style="hair">
        <color auto="1"/>
      </left>
      <right/>
      <top/>
      <bottom style="hair">
        <color auto="1"/>
      </bottom>
      <diagonal/>
    </border>
    <border>
      <left/>
      <right style="hair">
        <color auto="1"/>
      </right>
      <top/>
      <bottom style="hair">
        <color auto="1"/>
      </bottom>
      <diagonal/>
    </border>
    <border>
      <left style="hair">
        <color auto="1"/>
      </left>
      <right style="hair">
        <color auto="1"/>
      </right>
      <top style="hair">
        <color auto="1"/>
      </top>
      <bottom/>
      <diagonal/>
    </border>
    <border>
      <left/>
      <right/>
      <top/>
      <bottom style="hair">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rgb="FF000000"/>
      </right>
      <top style="thin">
        <color auto="1"/>
      </top>
      <bottom style="thin">
        <color auto="1"/>
      </bottom>
      <diagonal/>
    </border>
  </borders>
  <cellStyleXfs count="421">
    <xf numFmtId="0" fontId="0" fillId="0" borderId="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cellStyleXfs>
  <cellXfs count="187">
    <xf numFmtId="0" fontId="0" fillId="0" borderId="0" xfId="0"/>
    <xf numFmtId="0" fontId="1" fillId="0" borderId="0" xfId="0" applyFont="1"/>
    <xf numFmtId="0" fontId="0" fillId="0" borderId="0" xfId="0" applyAlignment="1">
      <alignment horizontal="center"/>
    </xf>
    <xf numFmtId="2" fontId="0" fillId="0" borderId="0" xfId="0" applyNumberFormat="1" applyAlignment="1">
      <alignment horizontal="center"/>
    </xf>
    <xf numFmtId="0" fontId="0" fillId="0" borderId="0" xfId="0"/>
    <xf numFmtId="0" fontId="1" fillId="0" borderId="0" xfId="0" applyFont="1" applyAlignment="1">
      <alignment horizontal="center"/>
    </xf>
    <xf numFmtId="2" fontId="1" fillId="0" borderId="0" xfId="0" applyNumberFormat="1" applyFont="1" applyAlignment="1">
      <alignment horizontal="center"/>
    </xf>
    <xf numFmtId="2" fontId="0" fillId="0" borderId="0" xfId="0" applyNumberFormat="1" applyAlignment="1">
      <alignment horizontal="right"/>
    </xf>
    <xf numFmtId="2" fontId="1" fillId="0" borderId="0" xfId="0" applyNumberFormat="1" applyFont="1" applyAlignment="1">
      <alignment horizontal="right"/>
    </xf>
    <xf numFmtId="1" fontId="1" fillId="0" borderId="3" xfId="0" applyNumberFormat="1" applyFont="1" applyBorder="1" applyAlignment="1">
      <alignment horizontal="center"/>
    </xf>
    <xf numFmtId="1" fontId="1" fillId="0" borderId="6" xfId="0" applyNumberFormat="1" applyFont="1" applyBorder="1" applyAlignment="1">
      <alignment horizontal="center"/>
    </xf>
    <xf numFmtId="1" fontId="1" fillId="0" borderId="4" xfId="0" applyNumberFormat="1" applyFont="1" applyBorder="1" applyAlignment="1">
      <alignment horizontal="center"/>
    </xf>
    <xf numFmtId="0" fontId="0" fillId="0" borderId="0" xfId="0" applyAlignment="1"/>
    <xf numFmtId="0" fontId="1" fillId="0" borderId="0" xfId="0" applyFont="1" applyAlignment="1">
      <alignment horizontal="right" vertical="center"/>
    </xf>
    <xf numFmtId="0" fontId="1" fillId="0" borderId="0" xfId="0" applyFont="1" applyBorder="1" applyAlignment="1">
      <alignment horizontal="center" vertical="center" wrapText="1"/>
    </xf>
    <xf numFmtId="0" fontId="1" fillId="0" borderId="0" xfId="0" applyFont="1" applyBorder="1" applyAlignment="1">
      <alignment horizontal="right" vertical="center" wrapText="1"/>
    </xf>
    <xf numFmtId="164" fontId="1" fillId="0" borderId="0" xfId="0" applyNumberFormat="1" applyFont="1" applyAlignment="1">
      <alignment horizontal="center"/>
    </xf>
    <xf numFmtId="0" fontId="0" fillId="0" borderId="0" xfId="0" applyFont="1"/>
    <xf numFmtId="1" fontId="1" fillId="0" borderId="0" xfId="0" applyNumberFormat="1" applyFont="1" applyAlignment="1">
      <alignment horizontal="center"/>
    </xf>
    <xf numFmtId="11" fontId="0" fillId="0" borderId="0" xfId="0" applyNumberFormat="1"/>
    <xf numFmtId="0" fontId="3" fillId="0" borderId="0" xfId="0" applyFont="1" applyAlignment="1">
      <alignment horizontal="left" vertical="center" wrapText="1"/>
    </xf>
    <xf numFmtId="0" fontId="0" fillId="0" borderId="0" xfId="0" applyBorder="1" applyAlignment="1">
      <alignment horizontal="center"/>
    </xf>
    <xf numFmtId="2" fontId="0" fillId="0" borderId="0" xfId="0" applyNumberFormat="1" applyBorder="1" applyAlignment="1">
      <alignment horizontal="center"/>
    </xf>
    <xf numFmtId="0" fontId="1" fillId="0" borderId="0" xfId="0" applyFont="1" applyAlignment="1">
      <alignment horizontal="center" vertical="center"/>
    </xf>
    <xf numFmtId="0" fontId="4" fillId="0" borderId="0" xfId="0" applyFont="1" applyAlignment="1">
      <alignment horizontal="right"/>
    </xf>
    <xf numFmtId="0" fontId="5" fillId="0" borderId="0" xfId="0" applyFont="1" applyAlignment="1">
      <alignment horizontal="center" vertical="center"/>
    </xf>
    <xf numFmtId="0" fontId="6" fillId="0" borderId="0" xfId="0" applyFont="1" applyAlignment="1">
      <alignment horizontal="center" vertical="center"/>
    </xf>
    <xf numFmtId="0" fontId="5" fillId="0" borderId="0" xfId="0" applyFont="1" applyAlignment="1">
      <alignment horizontal="left" vertical="center"/>
    </xf>
    <xf numFmtId="0" fontId="2" fillId="0" borderId="0" xfId="0" applyFont="1" applyAlignment="1">
      <alignment horizontal="center" vertical="center"/>
    </xf>
    <xf numFmtId="0" fontId="4" fillId="0" borderId="0" xfId="0" applyFont="1"/>
    <xf numFmtId="2" fontId="1" fillId="0" borderId="0" xfId="0" applyNumberFormat="1" applyFont="1" applyBorder="1" applyAlignment="1">
      <alignment horizontal="right" vertical="center" wrapText="1"/>
    </xf>
    <xf numFmtId="2" fontId="2" fillId="0" borderId="0" xfId="0" applyNumberFormat="1" applyFont="1" applyBorder="1" applyAlignment="1">
      <alignment horizontal="right" vertical="center" wrapText="1"/>
    </xf>
    <xf numFmtId="2" fontId="1" fillId="0" borderId="0" xfId="0" applyNumberFormat="1" applyFont="1" applyBorder="1" applyAlignment="1">
      <alignment horizontal="right" vertical="center"/>
    </xf>
    <xf numFmtId="2" fontId="2" fillId="0" borderId="0" xfId="0" applyNumberFormat="1" applyFont="1" applyBorder="1" applyAlignment="1">
      <alignment horizontal="right" vertical="center"/>
    </xf>
    <xf numFmtId="0" fontId="0" fillId="0" borderId="0" xfId="0" applyBorder="1"/>
    <xf numFmtId="2" fontId="3" fillId="0" borderId="8" xfId="0" applyNumberFormat="1" applyFont="1" applyBorder="1" applyAlignment="1">
      <alignment horizontal="center" vertical="center" wrapText="1"/>
    </xf>
    <xf numFmtId="2" fontId="3" fillId="0" borderId="9" xfId="0" applyNumberFormat="1" applyFont="1" applyBorder="1" applyAlignment="1">
      <alignment horizontal="center" vertical="center" wrapText="1"/>
    </xf>
    <xf numFmtId="2" fontId="3" fillId="0" borderId="7" xfId="0" applyNumberFormat="1" applyFont="1" applyBorder="1" applyAlignment="1">
      <alignment horizontal="center" vertical="center" wrapText="1"/>
    </xf>
    <xf numFmtId="2" fontId="3" fillId="0" borderId="0" xfId="0" applyNumberFormat="1" applyFont="1" applyBorder="1" applyAlignment="1">
      <alignment horizontal="center" vertical="center" wrapText="1"/>
    </xf>
    <xf numFmtId="2" fontId="3" fillId="0" borderId="11" xfId="0" applyNumberFormat="1" applyFont="1" applyBorder="1" applyAlignment="1">
      <alignment horizontal="center" vertical="center" wrapText="1"/>
    </xf>
    <xf numFmtId="2" fontId="3" fillId="0" borderId="10" xfId="0" applyNumberFormat="1" applyFont="1" applyBorder="1" applyAlignment="1">
      <alignment horizontal="center" vertical="center" wrapText="1"/>
    </xf>
    <xf numFmtId="2" fontId="3" fillId="0" borderId="13" xfId="0" applyNumberFormat="1" applyFont="1" applyBorder="1" applyAlignment="1">
      <alignment horizontal="center" vertical="center" wrapText="1"/>
    </xf>
    <xf numFmtId="2" fontId="3" fillId="0" borderId="14" xfId="0" applyNumberFormat="1" applyFont="1" applyBorder="1" applyAlignment="1">
      <alignment horizontal="center" vertical="center" wrapText="1"/>
    </xf>
    <xf numFmtId="2" fontId="3" fillId="0" borderId="12" xfId="0" applyNumberFormat="1" applyFont="1" applyBorder="1" applyAlignment="1">
      <alignment horizontal="center" vertical="center" wrapText="1"/>
    </xf>
    <xf numFmtId="2" fontId="4" fillId="0" borderId="0" xfId="0" applyNumberFormat="1" applyFont="1" applyAlignment="1">
      <alignment horizontal="center"/>
    </xf>
    <xf numFmtId="2" fontId="0" fillId="0" borderId="7" xfId="0" applyNumberFormat="1" applyBorder="1" applyAlignment="1">
      <alignment horizontal="center"/>
    </xf>
    <xf numFmtId="2" fontId="0" fillId="0" borderId="8" xfId="0" applyNumberFormat="1" applyBorder="1" applyAlignment="1">
      <alignment horizontal="center"/>
    </xf>
    <xf numFmtId="2" fontId="0" fillId="0" borderId="9" xfId="0" applyNumberFormat="1" applyBorder="1" applyAlignment="1">
      <alignment horizontal="center"/>
    </xf>
    <xf numFmtId="2" fontId="0" fillId="0" borderId="10" xfId="0" applyNumberFormat="1" applyBorder="1" applyAlignment="1">
      <alignment horizontal="center"/>
    </xf>
    <xf numFmtId="2" fontId="0" fillId="0" borderId="11" xfId="0" applyNumberFormat="1" applyBorder="1" applyAlignment="1">
      <alignment horizontal="center"/>
    </xf>
    <xf numFmtId="2" fontId="0" fillId="0" borderId="12" xfId="0" applyNumberFormat="1" applyBorder="1" applyAlignment="1">
      <alignment horizontal="center"/>
    </xf>
    <xf numFmtId="2" fontId="0" fillId="0" borderId="13" xfId="0" applyNumberFormat="1" applyBorder="1" applyAlignment="1">
      <alignment horizontal="center"/>
    </xf>
    <xf numFmtId="2" fontId="0" fillId="0" borderId="14" xfId="0" applyNumberFormat="1" applyBorder="1" applyAlignment="1">
      <alignment horizontal="center"/>
    </xf>
    <xf numFmtId="0" fontId="4" fillId="0" borderId="0" xfId="0" applyFont="1" applyAlignment="1">
      <alignment horizontal="center"/>
    </xf>
    <xf numFmtId="164" fontId="1" fillId="0" borderId="13" xfId="0" applyNumberFormat="1" applyFont="1" applyBorder="1" applyAlignment="1">
      <alignment horizontal="center"/>
    </xf>
    <xf numFmtId="164" fontId="1" fillId="0" borderId="14" xfId="0" applyNumberFormat="1" applyFont="1" applyBorder="1" applyAlignment="1">
      <alignment horizontal="center"/>
    </xf>
    <xf numFmtId="0" fontId="0" fillId="0" borderId="0" xfId="0" applyFont="1" applyBorder="1" applyAlignment="1">
      <alignment horizontal="center" vertical="center" wrapText="1"/>
    </xf>
    <xf numFmtId="0" fontId="1" fillId="0" borderId="0" xfId="0" applyNumberFormat="1" applyFont="1" applyFill="1" applyBorder="1" applyAlignment="1">
      <alignment horizontal="right" vertical="center" wrapText="1"/>
    </xf>
    <xf numFmtId="0" fontId="1" fillId="0" borderId="0" xfId="0" applyFont="1" applyBorder="1" applyAlignment="1">
      <alignment horizontal="right" vertical="center"/>
    </xf>
    <xf numFmtId="1" fontId="0" fillId="0" borderId="7" xfId="0" applyNumberFormat="1" applyFont="1" applyBorder="1" applyAlignment="1">
      <alignment horizontal="center" vertical="center" wrapText="1"/>
    </xf>
    <xf numFmtId="1" fontId="3" fillId="0" borderId="8" xfId="0" applyNumberFormat="1" applyFont="1" applyBorder="1" applyAlignment="1">
      <alignment horizontal="center" vertical="center" wrapText="1"/>
    </xf>
    <xf numFmtId="1" fontId="0" fillId="0" borderId="10" xfId="0" applyNumberFormat="1" applyFont="1" applyBorder="1" applyAlignment="1">
      <alignment horizontal="center" vertical="center" wrapText="1"/>
    </xf>
    <xf numFmtId="1" fontId="3" fillId="0" borderId="0" xfId="0" applyNumberFormat="1" applyFont="1" applyBorder="1" applyAlignment="1">
      <alignment horizontal="center" vertical="center" wrapText="1"/>
    </xf>
    <xf numFmtId="1" fontId="0" fillId="0" borderId="12" xfId="0" applyNumberFormat="1" applyFont="1" applyBorder="1" applyAlignment="1">
      <alignment horizontal="center" vertical="center" wrapText="1"/>
    </xf>
    <xf numFmtId="1" fontId="3" fillId="0" borderId="13" xfId="0" applyNumberFormat="1" applyFont="1" applyBorder="1" applyAlignment="1">
      <alignment horizontal="center" vertical="center" wrapText="1"/>
    </xf>
    <xf numFmtId="1" fontId="0" fillId="0" borderId="7" xfId="0" applyNumberFormat="1" applyBorder="1" applyAlignment="1">
      <alignment horizontal="center"/>
    </xf>
    <xf numFmtId="1" fontId="0" fillId="0" borderId="10" xfId="0" applyNumberFormat="1" applyBorder="1" applyAlignment="1">
      <alignment horizontal="center"/>
    </xf>
    <xf numFmtId="1" fontId="0" fillId="0" borderId="12" xfId="0" applyNumberFormat="1" applyBorder="1" applyAlignment="1">
      <alignment horizontal="center"/>
    </xf>
    <xf numFmtId="0" fontId="4" fillId="0" borderId="0" xfId="0" applyFont="1" applyAlignment="1">
      <alignment vertical="center"/>
    </xf>
    <xf numFmtId="0" fontId="3" fillId="0" borderId="0" xfId="0" applyFont="1" applyAlignment="1">
      <alignment horizontal="center" vertical="center" wrapText="1"/>
    </xf>
    <xf numFmtId="1" fontId="4" fillId="0" borderId="0" xfId="0" applyNumberFormat="1" applyFont="1" applyAlignment="1">
      <alignment horizontal="center"/>
    </xf>
    <xf numFmtId="1" fontId="3" fillId="0" borderId="7" xfId="0" applyNumberFormat="1" applyFont="1" applyBorder="1" applyAlignment="1">
      <alignment horizontal="center" vertical="center" wrapText="1"/>
    </xf>
    <xf numFmtId="1" fontId="3" fillId="0" borderId="10" xfId="0" applyNumberFormat="1" applyFont="1" applyBorder="1" applyAlignment="1">
      <alignment horizontal="center" vertical="center" wrapText="1"/>
    </xf>
    <xf numFmtId="1" fontId="3" fillId="0" borderId="12" xfId="0" applyNumberFormat="1" applyFont="1" applyBorder="1" applyAlignment="1">
      <alignment horizontal="center" vertical="center" wrapText="1"/>
    </xf>
    <xf numFmtId="0" fontId="9" fillId="0" borderId="0" xfId="0" applyFont="1" applyAlignment="1">
      <alignment vertical="center" wrapText="1"/>
    </xf>
    <xf numFmtId="0" fontId="10" fillId="0" borderId="0" xfId="0" applyFont="1" applyAlignment="1">
      <alignment vertical="center" wrapText="1"/>
    </xf>
    <xf numFmtId="0" fontId="4" fillId="0" borderId="0" xfId="0" applyFont="1" applyBorder="1"/>
    <xf numFmtId="0" fontId="1" fillId="0" borderId="0" xfId="0" applyFont="1" applyBorder="1" applyAlignment="1">
      <alignment horizontal="center"/>
    </xf>
    <xf numFmtId="1" fontId="11" fillId="0" borderId="0" xfId="0" applyNumberFormat="1" applyFont="1" applyAlignment="1">
      <alignment horizontal="center" vertical="center" wrapText="1"/>
    </xf>
    <xf numFmtId="0" fontId="11" fillId="0" borderId="0" xfId="0" applyFont="1" applyAlignment="1">
      <alignment horizontal="center" vertical="center" wrapText="1"/>
    </xf>
    <xf numFmtId="2" fontId="11" fillId="0" borderId="0" xfId="0" applyNumberFormat="1" applyFont="1" applyAlignment="1">
      <alignment horizontal="center" vertical="center" wrapText="1"/>
    </xf>
    <xf numFmtId="0" fontId="4" fillId="0" borderId="12" xfId="0" applyFont="1" applyBorder="1" applyAlignment="1">
      <alignment horizontal="center"/>
    </xf>
    <xf numFmtId="0" fontId="4" fillId="0" borderId="13" xfId="0" applyFont="1" applyBorder="1" applyAlignment="1">
      <alignment horizontal="center"/>
    </xf>
    <xf numFmtId="0" fontId="4" fillId="0" borderId="14" xfId="0" applyFont="1" applyBorder="1" applyAlignment="1">
      <alignment horizontal="center"/>
    </xf>
    <xf numFmtId="0" fontId="1" fillId="0" borderId="0" xfId="0" applyFont="1" applyBorder="1"/>
    <xf numFmtId="2" fontId="1" fillId="0" borderId="0" xfId="0" applyNumberFormat="1" applyFont="1" applyBorder="1" applyAlignment="1">
      <alignment horizontal="center"/>
    </xf>
    <xf numFmtId="1" fontId="0" fillId="0" borderId="0" xfId="0" applyNumberFormat="1" applyBorder="1" applyAlignment="1">
      <alignment horizontal="center"/>
    </xf>
    <xf numFmtId="1" fontId="1" fillId="0" borderId="0" xfId="0" applyNumberFormat="1" applyFont="1" applyBorder="1" applyAlignment="1">
      <alignment horizontal="center"/>
    </xf>
    <xf numFmtId="1" fontId="0" fillId="0" borderId="8" xfId="0" applyNumberFormat="1" applyBorder="1" applyAlignment="1">
      <alignment horizontal="center"/>
    </xf>
    <xf numFmtId="1" fontId="0" fillId="0" borderId="13" xfId="0" applyNumberFormat="1" applyBorder="1" applyAlignment="1">
      <alignment horizontal="center"/>
    </xf>
    <xf numFmtId="0" fontId="1" fillId="0" borderId="0" xfId="0" applyFont="1" applyBorder="1" applyAlignment="1">
      <alignment vertical="center" wrapText="1"/>
    </xf>
    <xf numFmtId="3" fontId="1" fillId="0" borderId="0" xfId="0" applyNumberFormat="1" applyFont="1" applyBorder="1" applyAlignment="1">
      <alignment horizontal="center" vertical="center" wrapText="1"/>
    </xf>
    <xf numFmtId="0" fontId="0" fillId="0" borderId="0" xfId="0" applyBorder="1" applyAlignment="1"/>
    <xf numFmtId="1" fontId="1" fillId="0" borderId="0" xfId="0" applyNumberFormat="1" applyFont="1" applyBorder="1" applyAlignment="1">
      <alignment horizontal="center" vertical="center" wrapText="1"/>
    </xf>
    <xf numFmtId="1" fontId="4" fillId="0" borderId="0" xfId="0" applyNumberFormat="1" applyFont="1" applyBorder="1" applyAlignment="1">
      <alignment horizontal="center"/>
    </xf>
    <xf numFmtId="2" fontId="4" fillId="0" borderId="0" xfId="0" applyNumberFormat="1" applyFont="1" applyBorder="1" applyAlignment="1">
      <alignment horizontal="center"/>
    </xf>
    <xf numFmtId="4" fontId="0" fillId="0" borderId="0" xfId="0" applyNumberFormat="1" applyFont="1" applyBorder="1" applyAlignment="1">
      <alignment horizontal="center" vertical="center" wrapText="1"/>
    </xf>
    <xf numFmtId="0" fontId="1" fillId="0" borderId="0" xfId="0" applyFont="1" applyAlignment="1">
      <alignment horizontal="center" vertical="center" wrapText="1"/>
    </xf>
    <xf numFmtId="0" fontId="1" fillId="0" borderId="0" xfId="0" applyFont="1" applyBorder="1" applyAlignment="1">
      <alignment vertical="center"/>
    </xf>
    <xf numFmtId="164" fontId="0" fillId="0" borderId="7" xfId="0" applyNumberFormat="1" applyBorder="1" applyAlignment="1">
      <alignment horizontal="center"/>
    </xf>
    <xf numFmtId="164" fontId="0" fillId="0" borderId="9" xfId="0" applyNumberFormat="1" applyBorder="1" applyAlignment="1">
      <alignment horizontal="center"/>
    </xf>
    <xf numFmtId="164" fontId="0" fillId="0" borderId="10" xfId="0" applyNumberFormat="1" applyBorder="1" applyAlignment="1">
      <alignment horizontal="center"/>
    </xf>
    <xf numFmtId="164" fontId="0" fillId="0" borderId="11" xfId="0" applyNumberFormat="1" applyBorder="1" applyAlignment="1">
      <alignment horizontal="center"/>
    </xf>
    <xf numFmtId="164" fontId="0" fillId="0" borderId="12" xfId="0" applyNumberFormat="1" applyBorder="1" applyAlignment="1">
      <alignment horizontal="center"/>
    </xf>
    <xf numFmtId="164" fontId="0" fillId="0" borderId="14" xfId="0" applyNumberFormat="1" applyBorder="1" applyAlignment="1">
      <alignment horizontal="center"/>
    </xf>
    <xf numFmtId="0" fontId="0" fillId="0" borderId="8" xfId="0" applyBorder="1" applyAlignment="1">
      <alignment horizontal="center"/>
    </xf>
    <xf numFmtId="0" fontId="0" fillId="0" borderId="9" xfId="0" applyBorder="1" applyAlignment="1">
      <alignment horizontal="center"/>
    </xf>
    <xf numFmtId="0" fontId="0" fillId="0" borderId="11" xfId="0" applyBorder="1" applyAlignment="1">
      <alignment horizontal="center"/>
    </xf>
    <xf numFmtId="0" fontId="0" fillId="0" borderId="13" xfId="0" applyBorder="1" applyAlignment="1">
      <alignment horizontal="center"/>
    </xf>
    <xf numFmtId="0" fontId="0" fillId="0" borderId="14" xfId="0" applyBorder="1" applyAlignment="1">
      <alignment horizontal="center"/>
    </xf>
    <xf numFmtId="0" fontId="0" fillId="0" borderId="7" xfId="0" applyBorder="1" applyAlignment="1">
      <alignment horizontal="center"/>
    </xf>
    <xf numFmtId="0" fontId="0" fillId="0" borderId="10" xfId="0" applyBorder="1" applyAlignment="1">
      <alignment horizontal="center"/>
    </xf>
    <xf numFmtId="0" fontId="0" fillId="0" borderId="12" xfId="0" applyBorder="1" applyAlignment="1">
      <alignment horizontal="center"/>
    </xf>
    <xf numFmtId="0" fontId="11" fillId="0" borderId="0" xfId="0" applyFont="1" applyAlignment="1">
      <alignment horizontal="left" vertical="center" wrapText="1"/>
    </xf>
    <xf numFmtId="11" fontId="3" fillId="0" borderId="0" xfId="0" applyNumberFormat="1" applyFont="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left" vertical="center"/>
    </xf>
    <xf numFmtId="0" fontId="1" fillId="0" borderId="0" xfId="0" applyFont="1" applyAlignment="1">
      <alignment horizontal="left" vertical="center"/>
    </xf>
    <xf numFmtId="0" fontId="2" fillId="0" borderId="0" xfId="0" applyFont="1" applyAlignment="1">
      <alignment horizontal="center"/>
    </xf>
    <xf numFmtId="0" fontId="4" fillId="0" borderId="0" xfId="0" applyFont="1" applyAlignment="1">
      <alignment horizontal="center" vertical="center"/>
    </xf>
    <xf numFmtId="0" fontId="0" fillId="0" borderId="0" xfId="0" applyAlignment="1">
      <alignment horizontal="center"/>
    </xf>
    <xf numFmtId="0" fontId="1" fillId="0" borderId="12" xfId="0" applyFont="1" applyBorder="1" applyAlignment="1">
      <alignment horizontal="center" vertical="center" wrapText="1"/>
    </xf>
    <xf numFmtId="0" fontId="0" fillId="0" borderId="0" xfId="0" applyAlignment="1">
      <alignment horizontal="center" vertical="center"/>
    </xf>
    <xf numFmtId="0" fontId="0" fillId="0" borderId="7" xfId="0" applyBorder="1" applyAlignment="1">
      <alignment horizontal="center" vertical="center"/>
    </xf>
    <xf numFmtId="1" fontId="0" fillId="0" borderId="8" xfId="0" applyNumberFormat="1" applyBorder="1" applyAlignment="1">
      <alignment horizontal="center" vertical="center"/>
    </xf>
    <xf numFmtId="2" fontId="0" fillId="0" borderId="8" xfId="0" applyNumberFormat="1" applyBorder="1" applyAlignment="1">
      <alignment horizontal="center" vertical="center"/>
    </xf>
    <xf numFmtId="2" fontId="0" fillId="0" borderId="9" xfId="0" applyNumberFormat="1" applyBorder="1" applyAlignment="1">
      <alignment horizontal="center" vertical="center"/>
    </xf>
    <xf numFmtId="0" fontId="0" fillId="0" borderId="10" xfId="0" applyBorder="1" applyAlignment="1">
      <alignment horizontal="center" vertical="center"/>
    </xf>
    <xf numFmtId="1" fontId="0" fillId="0" borderId="0" xfId="0" applyNumberFormat="1" applyBorder="1" applyAlignment="1">
      <alignment horizontal="center" vertical="center"/>
    </xf>
    <xf numFmtId="2" fontId="0" fillId="0" borderId="0" xfId="0" applyNumberFormat="1" applyBorder="1" applyAlignment="1">
      <alignment horizontal="center" vertical="center"/>
    </xf>
    <xf numFmtId="2" fontId="0" fillId="0" borderId="11" xfId="0" applyNumberFormat="1" applyBorder="1" applyAlignment="1">
      <alignment horizontal="center" vertical="center"/>
    </xf>
    <xf numFmtId="0" fontId="0" fillId="0" borderId="12" xfId="0" applyBorder="1" applyAlignment="1">
      <alignment horizontal="center" vertical="center"/>
    </xf>
    <xf numFmtId="1" fontId="0" fillId="0" borderId="13" xfId="0" applyNumberFormat="1" applyBorder="1" applyAlignment="1">
      <alignment horizontal="center" vertical="center"/>
    </xf>
    <xf numFmtId="2" fontId="0" fillId="0" borderId="13" xfId="0" applyNumberFormat="1" applyBorder="1" applyAlignment="1">
      <alignment horizontal="center" vertical="center"/>
    </xf>
    <xf numFmtId="2" fontId="0" fillId="0" borderId="14" xfId="0" applyNumberFormat="1" applyBorder="1" applyAlignment="1">
      <alignment horizontal="center" vertical="center"/>
    </xf>
    <xf numFmtId="1" fontId="4" fillId="0" borderId="0" xfId="0" applyNumberFormat="1" applyFont="1" applyAlignment="1">
      <alignment horizontal="center" vertical="center"/>
    </xf>
    <xf numFmtId="2" fontId="4" fillId="0" borderId="0" xfId="0" applyNumberFormat="1" applyFont="1" applyAlignment="1">
      <alignment horizontal="center" vertical="center"/>
    </xf>
    <xf numFmtId="2" fontId="12" fillId="0" borderId="0" xfId="0" applyNumberFormat="1" applyFont="1" applyAlignment="1">
      <alignment horizontal="center"/>
    </xf>
    <xf numFmtId="1" fontId="12" fillId="0" borderId="0" xfId="0" applyNumberFormat="1" applyFont="1" applyAlignment="1">
      <alignment horizontal="center"/>
    </xf>
    <xf numFmtId="0" fontId="12" fillId="0" borderId="14" xfId="0" applyFont="1" applyBorder="1" applyAlignment="1">
      <alignment horizontal="center"/>
    </xf>
    <xf numFmtId="0" fontId="12" fillId="0" borderId="13" xfId="0" applyFont="1" applyBorder="1" applyAlignment="1">
      <alignment horizontal="center"/>
    </xf>
    <xf numFmtId="0" fontId="12" fillId="0" borderId="0" xfId="0" applyFont="1"/>
    <xf numFmtId="0" fontId="4" fillId="0" borderId="0" xfId="0" applyFont="1" applyAlignment="1">
      <alignment horizontal="center" vertical="center"/>
    </xf>
    <xf numFmtId="0" fontId="0" fillId="0" borderId="0" xfId="0" applyAlignment="1">
      <alignment horizontal="center"/>
    </xf>
    <xf numFmtId="0" fontId="0" fillId="0" borderId="0" xfId="0" applyBorder="1" applyAlignment="1">
      <alignment horizontal="center" vertical="center"/>
    </xf>
    <xf numFmtId="2" fontId="0" fillId="0" borderId="0" xfId="0" applyNumberFormat="1"/>
    <xf numFmtId="0" fontId="0" fillId="0" borderId="8" xfId="0" applyBorder="1" applyAlignment="1">
      <alignment horizontal="center" vertical="center"/>
    </xf>
    <xf numFmtId="0" fontId="0" fillId="0" borderId="13" xfId="0" applyBorder="1" applyAlignment="1">
      <alignment horizontal="center" vertical="center"/>
    </xf>
    <xf numFmtId="0" fontId="1" fillId="0" borderId="0" xfId="0" applyFont="1" applyBorder="1" applyAlignment="1">
      <alignment horizontal="center" vertical="center" wrapText="1"/>
    </xf>
    <xf numFmtId="0" fontId="0" fillId="0" borderId="0" xfId="0" applyAlignment="1">
      <alignment horizontal="center"/>
    </xf>
    <xf numFmtId="0" fontId="0" fillId="0" borderId="0" xfId="0" applyAlignment="1">
      <alignment horizontal="left" vertical="center" wrapText="1"/>
    </xf>
    <xf numFmtId="0" fontId="0" fillId="0" borderId="0" xfId="0" applyAlignment="1">
      <alignment wrapText="1"/>
    </xf>
    <xf numFmtId="0" fontId="0" fillId="0" borderId="0" xfId="0" applyAlignment="1">
      <alignment horizontal="center"/>
    </xf>
    <xf numFmtId="0" fontId="1" fillId="0" borderId="0" xfId="0" applyFont="1" applyBorder="1" applyAlignment="1">
      <alignment horizontal="center" vertical="center" wrapText="1"/>
    </xf>
    <xf numFmtId="0" fontId="1" fillId="0" borderId="0" xfId="0" applyFont="1" applyBorder="1" applyAlignment="1">
      <alignment horizontal="center" vertical="center"/>
    </xf>
    <xf numFmtId="0" fontId="12" fillId="0" borderId="7" xfId="0" applyFont="1" applyBorder="1" applyAlignment="1">
      <alignment horizontal="center"/>
    </xf>
    <xf numFmtId="0" fontId="12" fillId="0" borderId="8" xfId="0" applyFont="1" applyBorder="1" applyAlignment="1">
      <alignment horizontal="center"/>
    </xf>
    <xf numFmtId="0" fontId="12" fillId="0" borderId="9" xfId="0" applyFont="1" applyBorder="1" applyAlignment="1">
      <alignment horizontal="center"/>
    </xf>
    <xf numFmtId="2" fontId="1" fillId="0" borderId="5" xfId="0" applyNumberFormat="1" applyFont="1" applyBorder="1" applyAlignment="1">
      <alignment horizontal="center" vertical="center"/>
    </xf>
    <xf numFmtId="2" fontId="1" fillId="0" borderId="2" xfId="0" applyNumberFormat="1" applyFont="1" applyBorder="1" applyAlignment="1">
      <alignment horizontal="center" vertical="center"/>
    </xf>
    <xf numFmtId="2" fontId="1" fillId="0" borderId="0" xfId="0" applyNumberFormat="1" applyFont="1" applyBorder="1" applyAlignment="1">
      <alignment horizontal="center" vertical="center"/>
    </xf>
    <xf numFmtId="2" fontId="1" fillId="0" borderId="1" xfId="0" applyNumberFormat="1" applyFont="1" applyBorder="1" applyAlignment="1">
      <alignment horizontal="center" vertical="center"/>
    </xf>
    <xf numFmtId="0" fontId="4" fillId="0" borderId="7" xfId="0" applyFont="1" applyBorder="1" applyAlignment="1">
      <alignment horizontal="center"/>
    </xf>
    <xf numFmtId="0" fontId="4" fillId="0" borderId="8" xfId="0" applyFont="1" applyBorder="1" applyAlignment="1">
      <alignment horizontal="center"/>
    </xf>
    <xf numFmtId="0" fontId="4" fillId="0" borderId="9" xfId="0" applyFont="1" applyBorder="1" applyAlignment="1">
      <alignment horizontal="center"/>
    </xf>
    <xf numFmtId="0" fontId="1" fillId="0" borderId="10"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14" xfId="0" applyFont="1" applyBorder="1" applyAlignment="1">
      <alignment horizontal="center" vertical="center" wrapText="1"/>
    </xf>
    <xf numFmtId="0" fontId="4" fillId="0" borderId="0" xfId="0" applyFont="1" applyAlignment="1">
      <alignment horizontal="center" vertical="center"/>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4" fillId="0" borderId="7" xfId="0" applyFont="1" applyBorder="1" applyAlignment="1">
      <alignment horizontal="center" vertical="center"/>
    </xf>
    <xf numFmtId="0" fontId="4" fillId="0" borderId="12" xfId="0" applyFont="1" applyBorder="1" applyAlignment="1">
      <alignment horizontal="center" vertical="center"/>
    </xf>
    <xf numFmtId="164" fontId="1" fillId="0" borderId="0" xfId="0" applyNumberFormat="1" applyFont="1" applyBorder="1" applyAlignment="1">
      <alignment horizontal="center" vertical="center"/>
    </xf>
    <xf numFmtId="0" fontId="1" fillId="0" borderId="0" xfId="0" applyFont="1" applyAlignment="1">
      <alignment horizontal="center" vertical="center"/>
    </xf>
    <xf numFmtId="164" fontId="1" fillId="0" borderId="0" xfId="0" applyNumberFormat="1" applyFont="1" applyBorder="1" applyAlignment="1">
      <alignment horizontal="center"/>
    </xf>
    <xf numFmtId="164" fontId="1" fillId="0" borderId="11" xfId="0" applyNumberFormat="1" applyFont="1" applyBorder="1" applyAlignment="1">
      <alignment horizontal="center"/>
    </xf>
    <xf numFmtId="0" fontId="0" fillId="0" borderId="0" xfId="0" applyAlignment="1">
      <alignment horizontal="center" vertical="center"/>
    </xf>
    <xf numFmtId="0" fontId="0" fillId="0" borderId="0" xfId="0" applyAlignment="1">
      <alignment horizontal="center"/>
    </xf>
    <xf numFmtId="0" fontId="1" fillId="0" borderId="13" xfId="0" applyFont="1"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15" fillId="0" borderId="0" xfId="0" applyFont="1" applyAlignment="1">
      <alignment horizontal="justify" vertical="center"/>
    </xf>
    <xf numFmtId="0" fontId="16" fillId="0" borderId="0" xfId="0" applyFont="1" applyAlignment="1">
      <alignment horizontal="justify" vertical="center"/>
    </xf>
  </cellXfs>
  <cellStyles count="421">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1" builtinId="8" hidden="1"/>
    <cellStyle name="Hipervínculo" xfId="23" builtinId="8" hidden="1"/>
    <cellStyle name="Hipervínculo" xfId="25" builtinId="8" hidden="1"/>
    <cellStyle name="Hipervínculo" xfId="27" builtinId="8" hidden="1"/>
    <cellStyle name="Hipervínculo" xfId="29" builtinId="8" hidden="1"/>
    <cellStyle name="Hipervínculo" xfId="31" builtinId="8" hidden="1"/>
    <cellStyle name="Hipervínculo" xfId="33" builtinId="8" hidden="1"/>
    <cellStyle name="Hipervínculo" xfId="35" builtinId="8" hidden="1"/>
    <cellStyle name="Hipervínculo" xfId="37" builtinId="8" hidden="1"/>
    <cellStyle name="Hipervínculo" xfId="39" builtinId="8" hidden="1"/>
    <cellStyle name="Hipervínculo" xfId="41" builtinId="8" hidden="1"/>
    <cellStyle name="Hipervínculo" xfId="43" builtinId="8" hidden="1"/>
    <cellStyle name="Hipervínculo" xfId="45" builtinId="8" hidden="1"/>
    <cellStyle name="Hipervínculo" xfId="47" builtinId="8" hidden="1"/>
    <cellStyle name="Hipervínculo" xfId="49" builtinId="8" hidden="1"/>
    <cellStyle name="Hipervínculo" xfId="51" builtinId="8" hidden="1"/>
    <cellStyle name="Hipervínculo" xfId="53" builtinId="8" hidden="1"/>
    <cellStyle name="Hipervínculo" xfId="55" builtinId="8" hidden="1"/>
    <cellStyle name="Hipervínculo" xfId="57" builtinId="8" hidden="1"/>
    <cellStyle name="Hipervínculo" xfId="59" builtinId="8" hidden="1"/>
    <cellStyle name="Hipervínculo" xfId="61" builtinId="8" hidden="1"/>
    <cellStyle name="Hipervínculo" xfId="63" builtinId="8" hidden="1"/>
    <cellStyle name="Hipervínculo" xfId="65" builtinId="8" hidden="1"/>
    <cellStyle name="Hipervínculo" xfId="67" builtinId="8" hidden="1"/>
    <cellStyle name="Hipervínculo" xfId="69" builtinId="8" hidden="1"/>
    <cellStyle name="Hipervínculo" xfId="71" builtinId="8" hidden="1"/>
    <cellStyle name="Hipervínculo" xfId="73" builtinId="8" hidden="1"/>
    <cellStyle name="Hipervínculo" xfId="75" builtinId="8" hidden="1"/>
    <cellStyle name="Hipervínculo" xfId="77" builtinId="8" hidden="1"/>
    <cellStyle name="Hipervínculo" xfId="79" builtinId="8" hidden="1"/>
    <cellStyle name="Hipervínculo" xfId="81" builtinId="8" hidden="1"/>
    <cellStyle name="Hipervínculo" xfId="83" builtinId="8" hidden="1"/>
    <cellStyle name="Hipervínculo" xfId="85" builtinId="8" hidden="1"/>
    <cellStyle name="Hipervínculo" xfId="87" builtinId="8" hidden="1"/>
    <cellStyle name="Hipervínculo" xfId="89" builtinId="8" hidden="1"/>
    <cellStyle name="Hipervínculo" xfId="91" builtinId="8" hidden="1"/>
    <cellStyle name="Hipervínculo" xfId="93" builtinId="8" hidden="1"/>
    <cellStyle name="Hipervínculo" xfId="95" builtinId="8" hidden="1"/>
    <cellStyle name="Hipervínculo" xfId="97" builtinId="8" hidden="1"/>
    <cellStyle name="Hipervínculo" xfId="99" builtinId="8" hidden="1"/>
    <cellStyle name="Hipervínculo" xfId="101" builtinId="8" hidden="1"/>
    <cellStyle name="Hipervínculo" xfId="103" builtinId="8" hidden="1"/>
    <cellStyle name="Hipervínculo" xfId="105" builtinId="8" hidden="1"/>
    <cellStyle name="Hipervínculo" xfId="107" builtinId="8" hidden="1"/>
    <cellStyle name="Hipervínculo" xfId="109" builtinId="8" hidden="1"/>
    <cellStyle name="Hipervínculo" xfId="111" builtinId="8" hidden="1"/>
    <cellStyle name="Hipervínculo" xfId="113" builtinId="8" hidden="1"/>
    <cellStyle name="Hipervínculo" xfId="115" builtinId="8" hidden="1"/>
    <cellStyle name="Hipervínculo" xfId="117" builtinId="8" hidden="1"/>
    <cellStyle name="Hipervínculo" xfId="119" builtinId="8" hidden="1"/>
    <cellStyle name="Hipervínculo" xfId="121" builtinId="8" hidden="1"/>
    <cellStyle name="Hipervínculo" xfId="123" builtinId="8" hidden="1"/>
    <cellStyle name="Hipervínculo" xfId="125" builtinId="8" hidden="1"/>
    <cellStyle name="Hipervínculo" xfId="127" builtinId="8" hidden="1"/>
    <cellStyle name="Hipervínculo" xfId="129" builtinId="8" hidden="1"/>
    <cellStyle name="Hipervínculo" xfId="131" builtinId="8" hidden="1"/>
    <cellStyle name="Hipervínculo" xfId="133" builtinId="8" hidden="1"/>
    <cellStyle name="Hipervínculo" xfId="135" builtinId="8" hidden="1"/>
    <cellStyle name="Hipervínculo" xfId="137" builtinId="8" hidden="1"/>
    <cellStyle name="Hipervínculo" xfId="139" builtinId="8" hidden="1"/>
    <cellStyle name="Hipervínculo" xfId="141" builtinId="8" hidden="1"/>
    <cellStyle name="Hipervínculo" xfId="143" builtinId="8" hidden="1"/>
    <cellStyle name="Hipervínculo" xfId="145" builtinId="8" hidden="1"/>
    <cellStyle name="Hipervínculo" xfId="147" builtinId="8" hidden="1"/>
    <cellStyle name="Hipervínculo" xfId="149" builtinId="8" hidden="1"/>
    <cellStyle name="Hipervínculo" xfId="151" builtinId="8" hidden="1"/>
    <cellStyle name="Hipervínculo" xfId="153" builtinId="8" hidden="1"/>
    <cellStyle name="Hipervínculo" xfId="155" builtinId="8" hidden="1"/>
    <cellStyle name="Hipervínculo" xfId="157" builtinId="8" hidden="1"/>
    <cellStyle name="Hipervínculo" xfId="159" builtinId="8" hidden="1"/>
    <cellStyle name="Hipervínculo" xfId="161" builtinId="8" hidden="1"/>
    <cellStyle name="Hipervínculo" xfId="163" builtinId="8" hidden="1"/>
    <cellStyle name="Hipervínculo" xfId="165" builtinId="8" hidden="1"/>
    <cellStyle name="Hipervínculo" xfId="167" builtinId="8" hidden="1"/>
    <cellStyle name="Hipervínculo" xfId="169" builtinId="8" hidden="1"/>
    <cellStyle name="Hipervínculo" xfId="171" builtinId="8" hidden="1"/>
    <cellStyle name="Hipervínculo" xfId="173" builtinId="8" hidden="1"/>
    <cellStyle name="Hipervínculo" xfId="175" builtinId="8" hidden="1"/>
    <cellStyle name="Hipervínculo" xfId="177" builtinId="8" hidden="1"/>
    <cellStyle name="Hipervínculo" xfId="179" builtinId="8" hidden="1"/>
    <cellStyle name="Hipervínculo" xfId="181" builtinId="8" hidden="1"/>
    <cellStyle name="Hipervínculo" xfId="183" builtinId="8" hidden="1"/>
    <cellStyle name="Hipervínculo" xfId="185" builtinId="8" hidden="1"/>
    <cellStyle name="Hipervínculo" xfId="187" builtinId="8" hidden="1"/>
    <cellStyle name="Hipervínculo" xfId="189" builtinId="8" hidden="1"/>
    <cellStyle name="Hipervínculo" xfId="191" builtinId="8" hidden="1"/>
    <cellStyle name="Hipervínculo" xfId="193" builtinId="8" hidden="1"/>
    <cellStyle name="Hipervínculo" xfId="195" builtinId="8" hidden="1"/>
    <cellStyle name="Hipervínculo" xfId="197" builtinId="8" hidden="1"/>
    <cellStyle name="Hipervínculo" xfId="199" builtinId="8" hidden="1"/>
    <cellStyle name="Hipervínculo" xfId="201" builtinId="8" hidden="1"/>
    <cellStyle name="Hipervínculo" xfId="203" builtinId="8" hidden="1"/>
    <cellStyle name="Hipervínculo" xfId="205" builtinId="8" hidden="1"/>
    <cellStyle name="Hipervínculo" xfId="207" builtinId="8" hidden="1"/>
    <cellStyle name="Hipervínculo" xfId="209" builtinId="8" hidden="1"/>
    <cellStyle name="Hipervínculo" xfId="211" builtinId="8" hidden="1"/>
    <cellStyle name="Hipervínculo" xfId="213" builtinId="8" hidden="1"/>
    <cellStyle name="Hipervínculo" xfId="215" builtinId="8" hidden="1"/>
    <cellStyle name="Hipervínculo" xfId="217" builtinId="8" hidden="1"/>
    <cellStyle name="Hipervínculo" xfId="219" builtinId="8" hidden="1"/>
    <cellStyle name="Hipervínculo" xfId="221" builtinId="8" hidden="1"/>
    <cellStyle name="Hipervínculo" xfId="223" builtinId="8" hidden="1"/>
    <cellStyle name="Hipervínculo" xfId="225" builtinId="8" hidden="1"/>
    <cellStyle name="Hipervínculo" xfId="227" builtinId="8" hidden="1"/>
    <cellStyle name="Hipervínculo" xfId="229" builtinId="8" hidden="1"/>
    <cellStyle name="Hipervínculo" xfId="231" builtinId="8" hidden="1"/>
    <cellStyle name="Hipervínculo" xfId="233" builtinId="8" hidden="1"/>
    <cellStyle name="Hipervínculo" xfId="235" builtinId="8" hidden="1"/>
    <cellStyle name="Hipervínculo" xfId="237" builtinId="8" hidden="1"/>
    <cellStyle name="Hipervínculo" xfId="239" builtinId="8" hidden="1"/>
    <cellStyle name="Hipervínculo" xfId="241" builtinId="8" hidden="1"/>
    <cellStyle name="Hipervínculo" xfId="243" builtinId="8" hidden="1"/>
    <cellStyle name="Hipervínculo" xfId="245" builtinId="8" hidden="1"/>
    <cellStyle name="Hipervínculo" xfId="247" builtinId="8" hidden="1"/>
    <cellStyle name="Hipervínculo" xfId="249" builtinId="8" hidden="1"/>
    <cellStyle name="Hipervínculo" xfId="251" builtinId="8" hidden="1"/>
    <cellStyle name="Hipervínculo" xfId="253" builtinId="8" hidden="1"/>
    <cellStyle name="Hipervínculo" xfId="255" builtinId="8" hidden="1"/>
    <cellStyle name="Hipervínculo" xfId="257" builtinId="8" hidden="1"/>
    <cellStyle name="Hipervínculo" xfId="259" builtinId="8" hidden="1"/>
    <cellStyle name="Hipervínculo" xfId="261" builtinId="8" hidden="1"/>
    <cellStyle name="Hipervínculo" xfId="263" builtinId="8" hidden="1"/>
    <cellStyle name="Hipervínculo" xfId="265" builtinId="8" hidden="1"/>
    <cellStyle name="Hipervínculo" xfId="267" builtinId="8" hidden="1"/>
    <cellStyle name="Hipervínculo" xfId="269" builtinId="8" hidden="1"/>
    <cellStyle name="Hipervínculo" xfId="271" builtinId="8" hidden="1"/>
    <cellStyle name="Hipervínculo" xfId="273" builtinId="8" hidden="1"/>
    <cellStyle name="Hipervínculo" xfId="275" builtinId="8" hidden="1"/>
    <cellStyle name="Hipervínculo" xfId="277" builtinId="8" hidden="1"/>
    <cellStyle name="Hipervínculo" xfId="279" builtinId="8" hidden="1"/>
    <cellStyle name="Hipervínculo" xfId="281" builtinId="8" hidden="1"/>
    <cellStyle name="Hipervínculo" xfId="283" builtinId="8" hidden="1"/>
    <cellStyle name="Hipervínculo" xfId="285" builtinId="8" hidden="1"/>
    <cellStyle name="Hipervínculo" xfId="287" builtinId="8" hidden="1"/>
    <cellStyle name="Hipervínculo" xfId="289" builtinId="8" hidden="1"/>
    <cellStyle name="Hipervínculo" xfId="291" builtinId="8" hidden="1"/>
    <cellStyle name="Hipervínculo" xfId="293" builtinId="8" hidden="1"/>
    <cellStyle name="Hipervínculo" xfId="295" builtinId="8" hidden="1"/>
    <cellStyle name="Hipervínculo" xfId="297" builtinId="8" hidden="1"/>
    <cellStyle name="Hipervínculo" xfId="299" builtinId="8" hidden="1"/>
    <cellStyle name="Hipervínculo" xfId="301" builtinId="8" hidden="1"/>
    <cellStyle name="Hipervínculo" xfId="303" builtinId="8" hidden="1"/>
    <cellStyle name="Hipervínculo" xfId="305" builtinId="8" hidden="1"/>
    <cellStyle name="Hipervínculo" xfId="307" builtinId="8" hidden="1"/>
    <cellStyle name="Hipervínculo" xfId="309" builtinId="8" hidden="1"/>
    <cellStyle name="Hipervínculo" xfId="311" builtinId="8" hidden="1"/>
    <cellStyle name="Hipervínculo" xfId="313" builtinId="8" hidden="1"/>
    <cellStyle name="Hipervínculo" xfId="315" builtinId="8" hidden="1"/>
    <cellStyle name="Hipervínculo" xfId="317" builtinId="8" hidden="1"/>
    <cellStyle name="Hipervínculo" xfId="319" builtinId="8" hidden="1"/>
    <cellStyle name="Hipervínculo" xfId="321" builtinId="8" hidden="1"/>
    <cellStyle name="Hipervínculo" xfId="323" builtinId="8" hidden="1"/>
    <cellStyle name="Hipervínculo" xfId="325" builtinId="8" hidden="1"/>
    <cellStyle name="Hipervínculo" xfId="327" builtinId="8" hidden="1"/>
    <cellStyle name="Hipervínculo" xfId="329" builtinId="8" hidden="1"/>
    <cellStyle name="Hipervínculo" xfId="331" builtinId="8" hidden="1"/>
    <cellStyle name="Hipervínculo" xfId="333" builtinId="8" hidden="1"/>
    <cellStyle name="Hipervínculo" xfId="335" builtinId="8" hidden="1"/>
    <cellStyle name="Hipervínculo" xfId="337" builtinId="8" hidden="1"/>
    <cellStyle name="Hipervínculo" xfId="339" builtinId="8" hidden="1"/>
    <cellStyle name="Hipervínculo" xfId="341" builtinId="8" hidden="1"/>
    <cellStyle name="Hipervínculo" xfId="343" builtinId="8" hidden="1"/>
    <cellStyle name="Hipervínculo" xfId="345" builtinId="8" hidden="1"/>
    <cellStyle name="Hipervínculo" xfId="347" builtinId="8" hidden="1"/>
    <cellStyle name="Hipervínculo" xfId="349" builtinId="8" hidden="1"/>
    <cellStyle name="Hipervínculo" xfId="351" builtinId="8" hidden="1"/>
    <cellStyle name="Hipervínculo" xfId="353" builtinId="8" hidden="1"/>
    <cellStyle name="Hipervínculo" xfId="355" builtinId="8" hidden="1"/>
    <cellStyle name="Hipervínculo" xfId="357" builtinId="8" hidden="1"/>
    <cellStyle name="Hipervínculo" xfId="359" builtinId="8" hidden="1"/>
    <cellStyle name="Hipervínculo" xfId="361" builtinId="8" hidden="1"/>
    <cellStyle name="Hipervínculo" xfId="363" builtinId="8" hidden="1"/>
    <cellStyle name="Hipervínculo" xfId="365" builtinId="8" hidden="1"/>
    <cellStyle name="Hipervínculo" xfId="367" builtinId="8" hidden="1"/>
    <cellStyle name="Hipervínculo" xfId="369" builtinId="8" hidden="1"/>
    <cellStyle name="Hipervínculo" xfId="371" builtinId="8" hidden="1"/>
    <cellStyle name="Hipervínculo" xfId="373" builtinId="8" hidden="1"/>
    <cellStyle name="Hipervínculo" xfId="375" builtinId="8" hidden="1"/>
    <cellStyle name="Hipervínculo" xfId="377" builtinId="8" hidden="1"/>
    <cellStyle name="Hipervínculo" xfId="379" builtinId="8" hidden="1"/>
    <cellStyle name="Hipervínculo" xfId="381" builtinId="8" hidden="1"/>
    <cellStyle name="Hipervínculo" xfId="383" builtinId="8" hidden="1"/>
    <cellStyle name="Hipervínculo" xfId="385" builtinId="8" hidden="1"/>
    <cellStyle name="Hipervínculo" xfId="387" builtinId="8" hidden="1"/>
    <cellStyle name="Hipervínculo" xfId="389" builtinId="8" hidden="1"/>
    <cellStyle name="Hipervínculo" xfId="391" builtinId="8" hidden="1"/>
    <cellStyle name="Hipervínculo" xfId="393" builtinId="8" hidden="1"/>
    <cellStyle name="Hipervínculo" xfId="395" builtinId="8" hidden="1"/>
    <cellStyle name="Hipervínculo" xfId="397" builtinId="8" hidden="1"/>
    <cellStyle name="Hipervínculo" xfId="399" builtinId="8" hidden="1"/>
    <cellStyle name="Hipervínculo" xfId="401" builtinId="8" hidden="1"/>
    <cellStyle name="Hipervínculo" xfId="403" builtinId="8" hidden="1"/>
    <cellStyle name="Hipervínculo" xfId="405" builtinId="8" hidden="1"/>
    <cellStyle name="Hipervínculo" xfId="407" builtinId="8" hidden="1"/>
    <cellStyle name="Hipervínculo" xfId="409" builtinId="8" hidden="1"/>
    <cellStyle name="Hipervínculo" xfId="411" builtinId="8" hidden="1"/>
    <cellStyle name="Hipervínculo" xfId="413" builtinId="8" hidden="1"/>
    <cellStyle name="Hipervínculo" xfId="415" builtinId="8" hidden="1"/>
    <cellStyle name="Hipervínculo" xfId="417" builtinId="8" hidden="1"/>
    <cellStyle name="Hipervínculo" xfId="419"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2" builtinId="9" hidden="1"/>
    <cellStyle name="Hipervínculo visitado" xfId="24" builtinId="9" hidden="1"/>
    <cellStyle name="Hipervínculo visitado" xfId="26" builtinId="9" hidden="1"/>
    <cellStyle name="Hipervínculo visitado" xfId="28" builtinId="9" hidden="1"/>
    <cellStyle name="Hipervínculo visitado" xfId="30" builtinId="9" hidden="1"/>
    <cellStyle name="Hipervínculo visitado" xfId="32" builtinId="9" hidden="1"/>
    <cellStyle name="Hipervínculo visitado" xfId="34" builtinId="9" hidden="1"/>
    <cellStyle name="Hipervínculo visitado" xfId="36" builtinId="9" hidden="1"/>
    <cellStyle name="Hipervínculo visitado" xfId="38" builtinId="9" hidden="1"/>
    <cellStyle name="Hipervínculo visitado" xfId="40" builtinId="9" hidden="1"/>
    <cellStyle name="Hipervínculo visitado" xfId="42" builtinId="9" hidden="1"/>
    <cellStyle name="Hipervínculo visitado" xfId="44" builtinId="9" hidden="1"/>
    <cellStyle name="Hipervínculo visitado" xfId="46" builtinId="9" hidden="1"/>
    <cellStyle name="Hipervínculo visitado" xfId="48" builtinId="9" hidden="1"/>
    <cellStyle name="Hipervínculo visitado" xfId="50" builtinId="9" hidden="1"/>
    <cellStyle name="Hipervínculo visitado" xfId="52" builtinId="9" hidden="1"/>
    <cellStyle name="Hipervínculo visitado" xfId="54" builtinId="9" hidden="1"/>
    <cellStyle name="Hipervínculo visitado" xfId="56" builtinId="9" hidden="1"/>
    <cellStyle name="Hipervínculo visitado" xfId="58" builtinId="9" hidden="1"/>
    <cellStyle name="Hipervínculo visitado" xfId="60" builtinId="9" hidden="1"/>
    <cellStyle name="Hipervínculo visitado" xfId="62" builtinId="9" hidden="1"/>
    <cellStyle name="Hipervínculo visitado" xfId="64" builtinId="9" hidden="1"/>
    <cellStyle name="Hipervínculo visitado" xfId="66" builtinId="9" hidden="1"/>
    <cellStyle name="Hipervínculo visitado" xfId="68" builtinId="9" hidden="1"/>
    <cellStyle name="Hipervínculo visitado" xfId="70" builtinId="9" hidden="1"/>
    <cellStyle name="Hipervínculo visitado" xfId="72" builtinId="9" hidden="1"/>
    <cellStyle name="Hipervínculo visitado" xfId="74" builtinId="9" hidden="1"/>
    <cellStyle name="Hipervínculo visitado" xfId="76" builtinId="9" hidden="1"/>
    <cellStyle name="Hipervínculo visitado" xfId="78" builtinId="9" hidden="1"/>
    <cellStyle name="Hipervínculo visitado" xfId="80" builtinId="9" hidden="1"/>
    <cellStyle name="Hipervínculo visitado" xfId="82" builtinId="9" hidden="1"/>
    <cellStyle name="Hipervínculo visitado" xfId="84" builtinId="9" hidden="1"/>
    <cellStyle name="Hipervínculo visitado" xfId="86" builtinId="9" hidden="1"/>
    <cellStyle name="Hipervínculo visitado" xfId="88" builtinId="9" hidden="1"/>
    <cellStyle name="Hipervínculo visitado" xfId="90" builtinId="9" hidden="1"/>
    <cellStyle name="Hipervínculo visitado" xfId="92" builtinId="9" hidden="1"/>
    <cellStyle name="Hipervínculo visitado" xfId="94" builtinId="9" hidden="1"/>
    <cellStyle name="Hipervínculo visitado" xfId="96" builtinId="9" hidden="1"/>
    <cellStyle name="Hipervínculo visitado" xfId="98" builtinId="9" hidden="1"/>
    <cellStyle name="Hipervínculo visitado" xfId="100" builtinId="9" hidden="1"/>
    <cellStyle name="Hipervínculo visitado" xfId="102" builtinId="9" hidden="1"/>
    <cellStyle name="Hipervínculo visitado" xfId="104" builtinId="9" hidden="1"/>
    <cellStyle name="Hipervínculo visitado" xfId="106" builtinId="9" hidden="1"/>
    <cellStyle name="Hipervínculo visitado" xfId="108" builtinId="9" hidden="1"/>
    <cellStyle name="Hipervínculo visitado" xfId="110" builtinId="9" hidden="1"/>
    <cellStyle name="Hipervínculo visitado" xfId="112" builtinId="9" hidden="1"/>
    <cellStyle name="Hipervínculo visitado" xfId="114" builtinId="9" hidden="1"/>
    <cellStyle name="Hipervínculo visitado" xfId="116" builtinId="9" hidden="1"/>
    <cellStyle name="Hipervínculo visitado" xfId="118" builtinId="9" hidden="1"/>
    <cellStyle name="Hipervínculo visitado" xfId="120" builtinId="9" hidden="1"/>
    <cellStyle name="Hipervínculo visitado" xfId="122" builtinId="9" hidden="1"/>
    <cellStyle name="Hipervínculo visitado" xfId="124" builtinId="9" hidden="1"/>
    <cellStyle name="Hipervínculo visitado" xfId="126" builtinId="9" hidden="1"/>
    <cellStyle name="Hipervínculo visitado" xfId="128" builtinId="9" hidden="1"/>
    <cellStyle name="Hipervínculo visitado" xfId="130" builtinId="9" hidden="1"/>
    <cellStyle name="Hipervínculo visitado" xfId="132" builtinId="9" hidden="1"/>
    <cellStyle name="Hipervínculo visitado" xfId="134" builtinId="9" hidden="1"/>
    <cellStyle name="Hipervínculo visitado" xfId="136" builtinId="9" hidden="1"/>
    <cellStyle name="Hipervínculo visitado" xfId="138" builtinId="9" hidden="1"/>
    <cellStyle name="Hipervínculo visitado" xfId="140" builtinId="9" hidden="1"/>
    <cellStyle name="Hipervínculo visitado" xfId="142" builtinId="9" hidden="1"/>
    <cellStyle name="Hipervínculo visitado" xfId="144" builtinId="9" hidden="1"/>
    <cellStyle name="Hipervínculo visitado" xfId="146" builtinId="9" hidden="1"/>
    <cellStyle name="Hipervínculo visitado" xfId="148" builtinId="9" hidden="1"/>
    <cellStyle name="Hipervínculo visitado" xfId="150" builtinId="9" hidden="1"/>
    <cellStyle name="Hipervínculo visitado" xfId="152" builtinId="9" hidden="1"/>
    <cellStyle name="Hipervínculo visitado" xfId="154" builtinId="9" hidden="1"/>
    <cellStyle name="Hipervínculo visitado" xfId="156" builtinId="9" hidden="1"/>
    <cellStyle name="Hipervínculo visitado" xfId="158" builtinId="9" hidden="1"/>
    <cellStyle name="Hipervínculo visitado" xfId="160" builtinId="9" hidden="1"/>
    <cellStyle name="Hipervínculo visitado" xfId="162" builtinId="9" hidden="1"/>
    <cellStyle name="Hipervínculo visitado" xfId="164" builtinId="9" hidden="1"/>
    <cellStyle name="Hipervínculo visitado" xfId="166" builtinId="9" hidden="1"/>
    <cellStyle name="Hipervínculo visitado" xfId="168" builtinId="9" hidden="1"/>
    <cellStyle name="Hipervínculo visitado" xfId="170" builtinId="9" hidden="1"/>
    <cellStyle name="Hipervínculo visitado" xfId="172" builtinId="9" hidden="1"/>
    <cellStyle name="Hipervínculo visitado" xfId="174" builtinId="9" hidden="1"/>
    <cellStyle name="Hipervínculo visitado" xfId="176" builtinId="9" hidden="1"/>
    <cellStyle name="Hipervínculo visitado" xfId="178" builtinId="9" hidden="1"/>
    <cellStyle name="Hipervínculo visitado" xfId="180" builtinId="9" hidden="1"/>
    <cellStyle name="Hipervínculo visitado" xfId="182" builtinId="9" hidden="1"/>
    <cellStyle name="Hipervínculo visitado" xfId="184" builtinId="9" hidden="1"/>
    <cellStyle name="Hipervínculo visitado" xfId="186" builtinId="9" hidden="1"/>
    <cellStyle name="Hipervínculo visitado" xfId="188" builtinId="9" hidden="1"/>
    <cellStyle name="Hipervínculo visitado" xfId="190" builtinId="9" hidden="1"/>
    <cellStyle name="Hipervínculo visitado" xfId="192" builtinId="9" hidden="1"/>
    <cellStyle name="Hipervínculo visitado" xfId="194" builtinId="9" hidden="1"/>
    <cellStyle name="Hipervínculo visitado" xfId="196" builtinId="9" hidden="1"/>
    <cellStyle name="Hipervínculo visitado" xfId="198" builtinId="9" hidden="1"/>
    <cellStyle name="Hipervínculo visitado" xfId="200" builtinId="9" hidden="1"/>
    <cellStyle name="Hipervínculo visitado" xfId="202" builtinId="9" hidden="1"/>
    <cellStyle name="Hipervínculo visitado" xfId="204" builtinId="9" hidden="1"/>
    <cellStyle name="Hipervínculo visitado" xfId="206" builtinId="9" hidden="1"/>
    <cellStyle name="Hipervínculo visitado" xfId="208" builtinId="9" hidden="1"/>
    <cellStyle name="Hipervínculo visitado" xfId="210" builtinId="9" hidden="1"/>
    <cellStyle name="Hipervínculo visitado" xfId="212" builtinId="9" hidden="1"/>
    <cellStyle name="Hipervínculo visitado" xfId="214" builtinId="9" hidden="1"/>
    <cellStyle name="Hipervínculo visitado" xfId="216" builtinId="9" hidden="1"/>
    <cellStyle name="Hipervínculo visitado" xfId="218" builtinId="9" hidden="1"/>
    <cellStyle name="Hipervínculo visitado" xfId="220" builtinId="9" hidden="1"/>
    <cellStyle name="Hipervínculo visitado" xfId="222" builtinId="9" hidden="1"/>
    <cellStyle name="Hipervínculo visitado" xfId="224" builtinId="9" hidden="1"/>
    <cellStyle name="Hipervínculo visitado" xfId="226" builtinId="9" hidden="1"/>
    <cellStyle name="Hipervínculo visitado" xfId="228" builtinId="9" hidden="1"/>
    <cellStyle name="Hipervínculo visitado" xfId="230" builtinId="9" hidden="1"/>
    <cellStyle name="Hipervínculo visitado" xfId="232" builtinId="9" hidden="1"/>
    <cellStyle name="Hipervínculo visitado" xfId="234" builtinId="9" hidden="1"/>
    <cellStyle name="Hipervínculo visitado" xfId="236" builtinId="9" hidden="1"/>
    <cellStyle name="Hipervínculo visitado" xfId="238" builtinId="9" hidden="1"/>
    <cellStyle name="Hipervínculo visitado" xfId="240" builtinId="9" hidden="1"/>
    <cellStyle name="Hipervínculo visitado" xfId="242" builtinId="9" hidden="1"/>
    <cellStyle name="Hipervínculo visitado" xfId="244" builtinId="9" hidden="1"/>
    <cellStyle name="Hipervínculo visitado" xfId="246" builtinId="9" hidden="1"/>
    <cellStyle name="Hipervínculo visitado" xfId="248" builtinId="9" hidden="1"/>
    <cellStyle name="Hipervínculo visitado" xfId="250" builtinId="9" hidden="1"/>
    <cellStyle name="Hipervínculo visitado" xfId="252" builtinId="9" hidden="1"/>
    <cellStyle name="Hipervínculo visitado" xfId="254" builtinId="9" hidden="1"/>
    <cellStyle name="Hipervínculo visitado" xfId="256" builtinId="9" hidden="1"/>
    <cellStyle name="Hipervínculo visitado" xfId="258" builtinId="9" hidden="1"/>
    <cellStyle name="Hipervínculo visitado" xfId="260" builtinId="9" hidden="1"/>
    <cellStyle name="Hipervínculo visitado" xfId="262" builtinId="9" hidden="1"/>
    <cellStyle name="Hipervínculo visitado" xfId="264" builtinId="9" hidden="1"/>
    <cellStyle name="Hipervínculo visitado" xfId="266" builtinId="9" hidden="1"/>
    <cellStyle name="Hipervínculo visitado" xfId="268" builtinId="9" hidden="1"/>
    <cellStyle name="Hipervínculo visitado" xfId="270" builtinId="9" hidden="1"/>
    <cellStyle name="Hipervínculo visitado" xfId="272" builtinId="9" hidden="1"/>
    <cellStyle name="Hipervínculo visitado" xfId="274" builtinId="9" hidden="1"/>
    <cellStyle name="Hipervínculo visitado" xfId="276" builtinId="9" hidden="1"/>
    <cellStyle name="Hipervínculo visitado" xfId="278" builtinId="9" hidden="1"/>
    <cellStyle name="Hipervínculo visitado" xfId="280" builtinId="9" hidden="1"/>
    <cellStyle name="Hipervínculo visitado" xfId="282" builtinId="9" hidden="1"/>
    <cellStyle name="Hipervínculo visitado" xfId="284" builtinId="9" hidden="1"/>
    <cellStyle name="Hipervínculo visitado" xfId="286" builtinId="9" hidden="1"/>
    <cellStyle name="Hipervínculo visitado" xfId="288" builtinId="9" hidden="1"/>
    <cellStyle name="Hipervínculo visitado" xfId="290" builtinId="9" hidden="1"/>
    <cellStyle name="Hipervínculo visitado" xfId="292" builtinId="9" hidden="1"/>
    <cellStyle name="Hipervínculo visitado" xfId="294" builtinId="9" hidden="1"/>
    <cellStyle name="Hipervínculo visitado" xfId="296" builtinId="9" hidden="1"/>
    <cellStyle name="Hipervínculo visitado" xfId="298" builtinId="9" hidden="1"/>
    <cellStyle name="Hipervínculo visitado" xfId="300" builtinId="9" hidden="1"/>
    <cellStyle name="Hipervínculo visitado" xfId="302" builtinId="9" hidden="1"/>
    <cellStyle name="Hipervínculo visitado" xfId="304" builtinId="9" hidden="1"/>
    <cellStyle name="Hipervínculo visitado" xfId="306" builtinId="9" hidden="1"/>
    <cellStyle name="Hipervínculo visitado" xfId="308" builtinId="9" hidden="1"/>
    <cellStyle name="Hipervínculo visitado" xfId="310" builtinId="9" hidden="1"/>
    <cellStyle name="Hipervínculo visitado" xfId="312" builtinId="9" hidden="1"/>
    <cellStyle name="Hipervínculo visitado" xfId="314" builtinId="9" hidden="1"/>
    <cellStyle name="Hipervínculo visitado" xfId="316" builtinId="9" hidden="1"/>
    <cellStyle name="Hipervínculo visitado" xfId="318" builtinId="9" hidden="1"/>
    <cellStyle name="Hipervínculo visitado" xfId="320" builtinId="9" hidden="1"/>
    <cellStyle name="Hipervínculo visitado" xfId="322" builtinId="9" hidden="1"/>
    <cellStyle name="Hipervínculo visitado" xfId="324" builtinId="9" hidden="1"/>
    <cellStyle name="Hipervínculo visitado" xfId="326" builtinId="9" hidden="1"/>
    <cellStyle name="Hipervínculo visitado" xfId="328" builtinId="9" hidden="1"/>
    <cellStyle name="Hipervínculo visitado" xfId="330" builtinId="9" hidden="1"/>
    <cellStyle name="Hipervínculo visitado" xfId="332" builtinId="9" hidden="1"/>
    <cellStyle name="Hipervínculo visitado" xfId="334" builtinId="9" hidden="1"/>
    <cellStyle name="Hipervínculo visitado" xfId="336" builtinId="9" hidden="1"/>
    <cellStyle name="Hipervínculo visitado" xfId="338" builtinId="9" hidden="1"/>
    <cellStyle name="Hipervínculo visitado" xfId="340" builtinId="9" hidden="1"/>
    <cellStyle name="Hipervínculo visitado" xfId="342" builtinId="9" hidden="1"/>
    <cellStyle name="Hipervínculo visitado" xfId="344" builtinId="9" hidden="1"/>
    <cellStyle name="Hipervínculo visitado" xfId="346" builtinId="9" hidden="1"/>
    <cellStyle name="Hipervínculo visitado" xfId="348" builtinId="9" hidden="1"/>
    <cellStyle name="Hipervínculo visitado" xfId="350" builtinId="9" hidden="1"/>
    <cellStyle name="Hipervínculo visitado" xfId="352" builtinId="9" hidden="1"/>
    <cellStyle name="Hipervínculo visitado" xfId="354" builtinId="9" hidden="1"/>
    <cellStyle name="Hipervínculo visitado" xfId="356" builtinId="9" hidden="1"/>
    <cellStyle name="Hipervínculo visitado" xfId="358" builtinId="9" hidden="1"/>
    <cellStyle name="Hipervínculo visitado" xfId="360" builtinId="9" hidden="1"/>
    <cellStyle name="Hipervínculo visitado" xfId="362" builtinId="9" hidden="1"/>
    <cellStyle name="Hipervínculo visitado" xfId="364" builtinId="9" hidden="1"/>
    <cellStyle name="Hipervínculo visitado" xfId="366" builtinId="9" hidden="1"/>
    <cellStyle name="Hipervínculo visitado" xfId="368" builtinId="9" hidden="1"/>
    <cellStyle name="Hipervínculo visitado" xfId="370" builtinId="9" hidden="1"/>
    <cellStyle name="Hipervínculo visitado" xfId="372" builtinId="9" hidden="1"/>
    <cellStyle name="Hipervínculo visitado" xfId="374" builtinId="9" hidden="1"/>
    <cellStyle name="Hipervínculo visitado" xfId="376" builtinId="9" hidden="1"/>
    <cellStyle name="Hipervínculo visitado" xfId="378" builtinId="9" hidden="1"/>
    <cellStyle name="Hipervínculo visitado" xfId="380" builtinId="9" hidden="1"/>
    <cellStyle name="Hipervínculo visitado" xfId="382" builtinId="9" hidden="1"/>
    <cellStyle name="Hipervínculo visitado" xfId="384" builtinId="9" hidden="1"/>
    <cellStyle name="Hipervínculo visitado" xfId="386" builtinId="9" hidden="1"/>
    <cellStyle name="Hipervínculo visitado" xfId="388" builtinId="9" hidden="1"/>
    <cellStyle name="Hipervínculo visitado" xfId="390" builtinId="9" hidden="1"/>
    <cellStyle name="Hipervínculo visitado" xfId="392" builtinId="9" hidden="1"/>
    <cellStyle name="Hipervínculo visitado" xfId="394" builtinId="9" hidden="1"/>
    <cellStyle name="Hipervínculo visitado" xfId="396" builtinId="9" hidden="1"/>
    <cellStyle name="Hipervínculo visitado" xfId="398" builtinId="9" hidden="1"/>
    <cellStyle name="Hipervínculo visitado" xfId="400" builtinId="9" hidden="1"/>
    <cellStyle name="Hipervínculo visitado" xfId="402" builtinId="9" hidden="1"/>
    <cellStyle name="Hipervínculo visitado" xfId="404" builtinId="9" hidden="1"/>
    <cellStyle name="Hipervínculo visitado" xfId="406" builtinId="9" hidden="1"/>
    <cellStyle name="Hipervínculo visitado" xfId="408" builtinId="9" hidden="1"/>
    <cellStyle name="Hipervínculo visitado" xfId="410" builtinId="9" hidden="1"/>
    <cellStyle name="Hipervínculo visitado" xfId="412" builtinId="9" hidden="1"/>
    <cellStyle name="Hipervínculo visitado" xfId="414" builtinId="9" hidden="1"/>
    <cellStyle name="Hipervínculo visitado" xfId="416" builtinId="9" hidden="1"/>
    <cellStyle name="Hipervínculo visitado" xfId="418" builtinId="9" hidden="1"/>
    <cellStyle name="Hipervínculo visitado" xfId="420" builtinId="9" hidden="1"/>
    <cellStyle name="Normal" xfId="0" builtinId="0"/>
  </cellStyles>
  <dxfs count="0"/>
  <tableStyles count="0" defaultTableStyle="TableStyleMedium9" defaultPivotStyle="PivotStyleMedium4"/>
  <colors>
    <indexedColors>
      <rgbColor rgb="00000000"/>
      <rgbColor rgb="00E6E6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C3C3C"/>
      <rgbColor rgb="00993300"/>
      <rgbColor rgb="00993366"/>
      <rgbColor rgb="00333399"/>
      <rgbColor rgb="00333333"/>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theme" Target="theme/theme1.xml"/><Relationship Id="rId28" Type="http://schemas.openxmlformats.org/officeDocument/2006/relationships/styles" Target="styles.xml"/><Relationship Id="rId29" Type="http://schemas.openxmlformats.org/officeDocument/2006/relationships/sharedStrings" Target="sharedStrings.xml"/><Relationship Id="rId30" Type="http://schemas.openxmlformats.org/officeDocument/2006/relationships/calcChain" Target="calcChain.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3"/>
  <sheetViews>
    <sheetView tabSelected="1" workbookViewId="0">
      <selection activeCell="A19" sqref="A19"/>
    </sheetView>
  </sheetViews>
  <sheetFormatPr baseColWidth="10" defaultRowHeight="15" x14ac:dyDescent="0"/>
  <cols>
    <col min="1" max="1" width="183.33203125" customWidth="1"/>
  </cols>
  <sheetData>
    <row r="1" spans="1:1">
      <c r="A1" s="185" t="s">
        <v>522</v>
      </c>
    </row>
    <row r="2" spans="1:1">
      <c r="A2" s="185"/>
    </row>
    <row r="3" spans="1:1">
      <c r="A3" s="185" t="s">
        <v>523</v>
      </c>
    </row>
    <row r="4" spans="1:1">
      <c r="A4" s="185"/>
    </row>
    <row r="5" spans="1:1">
      <c r="A5" s="185" t="s">
        <v>524</v>
      </c>
    </row>
    <row r="6" spans="1:1">
      <c r="A6" s="185"/>
    </row>
    <row r="7" spans="1:1">
      <c r="A7" s="185" t="s">
        <v>525</v>
      </c>
    </row>
    <row r="8" spans="1:1">
      <c r="A8" s="185"/>
    </row>
    <row r="9" spans="1:1">
      <c r="A9" s="185" t="s">
        <v>526</v>
      </c>
    </row>
    <row r="10" spans="1:1">
      <c r="A10" s="185"/>
    </row>
    <row r="11" spans="1:1">
      <c r="A11" s="185" t="s">
        <v>527</v>
      </c>
    </row>
    <row r="12" spans="1:1">
      <c r="A12" s="185"/>
    </row>
    <row r="13" spans="1:1" ht="26">
      <c r="A13" s="185" t="s">
        <v>528</v>
      </c>
    </row>
    <row r="14" spans="1:1">
      <c r="A14" s="185"/>
    </row>
    <row r="15" spans="1:1" ht="26">
      <c r="A15" s="185" t="s">
        <v>529</v>
      </c>
    </row>
    <row r="16" spans="1:1">
      <c r="A16" s="185"/>
    </row>
    <row r="17" spans="1:1" ht="26">
      <c r="A17" s="185" t="s">
        <v>530</v>
      </c>
    </row>
    <row r="18" spans="1:1">
      <c r="A18" s="185"/>
    </row>
    <row r="19" spans="1:1" ht="39">
      <c r="A19" s="185" t="s">
        <v>531</v>
      </c>
    </row>
    <row r="20" spans="1:1">
      <c r="A20" s="186"/>
    </row>
    <row r="21" spans="1:1">
      <c r="A21" s="185" t="s">
        <v>532</v>
      </c>
    </row>
    <row r="22" spans="1:1">
      <c r="A22" s="185"/>
    </row>
    <row r="23" spans="1:1">
      <c r="A23" s="185" t="s">
        <v>533</v>
      </c>
    </row>
    <row r="24" spans="1:1">
      <c r="A24" s="185"/>
    </row>
    <row r="25" spans="1:1">
      <c r="A25" s="185" t="s">
        <v>534</v>
      </c>
    </row>
    <row r="26" spans="1:1">
      <c r="A26" s="185"/>
    </row>
    <row r="27" spans="1:1">
      <c r="A27" s="185" t="s">
        <v>535</v>
      </c>
    </row>
    <row r="28" spans="1:1">
      <c r="A28" s="185"/>
    </row>
    <row r="29" spans="1:1">
      <c r="A29" s="185" t="s">
        <v>536</v>
      </c>
    </row>
    <row r="30" spans="1:1">
      <c r="A30" s="185"/>
    </row>
    <row r="31" spans="1:1">
      <c r="A31" s="185" t="s">
        <v>537</v>
      </c>
    </row>
    <row r="32" spans="1:1">
      <c r="A32" s="185"/>
    </row>
    <row r="33" spans="1:1">
      <c r="A33" s="185" t="s">
        <v>538</v>
      </c>
    </row>
  </sheetData>
  <pageMargins left="0.75" right="0.75" top="1" bottom="1" header="0.5" footer="0.5"/>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2"/>
  <sheetViews>
    <sheetView workbookViewId="0">
      <selection activeCell="K19" sqref="A1:K19"/>
    </sheetView>
  </sheetViews>
  <sheetFormatPr baseColWidth="10" defaultRowHeight="15" x14ac:dyDescent="0"/>
  <cols>
    <col min="1" max="1" width="19" bestFit="1" customWidth="1"/>
    <col min="2" max="2" width="26.6640625" customWidth="1"/>
    <col min="4" max="4" width="10.1640625" bestFit="1" customWidth="1"/>
  </cols>
  <sheetData>
    <row r="1" spans="1:13">
      <c r="A1" s="84"/>
      <c r="B1" s="84"/>
      <c r="C1" s="154" t="s">
        <v>0</v>
      </c>
      <c r="D1" s="154"/>
      <c r="E1" s="154"/>
      <c r="F1" s="154" t="s">
        <v>1</v>
      </c>
      <c r="G1" s="154"/>
      <c r="H1" s="154"/>
      <c r="I1" s="154" t="s">
        <v>2</v>
      </c>
      <c r="J1" s="154"/>
      <c r="K1" s="154"/>
    </row>
    <row r="2" spans="1:13" ht="24" customHeight="1">
      <c r="A2" s="34"/>
      <c r="B2" s="34"/>
      <c r="C2" s="14" t="s">
        <v>51</v>
      </c>
      <c r="D2" s="153" t="s">
        <v>355</v>
      </c>
      <c r="E2" s="153"/>
      <c r="F2" s="14" t="s">
        <v>51</v>
      </c>
      <c r="G2" s="153" t="s">
        <v>355</v>
      </c>
      <c r="H2" s="153"/>
      <c r="I2" s="14" t="s">
        <v>51</v>
      </c>
      <c r="J2" s="153" t="s">
        <v>355</v>
      </c>
      <c r="K2" s="153"/>
    </row>
    <row r="3" spans="1:13" ht="15.75" customHeight="1">
      <c r="A3" s="153" t="s">
        <v>274</v>
      </c>
      <c r="B3" s="15" t="s">
        <v>3</v>
      </c>
      <c r="C3" s="59">
        <v>8993</v>
      </c>
      <c r="D3" s="88">
        <v>7717</v>
      </c>
      <c r="E3" s="47">
        <f t="shared" ref="E3:E18" si="0">D3/C3*100</f>
        <v>85.811186478372065</v>
      </c>
      <c r="F3" s="59">
        <v>3689</v>
      </c>
      <c r="G3" s="88">
        <v>2707</v>
      </c>
      <c r="H3" s="47">
        <f t="shared" ref="H3:H18" si="1">G3/F3*100</f>
        <v>73.380319869883436</v>
      </c>
      <c r="I3" s="59">
        <v>1821</v>
      </c>
      <c r="J3" s="88">
        <v>1142</v>
      </c>
      <c r="K3" s="47">
        <f t="shared" ref="K3:K18" si="2">J3/I3*100</f>
        <v>62.712795167490384</v>
      </c>
      <c r="M3" s="4"/>
    </row>
    <row r="4" spans="1:13">
      <c r="A4" s="153"/>
      <c r="B4" s="15" t="s">
        <v>4</v>
      </c>
      <c r="C4" s="61">
        <v>9991</v>
      </c>
      <c r="D4" s="86">
        <v>8463</v>
      </c>
      <c r="E4" s="49">
        <f t="shared" si="0"/>
        <v>84.706235612050847</v>
      </c>
      <c r="F4" s="61">
        <v>4021</v>
      </c>
      <c r="G4" s="86">
        <v>2899</v>
      </c>
      <c r="H4" s="49">
        <f t="shared" si="1"/>
        <v>72.096493409599603</v>
      </c>
      <c r="I4" s="61">
        <v>2039</v>
      </c>
      <c r="J4" s="86">
        <v>1250</v>
      </c>
      <c r="K4" s="49">
        <f t="shared" si="2"/>
        <v>61.304561059342809</v>
      </c>
      <c r="M4" s="4"/>
    </row>
    <row r="5" spans="1:13">
      <c r="A5" s="153"/>
      <c r="B5" s="15" t="s">
        <v>5</v>
      </c>
      <c r="C5" s="61">
        <v>9250</v>
      </c>
      <c r="D5" s="86">
        <v>7844</v>
      </c>
      <c r="E5" s="49">
        <f t="shared" si="0"/>
        <v>84.8</v>
      </c>
      <c r="F5" s="61">
        <v>3680</v>
      </c>
      <c r="G5" s="86">
        <v>2637</v>
      </c>
      <c r="H5" s="49">
        <f t="shared" si="1"/>
        <v>71.657608695652172</v>
      </c>
      <c r="I5" s="61">
        <v>1784</v>
      </c>
      <c r="J5" s="86">
        <v>1081</v>
      </c>
      <c r="K5" s="49">
        <f t="shared" si="2"/>
        <v>60.594170403587441</v>
      </c>
    </row>
    <row r="6" spans="1:13">
      <c r="A6" s="153"/>
      <c r="B6" s="15" t="s">
        <v>6</v>
      </c>
      <c r="C6" s="61">
        <v>7351</v>
      </c>
      <c r="D6" s="86">
        <v>6337</v>
      </c>
      <c r="E6" s="49">
        <f t="shared" si="0"/>
        <v>86.205958373010475</v>
      </c>
      <c r="F6" s="61">
        <v>3921</v>
      </c>
      <c r="G6" s="86">
        <v>3074</v>
      </c>
      <c r="H6" s="49">
        <f t="shared" si="1"/>
        <v>78.39836776332568</v>
      </c>
      <c r="I6" s="61">
        <v>2343</v>
      </c>
      <c r="J6" s="86">
        <v>1667</v>
      </c>
      <c r="K6" s="49">
        <f t="shared" si="2"/>
        <v>71.148100725565513</v>
      </c>
    </row>
    <row r="7" spans="1:13">
      <c r="A7" s="153"/>
      <c r="B7" s="15" t="s">
        <v>7</v>
      </c>
      <c r="C7" s="61">
        <v>6649</v>
      </c>
      <c r="D7" s="86">
        <v>5780</v>
      </c>
      <c r="E7" s="49">
        <f t="shared" si="0"/>
        <v>86.930365468491502</v>
      </c>
      <c r="F7" s="61">
        <v>3059</v>
      </c>
      <c r="G7" s="86">
        <v>2385</v>
      </c>
      <c r="H7" s="49">
        <f t="shared" si="1"/>
        <v>77.966655769859429</v>
      </c>
      <c r="I7" s="61">
        <v>1642</v>
      </c>
      <c r="J7" s="86">
        <v>1169</v>
      </c>
      <c r="K7" s="49">
        <f t="shared" si="2"/>
        <v>71.193666260657736</v>
      </c>
    </row>
    <row r="8" spans="1:13">
      <c r="A8" s="153"/>
      <c r="B8" s="15" t="s">
        <v>8</v>
      </c>
      <c r="C8" s="61">
        <v>9311</v>
      </c>
      <c r="D8" s="86">
        <v>8041</v>
      </c>
      <c r="E8" s="49">
        <f t="shared" si="0"/>
        <v>86.360219095693267</v>
      </c>
      <c r="F8" s="61">
        <v>4268</v>
      </c>
      <c r="G8" s="86">
        <v>3285</v>
      </c>
      <c r="H8" s="49">
        <f t="shared" si="1"/>
        <v>76.968134957825683</v>
      </c>
      <c r="I8" s="61">
        <v>2205</v>
      </c>
      <c r="J8" s="86">
        <v>1518</v>
      </c>
      <c r="K8" s="49">
        <f t="shared" si="2"/>
        <v>68.843537414965979</v>
      </c>
    </row>
    <row r="9" spans="1:13">
      <c r="A9" s="153"/>
      <c r="B9" s="15" t="s">
        <v>9</v>
      </c>
      <c r="C9" s="61">
        <v>9715</v>
      </c>
      <c r="D9" s="86">
        <v>8599</v>
      </c>
      <c r="E9" s="49">
        <f t="shared" si="0"/>
        <v>88.512609366958316</v>
      </c>
      <c r="F9" s="61">
        <v>5689</v>
      </c>
      <c r="G9" s="86">
        <v>4752</v>
      </c>
      <c r="H9" s="49">
        <f t="shared" si="1"/>
        <v>83.529618562137458</v>
      </c>
      <c r="I9" s="61">
        <v>3085</v>
      </c>
      <c r="J9" s="86">
        <v>2377</v>
      </c>
      <c r="K9" s="49">
        <f t="shared" si="2"/>
        <v>77.050243111831435</v>
      </c>
    </row>
    <row r="10" spans="1:13">
      <c r="A10" s="153"/>
      <c r="B10" s="15" t="s">
        <v>10</v>
      </c>
      <c r="C10" s="61">
        <v>9273</v>
      </c>
      <c r="D10" s="86">
        <v>8210</v>
      </c>
      <c r="E10" s="49">
        <f t="shared" si="0"/>
        <v>88.536611668284266</v>
      </c>
      <c r="F10" s="61">
        <v>4380</v>
      </c>
      <c r="G10" s="86">
        <v>3546</v>
      </c>
      <c r="H10" s="49">
        <f t="shared" si="1"/>
        <v>80.958904109589042</v>
      </c>
      <c r="I10" s="61">
        <v>2198</v>
      </c>
      <c r="J10" s="86">
        <v>1612</v>
      </c>
      <c r="K10" s="49">
        <f t="shared" si="2"/>
        <v>73.339399454049143</v>
      </c>
    </row>
    <row r="11" spans="1:13">
      <c r="A11" s="153"/>
      <c r="B11" s="15" t="s">
        <v>11</v>
      </c>
      <c r="C11" s="61">
        <v>7903</v>
      </c>
      <c r="D11" s="86">
        <v>6749</v>
      </c>
      <c r="E11" s="49">
        <f t="shared" si="0"/>
        <v>85.397950145514358</v>
      </c>
      <c r="F11" s="61">
        <v>3136</v>
      </c>
      <c r="G11" s="86">
        <v>2264</v>
      </c>
      <c r="H11" s="49">
        <f t="shared" si="1"/>
        <v>72.193877551020407</v>
      </c>
      <c r="I11" s="61">
        <v>1545</v>
      </c>
      <c r="J11" s="86">
        <v>956</v>
      </c>
      <c r="K11" s="49">
        <f t="shared" si="2"/>
        <v>61.877022653721681</v>
      </c>
    </row>
    <row r="12" spans="1:13">
      <c r="A12" s="153"/>
      <c r="B12" s="15" t="s">
        <v>12</v>
      </c>
      <c r="C12" s="61">
        <v>9819</v>
      </c>
      <c r="D12" s="86">
        <v>8598</v>
      </c>
      <c r="E12" s="49">
        <f t="shared" si="0"/>
        <v>87.564925145126793</v>
      </c>
      <c r="F12" s="61">
        <v>4856</v>
      </c>
      <c r="G12" s="86">
        <v>3882</v>
      </c>
      <c r="H12" s="49">
        <f t="shared" si="1"/>
        <v>79.942339373970356</v>
      </c>
      <c r="I12" s="61">
        <v>2270</v>
      </c>
      <c r="J12" s="86">
        <v>1604</v>
      </c>
      <c r="K12" s="49">
        <f t="shared" si="2"/>
        <v>70.66079295154185</v>
      </c>
    </row>
    <row r="13" spans="1:13">
      <c r="A13" s="153"/>
      <c r="B13" s="15" t="s">
        <v>13</v>
      </c>
      <c r="C13" s="61">
        <v>9172</v>
      </c>
      <c r="D13" s="86">
        <v>8220</v>
      </c>
      <c r="E13" s="49">
        <f t="shared" si="0"/>
        <v>89.620584387265595</v>
      </c>
      <c r="F13" s="61">
        <v>3387</v>
      </c>
      <c r="G13" s="86">
        <v>2657</v>
      </c>
      <c r="H13" s="49">
        <f t="shared" si="1"/>
        <v>78.447003247711848</v>
      </c>
      <c r="I13" s="61">
        <v>1536</v>
      </c>
      <c r="J13" s="86">
        <v>1025</v>
      </c>
      <c r="K13" s="49">
        <f t="shared" si="2"/>
        <v>66.731770833333343</v>
      </c>
    </row>
    <row r="14" spans="1:13">
      <c r="A14" s="153"/>
      <c r="B14" s="15" t="s">
        <v>14</v>
      </c>
      <c r="C14" s="61">
        <v>8737</v>
      </c>
      <c r="D14" s="86">
        <v>7420</v>
      </c>
      <c r="E14" s="49">
        <f t="shared" si="0"/>
        <v>84.926176032963269</v>
      </c>
      <c r="F14" s="61">
        <v>3400</v>
      </c>
      <c r="G14" s="86">
        <v>2410</v>
      </c>
      <c r="H14" s="49">
        <f t="shared" si="1"/>
        <v>70.882352941176478</v>
      </c>
      <c r="I14" s="61">
        <v>1623</v>
      </c>
      <c r="J14" s="86">
        <v>942</v>
      </c>
      <c r="K14" s="49">
        <f t="shared" si="2"/>
        <v>58.040665434380777</v>
      </c>
    </row>
    <row r="15" spans="1:13">
      <c r="A15" s="153"/>
      <c r="B15" s="15" t="s">
        <v>15</v>
      </c>
      <c r="C15" s="61">
        <v>8363</v>
      </c>
      <c r="D15" s="86">
        <v>7000</v>
      </c>
      <c r="E15" s="49">
        <f t="shared" si="0"/>
        <v>83.702020805930886</v>
      </c>
      <c r="F15" s="61">
        <v>3715</v>
      </c>
      <c r="G15" s="86">
        <v>2652</v>
      </c>
      <c r="H15" s="49">
        <f t="shared" si="1"/>
        <v>71.386271870794076</v>
      </c>
      <c r="I15" s="61">
        <v>2024</v>
      </c>
      <c r="J15" s="86">
        <v>1219</v>
      </c>
      <c r="K15" s="49">
        <f t="shared" si="2"/>
        <v>60.227272727272727</v>
      </c>
    </row>
    <row r="16" spans="1:13">
      <c r="A16" s="153"/>
      <c r="B16" s="15" t="s">
        <v>16</v>
      </c>
      <c r="C16" s="61">
        <v>9394</v>
      </c>
      <c r="D16" s="86">
        <v>8152</v>
      </c>
      <c r="E16" s="49">
        <f t="shared" si="0"/>
        <v>86.778794975516277</v>
      </c>
      <c r="F16" s="61">
        <v>4352</v>
      </c>
      <c r="G16" s="86">
        <v>3354</v>
      </c>
      <c r="H16" s="49">
        <f t="shared" si="1"/>
        <v>77.068014705882348</v>
      </c>
      <c r="I16" s="61">
        <v>2149</v>
      </c>
      <c r="J16" s="86">
        <v>1438</v>
      </c>
      <c r="K16" s="49">
        <f t="shared" si="2"/>
        <v>66.914844113541179</v>
      </c>
    </row>
    <row r="17" spans="1:11">
      <c r="A17" s="153"/>
      <c r="B17" s="15" t="s">
        <v>17</v>
      </c>
      <c r="C17" s="61">
        <v>7191</v>
      </c>
      <c r="D17" s="86">
        <v>6468</v>
      </c>
      <c r="E17" s="49">
        <f t="shared" si="0"/>
        <v>89.945765540258662</v>
      </c>
      <c r="F17" s="61">
        <v>2317</v>
      </c>
      <c r="G17" s="86">
        <v>1831</v>
      </c>
      <c r="H17" s="49">
        <f t="shared" si="1"/>
        <v>79.024600776866635</v>
      </c>
      <c r="I17" s="61">
        <v>1057</v>
      </c>
      <c r="J17" s="86">
        <v>753</v>
      </c>
      <c r="K17" s="49">
        <f t="shared" si="2"/>
        <v>71.239356669820239</v>
      </c>
    </row>
    <row r="18" spans="1:11">
      <c r="A18" s="153"/>
      <c r="B18" s="15" t="s">
        <v>18</v>
      </c>
      <c r="C18" s="63">
        <v>7352</v>
      </c>
      <c r="D18" s="89">
        <v>6463</v>
      </c>
      <c r="E18" s="52">
        <f t="shared" si="0"/>
        <v>87.908052230685527</v>
      </c>
      <c r="F18" s="63">
        <v>2766</v>
      </c>
      <c r="G18" s="89">
        <v>2106</v>
      </c>
      <c r="H18" s="52">
        <f t="shared" si="1"/>
        <v>76.138828633405637</v>
      </c>
      <c r="I18" s="63">
        <v>1479</v>
      </c>
      <c r="J18" s="89">
        <v>993</v>
      </c>
      <c r="K18" s="52">
        <f t="shared" si="2"/>
        <v>67.139959432048684</v>
      </c>
    </row>
    <row r="19" spans="1:11">
      <c r="A19" s="84"/>
      <c r="B19" s="84"/>
      <c r="C19" s="87">
        <f t="shared" ref="C19:K19" si="3">AVERAGE(C3:C18)</f>
        <v>8654</v>
      </c>
      <c r="D19" s="87">
        <f t="shared" si="3"/>
        <v>7503.8125</v>
      </c>
      <c r="E19" s="85">
        <f t="shared" si="3"/>
        <v>86.731715957882642</v>
      </c>
      <c r="F19" s="87">
        <f t="shared" si="3"/>
        <v>3789.75</v>
      </c>
      <c r="G19" s="87">
        <f t="shared" si="3"/>
        <v>2902.5625</v>
      </c>
      <c r="H19" s="85">
        <f t="shared" si="3"/>
        <v>76.252462014918777</v>
      </c>
      <c r="I19" s="87">
        <f t="shared" si="3"/>
        <v>1925</v>
      </c>
      <c r="J19" s="87">
        <f t="shared" si="3"/>
        <v>1296.625</v>
      </c>
      <c r="K19" s="85">
        <f t="shared" si="3"/>
        <v>66.813634900821938</v>
      </c>
    </row>
    <row r="20" spans="1:11">
      <c r="A20" s="154" t="s">
        <v>275</v>
      </c>
      <c r="B20" s="58" t="s">
        <v>20</v>
      </c>
      <c r="C20" s="65">
        <v>8336</v>
      </c>
      <c r="D20" s="88">
        <v>8087</v>
      </c>
      <c r="E20" s="47">
        <f t="shared" ref="E20:E29" si="4">D20/C20*100</f>
        <v>97.012955854126687</v>
      </c>
      <c r="F20" s="65">
        <v>4946</v>
      </c>
      <c r="G20" s="88">
        <v>4734</v>
      </c>
      <c r="H20" s="47">
        <f t="shared" ref="H20:H29" si="5">G20/F20*100</f>
        <v>95.713708046906589</v>
      </c>
      <c r="I20" s="65">
        <v>2986</v>
      </c>
      <c r="J20" s="88">
        <v>2817</v>
      </c>
      <c r="K20" s="47">
        <f t="shared" ref="K20:K29" si="6">J20/I20*100</f>
        <v>94.340254521098458</v>
      </c>
    </row>
    <row r="21" spans="1:11">
      <c r="A21" s="154"/>
      <c r="B21" s="58" t="s">
        <v>21</v>
      </c>
      <c r="C21" s="66">
        <v>8674</v>
      </c>
      <c r="D21" s="86">
        <v>8343</v>
      </c>
      <c r="E21" s="49">
        <f t="shared" si="4"/>
        <v>96.183998155406954</v>
      </c>
      <c r="F21" s="66">
        <v>4891</v>
      </c>
      <c r="G21" s="86">
        <v>4620</v>
      </c>
      <c r="H21" s="49">
        <f t="shared" si="5"/>
        <v>94.459210795338379</v>
      </c>
      <c r="I21" s="66">
        <v>2725</v>
      </c>
      <c r="J21" s="86">
        <v>2523</v>
      </c>
      <c r="K21" s="49">
        <f t="shared" si="6"/>
        <v>92.587155963302749</v>
      </c>
    </row>
    <row r="22" spans="1:11">
      <c r="A22" s="154"/>
      <c r="B22" s="58" t="s">
        <v>22</v>
      </c>
      <c r="C22" s="66">
        <v>8243</v>
      </c>
      <c r="D22" s="86">
        <v>7822</v>
      </c>
      <c r="E22" s="49">
        <f t="shared" si="4"/>
        <v>94.892636176149452</v>
      </c>
      <c r="F22" s="66">
        <v>4560</v>
      </c>
      <c r="G22" s="86">
        <v>4214</v>
      </c>
      <c r="H22" s="49">
        <f t="shared" si="5"/>
        <v>92.412280701754383</v>
      </c>
      <c r="I22" s="66">
        <v>2652</v>
      </c>
      <c r="J22" s="86">
        <v>2370</v>
      </c>
      <c r="K22" s="49">
        <f t="shared" si="6"/>
        <v>89.366515837104075</v>
      </c>
    </row>
    <row r="23" spans="1:11">
      <c r="A23" s="154"/>
      <c r="B23" s="58" t="s">
        <v>23</v>
      </c>
      <c r="C23" s="66">
        <v>8559</v>
      </c>
      <c r="D23" s="86">
        <v>8153</v>
      </c>
      <c r="E23" s="49">
        <f t="shared" si="4"/>
        <v>95.256455193363706</v>
      </c>
      <c r="F23" s="66">
        <v>4723</v>
      </c>
      <c r="G23" s="86">
        <v>4397</v>
      </c>
      <c r="H23" s="49">
        <f t="shared" si="5"/>
        <v>93.097607452890102</v>
      </c>
      <c r="I23" s="66">
        <v>2726</v>
      </c>
      <c r="J23" s="86">
        <v>2484</v>
      </c>
      <c r="K23" s="49">
        <f t="shared" si="6"/>
        <v>91.122523844460744</v>
      </c>
    </row>
    <row r="24" spans="1:11">
      <c r="A24" s="154"/>
      <c r="B24" s="58" t="s">
        <v>24</v>
      </c>
      <c r="C24" s="66">
        <v>8535</v>
      </c>
      <c r="D24" s="86">
        <v>8165</v>
      </c>
      <c r="E24" s="49">
        <f t="shared" si="4"/>
        <v>95.664909197422375</v>
      </c>
      <c r="F24" s="66">
        <v>4152</v>
      </c>
      <c r="G24" s="86">
        <v>3860</v>
      </c>
      <c r="H24" s="49">
        <f t="shared" si="5"/>
        <v>92.967244701348747</v>
      </c>
      <c r="I24" s="66">
        <v>2153</v>
      </c>
      <c r="J24" s="86">
        <v>1927</v>
      </c>
      <c r="K24" s="49">
        <f t="shared" si="6"/>
        <v>89.503019043195536</v>
      </c>
    </row>
    <row r="25" spans="1:11">
      <c r="A25" s="154"/>
      <c r="B25" s="58" t="s">
        <v>25</v>
      </c>
      <c r="C25" s="66">
        <v>8698</v>
      </c>
      <c r="D25" s="86">
        <v>8329</v>
      </c>
      <c r="E25" s="49">
        <f t="shared" si="4"/>
        <v>95.757645435732357</v>
      </c>
      <c r="F25" s="66">
        <v>4251</v>
      </c>
      <c r="G25" s="86">
        <v>3966</v>
      </c>
      <c r="H25" s="49">
        <f t="shared" si="5"/>
        <v>93.295695130557519</v>
      </c>
      <c r="I25" s="66">
        <v>2211</v>
      </c>
      <c r="J25" s="86">
        <v>1998</v>
      </c>
      <c r="K25" s="49">
        <f t="shared" si="6"/>
        <v>90.366350067842603</v>
      </c>
    </row>
    <row r="26" spans="1:11">
      <c r="A26" s="154"/>
      <c r="B26" s="58" t="s">
        <v>26</v>
      </c>
      <c r="C26" s="66">
        <v>8671</v>
      </c>
      <c r="D26" s="86">
        <v>8200</v>
      </c>
      <c r="E26" s="49">
        <f t="shared" si="4"/>
        <v>94.568100565102071</v>
      </c>
      <c r="F26" s="66">
        <v>4668</v>
      </c>
      <c r="G26" s="86">
        <v>4273</v>
      </c>
      <c r="H26" s="49">
        <f t="shared" si="5"/>
        <v>91.53813196229649</v>
      </c>
      <c r="I26" s="66">
        <v>2420</v>
      </c>
      <c r="J26" s="86">
        <v>2109</v>
      </c>
      <c r="K26" s="49">
        <f t="shared" si="6"/>
        <v>87.148760330578511</v>
      </c>
    </row>
    <row r="27" spans="1:11">
      <c r="A27" s="154"/>
      <c r="B27" s="58" t="s">
        <v>27</v>
      </c>
      <c r="C27" s="66">
        <v>8720</v>
      </c>
      <c r="D27" s="86">
        <v>8170</v>
      </c>
      <c r="E27" s="49">
        <f t="shared" si="4"/>
        <v>93.692660550458712</v>
      </c>
      <c r="F27" s="66">
        <v>4388</v>
      </c>
      <c r="G27" s="86">
        <v>3932</v>
      </c>
      <c r="H27" s="49">
        <f t="shared" si="5"/>
        <v>89.608021877848671</v>
      </c>
      <c r="I27" s="66">
        <v>2261</v>
      </c>
      <c r="J27" s="86">
        <v>1912</v>
      </c>
      <c r="K27" s="49">
        <f t="shared" si="6"/>
        <v>84.564352056612108</v>
      </c>
    </row>
    <row r="28" spans="1:11">
      <c r="A28" s="154"/>
      <c r="B28" s="58" t="s">
        <v>28</v>
      </c>
      <c r="C28" s="66">
        <v>8372</v>
      </c>
      <c r="D28" s="86">
        <v>8084</v>
      </c>
      <c r="E28" s="49">
        <f t="shared" si="4"/>
        <v>96.559961777353081</v>
      </c>
      <c r="F28" s="66">
        <v>5072</v>
      </c>
      <c r="G28" s="86">
        <v>4826</v>
      </c>
      <c r="H28" s="49">
        <f t="shared" si="5"/>
        <v>95.149842271293366</v>
      </c>
      <c r="I28" s="66">
        <v>2951</v>
      </c>
      <c r="J28" s="86">
        <v>2755</v>
      </c>
      <c r="K28" s="49">
        <f t="shared" si="6"/>
        <v>93.358183666553714</v>
      </c>
    </row>
    <row r="29" spans="1:11">
      <c r="A29" s="154"/>
      <c r="B29" s="58" t="s">
        <v>29</v>
      </c>
      <c r="C29" s="67">
        <v>8465</v>
      </c>
      <c r="D29" s="89">
        <v>8175</v>
      </c>
      <c r="E29" s="52">
        <f t="shared" si="4"/>
        <v>96.574128765505023</v>
      </c>
      <c r="F29" s="67">
        <v>5348</v>
      </c>
      <c r="G29" s="89">
        <v>5092</v>
      </c>
      <c r="H29" s="52">
        <f t="shared" si="5"/>
        <v>95.213163799551239</v>
      </c>
      <c r="I29" s="67">
        <v>3153</v>
      </c>
      <c r="J29" s="89">
        <v>2958</v>
      </c>
      <c r="K29" s="52">
        <f t="shared" si="6"/>
        <v>93.815413891531875</v>
      </c>
    </row>
    <row r="30" spans="1:11">
      <c r="A30" s="84"/>
      <c r="B30" s="58"/>
      <c r="C30" s="87">
        <f t="shared" ref="C30:K30" si="7">AVERAGE(C20:C29)</f>
        <v>8527.2999999999993</v>
      </c>
      <c r="D30" s="87">
        <f t="shared" si="7"/>
        <v>8152.8</v>
      </c>
      <c r="E30" s="85">
        <f t="shared" si="7"/>
        <v>95.616345167062065</v>
      </c>
      <c r="F30" s="87">
        <f t="shared" si="7"/>
        <v>4699.8999999999996</v>
      </c>
      <c r="G30" s="87">
        <f t="shared" si="7"/>
        <v>4391.3999999999996</v>
      </c>
      <c r="H30" s="85">
        <f t="shared" si="7"/>
        <v>93.345490673978532</v>
      </c>
      <c r="I30" s="87">
        <f t="shared" si="7"/>
        <v>2623.8</v>
      </c>
      <c r="J30" s="87">
        <f t="shared" si="7"/>
        <v>2385.3000000000002</v>
      </c>
      <c r="K30" s="85">
        <f t="shared" si="7"/>
        <v>90.617252922228033</v>
      </c>
    </row>
    <row r="31" spans="1:11">
      <c r="A31" s="154" t="s">
        <v>276</v>
      </c>
      <c r="B31" s="58" t="s">
        <v>30</v>
      </c>
      <c r="C31" s="65">
        <v>8331</v>
      </c>
      <c r="D31" s="88">
        <v>7772</v>
      </c>
      <c r="E31" s="47">
        <f t="shared" ref="E31:E40" si="8">D31/C31*100</f>
        <v>93.290121233945499</v>
      </c>
      <c r="F31" s="65">
        <v>4715</v>
      </c>
      <c r="G31" s="88">
        <v>4251</v>
      </c>
      <c r="H31" s="47">
        <f t="shared" ref="H31:H40" si="9">G31/F31*100</f>
        <v>90.159066808059379</v>
      </c>
      <c r="I31" s="65">
        <v>2690</v>
      </c>
      <c r="J31" s="88">
        <v>2329</v>
      </c>
      <c r="K31" s="47">
        <f t="shared" ref="K31:K40" si="10">J31/I31*100</f>
        <v>86.579925650557627</v>
      </c>
    </row>
    <row r="32" spans="1:11">
      <c r="A32" s="154"/>
      <c r="B32" s="58" t="s">
        <v>31</v>
      </c>
      <c r="C32" s="66">
        <v>8506</v>
      </c>
      <c r="D32" s="86">
        <v>8084</v>
      </c>
      <c r="E32" s="49">
        <f t="shared" si="8"/>
        <v>95.038796143898423</v>
      </c>
      <c r="F32" s="66">
        <v>4993</v>
      </c>
      <c r="G32" s="86">
        <v>4625</v>
      </c>
      <c r="H32" s="49">
        <f t="shared" si="9"/>
        <v>92.629681554175846</v>
      </c>
      <c r="I32" s="66">
        <v>2835</v>
      </c>
      <c r="J32" s="86">
        <v>2540</v>
      </c>
      <c r="K32" s="49">
        <f t="shared" si="10"/>
        <v>89.594356261022924</v>
      </c>
    </row>
    <row r="33" spans="1:11">
      <c r="A33" s="154"/>
      <c r="B33" s="58" t="s">
        <v>32</v>
      </c>
      <c r="C33" s="66">
        <v>7867</v>
      </c>
      <c r="D33" s="86">
        <v>7222</v>
      </c>
      <c r="E33" s="49">
        <f t="shared" si="8"/>
        <v>91.801194864624378</v>
      </c>
      <c r="F33" s="66">
        <v>4012</v>
      </c>
      <c r="G33" s="86">
        <v>3485</v>
      </c>
      <c r="H33" s="49">
        <f t="shared" si="9"/>
        <v>86.864406779661024</v>
      </c>
      <c r="I33" s="66">
        <v>2422</v>
      </c>
      <c r="J33" s="86">
        <v>1979</v>
      </c>
      <c r="K33" s="49">
        <f t="shared" si="10"/>
        <v>81.709331131296452</v>
      </c>
    </row>
    <row r="34" spans="1:11">
      <c r="A34" s="154"/>
      <c r="B34" s="58" t="s">
        <v>33</v>
      </c>
      <c r="C34" s="66">
        <v>7627</v>
      </c>
      <c r="D34" s="86">
        <v>7048</v>
      </c>
      <c r="E34" s="49">
        <f t="shared" si="8"/>
        <v>92.408548577422309</v>
      </c>
      <c r="F34" s="66">
        <v>4225</v>
      </c>
      <c r="G34" s="86">
        <v>3734</v>
      </c>
      <c r="H34" s="49">
        <f t="shared" si="9"/>
        <v>88.378698224852073</v>
      </c>
      <c r="I34" s="66">
        <v>2674</v>
      </c>
      <c r="J34" s="86">
        <v>2258</v>
      </c>
      <c r="K34" s="49">
        <f t="shared" si="10"/>
        <v>84.442782348541513</v>
      </c>
    </row>
    <row r="35" spans="1:11">
      <c r="A35" s="154"/>
      <c r="B35" s="58" t="s">
        <v>34</v>
      </c>
      <c r="C35" s="66">
        <v>7264</v>
      </c>
      <c r="D35" s="86">
        <v>6733</v>
      </c>
      <c r="E35" s="49">
        <f t="shared" si="8"/>
        <v>92.68997797356829</v>
      </c>
      <c r="F35" s="66">
        <v>3518</v>
      </c>
      <c r="G35" s="86">
        <v>3080</v>
      </c>
      <c r="H35" s="49">
        <f t="shared" si="9"/>
        <v>87.54974417282547</v>
      </c>
      <c r="I35" s="66">
        <v>2122</v>
      </c>
      <c r="J35" s="86">
        <v>1753</v>
      </c>
      <c r="K35" s="49">
        <f t="shared" si="10"/>
        <v>82.610744580584353</v>
      </c>
    </row>
    <row r="36" spans="1:11">
      <c r="A36" s="154"/>
      <c r="B36" s="58" t="s">
        <v>35</v>
      </c>
      <c r="C36" s="66">
        <v>7634</v>
      </c>
      <c r="D36" s="86">
        <v>7125</v>
      </c>
      <c r="E36" s="49">
        <f t="shared" si="8"/>
        <v>93.332460047157454</v>
      </c>
      <c r="F36" s="66">
        <v>3799</v>
      </c>
      <c r="G36" s="86">
        <v>3378</v>
      </c>
      <c r="H36" s="49">
        <f t="shared" si="9"/>
        <v>88.918136351671492</v>
      </c>
      <c r="I36" s="66">
        <v>2243</v>
      </c>
      <c r="J36" s="86">
        <v>1908</v>
      </c>
      <c r="K36" s="49">
        <f t="shared" si="10"/>
        <v>85.064645563976811</v>
      </c>
    </row>
    <row r="37" spans="1:11">
      <c r="A37" s="154"/>
      <c r="B37" s="58" t="s">
        <v>36</v>
      </c>
      <c r="C37" s="66">
        <v>8081</v>
      </c>
      <c r="D37" s="86">
        <v>7510</v>
      </c>
      <c r="E37" s="49">
        <f t="shared" si="8"/>
        <v>92.934042816483114</v>
      </c>
      <c r="F37" s="66">
        <v>3854</v>
      </c>
      <c r="G37" s="86">
        <v>3380</v>
      </c>
      <c r="H37" s="49">
        <f t="shared" si="9"/>
        <v>87.701089776855213</v>
      </c>
      <c r="I37" s="66">
        <v>2212</v>
      </c>
      <c r="J37" s="86">
        <v>1827</v>
      </c>
      <c r="K37" s="49">
        <f t="shared" si="10"/>
        <v>82.594936708860757</v>
      </c>
    </row>
    <row r="38" spans="1:11">
      <c r="A38" s="154"/>
      <c r="B38" s="58" t="s">
        <v>37</v>
      </c>
      <c r="C38" s="66">
        <v>7663</v>
      </c>
      <c r="D38" s="86">
        <v>7092</v>
      </c>
      <c r="E38" s="49">
        <f t="shared" si="8"/>
        <v>92.548610204880603</v>
      </c>
      <c r="F38" s="66">
        <v>3854</v>
      </c>
      <c r="G38" s="86">
        <v>3374</v>
      </c>
      <c r="H38" s="49">
        <f t="shared" si="9"/>
        <v>87.545407368967304</v>
      </c>
      <c r="I38" s="66">
        <v>2331</v>
      </c>
      <c r="J38" s="86">
        <v>1931</v>
      </c>
      <c r="K38" s="49">
        <f t="shared" si="10"/>
        <v>82.839982839982838</v>
      </c>
    </row>
    <row r="39" spans="1:11">
      <c r="A39" s="154"/>
      <c r="B39" s="58" t="s">
        <v>38</v>
      </c>
      <c r="C39" s="66">
        <v>7904</v>
      </c>
      <c r="D39" s="86">
        <v>7096</v>
      </c>
      <c r="E39" s="49">
        <f t="shared" si="8"/>
        <v>89.777327935222672</v>
      </c>
      <c r="F39" s="66">
        <v>4054</v>
      </c>
      <c r="G39" s="86">
        <v>3430</v>
      </c>
      <c r="H39" s="49">
        <f t="shared" si="9"/>
        <v>84.607794770596939</v>
      </c>
      <c r="I39" s="66">
        <v>2304</v>
      </c>
      <c r="J39" s="86">
        <v>1844</v>
      </c>
      <c r="K39" s="49">
        <f t="shared" si="10"/>
        <v>80.034722222222214</v>
      </c>
    </row>
    <row r="40" spans="1:11">
      <c r="A40" s="154"/>
      <c r="B40" s="58" t="s">
        <v>39</v>
      </c>
      <c r="C40" s="67">
        <v>7889</v>
      </c>
      <c r="D40" s="89">
        <v>7166</v>
      </c>
      <c r="E40" s="52">
        <f t="shared" si="8"/>
        <v>90.835340347319047</v>
      </c>
      <c r="F40" s="67">
        <v>4282</v>
      </c>
      <c r="G40" s="89">
        <v>3682</v>
      </c>
      <c r="H40" s="52">
        <f t="shared" si="9"/>
        <v>85.987856141989724</v>
      </c>
      <c r="I40" s="67">
        <v>2645</v>
      </c>
      <c r="J40" s="89">
        <v>2163</v>
      </c>
      <c r="K40" s="52">
        <f t="shared" si="10"/>
        <v>81.776937618147443</v>
      </c>
    </row>
    <row r="41" spans="1:11">
      <c r="A41" s="84"/>
      <c r="B41" s="58"/>
      <c r="C41" s="87">
        <f t="shared" ref="C41:K41" si="11">AVERAGE(C31:C40)</f>
        <v>7876.6</v>
      </c>
      <c r="D41" s="87">
        <f t="shared" si="11"/>
        <v>7284.8</v>
      </c>
      <c r="E41" s="85">
        <f t="shared" si="11"/>
        <v>92.465642014452186</v>
      </c>
      <c r="F41" s="87">
        <f t="shared" si="11"/>
        <v>4130.6000000000004</v>
      </c>
      <c r="G41" s="87">
        <f t="shared" si="11"/>
        <v>3641.9</v>
      </c>
      <c r="H41" s="85">
        <f t="shared" si="11"/>
        <v>88.034188194965452</v>
      </c>
      <c r="I41" s="87">
        <f t="shared" si="11"/>
        <v>2447.8000000000002</v>
      </c>
      <c r="J41" s="87">
        <f t="shared" si="11"/>
        <v>2053.1999999999998</v>
      </c>
      <c r="K41" s="85">
        <f t="shared" si="11"/>
        <v>83.724836492519302</v>
      </c>
    </row>
    <row r="42" spans="1:11">
      <c r="A42" s="154" t="s">
        <v>277</v>
      </c>
      <c r="B42" s="58" t="s">
        <v>40</v>
      </c>
      <c r="C42" s="65">
        <v>9304</v>
      </c>
      <c r="D42" s="88">
        <v>9055</v>
      </c>
      <c r="E42" s="47">
        <f t="shared" ref="E42:E51" si="12">D42/C42*100</f>
        <v>97.323731728288905</v>
      </c>
      <c r="F42" s="65">
        <v>5601</v>
      </c>
      <c r="G42" s="88">
        <v>5382</v>
      </c>
      <c r="H42" s="47">
        <f t="shared" ref="H42:H51" si="13">G42/F42*100</f>
        <v>96.089983931440813</v>
      </c>
      <c r="I42" s="65">
        <v>3363</v>
      </c>
      <c r="J42" s="88">
        <v>3201</v>
      </c>
      <c r="K42" s="47">
        <f t="shared" ref="K42:K51" si="14">J42/I42*100</f>
        <v>95.182872435325606</v>
      </c>
    </row>
    <row r="43" spans="1:11">
      <c r="A43" s="154"/>
      <c r="B43" s="58" t="s">
        <v>41</v>
      </c>
      <c r="C43" s="66">
        <v>9296</v>
      </c>
      <c r="D43" s="86">
        <v>9062</v>
      </c>
      <c r="E43" s="49">
        <f t="shared" si="12"/>
        <v>97.482788296041306</v>
      </c>
      <c r="F43" s="66">
        <v>6042</v>
      </c>
      <c r="G43" s="86">
        <v>5827</v>
      </c>
      <c r="H43" s="49">
        <f t="shared" si="13"/>
        <v>96.441575637206228</v>
      </c>
      <c r="I43" s="66">
        <v>3595</v>
      </c>
      <c r="J43" s="86">
        <v>3434</v>
      </c>
      <c r="K43" s="49">
        <f t="shared" si="14"/>
        <v>95.521557719054243</v>
      </c>
    </row>
    <row r="44" spans="1:11">
      <c r="A44" s="154"/>
      <c r="B44" s="58" t="s">
        <v>42</v>
      </c>
      <c r="C44" s="66">
        <v>9055</v>
      </c>
      <c r="D44" s="86">
        <v>8836</v>
      </c>
      <c r="E44" s="49">
        <f t="shared" si="12"/>
        <v>97.581446714522372</v>
      </c>
      <c r="F44" s="66">
        <v>5771</v>
      </c>
      <c r="G44" s="86">
        <v>5581</v>
      </c>
      <c r="H44" s="49">
        <f t="shared" si="13"/>
        <v>96.707676312597471</v>
      </c>
      <c r="I44" s="66">
        <v>3526</v>
      </c>
      <c r="J44" s="86">
        <v>3372</v>
      </c>
      <c r="K44" s="49">
        <f t="shared" si="14"/>
        <v>95.632444696539991</v>
      </c>
    </row>
    <row r="45" spans="1:11">
      <c r="A45" s="154"/>
      <c r="B45" s="58" t="s">
        <v>43</v>
      </c>
      <c r="C45" s="66">
        <v>9179</v>
      </c>
      <c r="D45" s="86">
        <v>8931</v>
      </c>
      <c r="E45" s="49">
        <f t="shared" si="12"/>
        <v>97.298180629698223</v>
      </c>
      <c r="F45" s="66">
        <v>5483</v>
      </c>
      <c r="G45" s="86">
        <v>5274</v>
      </c>
      <c r="H45" s="49">
        <f t="shared" si="13"/>
        <v>96.188218128761633</v>
      </c>
      <c r="I45" s="66">
        <v>3279</v>
      </c>
      <c r="J45" s="86">
        <v>3120</v>
      </c>
      <c r="K45" s="49">
        <f t="shared" si="14"/>
        <v>95.150960658737418</v>
      </c>
    </row>
    <row r="46" spans="1:11">
      <c r="A46" s="154"/>
      <c r="B46" s="58" t="s">
        <v>44</v>
      </c>
      <c r="C46" s="66">
        <v>9271</v>
      </c>
      <c r="D46" s="86">
        <v>9013</v>
      </c>
      <c r="E46" s="49">
        <f t="shared" si="12"/>
        <v>97.217128680832715</v>
      </c>
      <c r="F46" s="66">
        <v>5327</v>
      </c>
      <c r="G46" s="86">
        <v>5101</v>
      </c>
      <c r="H46" s="49">
        <f t="shared" si="13"/>
        <v>95.75746198610851</v>
      </c>
      <c r="I46" s="66">
        <v>3056</v>
      </c>
      <c r="J46" s="86">
        <v>2886</v>
      </c>
      <c r="K46" s="49">
        <f t="shared" si="14"/>
        <v>94.437172774869111</v>
      </c>
    </row>
    <row r="47" spans="1:11">
      <c r="A47" s="154"/>
      <c r="B47" s="58" t="s">
        <v>45</v>
      </c>
      <c r="C47" s="66">
        <v>9162</v>
      </c>
      <c r="D47" s="86">
        <v>8948</v>
      </c>
      <c r="E47" s="49">
        <f t="shared" si="12"/>
        <v>97.664265444226146</v>
      </c>
      <c r="F47" s="66">
        <v>5469</v>
      </c>
      <c r="G47" s="86">
        <v>5282</v>
      </c>
      <c r="H47" s="49">
        <f t="shared" si="13"/>
        <v>96.580727738160547</v>
      </c>
      <c r="I47" s="66">
        <v>3165</v>
      </c>
      <c r="J47" s="86">
        <v>3014</v>
      </c>
      <c r="K47" s="49">
        <f t="shared" si="14"/>
        <v>95.229067930489734</v>
      </c>
    </row>
    <row r="48" spans="1:11">
      <c r="A48" s="154"/>
      <c r="B48" s="58" t="s">
        <v>46</v>
      </c>
      <c r="C48" s="66">
        <v>9382</v>
      </c>
      <c r="D48" s="86">
        <v>9112</v>
      </c>
      <c r="E48" s="49">
        <f t="shared" si="12"/>
        <v>97.122148795565977</v>
      </c>
      <c r="F48" s="66">
        <v>5625</v>
      </c>
      <c r="G48" s="86">
        <v>5391</v>
      </c>
      <c r="H48" s="49">
        <f t="shared" si="13"/>
        <v>95.84</v>
      </c>
      <c r="I48" s="66">
        <v>3204</v>
      </c>
      <c r="J48" s="86">
        <v>3030</v>
      </c>
      <c r="K48" s="49">
        <f t="shared" si="14"/>
        <v>94.569288389513105</v>
      </c>
    </row>
    <row r="49" spans="1:11">
      <c r="A49" s="154"/>
      <c r="B49" s="58" t="s">
        <v>47</v>
      </c>
      <c r="C49" s="66">
        <v>9368</v>
      </c>
      <c r="D49" s="86">
        <v>9069</v>
      </c>
      <c r="E49" s="49">
        <f t="shared" si="12"/>
        <v>96.808283518360369</v>
      </c>
      <c r="F49" s="66">
        <v>5707</v>
      </c>
      <c r="G49" s="86">
        <v>5448</v>
      </c>
      <c r="H49" s="49">
        <f t="shared" si="13"/>
        <v>95.461713684948307</v>
      </c>
      <c r="I49" s="66">
        <v>3229</v>
      </c>
      <c r="J49" s="86">
        <v>3048</v>
      </c>
      <c r="K49" s="49">
        <f t="shared" si="14"/>
        <v>94.394549396097858</v>
      </c>
    </row>
    <row r="50" spans="1:11">
      <c r="A50" s="154"/>
      <c r="B50" s="58" t="s">
        <v>48</v>
      </c>
      <c r="C50" s="66">
        <v>8821</v>
      </c>
      <c r="D50" s="86">
        <v>8612</v>
      </c>
      <c r="E50" s="49">
        <f t="shared" si="12"/>
        <v>97.630654120847979</v>
      </c>
      <c r="F50" s="66">
        <v>5584</v>
      </c>
      <c r="G50" s="86">
        <v>5401</v>
      </c>
      <c r="H50" s="49">
        <f t="shared" si="13"/>
        <v>96.722779369627503</v>
      </c>
      <c r="I50" s="66">
        <v>3414</v>
      </c>
      <c r="J50" s="86">
        <v>3276</v>
      </c>
      <c r="K50" s="49">
        <f t="shared" si="14"/>
        <v>95.957820738137073</v>
      </c>
    </row>
    <row r="51" spans="1:11">
      <c r="A51" s="154"/>
      <c r="B51" s="58" t="s">
        <v>49</v>
      </c>
      <c r="C51" s="67">
        <v>8930</v>
      </c>
      <c r="D51" s="89">
        <v>8731</v>
      </c>
      <c r="E51" s="52">
        <f t="shared" si="12"/>
        <v>97.771556550951843</v>
      </c>
      <c r="F51" s="67">
        <v>5609</v>
      </c>
      <c r="G51" s="89">
        <v>5437</v>
      </c>
      <c r="H51" s="52">
        <f t="shared" si="13"/>
        <v>96.933499732572642</v>
      </c>
      <c r="I51" s="67">
        <v>3499</v>
      </c>
      <c r="J51" s="89">
        <v>3361</v>
      </c>
      <c r="K51" s="52">
        <f t="shared" si="14"/>
        <v>96.056016004572726</v>
      </c>
    </row>
    <row r="52" spans="1:11">
      <c r="A52" s="84"/>
      <c r="B52" s="84"/>
      <c r="C52" s="87">
        <f t="shared" ref="C52:K52" si="15">AVERAGE(C42:C51)</f>
        <v>9176.7999999999993</v>
      </c>
      <c r="D52" s="87">
        <f t="shared" si="15"/>
        <v>8936.9</v>
      </c>
      <c r="E52" s="85">
        <f t="shared" si="15"/>
        <v>97.390018447933585</v>
      </c>
      <c r="F52" s="87">
        <f t="shared" si="15"/>
        <v>5621.8</v>
      </c>
      <c r="G52" s="87">
        <f t="shared" si="15"/>
        <v>5412.4</v>
      </c>
      <c r="H52" s="85">
        <f t="shared" si="15"/>
        <v>96.272363652142374</v>
      </c>
      <c r="I52" s="87">
        <f t="shared" si="15"/>
        <v>3333</v>
      </c>
      <c r="J52" s="87">
        <f t="shared" si="15"/>
        <v>3174.2</v>
      </c>
      <c r="K52" s="85">
        <f t="shared" si="15"/>
        <v>95.213175074333691</v>
      </c>
    </row>
  </sheetData>
  <mergeCells count="10">
    <mergeCell ref="F1:H1"/>
    <mergeCell ref="I1:K1"/>
    <mergeCell ref="D2:E2"/>
    <mergeCell ref="G2:H2"/>
    <mergeCell ref="J2:K2"/>
    <mergeCell ref="A3:A18"/>
    <mergeCell ref="A20:A29"/>
    <mergeCell ref="A31:A40"/>
    <mergeCell ref="A42:A51"/>
    <mergeCell ref="C1:E1"/>
  </mergeCells>
  <pageMargins left="0.75" right="0.75" top="1" bottom="1" header="0.51180555555555496" footer="0.51180555555555496"/>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
  <sheetViews>
    <sheetView zoomScale="150" zoomScaleNormal="150" zoomScalePageLayoutView="150" workbookViewId="0">
      <selection activeCell="D22" sqref="D22:G26"/>
    </sheetView>
  </sheetViews>
  <sheetFormatPr baseColWidth="10" defaultRowHeight="15" x14ac:dyDescent="0"/>
  <cols>
    <col min="5" max="5" width="11.5" bestFit="1" customWidth="1"/>
  </cols>
  <sheetData>
    <row r="1" spans="1:11">
      <c r="A1" s="34"/>
      <c r="B1" s="90"/>
      <c r="C1" s="155" t="s">
        <v>0</v>
      </c>
      <c r="D1" s="156"/>
      <c r="E1" s="157"/>
      <c r="F1" s="155" t="s">
        <v>1</v>
      </c>
      <c r="G1" s="156"/>
      <c r="H1" s="157"/>
      <c r="I1" s="155" t="s">
        <v>2</v>
      </c>
      <c r="J1" s="156"/>
      <c r="K1" s="157"/>
    </row>
    <row r="2" spans="1:11" ht="24">
      <c r="A2" s="34"/>
      <c r="B2" s="90"/>
      <c r="C2" s="121" t="s">
        <v>51</v>
      </c>
      <c r="D2" s="140" t="s">
        <v>386</v>
      </c>
      <c r="E2" s="139" t="s">
        <v>385</v>
      </c>
      <c r="F2" s="121" t="s">
        <v>51</v>
      </c>
      <c r="G2" s="140" t="s">
        <v>386</v>
      </c>
      <c r="H2" s="139" t="s">
        <v>385</v>
      </c>
      <c r="I2" s="121" t="s">
        <v>51</v>
      </c>
      <c r="J2" s="140" t="s">
        <v>386</v>
      </c>
      <c r="K2" s="139" t="s">
        <v>385</v>
      </c>
    </row>
    <row r="3" spans="1:11">
      <c r="A3" s="153" t="s">
        <v>274</v>
      </c>
      <c r="B3" s="15" t="s">
        <v>3</v>
      </c>
      <c r="C3" s="59">
        <v>10851</v>
      </c>
      <c r="D3" s="88">
        <v>11638</v>
      </c>
      <c r="E3" s="47">
        <f t="shared" ref="E3:E18" si="0">D3/C3</f>
        <v>1.0725278776149663</v>
      </c>
      <c r="F3" s="59">
        <v>4574</v>
      </c>
      <c r="G3" s="88">
        <v>3694</v>
      </c>
      <c r="H3" s="47">
        <f t="shared" ref="H3:H18" si="1">G3/F3</f>
        <v>0.80760822037603852</v>
      </c>
      <c r="I3" s="59">
        <v>2367</v>
      </c>
      <c r="J3" s="88">
        <v>1931</v>
      </c>
      <c r="K3" s="47">
        <f t="shared" ref="K3:K18" si="2">J3/I3</f>
        <v>0.81580059146599071</v>
      </c>
    </row>
    <row r="4" spans="1:11">
      <c r="A4" s="153"/>
      <c r="B4" s="15" t="s">
        <v>4</v>
      </c>
      <c r="C4" s="61">
        <v>12267</v>
      </c>
      <c r="D4" s="86">
        <v>12969</v>
      </c>
      <c r="E4" s="49">
        <f t="shared" si="0"/>
        <v>1.0572267057960381</v>
      </c>
      <c r="F4" s="61">
        <v>5173</v>
      </c>
      <c r="G4" s="86">
        <v>4310</v>
      </c>
      <c r="H4" s="49">
        <f t="shared" si="1"/>
        <v>0.8331722404794123</v>
      </c>
      <c r="I4" s="61">
        <v>2788</v>
      </c>
      <c r="J4" s="86">
        <v>2335</v>
      </c>
      <c r="K4" s="49">
        <f t="shared" si="2"/>
        <v>0.83751793400286945</v>
      </c>
    </row>
    <row r="5" spans="1:11">
      <c r="A5" s="153"/>
      <c r="B5" s="15" t="s">
        <v>5</v>
      </c>
      <c r="C5" s="61">
        <v>11099</v>
      </c>
      <c r="D5" s="86">
        <v>11562</v>
      </c>
      <c r="E5" s="49">
        <f t="shared" si="0"/>
        <v>1.0417154698621498</v>
      </c>
      <c r="F5" s="61">
        <v>4589</v>
      </c>
      <c r="G5" s="86">
        <v>3724</v>
      </c>
      <c r="H5" s="49">
        <f t="shared" si="1"/>
        <v>0.81150577467857921</v>
      </c>
      <c r="I5" s="61">
        <v>2334</v>
      </c>
      <c r="J5" s="86">
        <v>1895</v>
      </c>
      <c r="K5" s="49">
        <f t="shared" si="2"/>
        <v>0.81191088260497002</v>
      </c>
    </row>
    <row r="6" spans="1:11" ht="24">
      <c r="A6" s="153"/>
      <c r="B6" s="15" t="s">
        <v>6</v>
      </c>
      <c r="C6" s="61">
        <v>8790</v>
      </c>
      <c r="D6" s="86">
        <v>11326</v>
      </c>
      <c r="E6" s="49">
        <f t="shared" si="0"/>
        <v>1.2885096700796359</v>
      </c>
      <c r="F6" s="61">
        <v>4785</v>
      </c>
      <c r="G6" s="86">
        <v>4165</v>
      </c>
      <c r="H6" s="49">
        <f t="shared" si="1"/>
        <v>0.87042842215256011</v>
      </c>
      <c r="I6" s="61">
        <v>2941</v>
      </c>
      <c r="J6" s="86">
        <v>2463</v>
      </c>
      <c r="K6" s="49">
        <f t="shared" si="2"/>
        <v>0.83747024821489291</v>
      </c>
    </row>
    <row r="7" spans="1:11" ht="24">
      <c r="A7" s="153"/>
      <c r="B7" s="15" t="s">
        <v>7</v>
      </c>
      <c r="C7" s="61">
        <v>8005</v>
      </c>
      <c r="D7" s="86">
        <v>9339</v>
      </c>
      <c r="E7" s="49">
        <f t="shared" si="0"/>
        <v>1.1666458463460336</v>
      </c>
      <c r="F7" s="61">
        <v>3741</v>
      </c>
      <c r="G7" s="86">
        <v>3213</v>
      </c>
      <c r="H7" s="49">
        <f t="shared" si="1"/>
        <v>0.85886126704089816</v>
      </c>
      <c r="I7" s="61">
        <v>2079</v>
      </c>
      <c r="J7" s="86">
        <v>1737</v>
      </c>
      <c r="K7" s="49">
        <f t="shared" si="2"/>
        <v>0.83549783549783552</v>
      </c>
    </row>
    <row r="8" spans="1:11">
      <c r="A8" s="153"/>
      <c r="B8" s="15" t="s">
        <v>8</v>
      </c>
      <c r="C8" s="61">
        <v>11153</v>
      </c>
      <c r="D8" s="86">
        <v>12957</v>
      </c>
      <c r="E8" s="49">
        <f t="shared" si="0"/>
        <v>1.1617502017394423</v>
      </c>
      <c r="F8" s="61">
        <v>5221</v>
      </c>
      <c r="G8" s="86">
        <v>4322</v>
      </c>
      <c r="H8" s="49">
        <f t="shared" si="1"/>
        <v>0.82781076422141353</v>
      </c>
      <c r="I8" s="61">
        <v>2826</v>
      </c>
      <c r="J8" s="86">
        <v>2320</v>
      </c>
      <c r="K8" s="49">
        <f t="shared" si="2"/>
        <v>0.82094833687190372</v>
      </c>
    </row>
    <row r="9" spans="1:11" ht="24">
      <c r="A9" s="153"/>
      <c r="B9" s="15" t="s">
        <v>9</v>
      </c>
      <c r="C9" s="61">
        <v>11586</v>
      </c>
      <c r="D9" s="86">
        <v>16250</v>
      </c>
      <c r="E9" s="49">
        <f t="shared" si="0"/>
        <v>1.4025548075263248</v>
      </c>
      <c r="F9" s="61">
        <v>6808</v>
      </c>
      <c r="G9" s="86">
        <v>5496</v>
      </c>
      <c r="H9" s="49">
        <f t="shared" si="1"/>
        <v>0.80728554641598116</v>
      </c>
      <c r="I9" s="61">
        <v>3808</v>
      </c>
      <c r="J9" s="86">
        <v>2847</v>
      </c>
      <c r="K9" s="49">
        <f t="shared" si="2"/>
        <v>0.74763655462184875</v>
      </c>
    </row>
    <row r="10" spans="1:11">
      <c r="A10" s="153"/>
      <c r="B10" s="15" t="s">
        <v>10</v>
      </c>
      <c r="C10" s="61">
        <v>11033</v>
      </c>
      <c r="D10" s="86">
        <v>13569</v>
      </c>
      <c r="E10" s="49">
        <f t="shared" si="0"/>
        <v>1.2298558868848002</v>
      </c>
      <c r="F10" s="61">
        <v>5318</v>
      </c>
      <c r="G10" s="86">
        <v>4338</v>
      </c>
      <c r="H10" s="49">
        <f t="shared" si="1"/>
        <v>0.8157201955622414</v>
      </c>
      <c r="I10" s="61">
        <v>2806</v>
      </c>
      <c r="J10" s="86">
        <v>2231</v>
      </c>
      <c r="K10" s="49">
        <f t="shared" si="2"/>
        <v>0.79508196721311475</v>
      </c>
    </row>
    <row r="11" spans="1:11">
      <c r="A11" s="153"/>
      <c r="B11" s="15" t="s">
        <v>11</v>
      </c>
      <c r="C11" s="61">
        <v>9559</v>
      </c>
      <c r="D11" s="86">
        <v>9709</v>
      </c>
      <c r="E11" s="49">
        <f t="shared" si="0"/>
        <v>1.0156920179935141</v>
      </c>
      <c r="F11" s="61">
        <v>3903</v>
      </c>
      <c r="G11" s="86">
        <v>3234</v>
      </c>
      <c r="H11" s="49">
        <f t="shared" si="1"/>
        <v>0.82859338970023055</v>
      </c>
      <c r="I11" s="61">
        <v>2050</v>
      </c>
      <c r="J11" s="86">
        <v>1731</v>
      </c>
      <c r="K11" s="49">
        <f t="shared" si="2"/>
        <v>0.844390243902439</v>
      </c>
    </row>
    <row r="12" spans="1:11">
      <c r="A12" s="153"/>
      <c r="B12" s="15" t="s">
        <v>12</v>
      </c>
      <c r="C12" s="61">
        <v>11854</v>
      </c>
      <c r="D12" s="86">
        <v>14207</v>
      </c>
      <c r="E12" s="49">
        <f t="shared" si="0"/>
        <v>1.1984983971655137</v>
      </c>
      <c r="F12" s="61">
        <v>5890</v>
      </c>
      <c r="G12" s="86">
        <v>4541</v>
      </c>
      <c r="H12" s="49">
        <f t="shared" si="1"/>
        <v>0.7709677419354839</v>
      </c>
      <c r="I12" s="61">
        <v>2901</v>
      </c>
      <c r="J12" s="86">
        <v>2187</v>
      </c>
      <c r="K12" s="49">
        <f t="shared" si="2"/>
        <v>0.75387797311271976</v>
      </c>
    </row>
    <row r="13" spans="1:11">
      <c r="A13" s="153"/>
      <c r="B13" s="15" t="s">
        <v>13</v>
      </c>
      <c r="C13" s="61">
        <v>11138</v>
      </c>
      <c r="D13" s="86">
        <v>11206</v>
      </c>
      <c r="E13" s="49">
        <f t="shared" si="0"/>
        <v>1.0061052253546419</v>
      </c>
      <c r="F13" s="61">
        <v>4237</v>
      </c>
      <c r="G13" s="86">
        <v>3229</v>
      </c>
      <c r="H13" s="49">
        <f t="shared" si="1"/>
        <v>0.76209582251593111</v>
      </c>
      <c r="I13" s="61">
        <v>2061</v>
      </c>
      <c r="J13" s="86">
        <v>1673</v>
      </c>
      <c r="K13" s="49">
        <f t="shared" si="2"/>
        <v>0.81174187287724409</v>
      </c>
    </row>
    <row r="14" spans="1:11">
      <c r="A14" s="153"/>
      <c r="B14" s="15" t="s">
        <v>14</v>
      </c>
      <c r="C14" s="61">
        <v>10497</v>
      </c>
      <c r="D14" s="86">
        <v>10652</v>
      </c>
      <c r="E14" s="49">
        <f t="shared" si="0"/>
        <v>1.0147661236543775</v>
      </c>
      <c r="F14" s="61">
        <v>4214</v>
      </c>
      <c r="G14" s="86">
        <v>3440</v>
      </c>
      <c r="H14" s="49">
        <f t="shared" si="1"/>
        <v>0.81632653061224492</v>
      </c>
      <c r="I14" s="61">
        <v>2124</v>
      </c>
      <c r="J14" s="86">
        <v>1770</v>
      </c>
      <c r="K14" s="49">
        <f t="shared" si="2"/>
        <v>0.83333333333333337</v>
      </c>
    </row>
    <row r="15" spans="1:11">
      <c r="A15" s="153"/>
      <c r="B15" s="15" t="s">
        <v>15</v>
      </c>
      <c r="C15" s="61">
        <v>10091</v>
      </c>
      <c r="D15" s="86">
        <v>10660</v>
      </c>
      <c r="E15" s="49">
        <f t="shared" si="0"/>
        <v>1.0563868793974829</v>
      </c>
      <c r="F15" s="61">
        <v>4594</v>
      </c>
      <c r="G15" s="86">
        <v>3875</v>
      </c>
      <c r="H15" s="49">
        <f t="shared" si="1"/>
        <v>0.84349151066608619</v>
      </c>
      <c r="I15" s="61">
        <v>2601</v>
      </c>
      <c r="J15" s="86">
        <v>2197</v>
      </c>
      <c r="K15" s="49">
        <f t="shared" si="2"/>
        <v>0.84467512495194152</v>
      </c>
    </row>
    <row r="16" spans="1:11">
      <c r="A16" s="153"/>
      <c r="B16" s="15" t="s">
        <v>16</v>
      </c>
      <c r="C16" s="61">
        <v>11253</v>
      </c>
      <c r="D16" s="86">
        <v>12838</v>
      </c>
      <c r="E16" s="49">
        <f t="shared" si="0"/>
        <v>1.1408513285346129</v>
      </c>
      <c r="F16" s="61">
        <v>5311</v>
      </c>
      <c r="G16" s="86">
        <v>4286</v>
      </c>
      <c r="H16" s="49">
        <f t="shared" si="1"/>
        <v>0.80700433063453214</v>
      </c>
      <c r="I16" s="61">
        <v>2749</v>
      </c>
      <c r="J16" s="86">
        <v>2236</v>
      </c>
      <c r="K16" s="49">
        <f t="shared" si="2"/>
        <v>0.81338668606766096</v>
      </c>
    </row>
    <row r="17" spans="1:11">
      <c r="A17" s="153"/>
      <c r="B17" s="15" t="s">
        <v>17</v>
      </c>
      <c r="C17" s="61">
        <v>8581</v>
      </c>
      <c r="D17" s="86">
        <v>8443</v>
      </c>
      <c r="E17" s="49">
        <f t="shared" si="0"/>
        <v>0.98391795827992079</v>
      </c>
      <c r="F17" s="61">
        <v>2928</v>
      </c>
      <c r="G17" s="86">
        <v>2407</v>
      </c>
      <c r="H17" s="49">
        <f t="shared" si="1"/>
        <v>0.8220628415300546</v>
      </c>
      <c r="I17" s="61">
        <v>1399</v>
      </c>
      <c r="J17" s="86">
        <v>1149</v>
      </c>
      <c r="K17" s="49">
        <f t="shared" si="2"/>
        <v>0.82130092923516795</v>
      </c>
    </row>
    <row r="18" spans="1:11">
      <c r="A18" s="153"/>
      <c r="B18" s="15" t="s">
        <v>18</v>
      </c>
      <c r="C18" s="63">
        <v>8796</v>
      </c>
      <c r="D18" s="89">
        <v>9165</v>
      </c>
      <c r="E18" s="52">
        <f t="shared" si="0"/>
        <v>1.0419508867667122</v>
      </c>
      <c r="F18" s="63">
        <v>3457</v>
      </c>
      <c r="G18" s="89">
        <v>2979</v>
      </c>
      <c r="H18" s="52">
        <f t="shared" si="1"/>
        <v>0.86172982354642758</v>
      </c>
      <c r="I18" s="63">
        <v>1938</v>
      </c>
      <c r="J18" s="89">
        <v>1695</v>
      </c>
      <c r="K18" s="52">
        <f t="shared" si="2"/>
        <v>0.87461300309597523</v>
      </c>
    </row>
    <row r="19" spans="1:11">
      <c r="A19" s="4"/>
      <c r="B19" s="4"/>
      <c r="C19" s="138">
        <f t="shared" ref="C19:K19" si="3">AVERAGE(C3:C18)</f>
        <v>10409.5625</v>
      </c>
      <c r="D19" s="138">
        <f t="shared" si="3"/>
        <v>11655.625</v>
      </c>
      <c r="E19" s="137">
        <f t="shared" si="3"/>
        <v>1.1174347051872604</v>
      </c>
      <c r="F19" s="138">
        <f t="shared" si="3"/>
        <v>4671.4375</v>
      </c>
      <c r="G19" s="138">
        <f t="shared" si="3"/>
        <v>3828.3125</v>
      </c>
      <c r="H19" s="137">
        <f t="shared" si="3"/>
        <v>0.82154152637925726</v>
      </c>
      <c r="I19" s="138">
        <f t="shared" si="3"/>
        <v>2485.75</v>
      </c>
      <c r="J19" s="138">
        <f t="shared" si="3"/>
        <v>2024.8125</v>
      </c>
      <c r="K19" s="137">
        <f t="shared" si="3"/>
        <v>0.81869896981686918</v>
      </c>
    </row>
    <row r="22" spans="1:11">
      <c r="E22" s="145"/>
    </row>
    <row r="23" spans="1:11">
      <c r="E23" s="145"/>
    </row>
  </sheetData>
  <mergeCells count="4">
    <mergeCell ref="A3:A18"/>
    <mergeCell ref="C1:E1"/>
    <mergeCell ref="F1:H1"/>
    <mergeCell ref="I1:K1"/>
  </mergeCells>
  <pageMargins left="0.75" right="0.75" top="1" bottom="1" header="0.5" footer="0.5"/>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3"/>
  <sheetViews>
    <sheetView workbookViewId="0">
      <selection activeCell="W22" sqref="W22:Y32"/>
    </sheetView>
  </sheetViews>
  <sheetFormatPr baseColWidth="10" defaultRowHeight="15" x14ac:dyDescent="0"/>
  <cols>
    <col min="1" max="1" width="19" style="4" bestFit="1" customWidth="1"/>
    <col min="2" max="2" width="27.33203125" customWidth="1"/>
    <col min="3" max="4" width="5.83203125" bestFit="1" customWidth="1"/>
    <col min="5" max="8" width="4.83203125" bestFit="1" customWidth="1"/>
    <col min="9" max="10" width="5.83203125" bestFit="1" customWidth="1"/>
    <col min="11" max="14" width="4.83203125" bestFit="1" customWidth="1"/>
    <col min="15" max="16" width="5.83203125" bestFit="1" customWidth="1"/>
    <col min="17" max="20" width="4.83203125" bestFit="1" customWidth="1"/>
  </cols>
  <sheetData>
    <row r="1" spans="1:22">
      <c r="B1" s="7"/>
      <c r="C1" s="158" t="s">
        <v>0</v>
      </c>
      <c r="D1" s="158"/>
      <c r="E1" s="158"/>
      <c r="F1" s="158"/>
      <c r="G1" s="158"/>
      <c r="H1" s="158"/>
      <c r="I1" s="158" t="s">
        <v>1</v>
      </c>
      <c r="J1" s="158"/>
      <c r="K1" s="158"/>
      <c r="L1" s="158"/>
      <c r="M1" s="158"/>
      <c r="N1" s="158"/>
      <c r="O1" s="158" t="s">
        <v>2</v>
      </c>
      <c r="P1" s="158"/>
      <c r="Q1" s="158"/>
      <c r="R1" s="158"/>
      <c r="S1" s="158"/>
      <c r="T1" s="158"/>
    </row>
    <row r="2" spans="1:22" s="4" customFormat="1">
      <c r="B2" s="7"/>
      <c r="C2" s="159" t="s">
        <v>356</v>
      </c>
      <c r="D2" s="160"/>
      <c r="E2" s="160"/>
      <c r="F2" s="160"/>
      <c r="G2" s="160"/>
      <c r="H2" s="161"/>
      <c r="I2" s="159" t="s">
        <v>356</v>
      </c>
      <c r="J2" s="160"/>
      <c r="K2" s="160"/>
      <c r="L2" s="160"/>
      <c r="M2" s="160"/>
      <c r="N2" s="161"/>
      <c r="O2" s="159" t="s">
        <v>356</v>
      </c>
      <c r="P2" s="160"/>
      <c r="Q2" s="160"/>
      <c r="R2" s="160"/>
      <c r="S2" s="160"/>
      <c r="T2" s="161"/>
    </row>
    <row r="3" spans="1:22">
      <c r="B3" s="8"/>
      <c r="C3" s="9">
        <v>1</v>
      </c>
      <c r="D3" s="10">
        <v>2</v>
      </c>
      <c r="E3" s="10">
        <v>3</v>
      </c>
      <c r="F3" s="10">
        <v>4</v>
      </c>
      <c r="G3" s="10">
        <v>5</v>
      </c>
      <c r="H3" s="11" t="s">
        <v>50</v>
      </c>
      <c r="I3" s="9">
        <v>1</v>
      </c>
      <c r="J3" s="10">
        <v>2</v>
      </c>
      <c r="K3" s="10">
        <v>3</v>
      </c>
      <c r="L3" s="10">
        <v>4</v>
      </c>
      <c r="M3" s="10">
        <v>5</v>
      </c>
      <c r="N3" s="11" t="s">
        <v>50</v>
      </c>
      <c r="O3" s="9">
        <v>1</v>
      </c>
      <c r="P3" s="10">
        <v>2</v>
      </c>
      <c r="Q3" s="10">
        <v>3</v>
      </c>
      <c r="R3" s="10">
        <v>4</v>
      </c>
      <c r="S3" s="10">
        <v>5</v>
      </c>
      <c r="T3" s="11" t="s">
        <v>50</v>
      </c>
    </row>
    <row r="4" spans="1:22">
      <c r="A4" s="153" t="s">
        <v>274</v>
      </c>
      <c r="B4" s="30" t="s">
        <v>3</v>
      </c>
      <c r="C4" s="37">
        <v>84.879821544500004</v>
      </c>
      <c r="D4" s="35">
        <v>8.6342076473000002</v>
      </c>
      <c r="E4" s="35">
        <v>2.595130138</v>
      </c>
      <c r="F4" s="35">
        <v>1.2330240014</v>
      </c>
      <c r="G4" s="35">
        <v>0.72379489910000006</v>
      </c>
      <c r="H4" s="36">
        <v>1.9340217696999999</v>
      </c>
      <c r="I4" s="37">
        <v>89.442845597800002</v>
      </c>
      <c r="J4" s="35">
        <v>6.5072023082000001</v>
      </c>
      <c r="K4" s="35">
        <v>1.7481056005</v>
      </c>
      <c r="L4" s="35">
        <v>0.77510092860000002</v>
      </c>
      <c r="M4" s="35">
        <v>0.43445532110000001</v>
      </c>
      <c r="N4" s="36">
        <v>1.0922902436999999</v>
      </c>
      <c r="O4" s="37">
        <v>92.697385406899997</v>
      </c>
      <c r="P4" s="35">
        <v>4.7577558835999998</v>
      </c>
      <c r="Q4" s="35">
        <v>1.1852641499000001</v>
      </c>
      <c r="R4" s="35">
        <v>0.48976494440000001</v>
      </c>
      <c r="S4" s="35">
        <v>0.26185643219999999</v>
      </c>
      <c r="T4" s="36">
        <v>0.60797318310000004</v>
      </c>
      <c r="V4" s="4"/>
    </row>
    <row r="5" spans="1:22">
      <c r="A5" s="153"/>
      <c r="B5" s="30" t="s">
        <v>4</v>
      </c>
      <c r="C5" s="40">
        <v>86.393208479500004</v>
      </c>
      <c r="D5" s="38">
        <v>8.3139767666999997</v>
      </c>
      <c r="E5" s="38">
        <v>2.1997855750999999</v>
      </c>
      <c r="F5" s="38">
        <v>0.99186968259999997</v>
      </c>
      <c r="G5" s="38">
        <v>0.57466433579999998</v>
      </c>
      <c r="H5" s="39">
        <v>1.5264951603000001</v>
      </c>
      <c r="I5" s="40">
        <v>90.343263647599997</v>
      </c>
      <c r="J5" s="38">
        <v>6.3813581889000002</v>
      </c>
      <c r="K5" s="38">
        <v>1.482698981</v>
      </c>
      <c r="L5" s="38">
        <v>0.61241490509999996</v>
      </c>
      <c r="M5" s="38">
        <v>0.33859075389999999</v>
      </c>
      <c r="N5" s="39">
        <v>0.84167352340000001</v>
      </c>
      <c r="O5" s="40">
        <v>93.116237223900001</v>
      </c>
      <c r="P5" s="38">
        <v>4.8266790190000002</v>
      </c>
      <c r="Q5" s="38">
        <v>0.9909974305</v>
      </c>
      <c r="R5" s="38">
        <v>0.3780418183</v>
      </c>
      <c r="S5" s="38">
        <v>0.20156310590000001</v>
      </c>
      <c r="T5" s="39">
        <v>0.48648140239999998</v>
      </c>
    </row>
    <row r="6" spans="1:22">
      <c r="A6" s="153"/>
      <c r="B6" s="30" t="s">
        <v>5</v>
      </c>
      <c r="C6" s="40">
        <v>85.268512327500005</v>
      </c>
      <c r="D6" s="38">
        <v>8.2309753852000007</v>
      </c>
      <c r="E6" s="38">
        <v>2.6288214591000001</v>
      </c>
      <c r="F6" s="38">
        <v>1.2072834558000001</v>
      </c>
      <c r="G6" s="38">
        <v>0.72791873640000004</v>
      </c>
      <c r="H6" s="39">
        <v>1.9364886359</v>
      </c>
      <c r="I6" s="40">
        <v>89.882944505300003</v>
      </c>
      <c r="J6" s="38">
        <v>6.1201745999000003</v>
      </c>
      <c r="K6" s="38">
        <v>1.7746269373000001</v>
      </c>
      <c r="L6" s="38">
        <v>0.74588552159999999</v>
      </c>
      <c r="M6" s="38">
        <v>0.43165492970000002</v>
      </c>
      <c r="N6" s="39">
        <v>1.0447135060999999</v>
      </c>
      <c r="O6" s="40">
        <v>93.167377906400006</v>
      </c>
      <c r="P6" s="38">
        <v>4.4111410125999999</v>
      </c>
      <c r="Q6" s="38">
        <v>1.1852873989999999</v>
      </c>
      <c r="R6" s="38">
        <v>0.44336274390000002</v>
      </c>
      <c r="S6" s="38">
        <v>0.25079615890000001</v>
      </c>
      <c r="T6" s="39">
        <v>0.54203477919999998</v>
      </c>
    </row>
    <row r="7" spans="1:22">
      <c r="A7" s="153"/>
      <c r="B7" s="30" t="s">
        <v>6</v>
      </c>
      <c r="C7" s="40">
        <v>85.390396482699998</v>
      </c>
      <c r="D7" s="38">
        <v>8.8589568599999993</v>
      </c>
      <c r="E7" s="38">
        <v>2.6541146355</v>
      </c>
      <c r="F7" s="38">
        <v>1.0522874709000001</v>
      </c>
      <c r="G7" s="38">
        <v>0.56674803650000005</v>
      </c>
      <c r="H7" s="39">
        <v>1.4774965144000001</v>
      </c>
      <c r="I7" s="40">
        <v>87.632090812599998</v>
      </c>
      <c r="J7" s="38">
        <v>7.8208929173000001</v>
      </c>
      <c r="K7" s="38">
        <v>2.2315414936</v>
      </c>
      <c r="L7" s="38">
        <v>0.82913078699999998</v>
      </c>
      <c r="M7" s="38">
        <v>0.4264840949</v>
      </c>
      <c r="N7" s="39">
        <v>1.0598598946</v>
      </c>
      <c r="O7" s="40">
        <v>90.0309595473</v>
      </c>
      <c r="P7" s="38">
        <v>6.5727188844000004</v>
      </c>
      <c r="Q7" s="38">
        <v>1.7697474758</v>
      </c>
      <c r="R7" s="38">
        <v>0.60686864259999995</v>
      </c>
      <c r="S7" s="38">
        <v>0.29890677960000001</v>
      </c>
      <c r="T7" s="39">
        <v>0.7207986703</v>
      </c>
    </row>
    <row r="8" spans="1:22">
      <c r="A8" s="153"/>
      <c r="B8" s="30" t="s">
        <v>7</v>
      </c>
      <c r="C8" s="40">
        <v>81.504408363799996</v>
      </c>
      <c r="D8" s="38">
        <v>11.9022626438</v>
      </c>
      <c r="E8" s="38">
        <v>3.0432852988999999</v>
      </c>
      <c r="F8" s="38">
        <v>1.3042394827999999</v>
      </c>
      <c r="G8" s="38">
        <v>0.61875494050000002</v>
      </c>
      <c r="H8" s="39">
        <v>1.6270492701999999</v>
      </c>
      <c r="I8" s="40">
        <v>84.538498151499994</v>
      </c>
      <c r="J8" s="38">
        <v>10.4890487946</v>
      </c>
      <c r="K8" s="38">
        <v>2.4839282335999999</v>
      </c>
      <c r="L8" s="38">
        <v>1.0039050663</v>
      </c>
      <c r="M8" s="38">
        <v>0.42971874049999997</v>
      </c>
      <c r="N8" s="39">
        <v>1.0549010135000001</v>
      </c>
      <c r="O8" s="40">
        <v>87.129099703999998</v>
      </c>
      <c r="P8" s="38">
        <v>9.1074222326999994</v>
      </c>
      <c r="Q8" s="38">
        <v>2.0120336713999998</v>
      </c>
      <c r="R8" s="38">
        <v>0.7715530089</v>
      </c>
      <c r="S8" s="38">
        <v>0.29567408649999999</v>
      </c>
      <c r="T8" s="39">
        <v>0.68421729649999996</v>
      </c>
    </row>
    <row r="9" spans="1:22">
      <c r="A9" s="153"/>
      <c r="B9" s="30" t="s">
        <v>8</v>
      </c>
      <c r="C9" s="40">
        <v>81.919730850400001</v>
      </c>
      <c r="D9" s="38">
        <v>11.2257929238</v>
      </c>
      <c r="E9" s="38">
        <v>3.0880532271000001</v>
      </c>
      <c r="F9" s="38">
        <v>1.3361876497</v>
      </c>
      <c r="G9" s="38">
        <v>0.72463906069999995</v>
      </c>
      <c r="H9" s="39">
        <v>1.7055962882</v>
      </c>
      <c r="I9" s="40">
        <v>85.674520936299999</v>
      </c>
      <c r="J9" s="38">
        <v>9.4642881612000007</v>
      </c>
      <c r="K9" s="38">
        <v>2.3749534147000002</v>
      </c>
      <c r="L9" s="38">
        <v>0.9591000381</v>
      </c>
      <c r="M9" s="38">
        <v>0.49043420630000001</v>
      </c>
      <c r="N9" s="39">
        <v>1.0367032433000001</v>
      </c>
      <c r="O9" s="40">
        <v>88.873601867399998</v>
      </c>
      <c r="P9" s="38">
        <v>7.7482703339999999</v>
      </c>
      <c r="Q9" s="38">
        <v>1.7630383332999999</v>
      </c>
      <c r="R9" s="38">
        <v>0.6730418655</v>
      </c>
      <c r="S9" s="38">
        <v>0.32655301440000001</v>
      </c>
      <c r="T9" s="39">
        <v>0.61549458540000002</v>
      </c>
    </row>
    <row r="10" spans="1:22">
      <c r="A10" s="153"/>
      <c r="B10" s="30" t="s">
        <v>9</v>
      </c>
      <c r="C10" s="40">
        <v>79.975173510499999</v>
      </c>
      <c r="D10" s="38">
        <v>11.347445988900001</v>
      </c>
      <c r="E10" s="38">
        <v>3.5915043174000001</v>
      </c>
      <c r="F10" s="38">
        <v>1.7335341926000001</v>
      </c>
      <c r="G10" s="38">
        <v>0.96645657539999996</v>
      </c>
      <c r="H10" s="39">
        <v>2.3858854152000002</v>
      </c>
      <c r="I10" s="40">
        <v>82.939409426799998</v>
      </c>
      <c r="J10" s="38">
        <v>9.9940849003000007</v>
      </c>
      <c r="K10" s="38">
        <v>3.0218082518</v>
      </c>
      <c r="L10" s="38">
        <v>1.4240808952999999</v>
      </c>
      <c r="M10" s="38">
        <v>0.77464830360000003</v>
      </c>
      <c r="N10" s="39">
        <v>1.8459682222</v>
      </c>
      <c r="O10" s="40">
        <v>87.282923920100004</v>
      </c>
      <c r="P10" s="38">
        <v>7.8398463193000003</v>
      </c>
      <c r="Q10" s="38">
        <v>2.1885901082000001</v>
      </c>
      <c r="R10" s="38">
        <v>0.99407098469999999</v>
      </c>
      <c r="S10" s="38">
        <v>0.51594144799999997</v>
      </c>
      <c r="T10" s="39">
        <v>1.1786272196000001</v>
      </c>
    </row>
    <row r="11" spans="1:22">
      <c r="A11" s="153"/>
      <c r="B11" s="30" t="s">
        <v>10</v>
      </c>
      <c r="C11" s="40">
        <v>82.777284195600004</v>
      </c>
      <c r="D11" s="38">
        <v>10.699555011799999</v>
      </c>
      <c r="E11" s="38">
        <v>2.8167476650999999</v>
      </c>
      <c r="F11" s="38">
        <v>1.2745085222000001</v>
      </c>
      <c r="G11" s="38">
        <v>0.70980849079999997</v>
      </c>
      <c r="H11" s="39">
        <v>1.7220961145</v>
      </c>
      <c r="I11" s="40">
        <v>86.163220372400005</v>
      </c>
      <c r="J11" s="38">
        <v>9.1243215558999999</v>
      </c>
      <c r="K11" s="38">
        <v>2.1752316276000001</v>
      </c>
      <c r="L11" s="38">
        <v>0.93229223760000002</v>
      </c>
      <c r="M11" s="38">
        <v>0.495353249</v>
      </c>
      <c r="N11" s="39">
        <v>1.1095809575</v>
      </c>
      <c r="O11" s="40">
        <v>89.446188143499995</v>
      </c>
      <c r="P11" s="38">
        <v>7.4282981218000002</v>
      </c>
      <c r="Q11" s="38">
        <v>1.5343920744999999</v>
      </c>
      <c r="R11" s="38">
        <v>0.61428383190000002</v>
      </c>
      <c r="S11" s="38">
        <v>0.31056012249999998</v>
      </c>
      <c r="T11" s="39">
        <v>0.66627770590000002</v>
      </c>
    </row>
    <row r="12" spans="1:22">
      <c r="A12" s="153"/>
      <c r="B12" s="30" t="s">
        <v>11</v>
      </c>
      <c r="C12" s="40">
        <v>85.590149500500004</v>
      </c>
      <c r="D12" s="38">
        <v>8.7744562632999994</v>
      </c>
      <c r="E12" s="38">
        <v>2.2480188167000001</v>
      </c>
      <c r="F12" s="38">
        <v>1.0320784521999999</v>
      </c>
      <c r="G12" s="38">
        <v>0.62304924100000003</v>
      </c>
      <c r="H12" s="39">
        <v>1.7322477263</v>
      </c>
      <c r="I12" s="40">
        <v>89.881698594699998</v>
      </c>
      <c r="J12" s="38">
        <v>6.8458906114999998</v>
      </c>
      <c r="K12" s="38">
        <v>1.4654699874999999</v>
      </c>
      <c r="L12" s="38">
        <v>0.59650902279999996</v>
      </c>
      <c r="M12" s="38">
        <v>0.33765665499999997</v>
      </c>
      <c r="N12" s="39">
        <v>0.87277512850000005</v>
      </c>
      <c r="O12" s="40">
        <v>92.741376053799996</v>
      </c>
      <c r="P12" s="38">
        <v>5.3342878504</v>
      </c>
      <c r="Q12" s="38">
        <v>0.96594119379999999</v>
      </c>
      <c r="R12" s="38">
        <v>0.33983085060000001</v>
      </c>
      <c r="S12" s="38">
        <v>0.17981999100000001</v>
      </c>
      <c r="T12" s="39">
        <v>0.43874406049999998</v>
      </c>
    </row>
    <row r="13" spans="1:22">
      <c r="A13" s="153"/>
      <c r="B13" s="30" t="s">
        <v>12</v>
      </c>
      <c r="C13" s="40">
        <v>82.468335045299995</v>
      </c>
      <c r="D13" s="38">
        <v>9.6289848077000002</v>
      </c>
      <c r="E13" s="38">
        <v>3.0952889948000002</v>
      </c>
      <c r="F13" s="38">
        <v>1.5391464990999999</v>
      </c>
      <c r="G13" s="38">
        <v>0.90556484319999997</v>
      </c>
      <c r="H13" s="39">
        <v>2.3626798098999999</v>
      </c>
      <c r="I13" s="40">
        <v>86.633467373299993</v>
      </c>
      <c r="J13" s="38">
        <v>7.7737045908000004</v>
      </c>
      <c r="K13" s="38">
        <v>2.3218271182999999</v>
      </c>
      <c r="L13" s="38">
        <v>1.1071035057</v>
      </c>
      <c r="M13" s="38">
        <v>0.62560435489999999</v>
      </c>
      <c r="N13" s="39">
        <v>1.538293057</v>
      </c>
      <c r="O13" s="40">
        <v>91.106666458399999</v>
      </c>
      <c r="P13" s="38">
        <v>5.5448915944000001</v>
      </c>
      <c r="Q13" s="38">
        <v>1.4651031055999999</v>
      </c>
      <c r="R13" s="38">
        <v>0.66803798680000004</v>
      </c>
      <c r="S13" s="38">
        <v>0.36187887219999998</v>
      </c>
      <c r="T13" s="39">
        <v>0.85342198270000003</v>
      </c>
    </row>
    <row r="14" spans="1:22">
      <c r="A14" s="153"/>
      <c r="B14" s="30" t="s">
        <v>13</v>
      </c>
      <c r="C14" s="40">
        <v>82.814361923000007</v>
      </c>
      <c r="D14" s="38">
        <v>9.1122580116999998</v>
      </c>
      <c r="E14" s="38">
        <v>2.9454688265</v>
      </c>
      <c r="F14" s="38">
        <v>1.5125609756</v>
      </c>
      <c r="G14" s="38">
        <v>0.91630944179999996</v>
      </c>
      <c r="H14" s="39">
        <v>2.6990408213000001</v>
      </c>
      <c r="I14" s="40">
        <v>88.803495426599994</v>
      </c>
      <c r="J14" s="38">
        <v>6.5696753736</v>
      </c>
      <c r="K14" s="38">
        <v>1.8487705988000001</v>
      </c>
      <c r="L14" s="38">
        <v>0.87133891779999995</v>
      </c>
      <c r="M14" s="38">
        <v>0.48762494960000002</v>
      </c>
      <c r="N14" s="39">
        <v>1.4190947336999999</v>
      </c>
      <c r="O14" s="40">
        <v>92.668953054400006</v>
      </c>
      <c r="P14" s="38">
        <v>4.6803761947</v>
      </c>
      <c r="Q14" s="38">
        <v>1.1581243898</v>
      </c>
      <c r="R14" s="38">
        <v>0.49570841440000002</v>
      </c>
      <c r="S14" s="38">
        <v>0.26082381319999998</v>
      </c>
      <c r="T14" s="39">
        <v>0.73601413360000001</v>
      </c>
    </row>
    <row r="15" spans="1:22">
      <c r="A15" s="153"/>
      <c r="B15" s="30" t="s">
        <v>14</v>
      </c>
      <c r="C15" s="40">
        <v>85.746599138899995</v>
      </c>
      <c r="D15" s="38">
        <v>8.2237984593999993</v>
      </c>
      <c r="E15" s="38">
        <v>2.4847369334999998</v>
      </c>
      <c r="F15" s="38">
        <v>1.0691491961999999</v>
      </c>
      <c r="G15" s="38">
        <v>0.66675255739999995</v>
      </c>
      <c r="H15" s="39">
        <v>1.8089637145999999</v>
      </c>
      <c r="I15" s="40">
        <v>90.232803312200005</v>
      </c>
      <c r="J15" s="38">
        <v>6.1732274416999999</v>
      </c>
      <c r="K15" s="38">
        <v>1.6535629884</v>
      </c>
      <c r="L15" s="38">
        <v>0.61675014910000003</v>
      </c>
      <c r="M15" s="38">
        <v>0.37477913889999998</v>
      </c>
      <c r="N15" s="39">
        <v>0.94887696970000002</v>
      </c>
      <c r="O15" s="40">
        <v>93.164394875900001</v>
      </c>
      <c r="P15" s="38">
        <v>4.6345553424999997</v>
      </c>
      <c r="Q15" s="38">
        <v>1.1553948920999999</v>
      </c>
      <c r="R15" s="38">
        <v>0.35856602170000001</v>
      </c>
      <c r="S15" s="38">
        <v>0.2115910319</v>
      </c>
      <c r="T15" s="39">
        <v>0.4754978359</v>
      </c>
    </row>
    <row r="16" spans="1:22">
      <c r="A16" s="153"/>
      <c r="B16" s="30" t="s">
        <v>15</v>
      </c>
      <c r="C16" s="40">
        <v>86.489755890699996</v>
      </c>
      <c r="D16" s="38">
        <v>8.4494512835000002</v>
      </c>
      <c r="E16" s="38">
        <v>1.9984817851000001</v>
      </c>
      <c r="F16" s="38">
        <v>0.91878875589999998</v>
      </c>
      <c r="G16" s="38">
        <v>0.57329904040000002</v>
      </c>
      <c r="H16" s="39">
        <v>1.5702232443999999</v>
      </c>
      <c r="I16" s="40">
        <v>89.760231128000001</v>
      </c>
      <c r="J16" s="38">
        <v>6.9382636890000002</v>
      </c>
      <c r="K16" s="38">
        <v>1.4061391287</v>
      </c>
      <c r="L16" s="38">
        <v>0.5983364659</v>
      </c>
      <c r="M16" s="38">
        <v>0.3644326497</v>
      </c>
      <c r="N16" s="39">
        <v>0.93259693870000004</v>
      </c>
      <c r="O16" s="40">
        <v>92.197265974700002</v>
      </c>
      <c r="P16" s="38">
        <v>5.6488224560999996</v>
      </c>
      <c r="Q16" s="38">
        <v>0.98928661179999999</v>
      </c>
      <c r="R16" s="38">
        <v>0.38597038319999999</v>
      </c>
      <c r="S16" s="38">
        <v>0.23011439089999999</v>
      </c>
      <c r="T16" s="39">
        <v>0.54854018329999998</v>
      </c>
    </row>
    <row r="17" spans="1:23">
      <c r="A17" s="153"/>
      <c r="B17" s="30" t="s">
        <v>16</v>
      </c>
      <c r="C17" s="40">
        <v>83.595989603299998</v>
      </c>
      <c r="D17" s="38">
        <v>9.5992103637999993</v>
      </c>
      <c r="E17" s="38">
        <v>2.8103505136</v>
      </c>
      <c r="F17" s="38">
        <v>1.2802547738000001</v>
      </c>
      <c r="G17" s="38">
        <v>0.74646197049999996</v>
      </c>
      <c r="H17" s="39">
        <v>1.967732775</v>
      </c>
      <c r="I17" s="40">
        <v>87.873140402299995</v>
      </c>
      <c r="J17" s="38">
        <v>7.6254901418000003</v>
      </c>
      <c r="K17" s="38">
        <v>2.0370734902000001</v>
      </c>
      <c r="L17" s="38">
        <v>0.85095648960000003</v>
      </c>
      <c r="M17" s="38">
        <v>0.47119312479999997</v>
      </c>
      <c r="N17" s="39">
        <v>1.1421463514000001</v>
      </c>
      <c r="O17" s="40">
        <v>91.549630666400006</v>
      </c>
      <c r="P17" s="38">
        <v>5.7047734720000003</v>
      </c>
      <c r="Q17" s="38">
        <v>1.3578328914</v>
      </c>
      <c r="R17" s="38">
        <v>0.51636642639999997</v>
      </c>
      <c r="S17" s="38">
        <v>0.27062337619999999</v>
      </c>
      <c r="T17" s="39">
        <v>0.6007731677</v>
      </c>
    </row>
    <row r="18" spans="1:23">
      <c r="A18" s="153"/>
      <c r="B18" s="30" t="s">
        <v>17</v>
      </c>
      <c r="C18" s="40">
        <v>80.141839933599996</v>
      </c>
      <c r="D18" s="38">
        <v>11.6325079883</v>
      </c>
      <c r="E18" s="38">
        <v>3.7454358079999999</v>
      </c>
      <c r="F18" s="38">
        <v>1.7483736825</v>
      </c>
      <c r="G18" s="38">
        <v>0.77352307129999998</v>
      </c>
      <c r="H18" s="39">
        <v>1.9583195164</v>
      </c>
      <c r="I18" s="40">
        <v>85.843302492000007</v>
      </c>
      <c r="J18" s="38">
        <v>9.0381379480999993</v>
      </c>
      <c r="K18" s="38">
        <v>2.6653252133000001</v>
      </c>
      <c r="L18" s="38">
        <v>1.1639025328999999</v>
      </c>
      <c r="M18" s="38">
        <v>0.4022471588</v>
      </c>
      <c r="N18" s="39">
        <v>0.88708465489999999</v>
      </c>
      <c r="O18" s="40">
        <v>89.070761669000007</v>
      </c>
      <c r="P18" s="38">
        <v>7.3014500136000002</v>
      </c>
      <c r="Q18" s="38">
        <v>2.0683862877000001</v>
      </c>
      <c r="R18" s="38">
        <v>0.86813685920000006</v>
      </c>
      <c r="S18" s="38">
        <v>0.2327133525</v>
      </c>
      <c r="T18" s="39">
        <v>0.45855181810000001</v>
      </c>
    </row>
    <row r="19" spans="1:23">
      <c r="A19" s="153"/>
      <c r="B19" s="30" t="s">
        <v>18</v>
      </c>
      <c r="C19" s="43">
        <v>81.792870118899998</v>
      </c>
      <c r="D19" s="41">
        <v>11.6900647312</v>
      </c>
      <c r="E19" s="41">
        <v>3.3736094590999999</v>
      </c>
      <c r="F19" s="41">
        <v>1.0710624283000001</v>
      </c>
      <c r="G19" s="41">
        <v>0.68246166370000005</v>
      </c>
      <c r="H19" s="42">
        <v>1.3899315988000001</v>
      </c>
      <c r="I19" s="43">
        <v>84.750945309100004</v>
      </c>
      <c r="J19" s="41">
        <v>10.3679091637</v>
      </c>
      <c r="K19" s="41">
        <v>2.8292638407999999</v>
      </c>
      <c r="L19" s="41">
        <v>0.7654714842</v>
      </c>
      <c r="M19" s="41">
        <v>0.48595791379999997</v>
      </c>
      <c r="N19" s="42">
        <v>0.80045228840000004</v>
      </c>
      <c r="O19" s="43">
        <v>86.542359018100001</v>
      </c>
      <c r="P19" s="41">
        <v>9.4199785190000007</v>
      </c>
      <c r="Q19" s="41">
        <v>2.5035619520000001</v>
      </c>
      <c r="R19" s="41">
        <v>0.61009721539999995</v>
      </c>
      <c r="S19" s="41">
        <v>0.38836249969999997</v>
      </c>
      <c r="T19" s="42">
        <v>0.53564079600000003</v>
      </c>
    </row>
    <row r="20" spans="1:23" s="17" customFormat="1">
      <c r="A20" s="84"/>
      <c r="B20" s="31"/>
      <c r="C20" s="44">
        <f>AVERAGE(C4:C19)</f>
        <v>83.546777306793771</v>
      </c>
      <c r="D20" s="44">
        <f t="shared" ref="D20:T20" si="0">AVERAGE(D4:D19)</f>
        <v>9.7702440710250009</v>
      </c>
      <c r="E20" s="44">
        <f t="shared" si="0"/>
        <v>2.8324270908437499</v>
      </c>
      <c r="F20" s="44">
        <f t="shared" si="0"/>
        <v>1.2690218263499997</v>
      </c>
      <c r="G20" s="44">
        <f t="shared" si="0"/>
        <v>0.71876293153125004</v>
      </c>
      <c r="H20" s="44">
        <f t="shared" si="0"/>
        <v>1.8627667734437501</v>
      </c>
      <c r="I20" s="44">
        <f t="shared" si="0"/>
        <v>87.524742343031235</v>
      </c>
      <c r="J20" s="44">
        <f t="shared" si="0"/>
        <v>7.9521043991562506</v>
      </c>
      <c r="K20" s="44">
        <f t="shared" si="0"/>
        <v>2.0950204316312506</v>
      </c>
      <c r="L20" s="44">
        <f t="shared" si="0"/>
        <v>0.86576743422500002</v>
      </c>
      <c r="M20" s="44">
        <f t="shared" si="0"/>
        <v>0.46067722153125001</v>
      </c>
      <c r="N20" s="44">
        <f t="shared" si="0"/>
        <v>1.1016881704125001</v>
      </c>
      <c r="O20" s="44">
        <f t="shared" si="0"/>
        <v>90.674073843137478</v>
      </c>
      <c r="P20" s="44">
        <f t="shared" si="0"/>
        <v>6.3100792031312496</v>
      </c>
      <c r="Q20" s="44">
        <f t="shared" si="0"/>
        <v>1.5183113729250004</v>
      </c>
      <c r="R20" s="44">
        <f t="shared" si="0"/>
        <v>0.57585637486874997</v>
      </c>
      <c r="S20" s="44">
        <f t="shared" si="0"/>
        <v>0.28736115472500001</v>
      </c>
      <c r="T20" s="44">
        <f t="shared" si="0"/>
        <v>0.63431805126249996</v>
      </c>
    </row>
    <row r="21" spans="1:23">
      <c r="A21" s="154" t="s">
        <v>275</v>
      </c>
      <c r="B21" s="32" t="s">
        <v>20</v>
      </c>
      <c r="C21" s="45">
        <v>65.171909529700002</v>
      </c>
      <c r="D21" s="46">
        <v>15.758201468599999</v>
      </c>
      <c r="E21" s="46">
        <v>7.1259303140999997</v>
      </c>
      <c r="F21" s="46">
        <v>3.8480136009999999</v>
      </c>
      <c r="G21" s="46">
        <v>2.3548083199000001</v>
      </c>
      <c r="H21" s="47">
        <v>5.7411367666000004</v>
      </c>
      <c r="I21" s="45">
        <v>68.884287666000006</v>
      </c>
      <c r="J21" s="46">
        <v>14.443686593000001</v>
      </c>
      <c r="K21" s="46">
        <v>6.4198737047999996</v>
      </c>
      <c r="L21" s="46">
        <v>3.3984588755999998</v>
      </c>
      <c r="M21" s="46">
        <v>2.0459650595999999</v>
      </c>
      <c r="N21" s="47">
        <v>4.8077281010000004</v>
      </c>
      <c r="O21" s="45">
        <v>73.927044588100003</v>
      </c>
      <c r="P21" s="46">
        <v>12.446875002500001</v>
      </c>
      <c r="Q21" s="46">
        <v>5.4313377138999996</v>
      </c>
      <c r="R21" s="46">
        <v>2.8054365160999999</v>
      </c>
      <c r="S21" s="46">
        <v>1.6586500279</v>
      </c>
      <c r="T21" s="47">
        <v>3.7306561514999999</v>
      </c>
    </row>
    <row r="22" spans="1:23">
      <c r="A22" s="154"/>
      <c r="B22" s="32" t="s">
        <v>21</v>
      </c>
      <c r="C22" s="48">
        <v>68.902349073400003</v>
      </c>
      <c r="D22" s="22">
        <v>14.721709514400001</v>
      </c>
      <c r="E22" s="22">
        <v>6.4222316587000003</v>
      </c>
      <c r="F22" s="22">
        <v>3.3670363711000002</v>
      </c>
      <c r="G22" s="22">
        <v>1.9820833267</v>
      </c>
      <c r="H22" s="49">
        <v>4.6045900556000001</v>
      </c>
      <c r="I22" s="48">
        <v>72.982955786399998</v>
      </c>
      <c r="J22" s="22">
        <v>13.147304439699999</v>
      </c>
      <c r="K22" s="22">
        <v>5.6123853237999999</v>
      </c>
      <c r="L22" s="22">
        <v>2.8805216725</v>
      </c>
      <c r="M22" s="22">
        <v>1.6621520576</v>
      </c>
      <c r="N22" s="49">
        <v>3.71468072</v>
      </c>
      <c r="O22" s="48">
        <v>78.479519362999994</v>
      </c>
      <c r="P22" s="22">
        <v>10.8379094577</v>
      </c>
      <c r="Q22" s="22">
        <v>4.5020133044000001</v>
      </c>
      <c r="R22" s="22">
        <v>2.2429673185999999</v>
      </c>
      <c r="S22" s="22">
        <v>1.2625065363000001</v>
      </c>
      <c r="T22" s="49">
        <v>2.6750840200999999</v>
      </c>
    </row>
    <row r="23" spans="1:23">
      <c r="A23" s="154"/>
      <c r="B23" s="32" t="s">
        <v>22</v>
      </c>
      <c r="C23" s="48">
        <v>71.341872045499997</v>
      </c>
      <c r="D23" s="22">
        <v>14.0241474754</v>
      </c>
      <c r="E23" s="22">
        <v>5.6918536235000001</v>
      </c>
      <c r="F23" s="22">
        <v>2.8993047108000001</v>
      </c>
      <c r="G23" s="22">
        <v>1.7271092147</v>
      </c>
      <c r="H23" s="49">
        <v>4.3157129302000001</v>
      </c>
      <c r="I23" s="48">
        <v>75.182631536399995</v>
      </c>
      <c r="J23" s="22">
        <v>12.5844734984</v>
      </c>
      <c r="K23" s="22">
        <v>4.9514053359999997</v>
      </c>
      <c r="L23" s="22">
        <v>2.4489952203000001</v>
      </c>
      <c r="M23" s="22">
        <v>1.4275408376000001</v>
      </c>
      <c r="N23" s="49">
        <v>3.4049535713000001</v>
      </c>
      <c r="O23" s="48">
        <v>79.802635285999997</v>
      </c>
      <c r="P23" s="22">
        <v>10.6568404816</v>
      </c>
      <c r="Q23" s="22">
        <v>4.0448211081999998</v>
      </c>
      <c r="R23" s="22">
        <v>1.9336953428999999</v>
      </c>
      <c r="S23" s="22">
        <v>1.095749329</v>
      </c>
      <c r="T23" s="49">
        <v>2.4662584522</v>
      </c>
    </row>
    <row r="24" spans="1:23">
      <c r="A24" s="154"/>
      <c r="B24" s="32" t="s">
        <v>23</v>
      </c>
      <c r="C24" s="48">
        <v>72.993164969199995</v>
      </c>
      <c r="D24" s="22">
        <v>13.545981486300001</v>
      </c>
      <c r="E24" s="22">
        <v>5.3570217827000004</v>
      </c>
      <c r="F24" s="22">
        <v>2.6386955685000002</v>
      </c>
      <c r="G24" s="22">
        <v>1.5580966215000001</v>
      </c>
      <c r="H24" s="49">
        <v>3.9070395717999999</v>
      </c>
      <c r="I24" s="48">
        <v>76.757900503000002</v>
      </c>
      <c r="J24" s="22">
        <v>12.092414618099999</v>
      </c>
      <c r="K24" s="22">
        <v>4.6288358892000003</v>
      </c>
      <c r="L24" s="22">
        <v>2.2020487559999999</v>
      </c>
      <c r="M24" s="22">
        <v>1.2671164052999999</v>
      </c>
      <c r="N24" s="49">
        <v>3.0516838283999999</v>
      </c>
      <c r="O24" s="48">
        <v>81.119610112299995</v>
      </c>
      <c r="P24" s="22">
        <v>10.2071226693</v>
      </c>
      <c r="Q24" s="22">
        <v>3.7466632261999999</v>
      </c>
      <c r="R24" s="22">
        <v>1.7194004759999999</v>
      </c>
      <c r="S24" s="22">
        <v>0.96150946339999999</v>
      </c>
      <c r="T24" s="49">
        <v>2.2456940528999998</v>
      </c>
    </row>
    <row r="25" spans="1:23">
      <c r="A25" s="154"/>
      <c r="B25" s="32" t="s">
        <v>24</v>
      </c>
      <c r="C25" s="48">
        <v>71.840112814199998</v>
      </c>
      <c r="D25" s="22">
        <v>14.541363671299999</v>
      </c>
      <c r="E25" s="22">
        <v>5.3705828594999998</v>
      </c>
      <c r="F25" s="22">
        <v>2.7236762042999998</v>
      </c>
      <c r="G25" s="22">
        <v>1.5950475718999999</v>
      </c>
      <c r="H25" s="49">
        <v>3.9292168788000001</v>
      </c>
      <c r="I25" s="48">
        <v>76.657953705500006</v>
      </c>
      <c r="J25" s="22">
        <v>12.6564029294</v>
      </c>
      <c r="K25" s="22">
        <v>4.4236325143000004</v>
      </c>
      <c r="L25" s="22">
        <v>2.1612524324</v>
      </c>
      <c r="M25" s="22">
        <v>1.2242948108</v>
      </c>
      <c r="N25" s="49">
        <v>2.8764636075999999</v>
      </c>
      <c r="O25" s="48">
        <v>81.753270650999994</v>
      </c>
      <c r="P25" s="22">
        <v>10.447577413699999</v>
      </c>
      <c r="Q25" s="22">
        <v>3.4092716482999998</v>
      </c>
      <c r="R25" s="22">
        <v>1.5982633261999999</v>
      </c>
      <c r="S25" s="22">
        <v>0.87470743289999997</v>
      </c>
      <c r="T25" s="49">
        <v>1.9169095278999999</v>
      </c>
    </row>
    <row r="26" spans="1:23">
      <c r="A26" s="154"/>
      <c r="B26" s="32" t="s">
        <v>25</v>
      </c>
      <c r="C26" s="48">
        <v>71.296220240400004</v>
      </c>
      <c r="D26" s="22">
        <v>14.6455733387</v>
      </c>
      <c r="E26" s="22">
        <v>5.4956802442999999</v>
      </c>
      <c r="F26" s="22">
        <v>2.8433505218000001</v>
      </c>
      <c r="G26" s="22">
        <v>1.6903295133</v>
      </c>
      <c r="H26" s="49">
        <v>4.0288461415999999</v>
      </c>
      <c r="I26" s="48">
        <v>76.002772905599997</v>
      </c>
      <c r="J26" s="22">
        <v>12.8398058397</v>
      </c>
      <c r="K26" s="22">
        <v>4.5656170490000001</v>
      </c>
      <c r="L26" s="22">
        <v>2.2880113274</v>
      </c>
      <c r="M26" s="22">
        <v>1.3262210594999999</v>
      </c>
      <c r="N26" s="49">
        <v>2.9775718188</v>
      </c>
      <c r="O26" s="48">
        <v>81.060461828300006</v>
      </c>
      <c r="P26" s="22">
        <v>10.637170965399999</v>
      </c>
      <c r="Q26" s="22">
        <v>3.5666552775999998</v>
      </c>
      <c r="R26" s="22">
        <v>1.7242577863999999</v>
      </c>
      <c r="S26" s="22">
        <v>0.97459144959999999</v>
      </c>
      <c r="T26" s="49">
        <v>2.0368626927000002</v>
      </c>
    </row>
    <row r="27" spans="1:23">
      <c r="A27" s="154"/>
      <c r="B27" s="32" t="s">
        <v>26</v>
      </c>
      <c r="C27" s="48">
        <v>77.812325440500004</v>
      </c>
      <c r="D27" s="22">
        <v>11.368070099400001</v>
      </c>
      <c r="E27" s="22">
        <v>3.9725031346000002</v>
      </c>
      <c r="F27" s="22">
        <v>2.0373016478000001</v>
      </c>
      <c r="G27" s="22">
        <v>1.2408013551999999</v>
      </c>
      <c r="H27" s="49">
        <v>3.5689983225000002</v>
      </c>
      <c r="I27" s="48">
        <v>81.497833629499993</v>
      </c>
      <c r="J27" s="22">
        <v>10.007203390900001</v>
      </c>
      <c r="K27" s="22">
        <v>3.2855045611000002</v>
      </c>
      <c r="L27" s="22">
        <v>1.6024493632000001</v>
      </c>
      <c r="M27" s="22">
        <v>0.94143738960000001</v>
      </c>
      <c r="N27" s="49">
        <v>2.6655716656999999</v>
      </c>
      <c r="O27" s="48">
        <v>85.832657304999998</v>
      </c>
      <c r="P27" s="22">
        <v>8.1729273001999996</v>
      </c>
      <c r="Q27" s="22">
        <v>2.4618588620000001</v>
      </c>
      <c r="R27" s="22">
        <v>1.1437084722999999</v>
      </c>
      <c r="S27" s="22">
        <v>0.6399098272</v>
      </c>
      <c r="T27" s="49">
        <v>1.7489382333000001</v>
      </c>
      <c r="W27" s="145"/>
    </row>
    <row r="28" spans="1:23">
      <c r="A28" s="154"/>
      <c r="B28" s="32" t="s">
        <v>27</v>
      </c>
      <c r="C28" s="48">
        <v>77.7063073626</v>
      </c>
      <c r="D28" s="22">
        <v>11.486141591399999</v>
      </c>
      <c r="E28" s="22">
        <v>4.0633923910999998</v>
      </c>
      <c r="F28" s="22">
        <v>2.0668999852000001</v>
      </c>
      <c r="G28" s="22">
        <v>1.2339778137999999</v>
      </c>
      <c r="H28" s="49">
        <v>3.4432808557999999</v>
      </c>
      <c r="I28" s="48">
        <v>81.906295517000004</v>
      </c>
      <c r="J28" s="22">
        <v>9.8532622295000003</v>
      </c>
      <c r="K28" s="22">
        <v>3.2770622302999999</v>
      </c>
      <c r="L28" s="22">
        <v>1.5878293557000001</v>
      </c>
      <c r="M28" s="22">
        <v>0.9089738691</v>
      </c>
      <c r="N28" s="49">
        <v>2.4665767983000002</v>
      </c>
      <c r="O28" s="48">
        <v>86.380949188499997</v>
      </c>
      <c r="P28" s="22">
        <v>7.8982702796000002</v>
      </c>
      <c r="Q28" s="22">
        <v>2.4278622565000001</v>
      </c>
      <c r="R28" s="22">
        <v>1.1142866426</v>
      </c>
      <c r="S28" s="22">
        <v>0.60792398059999997</v>
      </c>
      <c r="T28" s="49">
        <v>1.5707076522000001</v>
      </c>
      <c r="W28" s="145"/>
    </row>
    <row r="29" spans="1:23">
      <c r="A29" s="154"/>
      <c r="B29" s="32" t="s">
        <v>28</v>
      </c>
      <c r="C29" s="48">
        <v>68.730398341799997</v>
      </c>
      <c r="D29" s="22">
        <v>15.152541812999999</v>
      </c>
      <c r="E29" s="22">
        <v>6.2342510493000001</v>
      </c>
      <c r="F29" s="22">
        <v>3.2474676342</v>
      </c>
      <c r="G29" s="22">
        <v>1.9277481152</v>
      </c>
      <c r="H29" s="49">
        <v>4.7075930464000004</v>
      </c>
      <c r="I29" s="48">
        <v>72.074004552800005</v>
      </c>
      <c r="J29" s="22">
        <v>13.916296324599999</v>
      </c>
      <c r="K29" s="22">
        <v>5.5841694089000002</v>
      </c>
      <c r="L29" s="22">
        <v>2.8497449358</v>
      </c>
      <c r="M29" s="22">
        <v>1.6583791257</v>
      </c>
      <c r="N29" s="49">
        <v>3.9174056522999998</v>
      </c>
      <c r="O29" s="48">
        <v>77.041161361799993</v>
      </c>
      <c r="P29" s="22">
        <v>11.8583238125</v>
      </c>
      <c r="Q29" s="22">
        <v>4.5830754171999999</v>
      </c>
      <c r="R29" s="22">
        <v>2.2747929838999998</v>
      </c>
      <c r="S29" s="22">
        <v>1.2954478645</v>
      </c>
      <c r="T29" s="49">
        <v>2.9471985599999999</v>
      </c>
    </row>
    <row r="30" spans="1:23">
      <c r="A30" s="154"/>
      <c r="B30" s="32" t="s">
        <v>29</v>
      </c>
      <c r="C30" s="50">
        <v>67.783714640900001</v>
      </c>
      <c r="D30" s="51">
        <v>15.353313204999999</v>
      </c>
      <c r="E30" s="51">
        <v>6.4558387267999997</v>
      </c>
      <c r="F30" s="51">
        <v>3.4696169262000001</v>
      </c>
      <c r="G30" s="51">
        <v>2.0587543166</v>
      </c>
      <c r="H30" s="52">
        <v>4.8787621845000002</v>
      </c>
      <c r="I30" s="50">
        <v>70.921378534599995</v>
      </c>
      <c r="J30" s="51">
        <v>14.1765704265</v>
      </c>
      <c r="K30" s="51">
        <v>5.8417727578000003</v>
      </c>
      <c r="L30" s="51">
        <v>3.0898491609000001</v>
      </c>
      <c r="M30" s="51">
        <v>1.8106826232</v>
      </c>
      <c r="N30" s="52">
        <v>4.1597464970000004</v>
      </c>
      <c r="O30" s="50">
        <v>75.999103138699994</v>
      </c>
      <c r="P30" s="51">
        <v>12.0717960995</v>
      </c>
      <c r="Q30" s="51">
        <v>4.8198050060000002</v>
      </c>
      <c r="R30" s="51">
        <v>2.5027756253</v>
      </c>
      <c r="S30" s="51">
        <v>1.4407325681000001</v>
      </c>
      <c r="T30" s="52">
        <v>3.1657875623999998</v>
      </c>
    </row>
    <row r="31" spans="1:23" s="17" customFormat="1">
      <c r="A31" s="84"/>
      <c r="B31" s="33"/>
      <c r="C31" s="44">
        <f>AVERAGE(C21:C30)</f>
        <v>71.357837445819996</v>
      </c>
      <c r="D31" s="44">
        <f t="shared" ref="D31:T31" si="1">AVERAGE(D21:D30)</f>
        <v>14.059704366349999</v>
      </c>
      <c r="E31" s="44">
        <f t="shared" si="1"/>
        <v>5.6189285784600003</v>
      </c>
      <c r="F31" s="44">
        <f t="shared" si="1"/>
        <v>2.9141363170900001</v>
      </c>
      <c r="G31" s="44">
        <f t="shared" si="1"/>
        <v>1.7368756168799997</v>
      </c>
      <c r="H31" s="44">
        <f t="shared" si="1"/>
        <v>4.3125176753799987</v>
      </c>
      <c r="I31" s="44">
        <f t="shared" si="1"/>
        <v>75.286801433679997</v>
      </c>
      <c r="J31" s="44">
        <f t="shared" si="1"/>
        <v>12.571742028980001</v>
      </c>
      <c r="K31" s="44">
        <f t="shared" si="1"/>
        <v>4.8590258775199997</v>
      </c>
      <c r="L31" s="44">
        <f t="shared" si="1"/>
        <v>2.4509161099799996</v>
      </c>
      <c r="M31" s="44">
        <f t="shared" si="1"/>
        <v>1.4272763237999999</v>
      </c>
      <c r="N31" s="44">
        <f t="shared" si="1"/>
        <v>3.4042382260400004</v>
      </c>
      <c r="O31" s="44">
        <f t="shared" si="1"/>
        <v>80.139641282269992</v>
      </c>
      <c r="P31" s="44">
        <f t="shared" si="1"/>
        <v>10.523481348200001</v>
      </c>
      <c r="Q31" s="44">
        <f t="shared" si="1"/>
        <v>3.8993363820299995</v>
      </c>
      <c r="R31" s="44">
        <f t="shared" si="1"/>
        <v>1.9059584490300001</v>
      </c>
      <c r="S31" s="44">
        <f t="shared" si="1"/>
        <v>1.08117284795</v>
      </c>
      <c r="T31" s="44">
        <f t="shared" si="1"/>
        <v>2.4504096905199999</v>
      </c>
    </row>
    <row r="32" spans="1:23">
      <c r="A32" s="154" t="s">
        <v>276</v>
      </c>
      <c r="B32" s="32" t="s">
        <v>30</v>
      </c>
      <c r="C32" s="45">
        <v>78.349557505799993</v>
      </c>
      <c r="D32" s="46">
        <v>11.2650389832</v>
      </c>
      <c r="E32" s="46">
        <v>3.9706407652000002</v>
      </c>
      <c r="F32" s="46">
        <v>2.0288662781000002</v>
      </c>
      <c r="G32" s="46">
        <v>1.2066153891</v>
      </c>
      <c r="H32" s="47">
        <v>3.1792810786999999</v>
      </c>
      <c r="I32" s="45">
        <v>81.445996410099994</v>
      </c>
      <c r="J32" s="46">
        <v>10.0556097703</v>
      </c>
      <c r="K32" s="46">
        <v>3.3829756990000002</v>
      </c>
      <c r="L32" s="46">
        <v>1.6755919983000001</v>
      </c>
      <c r="M32" s="46">
        <v>0.96940389280000006</v>
      </c>
      <c r="N32" s="47">
        <v>2.4704222294</v>
      </c>
      <c r="O32" s="45">
        <v>85.228822727999997</v>
      </c>
      <c r="P32" s="46">
        <v>8.3683479041000002</v>
      </c>
      <c r="Q32" s="46">
        <v>2.6546136382999999</v>
      </c>
      <c r="R32" s="46">
        <v>1.2697320600999999</v>
      </c>
      <c r="S32" s="46">
        <v>0.71932822490000004</v>
      </c>
      <c r="T32" s="47">
        <v>1.7591554447</v>
      </c>
    </row>
    <row r="33" spans="1:20">
      <c r="A33" s="154"/>
      <c r="B33" s="32" t="s">
        <v>31</v>
      </c>
      <c r="C33" s="48">
        <v>77.200223421399997</v>
      </c>
      <c r="D33" s="22">
        <v>11.6056876503</v>
      </c>
      <c r="E33" s="22">
        <v>4.2712167234000002</v>
      </c>
      <c r="F33" s="22">
        <v>2.2247545114</v>
      </c>
      <c r="G33" s="22">
        <v>1.3151265955</v>
      </c>
      <c r="H33" s="49">
        <v>3.3829910979000002</v>
      </c>
      <c r="I33" s="48">
        <v>80.1732675839</v>
      </c>
      <c r="J33" s="22">
        <v>10.4883291056</v>
      </c>
      <c r="K33" s="22">
        <v>3.6975769980000002</v>
      </c>
      <c r="L33" s="22">
        <v>1.8781143128</v>
      </c>
      <c r="M33" s="22">
        <v>1.0824269979000001</v>
      </c>
      <c r="N33" s="49">
        <v>2.6802850018000002</v>
      </c>
      <c r="O33" s="48">
        <v>84.180115914300004</v>
      </c>
      <c r="P33" s="22">
        <v>8.7538244855999992</v>
      </c>
      <c r="Q33" s="22">
        <v>2.9145347639999999</v>
      </c>
      <c r="R33" s="22">
        <v>1.4318909624</v>
      </c>
      <c r="S33" s="22">
        <v>0.80817234920000003</v>
      </c>
      <c r="T33" s="49">
        <v>1.9114615243999999</v>
      </c>
    </row>
    <row r="34" spans="1:20">
      <c r="A34" s="154"/>
      <c r="B34" s="32" t="s">
        <v>32</v>
      </c>
      <c r="C34" s="48">
        <v>81.934766446300003</v>
      </c>
      <c r="D34" s="22">
        <v>10.179426270700001</v>
      </c>
      <c r="E34" s="22">
        <v>3.2132587913999999</v>
      </c>
      <c r="F34" s="22">
        <v>1.4912712266999999</v>
      </c>
      <c r="G34" s="22">
        <v>0.87082742160000004</v>
      </c>
      <c r="H34" s="49">
        <v>2.3104498431999998</v>
      </c>
      <c r="I34" s="48">
        <v>84.866176108600001</v>
      </c>
      <c r="J34" s="22">
        <v>8.9880583840000003</v>
      </c>
      <c r="K34" s="22">
        <v>2.6567738684000002</v>
      </c>
      <c r="L34" s="22">
        <v>1.1697109499</v>
      </c>
      <c r="M34" s="22">
        <v>0.65930563330000003</v>
      </c>
      <c r="N34" s="49">
        <v>1.6599750556999999</v>
      </c>
      <c r="O34" s="48">
        <v>87.608137104999997</v>
      </c>
      <c r="P34" s="22">
        <v>7.6991155387000001</v>
      </c>
      <c r="Q34" s="22">
        <v>2.1318681315000001</v>
      </c>
      <c r="R34" s="22">
        <v>0.88921716839999998</v>
      </c>
      <c r="S34" s="22">
        <v>0.48678091810000002</v>
      </c>
      <c r="T34" s="49">
        <v>1.1848811382</v>
      </c>
    </row>
    <row r="35" spans="1:20">
      <c r="A35" s="154"/>
      <c r="B35" s="32" t="s">
        <v>33</v>
      </c>
      <c r="C35" s="48">
        <v>83.660845886999994</v>
      </c>
      <c r="D35" s="22">
        <v>9.3708468415000006</v>
      </c>
      <c r="E35" s="22">
        <v>2.8887629640000001</v>
      </c>
      <c r="F35" s="22">
        <v>1.3460827173000001</v>
      </c>
      <c r="G35" s="22">
        <v>0.76477620049999995</v>
      </c>
      <c r="H35" s="49">
        <v>1.9686853896000001</v>
      </c>
      <c r="I35" s="48">
        <v>85.634685628900002</v>
      </c>
      <c r="J35" s="22">
        <v>8.5827379605999994</v>
      </c>
      <c r="K35" s="22">
        <v>2.5140152406</v>
      </c>
      <c r="L35" s="22">
        <v>1.1241920858000001</v>
      </c>
      <c r="M35" s="22">
        <v>0.61725662690000005</v>
      </c>
      <c r="N35" s="49">
        <v>1.5271124572999999</v>
      </c>
      <c r="O35" s="48">
        <v>87.746067805400003</v>
      </c>
      <c r="P35" s="22">
        <v>7.6317995877999998</v>
      </c>
      <c r="Q35" s="22">
        <v>2.1071872083000001</v>
      </c>
      <c r="R35" s="22">
        <v>0.9027838722</v>
      </c>
      <c r="S35" s="22">
        <v>0.47678360710000001</v>
      </c>
      <c r="T35" s="49">
        <v>1.1353779191</v>
      </c>
    </row>
    <row r="36" spans="1:20">
      <c r="A36" s="154"/>
      <c r="B36" s="32" t="s">
        <v>34</v>
      </c>
      <c r="C36" s="48">
        <v>81.568429219600006</v>
      </c>
      <c r="D36" s="22">
        <v>10.2632290727</v>
      </c>
      <c r="E36" s="22">
        <v>3.1566595386</v>
      </c>
      <c r="F36" s="22">
        <v>1.5481403023</v>
      </c>
      <c r="G36" s="22">
        <v>0.92366572199999997</v>
      </c>
      <c r="H36" s="49">
        <v>2.5398761448</v>
      </c>
      <c r="I36" s="48">
        <v>84.750438118600002</v>
      </c>
      <c r="J36" s="22">
        <v>9.0207022534999997</v>
      </c>
      <c r="K36" s="22">
        <v>2.5721000783000001</v>
      </c>
      <c r="L36" s="22">
        <v>1.1887965825</v>
      </c>
      <c r="M36" s="22">
        <v>0.68194390989999998</v>
      </c>
      <c r="N36" s="49">
        <v>1.7860190572000001</v>
      </c>
      <c r="O36" s="48">
        <v>87.417223568300003</v>
      </c>
      <c r="P36" s="22">
        <v>7.7890283559000002</v>
      </c>
      <c r="Q36" s="22">
        <v>2.0729918958</v>
      </c>
      <c r="R36" s="22">
        <v>0.91386102719999995</v>
      </c>
      <c r="S36" s="22">
        <v>0.50509665699999995</v>
      </c>
      <c r="T36" s="49">
        <v>1.3017984958</v>
      </c>
    </row>
    <row r="37" spans="1:20">
      <c r="A37" s="154"/>
      <c r="B37" s="32" t="s">
        <v>35</v>
      </c>
      <c r="C37" s="48">
        <v>81.316373067399994</v>
      </c>
      <c r="D37" s="22">
        <v>10.450589669499999</v>
      </c>
      <c r="E37" s="22">
        <v>3.2930074521999999</v>
      </c>
      <c r="F37" s="22">
        <v>1.5920518080999999</v>
      </c>
      <c r="G37" s="22">
        <v>0.94746445960000003</v>
      </c>
      <c r="H37" s="49">
        <v>2.4005135433000002</v>
      </c>
      <c r="I37" s="48">
        <v>84.243414710099998</v>
      </c>
      <c r="J37" s="22">
        <v>9.3114808486000005</v>
      </c>
      <c r="K37" s="22">
        <v>2.7555799723000001</v>
      </c>
      <c r="L37" s="22">
        <v>1.2613710416999999</v>
      </c>
      <c r="M37" s="22">
        <v>0.72135246639999995</v>
      </c>
      <c r="N37" s="49">
        <v>1.7068009609999999</v>
      </c>
      <c r="O37" s="48">
        <v>86.939466803200006</v>
      </c>
      <c r="P37" s="22">
        <v>8.0449087106999997</v>
      </c>
      <c r="Q37" s="22">
        <v>2.2380768278000001</v>
      </c>
      <c r="R37" s="22">
        <v>0.9859851302</v>
      </c>
      <c r="S37" s="22">
        <v>0.55001028910000005</v>
      </c>
      <c r="T37" s="49">
        <v>1.2415522389</v>
      </c>
    </row>
    <row r="38" spans="1:20">
      <c r="A38" s="154"/>
      <c r="B38" s="32" t="s">
        <v>36</v>
      </c>
      <c r="C38" s="48">
        <v>80.432617594700005</v>
      </c>
      <c r="D38" s="22">
        <v>11.149869493600001</v>
      </c>
      <c r="E38" s="22">
        <v>3.4229587849000001</v>
      </c>
      <c r="F38" s="22">
        <v>1.6042453220999999</v>
      </c>
      <c r="G38" s="22">
        <v>0.92110848400000001</v>
      </c>
      <c r="H38" s="49">
        <v>2.4692003207000002</v>
      </c>
      <c r="I38" s="48">
        <v>83.891782740699995</v>
      </c>
      <c r="J38" s="22">
        <v>9.7522808084000001</v>
      </c>
      <c r="K38" s="22">
        <v>2.7793511726000002</v>
      </c>
      <c r="L38" s="22">
        <v>1.2226693278</v>
      </c>
      <c r="M38" s="22">
        <v>0.66750291340000001</v>
      </c>
      <c r="N38" s="49">
        <v>1.6864130372999999</v>
      </c>
      <c r="O38" s="48">
        <v>86.969464330400001</v>
      </c>
      <c r="P38" s="22">
        <v>8.3143100123</v>
      </c>
      <c r="Q38" s="22">
        <v>2.1814135787</v>
      </c>
      <c r="R38" s="22">
        <v>0.90376538559999997</v>
      </c>
      <c r="S38" s="22">
        <v>0.46887886680000002</v>
      </c>
      <c r="T38" s="49">
        <v>1.1621678261999999</v>
      </c>
    </row>
    <row r="39" spans="1:20">
      <c r="A39" s="154"/>
      <c r="B39" s="32" t="s">
        <v>37</v>
      </c>
      <c r="C39" s="48">
        <v>81.506655599599995</v>
      </c>
      <c r="D39" s="22">
        <v>10.5723234877</v>
      </c>
      <c r="E39" s="22">
        <v>3.1581708998</v>
      </c>
      <c r="F39" s="22">
        <v>1.5186498074000001</v>
      </c>
      <c r="G39" s="22">
        <v>0.87143583729999996</v>
      </c>
      <c r="H39" s="49">
        <v>2.3727643682999999</v>
      </c>
      <c r="I39" s="48">
        <v>84.312222809299996</v>
      </c>
      <c r="J39" s="22">
        <v>9.4626172017000005</v>
      </c>
      <c r="K39" s="22">
        <v>2.6473168545000001</v>
      </c>
      <c r="L39" s="22">
        <v>1.2119710126000001</v>
      </c>
      <c r="M39" s="22">
        <v>0.66381826749999995</v>
      </c>
      <c r="N39" s="49">
        <v>1.7020538543999999</v>
      </c>
      <c r="O39" s="48">
        <v>86.931639371599999</v>
      </c>
      <c r="P39" s="22">
        <v>8.2609128368999993</v>
      </c>
      <c r="Q39" s="22">
        <v>2.1305613220000001</v>
      </c>
      <c r="R39" s="22">
        <v>0.93656383679999999</v>
      </c>
      <c r="S39" s="22">
        <v>0.49524974620000001</v>
      </c>
      <c r="T39" s="49">
        <v>1.2450728865</v>
      </c>
    </row>
    <row r="40" spans="1:20">
      <c r="A40" s="154"/>
      <c r="B40" s="32" t="s">
        <v>38</v>
      </c>
      <c r="C40" s="48">
        <v>81.294690695499995</v>
      </c>
      <c r="D40" s="22">
        <v>10.6440734447</v>
      </c>
      <c r="E40" s="22">
        <v>3.5452644795000001</v>
      </c>
      <c r="F40" s="22">
        <v>1.5923107771</v>
      </c>
      <c r="G40" s="22">
        <v>0.86485927480000002</v>
      </c>
      <c r="H40" s="49">
        <v>2.0588013284</v>
      </c>
      <c r="I40" s="48">
        <v>84.227006989900005</v>
      </c>
      <c r="J40" s="22">
        <v>9.2842113316999999</v>
      </c>
      <c r="K40" s="22">
        <v>2.9746169542000001</v>
      </c>
      <c r="L40" s="22">
        <v>1.2890007918999999</v>
      </c>
      <c r="M40" s="22">
        <v>0.6776058814</v>
      </c>
      <c r="N40" s="49">
        <v>1.5475580509</v>
      </c>
      <c r="O40" s="48">
        <v>87.296997036099995</v>
      </c>
      <c r="P40" s="22">
        <v>7.6914096165999997</v>
      </c>
      <c r="Q40" s="22">
        <v>2.3616337502999998</v>
      </c>
      <c r="R40" s="22">
        <v>0.98170716700000005</v>
      </c>
      <c r="S40" s="22">
        <v>0.50760305250000004</v>
      </c>
      <c r="T40" s="49">
        <v>1.1606493777</v>
      </c>
    </row>
    <row r="41" spans="1:20">
      <c r="A41" s="154"/>
      <c r="B41" s="32" t="s">
        <v>39</v>
      </c>
      <c r="C41" s="50">
        <v>83.207279132899998</v>
      </c>
      <c r="D41" s="51">
        <v>9.8852280587999992</v>
      </c>
      <c r="E41" s="51">
        <v>3.060903116</v>
      </c>
      <c r="F41" s="51">
        <v>1.3696672066</v>
      </c>
      <c r="G41" s="51">
        <v>0.77661214960000002</v>
      </c>
      <c r="H41" s="52">
        <v>1.7003103361</v>
      </c>
      <c r="I41" s="50">
        <v>85.259663164100004</v>
      </c>
      <c r="J41" s="51">
        <v>8.9676220261000008</v>
      </c>
      <c r="K41" s="51">
        <v>2.6657482410000002</v>
      </c>
      <c r="L41" s="51">
        <v>1.1516885503000001</v>
      </c>
      <c r="M41" s="51">
        <v>0.63967424740000001</v>
      </c>
      <c r="N41" s="52">
        <v>1.3156037711999999</v>
      </c>
      <c r="O41" s="50">
        <v>87.406868481900005</v>
      </c>
      <c r="P41" s="51">
        <v>7.8688359154</v>
      </c>
      <c r="Q41" s="51">
        <v>2.2445607597000001</v>
      </c>
      <c r="R41" s="51">
        <v>0.95200156469999997</v>
      </c>
      <c r="S41" s="51">
        <v>0.52317545610000005</v>
      </c>
      <c r="T41" s="52">
        <v>1.0045578222</v>
      </c>
    </row>
    <row r="42" spans="1:20" s="17" customFormat="1">
      <c r="A42" s="84"/>
      <c r="B42" s="33"/>
      <c r="C42" s="44">
        <f t="shared" ref="C42:T42" si="2">AVERAGE(C32:C41)</f>
        <v>81.047143857020004</v>
      </c>
      <c r="D42" s="44">
        <f t="shared" si="2"/>
        <v>10.538631297269999</v>
      </c>
      <c r="E42" s="44">
        <f t="shared" si="2"/>
        <v>3.3980843514999997</v>
      </c>
      <c r="F42" s="44">
        <f t="shared" si="2"/>
        <v>1.6316039957099999</v>
      </c>
      <c r="G42" s="44">
        <f t="shared" si="2"/>
        <v>0.94624915339999993</v>
      </c>
      <c r="H42" s="44">
        <f t="shared" si="2"/>
        <v>2.4382873451000004</v>
      </c>
      <c r="I42" s="44">
        <f t="shared" si="2"/>
        <v>83.880465426420002</v>
      </c>
      <c r="J42" s="44">
        <f t="shared" si="2"/>
        <v>9.3913649690499987</v>
      </c>
      <c r="K42" s="44">
        <f t="shared" si="2"/>
        <v>2.8646055078900003</v>
      </c>
      <c r="L42" s="44">
        <f t="shared" si="2"/>
        <v>1.3173106653599997</v>
      </c>
      <c r="M42" s="44">
        <f t="shared" si="2"/>
        <v>0.73802908369000009</v>
      </c>
      <c r="N42" s="44">
        <f t="shared" si="2"/>
        <v>1.8082243476199999</v>
      </c>
      <c r="O42" s="44">
        <f t="shared" si="2"/>
        <v>86.772480314420008</v>
      </c>
      <c r="P42" s="44">
        <f t="shared" si="2"/>
        <v>8.0422492963999996</v>
      </c>
      <c r="Q42" s="44">
        <f t="shared" si="2"/>
        <v>2.3037441876400004</v>
      </c>
      <c r="R42" s="44">
        <f t="shared" si="2"/>
        <v>1.0167508174599997</v>
      </c>
      <c r="S42" s="44">
        <f t="shared" si="2"/>
        <v>0.55410791670000004</v>
      </c>
      <c r="T42" s="44">
        <f t="shared" si="2"/>
        <v>1.3106674673700001</v>
      </c>
    </row>
    <row r="43" spans="1:20">
      <c r="A43" s="154" t="s">
        <v>277</v>
      </c>
      <c r="B43" s="32" t="s">
        <v>40</v>
      </c>
      <c r="C43" s="45">
        <v>62.679776799800003</v>
      </c>
      <c r="D43" s="46">
        <v>16.5025394852</v>
      </c>
      <c r="E43" s="46">
        <v>7.7781191615000003</v>
      </c>
      <c r="F43" s="46">
        <v>4.3576844457000004</v>
      </c>
      <c r="G43" s="46">
        <v>2.6451537614</v>
      </c>
      <c r="H43" s="47">
        <v>6.0367263463</v>
      </c>
      <c r="I43" s="45">
        <v>66.108013991700005</v>
      </c>
      <c r="J43" s="46">
        <v>15.1835181155</v>
      </c>
      <c r="K43" s="46">
        <v>7.0868992082000002</v>
      </c>
      <c r="L43" s="46">
        <v>3.9348696154999998</v>
      </c>
      <c r="M43" s="46">
        <v>2.3679042558000001</v>
      </c>
      <c r="N43" s="47">
        <v>5.3187948132000002</v>
      </c>
      <c r="O43" s="45">
        <v>71.059194628200004</v>
      </c>
      <c r="P43" s="46">
        <v>13.142307301400001</v>
      </c>
      <c r="Q43" s="46">
        <v>6.0995231776000001</v>
      </c>
      <c r="R43" s="46">
        <v>3.3552069603999999</v>
      </c>
      <c r="S43" s="46">
        <v>1.9935308192000001</v>
      </c>
      <c r="T43" s="47">
        <v>4.3502371133000004</v>
      </c>
    </row>
    <row r="44" spans="1:20">
      <c r="A44" s="154"/>
      <c r="B44" s="32" t="s">
        <v>41</v>
      </c>
      <c r="C44" s="48">
        <v>62.467417064300001</v>
      </c>
      <c r="D44" s="22">
        <v>16.638469105799999</v>
      </c>
      <c r="E44" s="22">
        <v>7.6709478905999999</v>
      </c>
      <c r="F44" s="22">
        <v>4.3050160219000002</v>
      </c>
      <c r="G44" s="22">
        <v>2.6306270196999999</v>
      </c>
      <c r="H44" s="49">
        <v>6.2875228975999997</v>
      </c>
      <c r="I44" s="48">
        <v>65.509797793700002</v>
      </c>
      <c r="J44" s="22">
        <v>15.5015958794</v>
      </c>
      <c r="K44" s="22">
        <v>7.0594569293999996</v>
      </c>
      <c r="L44" s="22">
        <v>3.9239459327000001</v>
      </c>
      <c r="M44" s="22">
        <v>2.3821583617000002</v>
      </c>
      <c r="N44" s="49">
        <v>5.6230451030999999</v>
      </c>
      <c r="O44" s="48">
        <v>70.772364453600005</v>
      </c>
      <c r="P44" s="22">
        <v>13.3473773452</v>
      </c>
      <c r="Q44" s="22">
        <v>6.0063278690999997</v>
      </c>
      <c r="R44" s="22">
        <v>3.3032220577000002</v>
      </c>
      <c r="S44" s="22">
        <v>1.9872202398000001</v>
      </c>
      <c r="T44" s="49">
        <v>4.5834880346000002</v>
      </c>
    </row>
    <row r="45" spans="1:20">
      <c r="A45" s="154"/>
      <c r="B45" s="32" t="s">
        <v>42</v>
      </c>
      <c r="C45" s="48">
        <v>66.117885784699993</v>
      </c>
      <c r="D45" s="22">
        <v>15.2005642987</v>
      </c>
      <c r="E45" s="22">
        <v>6.9051707462999996</v>
      </c>
      <c r="F45" s="22">
        <v>3.7659441760000001</v>
      </c>
      <c r="G45" s="22">
        <v>2.3193815410999998</v>
      </c>
      <c r="H45" s="49">
        <v>5.6910534531000003</v>
      </c>
      <c r="I45" s="48">
        <v>68.894001087899994</v>
      </c>
      <c r="J45" s="22">
        <v>14.2186771809</v>
      </c>
      <c r="K45" s="22">
        <v>6.3610633268000001</v>
      </c>
      <c r="L45" s="22">
        <v>3.4225736124999999</v>
      </c>
      <c r="M45" s="22">
        <v>2.0860293396</v>
      </c>
      <c r="N45" s="49">
        <v>5.0176554522999997</v>
      </c>
      <c r="O45" s="48">
        <v>73.118875423000006</v>
      </c>
      <c r="P45" s="22">
        <v>12.580994975799999</v>
      </c>
      <c r="Q45" s="22">
        <v>5.5292903948000003</v>
      </c>
      <c r="R45" s="22">
        <v>2.9148212587</v>
      </c>
      <c r="S45" s="22">
        <v>1.7529777468000001</v>
      </c>
      <c r="T45" s="49">
        <v>4.1030402007999998</v>
      </c>
    </row>
    <row r="46" spans="1:20">
      <c r="A46" s="154"/>
      <c r="B46" s="32" t="s">
        <v>43</v>
      </c>
      <c r="C46" s="48">
        <v>66.166278843699999</v>
      </c>
      <c r="D46" s="22">
        <v>15.527666054799999</v>
      </c>
      <c r="E46" s="22">
        <v>6.9786290858999998</v>
      </c>
      <c r="F46" s="22">
        <v>3.7483053597999998</v>
      </c>
      <c r="G46" s="22">
        <v>2.2303081909000002</v>
      </c>
      <c r="H46" s="49">
        <v>5.3488124649</v>
      </c>
      <c r="I46" s="48">
        <v>69.402598583</v>
      </c>
      <c r="J46" s="22">
        <v>14.3068822402</v>
      </c>
      <c r="K46" s="22">
        <v>6.3275701161000004</v>
      </c>
      <c r="L46" s="22">
        <v>3.3492710945000002</v>
      </c>
      <c r="M46" s="22">
        <v>1.9688465163</v>
      </c>
      <c r="N46" s="49">
        <v>4.6448314499999999</v>
      </c>
      <c r="O46" s="48">
        <v>73.876710946200006</v>
      </c>
      <c r="P46" s="22">
        <v>12.462420205900001</v>
      </c>
      <c r="Q46" s="22">
        <v>5.4270856928000004</v>
      </c>
      <c r="R46" s="22">
        <v>2.8275660131000002</v>
      </c>
      <c r="S46" s="22">
        <v>1.6323531094999999</v>
      </c>
      <c r="T46" s="49">
        <v>3.7738640325000001</v>
      </c>
    </row>
    <row r="47" spans="1:20">
      <c r="A47" s="154"/>
      <c r="B47" s="32" t="s">
        <v>44</v>
      </c>
      <c r="C47" s="48">
        <v>64.681267600799998</v>
      </c>
      <c r="D47" s="22">
        <v>16.017590061899998</v>
      </c>
      <c r="E47" s="22">
        <v>7.3805543130000002</v>
      </c>
      <c r="F47" s="22">
        <v>4.0093269082000003</v>
      </c>
      <c r="G47" s="22">
        <v>2.3739302973999998</v>
      </c>
      <c r="H47" s="49">
        <v>5.5373308187000001</v>
      </c>
      <c r="I47" s="48">
        <v>68.356591562199995</v>
      </c>
      <c r="J47" s="22">
        <v>14.642314227</v>
      </c>
      <c r="K47" s="22">
        <v>6.6602631162000003</v>
      </c>
      <c r="L47" s="22">
        <v>3.5589998297999998</v>
      </c>
      <c r="M47" s="22">
        <v>2.0700877329999998</v>
      </c>
      <c r="N47" s="49">
        <v>4.7117435317999998</v>
      </c>
      <c r="O47" s="48">
        <v>73.084305868599998</v>
      </c>
      <c r="P47" s="22">
        <v>12.7443981456</v>
      </c>
      <c r="Q47" s="22">
        <v>5.7201648326000001</v>
      </c>
      <c r="R47" s="22">
        <v>3.0079668638000001</v>
      </c>
      <c r="S47" s="22">
        <v>1.7084929042000001</v>
      </c>
      <c r="T47" s="49">
        <v>3.7346713852</v>
      </c>
    </row>
    <row r="48" spans="1:20">
      <c r="A48" s="154"/>
      <c r="B48" s="32" t="s">
        <v>45</v>
      </c>
      <c r="C48" s="48">
        <v>63.4996640747</v>
      </c>
      <c r="D48" s="22">
        <v>15.8954673035</v>
      </c>
      <c r="E48" s="22">
        <v>7.4788666250000002</v>
      </c>
      <c r="F48" s="22">
        <v>4.2151256955000003</v>
      </c>
      <c r="G48" s="22">
        <v>2.6263257972999998</v>
      </c>
      <c r="H48" s="49">
        <v>6.2845505039000003</v>
      </c>
      <c r="I48" s="48">
        <v>66.993379482400002</v>
      </c>
      <c r="J48" s="22">
        <v>14.667482812599999</v>
      </c>
      <c r="K48" s="22">
        <v>6.8007309621000003</v>
      </c>
      <c r="L48" s="22">
        <v>3.7750386215999998</v>
      </c>
      <c r="M48" s="22">
        <v>2.3215851949999999</v>
      </c>
      <c r="N48" s="49">
        <v>5.4417829264000002</v>
      </c>
      <c r="O48" s="48">
        <v>71.822455313000006</v>
      </c>
      <c r="P48" s="22">
        <v>12.784115011000001</v>
      </c>
      <c r="Q48" s="22">
        <v>5.8575406214000001</v>
      </c>
      <c r="R48" s="22">
        <v>3.2072160557</v>
      </c>
      <c r="S48" s="22">
        <v>1.9511041954999999</v>
      </c>
      <c r="T48" s="49">
        <v>4.3775688034</v>
      </c>
    </row>
    <row r="49" spans="1:20">
      <c r="A49" s="154"/>
      <c r="B49" s="32" t="s">
        <v>46</v>
      </c>
      <c r="C49" s="48">
        <v>62.598704715399997</v>
      </c>
      <c r="D49" s="22">
        <v>16.6181621361</v>
      </c>
      <c r="E49" s="22">
        <v>7.6527672493000001</v>
      </c>
      <c r="F49" s="22">
        <v>4.1154236812000002</v>
      </c>
      <c r="G49" s="22">
        <v>2.5155828956000001</v>
      </c>
      <c r="H49" s="49">
        <v>6.4993593223000001</v>
      </c>
      <c r="I49" s="48">
        <v>66.369418342800003</v>
      </c>
      <c r="J49" s="22">
        <v>15.182664820799999</v>
      </c>
      <c r="K49" s="22">
        <v>6.8913422932000001</v>
      </c>
      <c r="L49" s="22">
        <v>3.6489469118</v>
      </c>
      <c r="M49" s="22">
        <v>2.2100930767999998</v>
      </c>
      <c r="N49" s="49">
        <v>5.6975345546999998</v>
      </c>
      <c r="O49" s="48">
        <v>72.158851364499995</v>
      </c>
      <c r="P49" s="22">
        <v>12.8289462182</v>
      </c>
      <c r="Q49" s="22">
        <v>5.7492773248000004</v>
      </c>
      <c r="R49" s="22">
        <v>2.9775855895999999</v>
      </c>
      <c r="S49" s="22">
        <v>1.7760683909999999</v>
      </c>
      <c r="T49" s="49">
        <v>4.5092711119000004</v>
      </c>
    </row>
    <row r="50" spans="1:20">
      <c r="A50" s="154"/>
      <c r="B50" s="32" t="s">
        <v>47</v>
      </c>
      <c r="C50" s="48">
        <v>62.652868996400002</v>
      </c>
      <c r="D50" s="22">
        <v>16.724137533299999</v>
      </c>
      <c r="E50" s="22">
        <v>7.5956538868000001</v>
      </c>
      <c r="F50" s="22">
        <v>4.0806991925</v>
      </c>
      <c r="G50" s="22">
        <v>2.5164247938000002</v>
      </c>
      <c r="H50" s="49">
        <v>6.4302155972000001</v>
      </c>
      <c r="I50" s="48">
        <v>66.441699996699995</v>
      </c>
      <c r="J50" s="22">
        <v>15.2597558194</v>
      </c>
      <c r="K50" s="22">
        <v>6.8402052702000002</v>
      </c>
      <c r="L50" s="22">
        <v>3.6163150863000002</v>
      </c>
      <c r="M50" s="22">
        <v>2.2140400115999999</v>
      </c>
      <c r="N50" s="49">
        <v>5.6279838158000004</v>
      </c>
      <c r="O50" s="48">
        <v>72.338849995999993</v>
      </c>
      <c r="P50" s="22">
        <v>12.8303185198</v>
      </c>
      <c r="Q50" s="22">
        <v>5.6655532394000003</v>
      </c>
      <c r="R50" s="22">
        <v>2.9423883613999999</v>
      </c>
      <c r="S50" s="22">
        <v>1.7767942256</v>
      </c>
      <c r="T50" s="49">
        <v>4.4460956578999999</v>
      </c>
    </row>
    <row r="51" spans="1:20">
      <c r="A51" s="154"/>
      <c r="B51" s="32" t="s">
        <v>48</v>
      </c>
      <c r="C51" s="48">
        <v>61.532304659600001</v>
      </c>
      <c r="D51" s="22">
        <v>16.635735607600001</v>
      </c>
      <c r="E51" s="22">
        <v>8.0689239741000005</v>
      </c>
      <c r="F51" s="22">
        <v>4.5136488596</v>
      </c>
      <c r="G51" s="22">
        <v>2.7946945866999999</v>
      </c>
      <c r="H51" s="49">
        <v>6.4546923123999997</v>
      </c>
      <c r="I51" s="48">
        <v>64.479271638</v>
      </c>
      <c r="J51" s="22">
        <v>15.5111466179</v>
      </c>
      <c r="K51" s="22">
        <v>7.4757354591</v>
      </c>
      <c r="L51" s="22">
        <v>4.1521639421999996</v>
      </c>
      <c r="M51" s="22">
        <v>2.5582277698999998</v>
      </c>
      <c r="N51" s="49">
        <v>5.8234545730000002</v>
      </c>
      <c r="O51" s="48">
        <v>69.144016183900007</v>
      </c>
      <c r="P51" s="22">
        <v>13.6142384654</v>
      </c>
      <c r="Q51" s="22">
        <v>6.5324155660000001</v>
      </c>
      <c r="R51" s="22">
        <v>3.5939200382999998</v>
      </c>
      <c r="S51" s="22">
        <v>2.2062098781000001</v>
      </c>
      <c r="T51" s="49">
        <v>4.9091998684</v>
      </c>
    </row>
    <row r="52" spans="1:20">
      <c r="A52" s="154"/>
      <c r="B52" s="32" t="s">
        <v>49</v>
      </c>
      <c r="C52" s="50">
        <v>62.454567139300003</v>
      </c>
      <c r="D52" s="51">
        <v>16.244712472500002</v>
      </c>
      <c r="E52" s="51">
        <v>7.7947110176000001</v>
      </c>
      <c r="F52" s="51">
        <v>4.4128053165000001</v>
      </c>
      <c r="G52" s="51">
        <v>2.7599365404</v>
      </c>
      <c r="H52" s="52">
        <v>6.3332675137000001</v>
      </c>
      <c r="I52" s="50">
        <v>65.340858396200005</v>
      </c>
      <c r="J52" s="51">
        <v>15.160882645199999</v>
      </c>
      <c r="K52" s="51">
        <v>7.2147403518999997</v>
      </c>
      <c r="L52" s="51">
        <v>4.0521912884000004</v>
      </c>
      <c r="M52" s="51">
        <v>2.5228681541000002</v>
      </c>
      <c r="N52" s="52">
        <v>5.7084591640999998</v>
      </c>
      <c r="O52" s="50">
        <v>69.717514507000004</v>
      </c>
      <c r="P52" s="51">
        <v>13.410559921799999</v>
      </c>
      <c r="Q52" s="51">
        <v>6.3316290278</v>
      </c>
      <c r="R52" s="51">
        <v>3.527687706</v>
      </c>
      <c r="S52" s="51">
        <v>2.1924427243000002</v>
      </c>
      <c r="T52" s="52">
        <v>4.820166113</v>
      </c>
    </row>
    <row r="53" spans="1:20" s="29" customFormat="1">
      <c r="C53" s="44">
        <f t="shared" ref="C53:T53" si="3">AVERAGE(C43:C52)</f>
        <v>63.485073567870003</v>
      </c>
      <c r="D53" s="44">
        <f t="shared" si="3"/>
        <v>16.200504405940002</v>
      </c>
      <c r="E53" s="44">
        <f t="shared" si="3"/>
        <v>7.5304343950099994</v>
      </c>
      <c r="F53" s="44">
        <f t="shared" si="3"/>
        <v>4.1523979656899996</v>
      </c>
      <c r="G53" s="44">
        <f t="shared" si="3"/>
        <v>2.5412365424300001</v>
      </c>
      <c r="H53" s="44">
        <f t="shared" si="3"/>
        <v>6.090353123009999</v>
      </c>
      <c r="I53" s="44">
        <f t="shared" si="3"/>
        <v>66.789563087459996</v>
      </c>
      <c r="J53" s="44">
        <f t="shared" si="3"/>
        <v>14.963492035889999</v>
      </c>
      <c r="K53" s="44">
        <f t="shared" si="3"/>
        <v>6.8718007033199999</v>
      </c>
      <c r="L53" s="44">
        <f t="shared" si="3"/>
        <v>3.74343159353</v>
      </c>
      <c r="M53" s="44">
        <f t="shared" si="3"/>
        <v>2.2701840413799994</v>
      </c>
      <c r="N53" s="44">
        <f t="shared" si="3"/>
        <v>5.36152853844</v>
      </c>
      <c r="O53" s="44">
        <f t="shared" si="3"/>
        <v>71.709313868400002</v>
      </c>
      <c r="P53" s="44">
        <f t="shared" si="3"/>
        <v>12.974567611009999</v>
      </c>
      <c r="Q53" s="44">
        <f t="shared" si="3"/>
        <v>5.8918807746299988</v>
      </c>
      <c r="R53" s="44">
        <f t="shared" si="3"/>
        <v>3.1657580904699998</v>
      </c>
      <c r="S53" s="44">
        <f t="shared" si="3"/>
        <v>1.8977194234000003</v>
      </c>
      <c r="T53" s="44">
        <f t="shared" si="3"/>
        <v>4.3607602321000005</v>
      </c>
    </row>
  </sheetData>
  <mergeCells count="10">
    <mergeCell ref="I1:N1"/>
    <mergeCell ref="O1:T1"/>
    <mergeCell ref="C2:H2"/>
    <mergeCell ref="I2:N2"/>
    <mergeCell ref="O2:T2"/>
    <mergeCell ref="A4:A19"/>
    <mergeCell ref="A21:A30"/>
    <mergeCell ref="A32:A41"/>
    <mergeCell ref="A43:A52"/>
    <mergeCell ref="C1:H1"/>
  </mergeCells>
  <pageMargins left="0.75" right="0.75" top="1" bottom="1" header="0.5" footer="0.5"/>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3"/>
  <sheetViews>
    <sheetView workbookViewId="0">
      <selection activeCell="C4" sqref="C4:T53"/>
    </sheetView>
  </sheetViews>
  <sheetFormatPr baseColWidth="10" defaultRowHeight="15" x14ac:dyDescent="0"/>
  <cols>
    <col min="1" max="1" width="19" style="4" bestFit="1" customWidth="1"/>
    <col min="2" max="2" width="29.6640625" customWidth="1"/>
    <col min="3" max="5" width="5.83203125" bestFit="1" customWidth="1"/>
    <col min="6" max="8" width="4.83203125" bestFit="1" customWidth="1"/>
    <col min="9" max="11" width="5.83203125" bestFit="1" customWidth="1"/>
    <col min="12" max="14" width="4.83203125" bestFit="1" customWidth="1"/>
    <col min="15" max="17" width="5.83203125" bestFit="1" customWidth="1"/>
    <col min="18" max="20" width="4.83203125" bestFit="1" customWidth="1"/>
  </cols>
  <sheetData>
    <row r="1" spans="1:20">
      <c r="B1" s="7"/>
      <c r="C1" s="158" t="s">
        <v>0</v>
      </c>
      <c r="D1" s="158"/>
      <c r="E1" s="158"/>
      <c r="F1" s="158"/>
      <c r="G1" s="158"/>
      <c r="H1" s="158"/>
      <c r="I1" s="158" t="s">
        <v>1</v>
      </c>
      <c r="J1" s="158"/>
      <c r="K1" s="158"/>
      <c r="L1" s="158"/>
      <c r="M1" s="158"/>
      <c r="N1" s="158"/>
      <c r="O1" s="158" t="s">
        <v>2</v>
      </c>
      <c r="P1" s="158"/>
      <c r="Q1" s="158"/>
      <c r="R1" s="158"/>
      <c r="S1" s="158"/>
      <c r="T1" s="158"/>
    </row>
    <row r="2" spans="1:20" s="4" customFormat="1">
      <c r="B2" s="7"/>
      <c r="C2" s="159" t="s">
        <v>356</v>
      </c>
      <c r="D2" s="160"/>
      <c r="E2" s="160"/>
      <c r="F2" s="160"/>
      <c r="G2" s="160"/>
      <c r="H2" s="161"/>
      <c r="I2" s="159" t="s">
        <v>356</v>
      </c>
      <c r="J2" s="160"/>
      <c r="K2" s="160"/>
      <c r="L2" s="160"/>
      <c r="M2" s="160"/>
      <c r="N2" s="161"/>
      <c r="O2" s="159" t="s">
        <v>356</v>
      </c>
      <c r="P2" s="160"/>
      <c r="Q2" s="160"/>
      <c r="R2" s="160"/>
      <c r="S2" s="160"/>
      <c r="T2" s="161"/>
    </row>
    <row r="3" spans="1:20">
      <c r="B3" s="8"/>
      <c r="C3" s="9">
        <v>1</v>
      </c>
      <c r="D3" s="10">
        <v>2</v>
      </c>
      <c r="E3" s="10">
        <v>3</v>
      </c>
      <c r="F3" s="10">
        <v>4</v>
      </c>
      <c r="G3" s="10">
        <v>5</v>
      </c>
      <c r="H3" s="11" t="s">
        <v>50</v>
      </c>
      <c r="I3" s="9">
        <v>1</v>
      </c>
      <c r="J3" s="10">
        <v>2</v>
      </c>
      <c r="K3" s="10">
        <v>3</v>
      </c>
      <c r="L3" s="10">
        <v>4</v>
      </c>
      <c r="M3" s="10">
        <v>5</v>
      </c>
      <c r="N3" s="11" t="s">
        <v>50</v>
      </c>
      <c r="O3" s="9">
        <v>1</v>
      </c>
      <c r="P3" s="10">
        <v>2</v>
      </c>
      <c r="Q3" s="10">
        <v>3</v>
      </c>
      <c r="R3" s="10">
        <v>4</v>
      </c>
      <c r="S3" s="10">
        <v>5</v>
      </c>
      <c r="T3" s="11" t="s">
        <v>50</v>
      </c>
    </row>
    <row r="4" spans="1:20">
      <c r="A4" s="153" t="s">
        <v>274</v>
      </c>
      <c r="B4" s="30" t="s">
        <v>3</v>
      </c>
      <c r="C4" s="37">
        <v>79.390745038399999</v>
      </c>
      <c r="D4" s="35">
        <v>11.768682976699999</v>
      </c>
      <c r="E4" s="35">
        <v>3.5372399094999998</v>
      </c>
      <c r="F4" s="35">
        <v>1.6806485514</v>
      </c>
      <c r="G4" s="35">
        <v>0.98655407139999995</v>
      </c>
      <c r="H4" s="36">
        <v>2.6361294525000001</v>
      </c>
      <c r="I4" s="37">
        <v>82.635558149700003</v>
      </c>
      <c r="J4" s="35">
        <v>10.703067492000001</v>
      </c>
      <c r="K4" s="35">
        <v>2.8752897695000001</v>
      </c>
      <c r="L4" s="35">
        <v>1.2748885249999999</v>
      </c>
      <c r="M4" s="35">
        <v>0.71459352330000003</v>
      </c>
      <c r="N4" s="36">
        <v>1.7966025405999999</v>
      </c>
      <c r="O4" s="37">
        <v>85.086922915299994</v>
      </c>
      <c r="P4" s="35">
        <v>9.7160789929</v>
      </c>
      <c r="Q4" s="35">
        <v>2.4204941131000002</v>
      </c>
      <c r="R4" s="35">
        <v>1.0001763445</v>
      </c>
      <c r="S4" s="35">
        <v>0.53475164389999996</v>
      </c>
      <c r="T4" s="36">
        <v>1.2415759902000001</v>
      </c>
    </row>
    <row r="5" spans="1:20">
      <c r="A5" s="153"/>
      <c r="B5" s="30" t="s">
        <v>4</v>
      </c>
      <c r="C5" s="40">
        <v>80.128718638799995</v>
      </c>
      <c r="D5" s="38">
        <v>12.141684636900001</v>
      </c>
      <c r="E5" s="38">
        <v>3.2125544094</v>
      </c>
      <c r="F5" s="38">
        <v>1.4485208733999999</v>
      </c>
      <c r="G5" s="38">
        <v>0.839236545</v>
      </c>
      <c r="H5" s="39">
        <v>2.2292848964999998</v>
      </c>
      <c r="I5" s="40">
        <v>83.025421206499999</v>
      </c>
      <c r="J5" s="38">
        <v>11.2171300359</v>
      </c>
      <c r="K5" s="38">
        <v>2.6062832992999998</v>
      </c>
      <c r="L5" s="38">
        <v>1.0765008676000001</v>
      </c>
      <c r="M5" s="38">
        <v>0.59517369229999995</v>
      </c>
      <c r="N5" s="39">
        <v>1.4794908983999999</v>
      </c>
      <c r="O5" s="40">
        <v>85.140956899299994</v>
      </c>
      <c r="P5" s="38">
        <v>10.418695981999999</v>
      </c>
      <c r="Q5" s="38">
        <v>2.1391314621999999</v>
      </c>
      <c r="R5" s="38">
        <v>0.8160274918</v>
      </c>
      <c r="S5" s="38">
        <v>0.43508688130000001</v>
      </c>
      <c r="T5" s="39">
        <v>1.0501012834000001</v>
      </c>
    </row>
    <row r="6" spans="1:20">
      <c r="A6" s="153"/>
      <c r="B6" s="30" t="s">
        <v>5</v>
      </c>
      <c r="C6" s="40">
        <v>80.276877204599998</v>
      </c>
      <c r="D6" s="38">
        <v>11.0199690525</v>
      </c>
      <c r="E6" s="38">
        <v>3.5195745059000001</v>
      </c>
      <c r="F6" s="38">
        <v>1.6163608440999999</v>
      </c>
      <c r="G6" s="38">
        <v>0.97456760259999997</v>
      </c>
      <c r="H6" s="39">
        <v>2.5926507904</v>
      </c>
      <c r="I6" s="40">
        <v>83.571557622200004</v>
      </c>
      <c r="J6" s="38">
        <v>9.9381619295999997</v>
      </c>
      <c r="K6" s="38">
        <v>2.8817037128999998</v>
      </c>
      <c r="L6" s="38">
        <v>1.2111960163</v>
      </c>
      <c r="M6" s="38">
        <v>0.70093696169999997</v>
      </c>
      <c r="N6" s="39">
        <v>1.6964437573</v>
      </c>
      <c r="O6" s="40">
        <v>86.153349494599993</v>
      </c>
      <c r="P6" s="38">
        <v>8.9393979493</v>
      </c>
      <c r="Q6" s="38">
        <v>2.4020442134</v>
      </c>
      <c r="R6" s="38">
        <v>0.89849678160000002</v>
      </c>
      <c r="S6" s="38">
        <v>0.50825096329999997</v>
      </c>
      <c r="T6" s="39">
        <v>1.0984605978999999</v>
      </c>
    </row>
    <row r="7" spans="1:20">
      <c r="A7" s="153"/>
      <c r="B7" s="30" t="s">
        <v>6</v>
      </c>
      <c r="C7" s="40">
        <v>79.663263462700002</v>
      </c>
      <c r="D7" s="38">
        <v>12.331770088300001</v>
      </c>
      <c r="E7" s="38">
        <v>3.6945581732999999</v>
      </c>
      <c r="F7" s="38">
        <v>1.4647962918999999</v>
      </c>
      <c r="G7" s="38">
        <v>0.78891980110000004</v>
      </c>
      <c r="H7" s="39">
        <v>2.0566921828</v>
      </c>
      <c r="I7" s="40">
        <v>81.280811149399995</v>
      </c>
      <c r="J7" s="38">
        <v>11.837147999800001</v>
      </c>
      <c r="K7" s="38">
        <v>3.3775026977999998</v>
      </c>
      <c r="L7" s="38">
        <v>1.2549134658000001</v>
      </c>
      <c r="M7" s="38">
        <v>0.6454960327</v>
      </c>
      <c r="N7" s="39">
        <v>1.6041286544</v>
      </c>
      <c r="O7" s="40">
        <v>83.093236520199994</v>
      </c>
      <c r="P7" s="38">
        <v>11.1468505042</v>
      </c>
      <c r="Q7" s="38">
        <v>3.001362281</v>
      </c>
      <c r="R7" s="38">
        <v>1.029204832</v>
      </c>
      <c r="S7" s="38">
        <v>0.50692403640000006</v>
      </c>
      <c r="T7" s="39">
        <v>1.2224218262</v>
      </c>
    </row>
    <row r="8" spans="1:20">
      <c r="A8" s="153"/>
      <c r="B8" s="30" t="s">
        <v>7</v>
      </c>
      <c r="C8" s="40">
        <v>74.460117777899995</v>
      </c>
      <c r="D8" s="38">
        <v>16.4353967192</v>
      </c>
      <c r="E8" s="38">
        <v>4.2023607372000003</v>
      </c>
      <c r="F8" s="38">
        <v>1.8009763319000001</v>
      </c>
      <c r="G8" s="38">
        <v>0.85441593950000005</v>
      </c>
      <c r="H8" s="39">
        <v>2.2467324943000002</v>
      </c>
      <c r="I8" s="40">
        <v>75.970053238000006</v>
      </c>
      <c r="J8" s="38">
        <v>16.301862948899998</v>
      </c>
      <c r="K8" s="38">
        <v>3.8604699463999999</v>
      </c>
      <c r="L8" s="38">
        <v>1.5602485150000001</v>
      </c>
      <c r="M8" s="38">
        <v>0.6678599892</v>
      </c>
      <c r="N8" s="39">
        <v>1.6395053626</v>
      </c>
      <c r="O8" s="40">
        <v>76.893777653200004</v>
      </c>
      <c r="P8" s="38">
        <v>16.3499147904</v>
      </c>
      <c r="Q8" s="38">
        <v>3.6120625838999998</v>
      </c>
      <c r="R8" s="38">
        <v>1.3851148688999999</v>
      </c>
      <c r="S8" s="38">
        <v>0.53080289859999996</v>
      </c>
      <c r="T8" s="39">
        <v>1.228327205</v>
      </c>
    </row>
    <row r="9" spans="1:20">
      <c r="A9" s="153"/>
      <c r="B9" s="30" t="s">
        <v>8</v>
      </c>
      <c r="C9" s="40">
        <v>76.002453095600004</v>
      </c>
      <c r="D9" s="38">
        <v>14.899750108699999</v>
      </c>
      <c r="E9" s="38">
        <v>4.0987056966999997</v>
      </c>
      <c r="F9" s="38">
        <v>1.7734927247000001</v>
      </c>
      <c r="G9" s="38">
        <v>0.96179762069999997</v>
      </c>
      <c r="H9" s="39">
        <v>2.2638007536</v>
      </c>
      <c r="I9" s="40">
        <v>78.037234802699999</v>
      </c>
      <c r="J9" s="38">
        <v>14.509946768300001</v>
      </c>
      <c r="K9" s="38">
        <v>3.6411029585999999</v>
      </c>
      <c r="L9" s="38">
        <v>1.4704212574</v>
      </c>
      <c r="M9" s="38">
        <v>0.7518974598</v>
      </c>
      <c r="N9" s="39">
        <v>1.5893967532</v>
      </c>
      <c r="O9" s="40">
        <v>79.531443799100003</v>
      </c>
      <c r="P9" s="38">
        <v>14.254020474600001</v>
      </c>
      <c r="Q9" s="38">
        <v>3.2433541186000001</v>
      </c>
      <c r="R9" s="38">
        <v>1.2381540806</v>
      </c>
      <c r="S9" s="38">
        <v>0.60073966879999996</v>
      </c>
      <c r="T9" s="39">
        <v>1.1322878583</v>
      </c>
    </row>
    <row r="10" spans="1:20">
      <c r="A10" s="153"/>
      <c r="B10" s="30" t="s">
        <v>9</v>
      </c>
      <c r="C10" s="40">
        <v>73.940485274699995</v>
      </c>
      <c r="D10" s="38">
        <v>14.7671160096</v>
      </c>
      <c r="E10" s="38">
        <v>4.6738412286999997</v>
      </c>
      <c r="F10" s="38">
        <v>2.2559526217000001</v>
      </c>
      <c r="G10" s="38">
        <v>1.2577082439</v>
      </c>
      <c r="H10" s="39">
        <v>3.1048966214</v>
      </c>
      <c r="I10" s="40">
        <v>75.375555474500004</v>
      </c>
      <c r="J10" s="38">
        <v>14.4249865299</v>
      </c>
      <c r="K10" s="38">
        <v>4.3615342236999997</v>
      </c>
      <c r="L10" s="38">
        <v>2.0554505928000002</v>
      </c>
      <c r="M10" s="38">
        <v>1.1180904962</v>
      </c>
      <c r="N10" s="39">
        <v>2.6643826828999999</v>
      </c>
      <c r="O10" s="40">
        <v>77.668084970300001</v>
      </c>
      <c r="P10" s="38">
        <v>13.767219819199999</v>
      </c>
      <c r="Q10" s="38">
        <v>3.8432897644000001</v>
      </c>
      <c r="R10" s="38">
        <v>1.7456456677000001</v>
      </c>
      <c r="S10" s="38">
        <v>0.90602277639999995</v>
      </c>
      <c r="T10" s="39">
        <v>2.0697370019000001</v>
      </c>
    </row>
    <row r="11" spans="1:20">
      <c r="A11" s="153"/>
      <c r="B11" s="30" t="s">
        <v>10</v>
      </c>
      <c r="C11" s="40">
        <v>76.301198129900001</v>
      </c>
      <c r="D11" s="38">
        <v>14.7228019788</v>
      </c>
      <c r="E11" s="38">
        <v>3.8759011987999998</v>
      </c>
      <c r="F11" s="38">
        <v>1.7537492513999999</v>
      </c>
      <c r="G11" s="38">
        <v>0.97671069880000005</v>
      </c>
      <c r="H11" s="39">
        <v>2.3696387423999998</v>
      </c>
      <c r="I11" s="40">
        <v>78.419506998900005</v>
      </c>
      <c r="J11" s="38">
        <v>14.2307215102</v>
      </c>
      <c r="K11" s="38">
        <v>3.3925936655000002</v>
      </c>
      <c r="L11" s="38">
        <v>1.45404687</v>
      </c>
      <c r="M11" s="38">
        <v>0.77257625050000001</v>
      </c>
      <c r="N11" s="39">
        <v>1.7305547050000001</v>
      </c>
      <c r="O11" s="40">
        <v>80.500488571399998</v>
      </c>
      <c r="P11" s="38">
        <v>13.7247267706</v>
      </c>
      <c r="Q11" s="38">
        <v>2.8349847618999999</v>
      </c>
      <c r="R11" s="38">
        <v>1.1349676082</v>
      </c>
      <c r="S11" s="38">
        <v>0.57379937599999997</v>
      </c>
      <c r="T11" s="39">
        <v>1.2310329118000001</v>
      </c>
    </row>
    <row r="12" spans="1:20">
      <c r="A12" s="153"/>
      <c r="B12" s="30" t="s">
        <v>11</v>
      </c>
      <c r="C12" s="40">
        <v>79.703375935099999</v>
      </c>
      <c r="D12" s="38">
        <v>12.3590345476</v>
      </c>
      <c r="E12" s="38">
        <v>3.1663890486000001</v>
      </c>
      <c r="F12" s="38">
        <v>1.4537075419000001</v>
      </c>
      <c r="G12" s="38">
        <v>0.87757997350000005</v>
      </c>
      <c r="H12" s="39">
        <v>2.4399129531999999</v>
      </c>
      <c r="I12" s="40">
        <v>82.926358956200005</v>
      </c>
      <c r="J12" s="38">
        <v>11.5517688437</v>
      </c>
      <c r="K12" s="38">
        <v>2.4728368452999998</v>
      </c>
      <c r="L12" s="38">
        <v>1.0065504600999999</v>
      </c>
      <c r="M12" s="38">
        <v>0.56976248210000002</v>
      </c>
      <c r="N12" s="39">
        <v>1.4727224126</v>
      </c>
      <c r="O12" s="40">
        <v>85.021611071699994</v>
      </c>
      <c r="P12" s="38">
        <v>11.007463490499999</v>
      </c>
      <c r="Q12" s="38">
        <v>1.9932487189000001</v>
      </c>
      <c r="R12" s="38">
        <v>0.70125118580000001</v>
      </c>
      <c r="S12" s="38">
        <v>0.37106396229999999</v>
      </c>
      <c r="T12" s="39">
        <v>0.90536157080000002</v>
      </c>
    </row>
    <row r="13" spans="1:20">
      <c r="A13" s="153"/>
      <c r="B13" s="30" t="s">
        <v>12</v>
      </c>
      <c r="C13" s="40">
        <v>76.491115796299994</v>
      </c>
      <c r="D13" s="38">
        <v>12.911876278099999</v>
      </c>
      <c r="E13" s="38">
        <v>4.1505921281999996</v>
      </c>
      <c r="F13" s="38">
        <v>2.0639007712000002</v>
      </c>
      <c r="G13" s="38">
        <v>1.2143067469</v>
      </c>
      <c r="H13" s="39">
        <v>3.1682082793999999</v>
      </c>
      <c r="I13" s="40">
        <v>78.953383892299996</v>
      </c>
      <c r="J13" s="38">
        <v>12.2402855569</v>
      </c>
      <c r="K13" s="38">
        <v>3.6558923238999999</v>
      </c>
      <c r="L13" s="38">
        <v>1.7432181649</v>
      </c>
      <c r="M13" s="38">
        <v>0.98506135139999995</v>
      </c>
      <c r="N13" s="39">
        <v>2.4221587106000002</v>
      </c>
      <c r="O13" s="40">
        <v>81.854161084699996</v>
      </c>
      <c r="P13" s="38">
        <v>11.313722711900001</v>
      </c>
      <c r="Q13" s="38">
        <v>2.9893767982999999</v>
      </c>
      <c r="R13" s="38">
        <v>1.3630557810999999</v>
      </c>
      <c r="S13" s="38">
        <v>0.73837281489999995</v>
      </c>
      <c r="T13" s="39">
        <v>1.741310809</v>
      </c>
    </row>
    <row r="14" spans="1:20">
      <c r="A14" s="153"/>
      <c r="B14" s="30" t="s">
        <v>13</v>
      </c>
      <c r="C14" s="40">
        <v>76.827451272000005</v>
      </c>
      <c r="D14" s="38">
        <v>12.286668778499999</v>
      </c>
      <c r="E14" s="38">
        <v>3.9715732173</v>
      </c>
      <c r="F14" s="38">
        <v>2.0394874344999998</v>
      </c>
      <c r="G14" s="38">
        <v>1.2355214915999999</v>
      </c>
      <c r="H14" s="39">
        <v>3.6392978062000001</v>
      </c>
      <c r="I14" s="40">
        <v>81.126780526700003</v>
      </c>
      <c r="J14" s="38">
        <v>11.074074447099999</v>
      </c>
      <c r="K14" s="38">
        <v>3.1163523436</v>
      </c>
      <c r="L14" s="38">
        <v>1.4687593367</v>
      </c>
      <c r="M14" s="38">
        <v>0.8219576596</v>
      </c>
      <c r="N14" s="39">
        <v>2.3920756863000001</v>
      </c>
      <c r="O14" s="40">
        <v>84.282716158400007</v>
      </c>
      <c r="P14" s="38">
        <v>10.034419596899999</v>
      </c>
      <c r="Q14" s="38">
        <v>2.4829427356</v>
      </c>
      <c r="R14" s="38">
        <v>1.0627663292</v>
      </c>
      <c r="S14" s="38">
        <v>0.55918914929999997</v>
      </c>
      <c r="T14" s="39">
        <v>1.5779660307000001</v>
      </c>
    </row>
    <row r="15" spans="1:20">
      <c r="A15" s="153"/>
      <c r="B15" s="30" t="s">
        <v>14</v>
      </c>
      <c r="C15" s="40">
        <v>79.999959172100006</v>
      </c>
      <c r="D15" s="38">
        <v>11.5394428706</v>
      </c>
      <c r="E15" s="38">
        <v>3.4865251177999999</v>
      </c>
      <c r="F15" s="38">
        <v>1.5002053042000001</v>
      </c>
      <c r="G15" s="38">
        <v>0.93557169269999996</v>
      </c>
      <c r="H15" s="39">
        <v>2.5382958425000002</v>
      </c>
      <c r="I15" s="40">
        <v>83.331032506499994</v>
      </c>
      <c r="J15" s="38">
        <v>10.535400365599999</v>
      </c>
      <c r="K15" s="38">
        <v>2.8220162431000002</v>
      </c>
      <c r="L15" s="38">
        <v>1.0525628300000001</v>
      </c>
      <c r="M15" s="38">
        <v>0.63960842429999998</v>
      </c>
      <c r="N15" s="39">
        <v>1.6193796304999999</v>
      </c>
      <c r="O15" s="40">
        <v>85.457039432900004</v>
      </c>
      <c r="P15" s="38">
        <v>9.8601593228999995</v>
      </c>
      <c r="Q15" s="38">
        <v>2.4581382409999999</v>
      </c>
      <c r="R15" s="38">
        <v>0.76286026169999999</v>
      </c>
      <c r="S15" s="38">
        <v>0.45016644140000001</v>
      </c>
      <c r="T15" s="39">
        <v>1.0116363003</v>
      </c>
    </row>
    <row r="16" spans="1:20">
      <c r="A16" s="153"/>
      <c r="B16" s="30" t="s">
        <v>15</v>
      </c>
      <c r="C16" s="40">
        <v>82.028085355900004</v>
      </c>
      <c r="D16" s="38">
        <v>11.2398277949</v>
      </c>
      <c r="E16" s="38">
        <v>2.6584674391999998</v>
      </c>
      <c r="F16" s="38">
        <v>1.2222127864000001</v>
      </c>
      <c r="G16" s="38">
        <v>0.76262733189999998</v>
      </c>
      <c r="H16" s="39">
        <v>2.0887792915999999</v>
      </c>
      <c r="I16" s="40">
        <v>84.4567931638</v>
      </c>
      <c r="J16" s="38">
        <v>10.5317677528</v>
      </c>
      <c r="K16" s="38">
        <v>2.1344145157000001</v>
      </c>
      <c r="L16" s="38">
        <v>0.90823021130000003</v>
      </c>
      <c r="M16" s="38">
        <v>0.55318163170000001</v>
      </c>
      <c r="N16" s="39">
        <v>1.4156127247000001</v>
      </c>
      <c r="O16" s="40">
        <v>86.222621612699996</v>
      </c>
      <c r="P16" s="38">
        <v>9.9741916318000001</v>
      </c>
      <c r="Q16" s="38">
        <v>1.7467948977000001</v>
      </c>
      <c r="R16" s="38">
        <v>0.68151240310000005</v>
      </c>
      <c r="S16" s="38">
        <v>0.40631566130000002</v>
      </c>
      <c r="T16" s="39">
        <v>0.96856379339999998</v>
      </c>
    </row>
    <row r="17" spans="1:20">
      <c r="A17" s="153"/>
      <c r="B17" s="30" t="s">
        <v>16</v>
      </c>
      <c r="C17" s="40">
        <v>78.4325264175</v>
      </c>
      <c r="D17" s="38">
        <v>12.620737912699999</v>
      </c>
      <c r="E17" s="38">
        <v>3.6949598904999998</v>
      </c>
      <c r="F17" s="38">
        <v>1.6832384487000001</v>
      </c>
      <c r="G17" s="38">
        <v>0.98142456870000006</v>
      </c>
      <c r="H17" s="39">
        <v>2.5871127618999998</v>
      </c>
      <c r="I17" s="40">
        <v>81.245964177999994</v>
      </c>
      <c r="J17" s="38">
        <v>11.7927245819</v>
      </c>
      <c r="K17" s="38">
        <v>3.1503085278</v>
      </c>
      <c r="L17" s="38">
        <v>1.3159935067999999</v>
      </c>
      <c r="M17" s="38">
        <v>0.72869424019999995</v>
      </c>
      <c r="N17" s="39">
        <v>1.7663149652000001</v>
      </c>
      <c r="O17" s="40">
        <v>83.700525609799996</v>
      </c>
      <c r="P17" s="38">
        <v>11.003638472800001</v>
      </c>
      <c r="Q17" s="38">
        <v>2.6190526787000001</v>
      </c>
      <c r="R17" s="38">
        <v>0.9959921289</v>
      </c>
      <c r="S17" s="38">
        <v>0.52199124269999997</v>
      </c>
      <c r="T17" s="39">
        <v>1.1587998670999999</v>
      </c>
    </row>
    <row r="18" spans="1:20">
      <c r="A18" s="153"/>
      <c r="B18" s="30" t="s">
        <v>17</v>
      </c>
      <c r="C18" s="40">
        <v>71.721678088999994</v>
      </c>
      <c r="D18" s="38">
        <v>16.5648682671</v>
      </c>
      <c r="E18" s="38">
        <v>5.3335575460999998</v>
      </c>
      <c r="F18" s="38">
        <v>2.4897107107999998</v>
      </c>
      <c r="G18" s="38">
        <v>1.1015086162000001</v>
      </c>
      <c r="H18" s="39">
        <v>2.7886767708</v>
      </c>
      <c r="I18" s="40">
        <v>74.573923012999998</v>
      </c>
      <c r="J18" s="38">
        <v>16.2329096287</v>
      </c>
      <c r="K18" s="38">
        <v>4.7870461334999996</v>
      </c>
      <c r="L18" s="38">
        <v>2.0904222465000002</v>
      </c>
      <c r="M18" s="38">
        <v>0.72245431689999995</v>
      </c>
      <c r="N18" s="39">
        <v>1.5932446614</v>
      </c>
      <c r="O18" s="40">
        <v>75.567115031200004</v>
      </c>
      <c r="P18" s="38">
        <v>16.322774093100001</v>
      </c>
      <c r="Q18" s="38">
        <v>4.6239859270999997</v>
      </c>
      <c r="R18" s="38">
        <v>1.9407654380999999</v>
      </c>
      <c r="S18" s="38">
        <v>0.52024289349999997</v>
      </c>
      <c r="T18" s="39">
        <v>1.0251166169000001</v>
      </c>
    </row>
    <row r="19" spans="1:20">
      <c r="A19" s="153"/>
      <c r="B19" s="30" t="s">
        <v>18</v>
      </c>
      <c r="C19" s="43">
        <v>76.918221917500006</v>
      </c>
      <c r="D19" s="41">
        <v>14.819879995200001</v>
      </c>
      <c r="E19" s="41">
        <v>4.2768357989999997</v>
      </c>
      <c r="F19" s="41">
        <v>1.3578211088000001</v>
      </c>
      <c r="G19" s="41">
        <v>0.86517912350000004</v>
      </c>
      <c r="H19" s="42">
        <v>1.7620620561</v>
      </c>
      <c r="I19" s="43">
        <v>78.532031931500001</v>
      </c>
      <c r="J19" s="41">
        <v>14.596179722400001</v>
      </c>
      <c r="K19" s="41">
        <v>3.9831023642000001</v>
      </c>
      <c r="L19" s="41">
        <v>1.0776482681999999</v>
      </c>
      <c r="M19" s="41">
        <v>0.68414266909999999</v>
      </c>
      <c r="N19" s="42">
        <v>1.1268950446999999</v>
      </c>
      <c r="O19" s="43">
        <v>79.253802600300006</v>
      </c>
      <c r="P19" s="41">
        <v>14.521767531</v>
      </c>
      <c r="Q19" s="41">
        <v>3.8594721412999999</v>
      </c>
      <c r="R19" s="41">
        <v>0.94052124589999997</v>
      </c>
      <c r="S19" s="41">
        <v>0.59869668769999995</v>
      </c>
      <c r="T19" s="42">
        <v>0.82573979369999995</v>
      </c>
    </row>
    <row r="20" spans="1:20">
      <c r="A20" s="84"/>
      <c r="B20" s="31"/>
      <c r="C20" s="44">
        <f>AVERAGE(C4:C19)</f>
        <v>77.642892036124991</v>
      </c>
      <c r="D20" s="44">
        <f t="shared" ref="D20:T20" si="0">AVERAGE(D4:D19)</f>
        <v>13.276844250962503</v>
      </c>
      <c r="E20" s="44">
        <f t="shared" si="0"/>
        <v>3.8471022528874999</v>
      </c>
      <c r="F20" s="44">
        <f t="shared" si="0"/>
        <v>1.7252988498125001</v>
      </c>
      <c r="G20" s="44">
        <f t="shared" si="0"/>
        <v>0.97585187924999994</v>
      </c>
      <c r="H20" s="44">
        <f t="shared" si="0"/>
        <v>2.5320107309749997</v>
      </c>
      <c r="I20" s="44">
        <f>AVERAGE(I4:I19)</f>
        <v>80.216372925618742</v>
      </c>
      <c r="J20" s="44">
        <f t="shared" si="0"/>
        <v>12.607383507106249</v>
      </c>
      <c r="K20" s="44">
        <f t="shared" si="0"/>
        <v>3.3199030981750002</v>
      </c>
      <c r="L20" s="44">
        <f t="shared" si="0"/>
        <v>1.3763156959</v>
      </c>
      <c r="M20" s="44">
        <f t="shared" si="0"/>
        <v>0.72946794881249999</v>
      </c>
      <c r="N20" s="44">
        <f t="shared" si="0"/>
        <v>1.7505568243999998</v>
      </c>
      <c r="O20" s="44">
        <f t="shared" si="0"/>
        <v>82.214240839068765</v>
      </c>
      <c r="P20" s="44">
        <f t="shared" si="0"/>
        <v>12.022190133381249</v>
      </c>
      <c r="Q20" s="44">
        <f t="shared" si="0"/>
        <v>2.8918584648187502</v>
      </c>
      <c r="R20" s="44">
        <f t="shared" si="0"/>
        <v>1.1060320280687501</v>
      </c>
      <c r="S20" s="44">
        <f t="shared" si="0"/>
        <v>0.54765106861250012</v>
      </c>
      <c r="T20" s="44">
        <f t="shared" si="0"/>
        <v>1.2180274660375001</v>
      </c>
    </row>
    <row r="21" spans="1:20">
      <c r="A21" s="154" t="s">
        <v>275</v>
      </c>
      <c r="B21" s="32" t="s">
        <v>20</v>
      </c>
      <c r="C21" s="45">
        <v>56.472936045300003</v>
      </c>
      <c r="D21" s="46">
        <v>19.694109951800002</v>
      </c>
      <c r="E21" s="46">
        <v>8.9057660161999994</v>
      </c>
      <c r="F21" s="46">
        <v>4.8091276854</v>
      </c>
      <c r="G21" s="46">
        <v>2.9429661792999999</v>
      </c>
      <c r="H21" s="47">
        <v>7.175094122</v>
      </c>
      <c r="I21" s="45">
        <v>57.6085478854</v>
      </c>
      <c r="J21" s="46">
        <v>19.6778027125</v>
      </c>
      <c r="K21" s="46">
        <v>8.7463133035999991</v>
      </c>
      <c r="L21" s="46">
        <v>4.6299954551000004</v>
      </c>
      <c r="M21" s="46">
        <v>2.7873837153999999</v>
      </c>
      <c r="N21" s="47">
        <v>6.5499569281000003</v>
      </c>
      <c r="O21" s="45">
        <v>58.990587439199999</v>
      </c>
      <c r="P21" s="46">
        <v>19.577336899700001</v>
      </c>
      <c r="Q21" s="46">
        <v>8.5427971454999998</v>
      </c>
      <c r="R21" s="46">
        <v>4.4125915794999999</v>
      </c>
      <c r="S21" s="46">
        <v>2.6088436165000002</v>
      </c>
      <c r="T21" s="47">
        <v>5.8678433197000004</v>
      </c>
    </row>
    <row r="22" spans="1:20">
      <c r="A22" s="154"/>
      <c r="B22" s="32" t="s">
        <v>21</v>
      </c>
      <c r="C22" s="48">
        <v>58.452677234900001</v>
      </c>
      <c r="D22" s="22">
        <v>19.668611571100001</v>
      </c>
      <c r="E22" s="22">
        <v>8.5802793345000001</v>
      </c>
      <c r="F22" s="22">
        <v>4.4984538286999998</v>
      </c>
      <c r="G22" s="22">
        <v>2.6481182104999998</v>
      </c>
      <c r="H22" s="49">
        <v>6.1518598203000003</v>
      </c>
      <c r="I22" s="48">
        <v>59.768114895399997</v>
      </c>
      <c r="J22" s="22">
        <v>19.578042567299999</v>
      </c>
      <c r="K22" s="22">
        <v>8.3575701222000003</v>
      </c>
      <c r="L22" s="22">
        <v>4.2894706042999999</v>
      </c>
      <c r="M22" s="22">
        <v>2.4751601277000002</v>
      </c>
      <c r="N22" s="49">
        <v>5.5316416831000002</v>
      </c>
      <c r="O22" s="48">
        <v>61.5414995987</v>
      </c>
      <c r="P22" s="22">
        <v>19.368050010499999</v>
      </c>
      <c r="Q22" s="22">
        <v>8.0453909646999993</v>
      </c>
      <c r="R22" s="22">
        <v>4.0083286696</v>
      </c>
      <c r="S22" s="22">
        <v>2.2561814</v>
      </c>
      <c r="T22" s="49">
        <v>4.7805493564999999</v>
      </c>
    </row>
    <row r="23" spans="1:20">
      <c r="A23" s="154"/>
      <c r="B23" s="32" t="s">
        <v>22</v>
      </c>
      <c r="C23" s="48">
        <v>63.014086866100001</v>
      </c>
      <c r="D23" s="22">
        <v>18.099434168399998</v>
      </c>
      <c r="E23" s="22">
        <v>7.3458532958999996</v>
      </c>
      <c r="F23" s="22">
        <v>3.7418156675000001</v>
      </c>
      <c r="G23" s="22">
        <v>2.2289910733</v>
      </c>
      <c r="H23" s="49">
        <v>5.5698189289000002</v>
      </c>
      <c r="I23" s="48">
        <v>64.536358820299995</v>
      </c>
      <c r="J23" s="22">
        <v>17.9830207718</v>
      </c>
      <c r="K23" s="22">
        <v>7.0754827381999998</v>
      </c>
      <c r="L23" s="22">
        <v>3.4995768333999999</v>
      </c>
      <c r="M23" s="22">
        <v>2.0399340932999999</v>
      </c>
      <c r="N23" s="49">
        <v>4.865626743</v>
      </c>
      <c r="O23" s="48">
        <v>66.342073238099999</v>
      </c>
      <c r="P23" s="22">
        <v>17.759106770700001</v>
      </c>
      <c r="Q23" s="22">
        <v>6.7404978101999999</v>
      </c>
      <c r="R23" s="22">
        <v>3.2224093168999999</v>
      </c>
      <c r="S23" s="22">
        <v>1.8260130066</v>
      </c>
      <c r="T23" s="49">
        <v>4.1098998576000003</v>
      </c>
    </row>
    <row r="24" spans="1:20">
      <c r="A24" s="154"/>
      <c r="B24" s="32" t="s">
        <v>23</v>
      </c>
      <c r="C24" s="48">
        <v>62.888392913300002</v>
      </c>
      <c r="D24" s="22">
        <v>18.614293083500002</v>
      </c>
      <c r="E24" s="22">
        <v>7.3613841580999999</v>
      </c>
      <c r="F24" s="22">
        <v>3.6259796102999999</v>
      </c>
      <c r="G24" s="22">
        <v>2.1410679761</v>
      </c>
      <c r="H24" s="49">
        <v>5.3688822587000002</v>
      </c>
      <c r="I24" s="48">
        <v>64.446529592999994</v>
      </c>
      <c r="J24" s="22">
        <v>18.497782669300001</v>
      </c>
      <c r="K24" s="22">
        <v>7.0807363950999997</v>
      </c>
      <c r="L24" s="22">
        <v>3.3684769008000002</v>
      </c>
      <c r="M24" s="22">
        <v>1.9383096446999999</v>
      </c>
      <c r="N24" s="49">
        <v>4.6681647971000002</v>
      </c>
      <c r="O24" s="48">
        <v>66.203753410800005</v>
      </c>
      <c r="P24" s="22">
        <v>18.270938087000001</v>
      </c>
      <c r="Q24" s="22">
        <v>6.7065963695999997</v>
      </c>
      <c r="R24" s="22">
        <v>3.0777586065000002</v>
      </c>
      <c r="S24" s="22">
        <v>1.721119697</v>
      </c>
      <c r="T24" s="49">
        <v>4.0198338291000004</v>
      </c>
    </row>
    <row r="25" spans="1:20">
      <c r="A25" s="154"/>
      <c r="B25" s="32" t="s">
        <v>24</v>
      </c>
      <c r="C25" s="48">
        <v>62.320456616400001</v>
      </c>
      <c r="D25" s="22">
        <v>19.457178208599998</v>
      </c>
      <c r="E25" s="22">
        <v>7.1861477467999997</v>
      </c>
      <c r="F25" s="22">
        <v>3.6444349023</v>
      </c>
      <c r="G25" s="22">
        <v>2.1342650909000001</v>
      </c>
      <c r="H25" s="49">
        <v>5.2575174350999996</v>
      </c>
      <c r="I25" s="48">
        <v>64.189065243599998</v>
      </c>
      <c r="J25" s="22">
        <v>19.417218774999998</v>
      </c>
      <c r="K25" s="22">
        <v>6.7866550069000002</v>
      </c>
      <c r="L25" s="22">
        <v>3.3157534208000001</v>
      </c>
      <c r="M25" s="22">
        <v>1.8782904051</v>
      </c>
      <c r="N25" s="49">
        <v>4.4130171484999998</v>
      </c>
      <c r="O25" s="48">
        <v>66.224586685999995</v>
      </c>
      <c r="P25" s="22">
        <v>19.338876492800001</v>
      </c>
      <c r="Q25" s="22">
        <v>6.3106958414000003</v>
      </c>
      <c r="R25" s="22">
        <v>2.9584482454000001</v>
      </c>
      <c r="S25" s="22">
        <v>1.6191178435</v>
      </c>
      <c r="T25" s="49">
        <v>3.5482748909000001</v>
      </c>
    </row>
    <row r="26" spans="1:20">
      <c r="A26" s="154"/>
      <c r="B26" s="32" t="s">
        <v>25</v>
      </c>
      <c r="C26" s="48">
        <v>61.512002173200003</v>
      </c>
      <c r="D26" s="22">
        <v>19.637789850400001</v>
      </c>
      <c r="E26" s="22">
        <v>7.3689852372000004</v>
      </c>
      <c r="F26" s="22">
        <v>3.8125595172</v>
      </c>
      <c r="G26" s="22">
        <v>2.2665098177999998</v>
      </c>
      <c r="H26" s="49">
        <v>5.4021534041999999</v>
      </c>
      <c r="I26" s="48">
        <v>63.329610899400002</v>
      </c>
      <c r="J26" s="22">
        <v>19.6206284278</v>
      </c>
      <c r="K26" s="22">
        <v>6.9767624822999998</v>
      </c>
      <c r="L26" s="22">
        <v>3.4963316933000002</v>
      </c>
      <c r="M26" s="22">
        <v>2.0266109120000002</v>
      </c>
      <c r="N26" s="49">
        <v>4.5500555852</v>
      </c>
      <c r="O26" s="48">
        <v>65.318193092399994</v>
      </c>
      <c r="P26" s="22">
        <v>19.4786328008</v>
      </c>
      <c r="Q26" s="22">
        <v>6.5312072829999996</v>
      </c>
      <c r="R26" s="22">
        <v>3.1574357867999998</v>
      </c>
      <c r="S26" s="22">
        <v>1.7846576914000001</v>
      </c>
      <c r="T26" s="49">
        <v>3.7298733456000002</v>
      </c>
    </row>
    <row r="27" spans="1:20">
      <c r="A27" s="154"/>
      <c r="B27" s="32" t="s">
        <v>26</v>
      </c>
      <c r="C27" s="48">
        <v>67.837912808900001</v>
      </c>
      <c r="D27" s="22">
        <v>16.478557081400002</v>
      </c>
      <c r="E27" s="22">
        <v>5.7583318089000004</v>
      </c>
      <c r="F27" s="22">
        <v>2.9531654187999998</v>
      </c>
      <c r="G27" s="22">
        <v>1.7986004466000001</v>
      </c>
      <c r="H27" s="49">
        <v>5.1734324354999996</v>
      </c>
      <c r="I27" s="48">
        <v>70.011158433899993</v>
      </c>
      <c r="J27" s="22">
        <v>16.219962084399999</v>
      </c>
      <c r="K27" s="22">
        <v>5.3252399624000004</v>
      </c>
      <c r="L27" s="22">
        <v>2.5972958575999998</v>
      </c>
      <c r="M27" s="22">
        <v>1.5259087047</v>
      </c>
      <c r="N27" s="49">
        <v>4.3204349568999998</v>
      </c>
      <c r="O27" s="48">
        <v>72.516759122300002</v>
      </c>
      <c r="P27" s="22">
        <v>15.8546690444</v>
      </c>
      <c r="Q27" s="22">
        <v>4.7757622276999996</v>
      </c>
      <c r="R27" s="22">
        <v>2.2186810975000002</v>
      </c>
      <c r="S27" s="22">
        <v>1.2413616512000001</v>
      </c>
      <c r="T27" s="49">
        <v>3.3927668568999998</v>
      </c>
    </row>
    <row r="28" spans="1:20">
      <c r="A28" s="154"/>
      <c r="B28" s="32" t="s">
        <v>27</v>
      </c>
      <c r="C28" s="48">
        <v>68.187774382599997</v>
      </c>
      <c r="D28" s="22">
        <v>16.390273864600001</v>
      </c>
      <c r="E28" s="22">
        <v>5.7983016821</v>
      </c>
      <c r="F28" s="22">
        <v>2.9493852691</v>
      </c>
      <c r="G28" s="22">
        <v>1.7608379758999999</v>
      </c>
      <c r="H28" s="49">
        <v>4.9134268258000002</v>
      </c>
      <c r="I28" s="48">
        <v>70.496319643899994</v>
      </c>
      <c r="J28" s="22">
        <v>16.066776129600001</v>
      </c>
      <c r="K28" s="22">
        <v>5.3435932172999996</v>
      </c>
      <c r="L28" s="22">
        <v>2.5891220792</v>
      </c>
      <c r="M28" s="22">
        <v>1.4821771026999999</v>
      </c>
      <c r="N28" s="49">
        <v>4.0220118274000001</v>
      </c>
      <c r="O28" s="48">
        <v>73.055409785899997</v>
      </c>
      <c r="P28" s="22">
        <v>15.6263207347</v>
      </c>
      <c r="Q28" s="22">
        <v>4.8034003619999996</v>
      </c>
      <c r="R28" s="22">
        <v>2.2045587010999999</v>
      </c>
      <c r="S28" s="22">
        <v>1.2027462681000001</v>
      </c>
      <c r="T28" s="49">
        <v>3.1075641481999998</v>
      </c>
    </row>
    <row r="29" spans="1:20">
      <c r="A29" s="154"/>
      <c r="B29" s="32" t="s">
        <v>28</v>
      </c>
      <c r="C29" s="48">
        <v>58.235422644800003</v>
      </c>
      <c r="D29" s="22">
        <v>20.238169695700002</v>
      </c>
      <c r="E29" s="22">
        <v>8.3266446130999991</v>
      </c>
      <c r="F29" s="22">
        <v>4.3374109687000004</v>
      </c>
      <c r="G29" s="22">
        <v>2.5747557055999999</v>
      </c>
      <c r="H29" s="49">
        <v>6.2875963722000003</v>
      </c>
      <c r="I29" s="48">
        <v>59.332610969699999</v>
      </c>
      <c r="J29" s="22">
        <v>20.265685338299999</v>
      </c>
      <c r="K29" s="22">
        <v>8.1319783279000006</v>
      </c>
      <c r="L29" s="22">
        <v>4.1499572024000004</v>
      </c>
      <c r="M29" s="22">
        <v>2.4150239941999998</v>
      </c>
      <c r="N29" s="49">
        <v>5.7047441675000004</v>
      </c>
      <c r="O29" s="48">
        <v>60.911728009299999</v>
      </c>
      <c r="P29" s="22">
        <v>20.189234910500002</v>
      </c>
      <c r="Q29" s="22">
        <v>7.8028554182000001</v>
      </c>
      <c r="R29" s="22">
        <v>3.8729191958999998</v>
      </c>
      <c r="S29" s="22">
        <v>2.2055479058</v>
      </c>
      <c r="T29" s="49">
        <v>5.0177145603</v>
      </c>
    </row>
    <row r="30" spans="1:20">
      <c r="A30" s="154"/>
      <c r="B30" s="32" t="s">
        <v>29</v>
      </c>
      <c r="C30" s="50">
        <v>57.769379409499997</v>
      </c>
      <c r="D30" s="51">
        <v>20.125844353000002</v>
      </c>
      <c r="E30" s="51">
        <v>8.4626167425999999</v>
      </c>
      <c r="F30" s="51">
        <v>4.5481368932999997</v>
      </c>
      <c r="G30" s="51">
        <v>2.6987118926</v>
      </c>
      <c r="H30" s="52">
        <v>6.3953107091000003</v>
      </c>
      <c r="I30" s="50">
        <v>58.767847655300002</v>
      </c>
      <c r="J30" s="51">
        <v>20.101727045299999</v>
      </c>
      <c r="K30" s="51">
        <v>8.2833659980000007</v>
      </c>
      <c r="L30" s="51">
        <v>4.3812644789000004</v>
      </c>
      <c r="M30" s="51">
        <v>2.5674649624999999</v>
      </c>
      <c r="N30" s="52">
        <v>5.8983298600999996</v>
      </c>
      <c r="O30" s="50">
        <v>60.331833335600002</v>
      </c>
      <c r="P30" s="51">
        <v>19.952005226299999</v>
      </c>
      <c r="Q30" s="51">
        <v>7.9660701586</v>
      </c>
      <c r="R30" s="51">
        <v>4.1365337804999998</v>
      </c>
      <c r="S30" s="51">
        <v>2.3812118339000001</v>
      </c>
      <c r="T30" s="52">
        <v>5.2323456651000004</v>
      </c>
    </row>
    <row r="31" spans="1:20">
      <c r="A31" s="84"/>
      <c r="B31" s="33"/>
      <c r="C31" s="44">
        <f t="shared" ref="C31:T31" si="1">AVERAGE(C21:C30)</f>
        <v>61.669104109499997</v>
      </c>
      <c r="D31" s="44">
        <f t="shared" si="1"/>
        <v>18.840426182850003</v>
      </c>
      <c r="E31" s="44">
        <f t="shared" si="1"/>
        <v>7.509431063540001</v>
      </c>
      <c r="F31" s="44">
        <f t="shared" si="1"/>
        <v>3.8920469761299996</v>
      </c>
      <c r="G31" s="44">
        <f t="shared" si="1"/>
        <v>2.31948243686</v>
      </c>
      <c r="H31" s="44">
        <f t="shared" si="1"/>
        <v>5.7695092311800007</v>
      </c>
      <c r="I31" s="44">
        <f t="shared" si="1"/>
        <v>63.248616403989999</v>
      </c>
      <c r="J31" s="44">
        <f t="shared" si="1"/>
        <v>18.742864652130002</v>
      </c>
      <c r="K31" s="44">
        <f t="shared" si="1"/>
        <v>7.2107697553899994</v>
      </c>
      <c r="L31" s="44">
        <f t="shared" si="1"/>
        <v>3.6317244525799999</v>
      </c>
      <c r="M31" s="44">
        <f t="shared" si="1"/>
        <v>2.1136263662300001</v>
      </c>
      <c r="N31" s="44">
        <f t="shared" si="1"/>
        <v>5.0523983696900006</v>
      </c>
      <c r="O31" s="44">
        <f t="shared" si="1"/>
        <v>65.143642371829998</v>
      </c>
      <c r="P31" s="44">
        <f t="shared" si="1"/>
        <v>18.541517097740002</v>
      </c>
      <c r="Q31" s="44">
        <f t="shared" si="1"/>
        <v>6.8225273580900012</v>
      </c>
      <c r="R31" s="44">
        <f t="shared" si="1"/>
        <v>3.3269664979699995</v>
      </c>
      <c r="S31" s="44">
        <f t="shared" si="1"/>
        <v>1.8846800914000004</v>
      </c>
      <c r="T31" s="44">
        <f t="shared" si="1"/>
        <v>4.2806665829899995</v>
      </c>
    </row>
    <row r="32" spans="1:20">
      <c r="A32" s="154" t="s">
        <v>276</v>
      </c>
      <c r="B32" s="32" t="s">
        <v>30</v>
      </c>
      <c r="C32" s="45">
        <v>69.025230020500004</v>
      </c>
      <c r="D32" s="46">
        <v>16.116621699900001</v>
      </c>
      <c r="E32" s="46">
        <v>5.6807007249000003</v>
      </c>
      <c r="F32" s="46">
        <v>2.9026504331999998</v>
      </c>
      <c r="G32" s="46">
        <v>1.7262757627</v>
      </c>
      <c r="H32" s="47">
        <v>4.5485213588000004</v>
      </c>
      <c r="I32" s="45">
        <v>70.748638112199998</v>
      </c>
      <c r="J32" s="46">
        <v>15.8531973419</v>
      </c>
      <c r="K32" s="46">
        <v>5.3334390041999997</v>
      </c>
      <c r="L32" s="46">
        <v>2.6416588571999999</v>
      </c>
      <c r="M32" s="46">
        <v>1.5283161904</v>
      </c>
      <c r="N32" s="47">
        <v>3.8947504941000002</v>
      </c>
      <c r="O32" s="45">
        <v>72.747438251899993</v>
      </c>
      <c r="P32" s="46">
        <v>15.439454403999999</v>
      </c>
      <c r="Q32" s="46">
        <v>4.8977153793000001</v>
      </c>
      <c r="R32" s="46">
        <v>2.3426332738000002</v>
      </c>
      <c r="S32" s="46">
        <v>1.3271478978</v>
      </c>
      <c r="T32" s="47">
        <v>3.2456107932</v>
      </c>
    </row>
    <row r="33" spans="1:20">
      <c r="A33" s="154"/>
      <c r="B33" s="32" t="s">
        <v>31</v>
      </c>
      <c r="C33" s="48">
        <v>65.524420659</v>
      </c>
      <c r="D33" s="22">
        <v>17.548979219900001</v>
      </c>
      <c r="E33" s="22">
        <v>6.4585137719999999</v>
      </c>
      <c r="F33" s="22">
        <v>3.3640549243</v>
      </c>
      <c r="G33" s="22">
        <v>1.9886050694999999</v>
      </c>
      <c r="H33" s="49">
        <v>5.1154263554000003</v>
      </c>
      <c r="I33" s="48">
        <v>67.138238690400001</v>
      </c>
      <c r="J33" s="22">
        <v>17.3838512757</v>
      </c>
      <c r="K33" s="22">
        <v>6.1285384895000004</v>
      </c>
      <c r="L33" s="22">
        <v>3.1128752314999999</v>
      </c>
      <c r="M33" s="22">
        <v>1.7940655522</v>
      </c>
      <c r="N33" s="49">
        <v>4.4424307606999998</v>
      </c>
      <c r="O33" s="48">
        <v>69.272904496799995</v>
      </c>
      <c r="P33" s="22">
        <v>17.002627802599999</v>
      </c>
      <c r="Q33" s="22">
        <v>5.6609256778999999</v>
      </c>
      <c r="R33" s="22">
        <v>2.7811740031999999</v>
      </c>
      <c r="S33" s="22">
        <v>1.5697200322</v>
      </c>
      <c r="T33" s="49">
        <v>3.7126479873</v>
      </c>
    </row>
    <row r="34" spans="1:20">
      <c r="A34" s="154"/>
      <c r="B34" s="32" t="s">
        <v>32</v>
      </c>
      <c r="C34" s="48">
        <v>73.653731008899996</v>
      </c>
      <c r="D34" s="22">
        <v>14.8456371685</v>
      </c>
      <c r="E34" s="22">
        <v>4.6862045932000003</v>
      </c>
      <c r="F34" s="22">
        <v>2.1748643747999998</v>
      </c>
      <c r="G34" s="22">
        <v>1.2700114519000001</v>
      </c>
      <c r="H34" s="49">
        <v>3.3695514026</v>
      </c>
      <c r="I34" s="48">
        <v>75.658759161199995</v>
      </c>
      <c r="J34" s="22">
        <v>14.456392209200001</v>
      </c>
      <c r="K34" s="22">
        <v>4.2731548251999998</v>
      </c>
      <c r="L34" s="22">
        <v>1.8813629753000001</v>
      </c>
      <c r="M34" s="22">
        <v>1.0604271149</v>
      </c>
      <c r="N34" s="49">
        <v>2.6699037141000002</v>
      </c>
      <c r="O34" s="48">
        <v>77.536076128299996</v>
      </c>
      <c r="P34" s="22">
        <v>13.956928575299999</v>
      </c>
      <c r="Q34" s="22">
        <v>3.8646427754000001</v>
      </c>
      <c r="R34" s="22">
        <v>1.6119696405999999</v>
      </c>
      <c r="S34" s="22">
        <v>0.88243467350000004</v>
      </c>
      <c r="T34" s="49">
        <v>2.1479482069000002</v>
      </c>
    </row>
    <row r="35" spans="1:20">
      <c r="A35" s="154"/>
      <c r="B35" s="32" t="s">
        <v>33</v>
      </c>
      <c r="C35" s="48">
        <v>74.376195679099993</v>
      </c>
      <c r="D35" s="22">
        <v>14.695788051699999</v>
      </c>
      <c r="E35" s="22">
        <v>4.5302894145000003</v>
      </c>
      <c r="F35" s="22">
        <v>2.1109881154000001</v>
      </c>
      <c r="G35" s="22">
        <v>1.1993568073</v>
      </c>
      <c r="H35" s="49">
        <v>3.087381932</v>
      </c>
      <c r="I35" s="48">
        <v>75.858847613799995</v>
      </c>
      <c r="J35" s="22">
        <v>14.4234354811</v>
      </c>
      <c r="K35" s="22">
        <v>4.2248448908</v>
      </c>
      <c r="L35" s="22">
        <v>1.8892237059999999</v>
      </c>
      <c r="M35" s="22">
        <v>1.0373101419999999</v>
      </c>
      <c r="N35" s="49">
        <v>2.5663381663</v>
      </c>
      <c r="O35" s="48">
        <v>77.460542531599998</v>
      </c>
      <c r="P35" s="22">
        <v>14.037667214500001</v>
      </c>
      <c r="Q35" s="22">
        <v>3.8758869973999999</v>
      </c>
      <c r="R35" s="22">
        <v>1.6605493133</v>
      </c>
      <c r="S35" s="22">
        <v>0.87697921479999996</v>
      </c>
      <c r="T35" s="49">
        <v>2.0883747282999998</v>
      </c>
    </row>
    <row r="36" spans="1:20">
      <c r="A36" s="154"/>
      <c r="B36" s="32" t="s">
        <v>34</v>
      </c>
      <c r="C36" s="48">
        <v>74.513713426500004</v>
      </c>
      <c r="D36" s="22">
        <v>14.1914978616</v>
      </c>
      <c r="E36" s="22">
        <v>4.3648764706999996</v>
      </c>
      <c r="F36" s="22">
        <v>2.1406936973000001</v>
      </c>
      <c r="G36" s="22">
        <v>1.2772003846</v>
      </c>
      <c r="H36" s="49">
        <v>3.5120181594000002</v>
      </c>
      <c r="I36" s="48">
        <v>76.722648244400006</v>
      </c>
      <c r="J36" s="22">
        <v>13.7694486617</v>
      </c>
      <c r="K36" s="22">
        <v>3.9261244839999998</v>
      </c>
      <c r="L36" s="22">
        <v>1.8146118840000001</v>
      </c>
      <c r="M36" s="22">
        <v>1.0409379883000001</v>
      </c>
      <c r="N36" s="49">
        <v>2.7262287376000001</v>
      </c>
      <c r="O36" s="48">
        <v>78.508955468699995</v>
      </c>
      <c r="P36" s="22">
        <v>13.3034514411</v>
      </c>
      <c r="Q36" s="22">
        <v>3.5406145367000001</v>
      </c>
      <c r="R36" s="22">
        <v>1.5608501142</v>
      </c>
      <c r="S36" s="22">
        <v>0.86269153769999996</v>
      </c>
      <c r="T36" s="49">
        <v>2.2234369017</v>
      </c>
    </row>
    <row r="37" spans="1:20">
      <c r="A37" s="154"/>
      <c r="B37" s="32" t="s">
        <v>35</v>
      </c>
      <c r="C37" s="48">
        <v>73.180935827300004</v>
      </c>
      <c r="D37" s="22">
        <v>15.001104228799999</v>
      </c>
      <c r="E37" s="22">
        <v>4.7268861929000003</v>
      </c>
      <c r="F37" s="22">
        <v>2.2852811053000002</v>
      </c>
      <c r="G37" s="22">
        <v>1.3600202055999999</v>
      </c>
      <c r="H37" s="49">
        <v>3.4457724400999998</v>
      </c>
      <c r="I37" s="48">
        <v>75.196136325500007</v>
      </c>
      <c r="J37" s="22">
        <v>14.658042800900001</v>
      </c>
      <c r="K37" s="22">
        <v>4.3378072545000004</v>
      </c>
      <c r="L37" s="22">
        <v>1.9856380546000001</v>
      </c>
      <c r="M37" s="22">
        <v>1.1355460530999999</v>
      </c>
      <c r="N37" s="49">
        <v>2.6868295114</v>
      </c>
      <c r="O37" s="48">
        <v>76.9846449538</v>
      </c>
      <c r="P37" s="22">
        <v>14.176789530900001</v>
      </c>
      <c r="Q37" s="22">
        <v>3.9439532855000001</v>
      </c>
      <c r="R37" s="22">
        <v>1.7375092962000001</v>
      </c>
      <c r="S37" s="22">
        <v>0.96923164559999997</v>
      </c>
      <c r="T37" s="49">
        <v>2.1878712880000002</v>
      </c>
    </row>
    <row r="38" spans="1:20">
      <c r="A38" s="154"/>
      <c r="B38" s="32" t="s">
        <v>36</v>
      </c>
      <c r="C38" s="48">
        <v>70.985137953199995</v>
      </c>
      <c r="D38" s="22">
        <v>16.5332244495</v>
      </c>
      <c r="E38" s="22">
        <v>5.0756240604</v>
      </c>
      <c r="F38" s="22">
        <v>2.3788034468000001</v>
      </c>
      <c r="G38" s="22">
        <v>1.3658360141999999</v>
      </c>
      <c r="H38" s="49">
        <v>3.6613740759</v>
      </c>
      <c r="I38" s="48">
        <v>73.184337925600005</v>
      </c>
      <c r="J38" s="22">
        <v>16.234811239599999</v>
      </c>
      <c r="K38" s="22">
        <v>4.6268398687000003</v>
      </c>
      <c r="L38" s="22">
        <v>2.0354013728</v>
      </c>
      <c r="M38" s="22">
        <v>1.111205062</v>
      </c>
      <c r="N38" s="49">
        <v>2.8074045313</v>
      </c>
      <c r="O38" s="48">
        <v>75.084465174100004</v>
      </c>
      <c r="P38" s="22">
        <v>15.897694915800001</v>
      </c>
      <c r="Q38" s="22">
        <v>4.1710553861999999</v>
      </c>
      <c r="R38" s="22">
        <v>1.7280792218000001</v>
      </c>
      <c r="S38" s="22">
        <v>0.89653779639999998</v>
      </c>
      <c r="T38" s="49">
        <v>2.2221675056999999</v>
      </c>
    </row>
    <row r="39" spans="1:20">
      <c r="A39" s="154"/>
      <c r="B39" s="32" t="s">
        <v>37</v>
      </c>
      <c r="C39" s="48">
        <v>73.190343712200004</v>
      </c>
      <c r="D39" s="22">
        <v>15.326614415</v>
      </c>
      <c r="E39" s="22">
        <v>4.578375576</v>
      </c>
      <c r="F39" s="22">
        <v>2.2015747112000001</v>
      </c>
      <c r="G39" s="22">
        <v>1.2633136965</v>
      </c>
      <c r="H39" s="49">
        <v>3.4397778891000002</v>
      </c>
      <c r="I39" s="48">
        <v>75.068509485800007</v>
      </c>
      <c r="J39" s="22">
        <v>15.038277771100001</v>
      </c>
      <c r="K39" s="22">
        <v>4.2071961020000002</v>
      </c>
      <c r="L39" s="22">
        <v>1.9261010299000001</v>
      </c>
      <c r="M39" s="22">
        <v>1.0549600901</v>
      </c>
      <c r="N39" s="49">
        <v>2.7049555211</v>
      </c>
      <c r="O39" s="48">
        <v>76.769141750200006</v>
      </c>
      <c r="P39" s="22">
        <v>14.684940260399999</v>
      </c>
      <c r="Q39" s="22">
        <v>3.7873739079000002</v>
      </c>
      <c r="R39" s="22">
        <v>1.6648746046</v>
      </c>
      <c r="S39" s="22">
        <v>0.88037642819999995</v>
      </c>
      <c r="T39" s="49">
        <v>2.2132930487000002</v>
      </c>
    </row>
    <row r="40" spans="1:20">
      <c r="A40" s="154"/>
      <c r="B40" s="32" t="s">
        <v>38</v>
      </c>
      <c r="C40" s="48">
        <v>72.215292955400002</v>
      </c>
      <c r="D40" s="22">
        <v>15.810615991800001</v>
      </c>
      <c r="E40" s="22">
        <v>5.2661056470999998</v>
      </c>
      <c r="F40" s="22">
        <v>2.3652048594999999</v>
      </c>
      <c r="G40" s="22">
        <v>1.2846545970000001</v>
      </c>
      <c r="H40" s="49">
        <v>3.0581259492999999</v>
      </c>
      <c r="I40" s="48">
        <v>73.810031221399996</v>
      </c>
      <c r="J40" s="22">
        <v>15.4157936135</v>
      </c>
      <c r="K40" s="22">
        <v>4.9391466228000001</v>
      </c>
      <c r="L40" s="22">
        <v>2.1402970555</v>
      </c>
      <c r="M40" s="22">
        <v>1.1251179066999999</v>
      </c>
      <c r="N40" s="49">
        <v>2.5696135801</v>
      </c>
      <c r="O40" s="48">
        <v>75.398893628899998</v>
      </c>
      <c r="P40" s="22">
        <v>14.895468942100001</v>
      </c>
      <c r="Q40" s="22">
        <v>4.5736274536000003</v>
      </c>
      <c r="R40" s="22">
        <v>1.9012104861000001</v>
      </c>
      <c r="S40" s="22">
        <v>0.98304288549999996</v>
      </c>
      <c r="T40" s="49">
        <v>2.2477566038000001</v>
      </c>
    </row>
    <row r="41" spans="1:20">
      <c r="A41" s="154"/>
      <c r="B41" s="32" t="s">
        <v>39</v>
      </c>
      <c r="C41" s="50">
        <v>73.183599629200003</v>
      </c>
      <c r="D41" s="51">
        <v>15.7857821541</v>
      </c>
      <c r="E41" s="51">
        <v>4.8879752188000003</v>
      </c>
      <c r="F41" s="51">
        <v>2.1872300788999999</v>
      </c>
      <c r="G41" s="51">
        <v>1.2401767707</v>
      </c>
      <c r="H41" s="52">
        <v>2.7152361482999998</v>
      </c>
      <c r="I41" s="50">
        <v>74.521519066899998</v>
      </c>
      <c r="J41" s="51">
        <v>15.5004182978</v>
      </c>
      <c r="K41" s="51">
        <v>4.6077112405999996</v>
      </c>
      <c r="L41" s="51">
        <v>1.9906787135999999</v>
      </c>
      <c r="M41" s="51">
        <v>1.1056686355000001</v>
      </c>
      <c r="N41" s="52">
        <v>2.2740040455999999</v>
      </c>
      <c r="O41" s="50">
        <v>75.8337424602</v>
      </c>
      <c r="P41" s="51">
        <v>15.100319963800001</v>
      </c>
      <c r="Q41" s="51">
        <v>4.3073188988000002</v>
      </c>
      <c r="R41" s="51">
        <v>1.8268938872</v>
      </c>
      <c r="S41" s="51">
        <v>1.0039752853999999</v>
      </c>
      <c r="T41" s="52">
        <v>1.9277495045999999</v>
      </c>
    </row>
    <row r="42" spans="1:20">
      <c r="A42" s="84"/>
      <c r="B42" s="33"/>
      <c r="C42" s="44">
        <f t="shared" ref="C42:T42" si="2">AVERAGE(C32:C41)</f>
        <v>71.984860087130002</v>
      </c>
      <c r="D42" s="44">
        <f t="shared" si="2"/>
        <v>15.585586524079996</v>
      </c>
      <c r="E42" s="44">
        <f t="shared" si="2"/>
        <v>5.0255551670499994</v>
      </c>
      <c r="F42" s="44">
        <f t="shared" si="2"/>
        <v>2.4111345746700001</v>
      </c>
      <c r="G42" s="44">
        <f t="shared" si="2"/>
        <v>1.3975450759999997</v>
      </c>
      <c r="H42" s="44">
        <f t="shared" si="2"/>
        <v>3.59531857109</v>
      </c>
      <c r="I42" s="44">
        <f t="shared" si="2"/>
        <v>73.790766584719989</v>
      </c>
      <c r="J42" s="44">
        <f t="shared" si="2"/>
        <v>15.273366869250001</v>
      </c>
      <c r="K42" s="44">
        <f t="shared" si="2"/>
        <v>4.6604802782299997</v>
      </c>
      <c r="L42" s="44">
        <f t="shared" si="2"/>
        <v>2.1417848880400001</v>
      </c>
      <c r="M42" s="44">
        <f t="shared" si="2"/>
        <v>1.1993554735200003</v>
      </c>
      <c r="N42" s="44">
        <f t="shared" si="2"/>
        <v>2.9342459062300001</v>
      </c>
      <c r="O42" s="44">
        <f t="shared" si="2"/>
        <v>75.559680484449999</v>
      </c>
      <c r="P42" s="44">
        <f t="shared" si="2"/>
        <v>14.849534305049996</v>
      </c>
      <c r="Q42" s="44">
        <f t="shared" si="2"/>
        <v>4.2623114298699996</v>
      </c>
      <c r="R42" s="44">
        <f t="shared" si="2"/>
        <v>1.8815743840999999</v>
      </c>
      <c r="S42" s="44">
        <f t="shared" si="2"/>
        <v>1.0252137397099998</v>
      </c>
      <c r="T42" s="44">
        <f t="shared" si="2"/>
        <v>2.4216856568199998</v>
      </c>
    </row>
    <row r="43" spans="1:20">
      <c r="A43" s="154" t="s">
        <v>277</v>
      </c>
      <c r="B43" s="32" t="s">
        <v>40</v>
      </c>
      <c r="C43" s="45">
        <v>53.533970384900002</v>
      </c>
      <c r="D43" s="46">
        <v>20.546701565199999</v>
      </c>
      <c r="E43" s="46">
        <v>9.6842484937000002</v>
      </c>
      <c r="F43" s="46">
        <v>5.4255917340000002</v>
      </c>
      <c r="G43" s="46">
        <v>3.2933831170999999</v>
      </c>
      <c r="H43" s="47">
        <v>7.5161047050000001</v>
      </c>
      <c r="I43" s="45">
        <v>54.179671327000001</v>
      </c>
      <c r="J43" s="46">
        <v>20.5273833848</v>
      </c>
      <c r="K43" s="46">
        <v>9.5811455520000006</v>
      </c>
      <c r="L43" s="46">
        <v>5.3197537323999997</v>
      </c>
      <c r="M43" s="46">
        <v>3.2012922240999999</v>
      </c>
      <c r="N43" s="47">
        <v>7.1907537795999996</v>
      </c>
      <c r="O43" s="45">
        <v>54.9254479688</v>
      </c>
      <c r="P43" s="46">
        <v>20.4688019789</v>
      </c>
      <c r="Q43" s="46">
        <v>9.4998487878999995</v>
      </c>
      <c r="R43" s="46">
        <v>5.2256476200000002</v>
      </c>
      <c r="S43" s="46">
        <v>3.1048724277000002</v>
      </c>
      <c r="T43" s="47">
        <v>6.7753812165999996</v>
      </c>
    </row>
    <row r="44" spans="1:20">
      <c r="A44" s="154"/>
      <c r="B44" s="32" t="s">
        <v>41</v>
      </c>
      <c r="C44" s="48">
        <v>53.246525585699999</v>
      </c>
      <c r="D44" s="22">
        <v>20.726157881599999</v>
      </c>
      <c r="E44" s="22">
        <v>9.5555231717000009</v>
      </c>
      <c r="F44" s="22">
        <v>5.3626593400000004</v>
      </c>
      <c r="G44" s="22">
        <v>3.2769115110000002</v>
      </c>
      <c r="H44" s="49">
        <v>7.8322225099000002</v>
      </c>
      <c r="I44" s="48">
        <v>53.847194428199998</v>
      </c>
      <c r="J44" s="22">
        <v>20.743344338699998</v>
      </c>
      <c r="K44" s="22">
        <v>9.4465593780999999</v>
      </c>
      <c r="L44" s="22">
        <v>5.2507988390999998</v>
      </c>
      <c r="M44" s="22">
        <v>3.187667357</v>
      </c>
      <c r="N44" s="49">
        <v>7.5244356588999999</v>
      </c>
      <c r="O44" s="48">
        <v>54.515282140099998</v>
      </c>
      <c r="P44" s="22">
        <v>20.771495243</v>
      </c>
      <c r="Q44" s="22">
        <v>9.3471854082999997</v>
      </c>
      <c r="R44" s="22">
        <v>5.1405500483999997</v>
      </c>
      <c r="S44" s="22">
        <v>3.0925577880000001</v>
      </c>
      <c r="T44" s="49">
        <v>7.1329293721999996</v>
      </c>
    </row>
    <row r="45" spans="1:20">
      <c r="A45" s="154"/>
      <c r="B45" s="32" t="s">
        <v>42</v>
      </c>
      <c r="C45" s="48">
        <v>55.132153389300001</v>
      </c>
      <c r="D45" s="22">
        <v>20.129103603600001</v>
      </c>
      <c r="E45" s="22">
        <v>9.1440616691999992</v>
      </c>
      <c r="F45" s="22">
        <v>4.9869912059999999</v>
      </c>
      <c r="G45" s="22">
        <v>3.0714038256</v>
      </c>
      <c r="H45" s="49">
        <v>7.5362863063000001</v>
      </c>
      <c r="I45" s="48">
        <v>55.953114673400002</v>
      </c>
      <c r="J45" s="22">
        <v>20.134008396700001</v>
      </c>
      <c r="K45" s="22">
        <v>9.0074274000999992</v>
      </c>
      <c r="L45" s="22">
        <v>4.8464512538999998</v>
      </c>
      <c r="M45" s="22">
        <v>2.953870582</v>
      </c>
      <c r="N45" s="49">
        <v>7.1051276939000001</v>
      </c>
      <c r="O45" s="48">
        <v>56.975100680099999</v>
      </c>
      <c r="P45" s="22">
        <v>20.136659112899999</v>
      </c>
      <c r="Q45" s="22">
        <v>8.8499706128</v>
      </c>
      <c r="R45" s="22">
        <v>4.6653513633000001</v>
      </c>
      <c r="S45" s="22">
        <v>2.8057490991999998</v>
      </c>
      <c r="T45" s="49">
        <v>6.5671691317000001</v>
      </c>
    </row>
    <row r="46" spans="1:20">
      <c r="A46" s="154"/>
      <c r="B46" s="32" t="s">
        <v>43</v>
      </c>
      <c r="C46" s="48">
        <v>55.4527197978</v>
      </c>
      <c r="D46" s="22">
        <v>20.4445525645</v>
      </c>
      <c r="E46" s="22">
        <v>9.1884349308999997</v>
      </c>
      <c r="F46" s="22">
        <v>4.9352185759999996</v>
      </c>
      <c r="G46" s="22">
        <v>2.9365426125999998</v>
      </c>
      <c r="H46" s="49">
        <v>7.0425315181999997</v>
      </c>
      <c r="I46" s="48">
        <v>56.282766591700003</v>
      </c>
      <c r="J46" s="22">
        <v>20.441517294699999</v>
      </c>
      <c r="K46" s="22">
        <v>9.0407631648999995</v>
      </c>
      <c r="L46" s="22">
        <v>4.7854020081000002</v>
      </c>
      <c r="M46" s="22">
        <v>2.8130664275999999</v>
      </c>
      <c r="N46" s="49">
        <v>6.6364845130000001</v>
      </c>
      <c r="O46" s="48">
        <v>57.219676616000001</v>
      </c>
      <c r="P46" s="22">
        <v>20.4088530145</v>
      </c>
      <c r="Q46" s="22">
        <v>8.8875669711</v>
      </c>
      <c r="R46" s="22">
        <v>4.6305114251999999</v>
      </c>
      <c r="S46" s="22">
        <v>2.6731930179000001</v>
      </c>
      <c r="T46" s="49">
        <v>6.1801989552999999</v>
      </c>
    </row>
    <row r="47" spans="1:20">
      <c r="A47" s="154"/>
      <c r="B47" s="32" t="s">
        <v>44</v>
      </c>
      <c r="C47" s="48">
        <v>56.148596413600004</v>
      </c>
      <c r="D47" s="22">
        <v>19.8872880925</v>
      </c>
      <c r="E47" s="22">
        <v>9.1636263220000007</v>
      </c>
      <c r="F47" s="22">
        <v>4.9779423103999996</v>
      </c>
      <c r="G47" s="22">
        <v>2.9474493700000002</v>
      </c>
      <c r="H47" s="49">
        <v>6.8750974916000001</v>
      </c>
      <c r="I47" s="48">
        <v>57.107933708399997</v>
      </c>
      <c r="J47" s="22">
        <v>19.847391399700001</v>
      </c>
      <c r="K47" s="22">
        <v>9.0278658716999995</v>
      </c>
      <c r="L47" s="22">
        <v>4.8241597276999997</v>
      </c>
      <c r="M47" s="22">
        <v>2.8059663815000002</v>
      </c>
      <c r="N47" s="49">
        <v>6.3866829110000003</v>
      </c>
      <c r="O47" s="48">
        <v>58.074756942999997</v>
      </c>
      <c r="P47" s="22">
        <v>19.851317497499998</v>
      </c>
      <c r="Q47" s="22">
        <v>8.9100173216999998</v>
      </c>
      <c r="R47" s="22">
        <v>4.6853609369000004</v>
      </c>
      <c r="S47" s="22">
        <v>2.6612347398999998</v>
      </c>
      <c r="T47" s="49">
        <v>5.8173125610999996</v>
      </c>
    </row>
    <row r="48" spans="1:20">
      <c r="A48" s="154"/>
      <c r="B48" s="32" t="s">
        <v>45</v>
      </c>
      <c r="C48" s="48">
        <v>54.673775767199999</v>
      </c>
      <c r="D48" s="22">
        <v>19.739037929999999</v>
      </c>
      <c r="E48" s="22">
        <v>9.2872785156000006</v>
      </c>
      <c r="F48" s="22">
        <v>5.2343554546000002</v>
      </c>
      <c r="G48" s="22">
        <v>3.2613790800000002</v>
      </c>
      <c r="H48" s="49">
        <v>7.8041732527000001</v>
      </c>
      <c r="I48" s="48">
        <v>55.5973447609</v>
      </c>
      <c r="J48" s="22">
        <v>19.731652993899999</v>
      </c>
      <c r="K48" s="22">
        <v>9.1487861389000003</v>
      </c>
      <c r="L48" s="22">
        <v>5.0784277759999998</v>
      </c>
      <c r="M48" s="22">
        <v>3.1231475808</v>
      </c>
      <c r="N48" s="49">
        <v>7.3206407494999999</v>
      </c>
      <c r="O48" s="48">
        <v>56.700355262999999</v>
      </c>
      <c r="P48" s="22">
        <v>19.644991939499999</v>
      </c>
      <c r="Q48" s="22">
        <v>9.0011188255000008</v>
      </c>
      <c r="R48" s="22">
        <v>4.9284392004999997</v>
      </c>
      <c r="S48" s="22">
        <v>2.9982072408999998</v>
      </c>
      <c r="T48" s="49">
        <v>6.7268875307</v>
      </c>
    </row>
    <row r="49" spans="1:20">
      <c r="A49" s="154"/>
      <c r="B49" s="32" t="s">
        <v>46</v>
      </c>
      <c r="C49" s="48">
        <v>54.557707710000003</v>
      </c>
      <c r="D49" s="22">
        <v>20.190941927699999</v>
      </c>
      <c r="E49" s="22">
        <v>9.2980546134999997</v>
      </c>
      <c r="F49" s="22">
        <v>5.0002088002000002</v>
      </c>
      <c r="G49" s="22">
        <v>3.0564142859999999</v>
      </c>
      <c r="H49" s="49">
        <v>7.8966726626000003</v>
      </c>
      <c r="I49" s="48">
        <v>55.263693930999999</v>
      </c>
      <c r="J49" s="22">
        <v>20.196389919400001</v>
      </c>
      <c r="K49" s="22">
        <v>9.1670492410000008</v>
      </c>
      <c r="L49" s="22">
        <v>4.8539275217000002</v>
      </c>
      <c r="M49" s="22">
        <v>2.9399253729999999</v>
      </c>
      <c r="N49" s="49">
        <v>7.5790140139000002</v>
      </c>
      <c r="O49" s="48">
        <v>56.2623934553</v>
      </c>
      <c r="P49" s="22">
        <v>20.153888383799998</v>
      </c>
      <c r="Q49" s="22">
        <v>9.0319416358000009</v>
      </c>
      <c r="R49" s="22">
        <v>4.6776973420000001</v>
      </c>
      <c r="S49" s="22">
        <v>2.7901499861999999</v>
      </c>
      <c r="T49" s="49">
        <v>7.0839291968999998</v>
      </c>
    </row>
    <row r="50" spans="1:20">
      <c r="A50" s="154"/>
      <c r="B50" s="32" t="s">
        <v>47</v>
      </c>
      <c r="C50" s="48">
        <v>54.668041967599997</v>
      </c>
      <c r="D50" s="22">
        <v>20.299762804099998</v>
      </c>
      <c r="E50" s="22">
        <v>9.2196068069999999</v>
      </c>
      <c r="F50" s="22">
        <v>4.9531538184999997</v>
      </c>
      <c r="G50" s="22">
        <v>3.0544371168</v>
      </c>
      <c r="H50" s="49">
        <v>7.8049974860000004</v>
      </c>
      <c r="I50" s="48">
        <v>55.354401354399997</v>
      </c>
      <c r="J50" s="22">
        <v>20.301413768700002</v>
      </c>
      <c r="K50" s="22">
        <v>9.1001349626000003</v>
      </c>
      <c r="L50" s="22">
        <v>4.8111063999999999</v>
      </c>
      <c r="M50" s="22">
        <v>2.9455348373999999</v>
      </c>
      <c r="N50" s="49">
        <v>7.4874086769000003</v>
      </c>
      <c r="O50" s="48">
        <v>56.110792996100002</v>
      </c>
      <c r="P50" s="22">
        <v>20.3575232902</v>
      </c>
      <c r="Q50" s="22">
        <v>8.9893818181</v>
      </c>
      <c r="R50" s="22">
        <v>4.6686089284000003</v>
      </c>
      <c r="S50" s="22">
        <v>2.8191918831999998</v>
      </c>
      <c r="T50" s="49">
        <v>7.0545010839</v>
      </c>
    </row>
    <row r="51" spans="1:20">
      <c r="A51" s="154"/>
      <c r="B51" s="32" t="s">
        <v>48</v>
      </c>
      <c r="C51" s="48">
        <v>52.371423023699997</v>
      </c>
      <c r="D51" s="22">
        <v>20.597449546499998</v>
      </c>
      <c r="E51" s="22">
        <v>9.9904962649000009</v>
      </c>
      <c r="F51" s="22">
        <v>5.5885508672000004</v>
      </c>
      <c r="G51" s="22">
        <v>3.4602365717999999</v>
      </c>
      <c r="H51" s="49">
        <v>7.9918437259999999</v>
      </c>
      <c r="I51" s="48">
        <v>52.8689171519</v>
      </c>
      <c r="J51" s="22">
        <v>20.581141491899999</v>
      </c>
      <c r="K51" s="22">
        <v>9.9192647088000001</v>
      </c>
      <c r="L51" s="22">
        <v>5.5093460012</v>
      </c>
      <c r="M51" s="22">
        <v>3.3944136431</v>
      </c>
      <c r="N51" s="49">
        <v>7.7269170030999996</v>
      </c>
      <c r="O51" s="48">
        <v>53.455343703799997</v>
      </c>
      <c r="P51" s="22">
        <v>20.536374853000002</v>
      </c>
      <c r="Q51" s="22">
        <v>9.8538111477000001</v>
      </c>
      <c r="R51" s="22">
        <v>5.4212425679000003</v>
      </c>
      <c r="S51" s="22">
        <v>3.3279535374</v>
      </c>
      <c r="T51" s="49">
        <v>7.4052741902000001</v>
      </c>
    </row>
    <row r="52" spans="1:20">
      <c r="A52" s="154"/>
      <c r="B52" s="32" t="s">
        <v>49</v>
      </c>
      <c r="C52" s="50">
        <v>52.721172392900002</v>
      </c>
      <c r="D52" s="51">
        <v>20.4560422399</v>
      </c>
      <c r="E52" s="51">
        <v>9.8154361361000007</v>
      </c>
      <c r="F52" s="51">
        <v>5.5567946865</v>
      </c>
      <c r="G52" s="51">
        <v>3.4754310698999999</v>
      </c>
      <c r="H52" s="52">
        <v>7.9751234746000002</v>
      </c>
      <c r="I52" s="50">
        <v>53.267901533200003</v>
      </c>
      <c r="J52" s="51">
        <v>20.4419332919</v>
      </c>
      <c r="K52" s="51">
        <v>9.7278795992999996</v>
      </c>
      <c r="L52" s="51">
        <v>5.4637072222</v>
      </c>
      <c r="M52" s="51">
        <v>3.4016688683999998</v>
      </c>
      <c r="N52" s="52">
        <v>7.6969094849999999</v>
      </c>
      <c r="O52" s="50">
        <v>53.964380187300002</v>
      </c>
      <c r="P52" s="51">
        <v>20.386815282400001</v>
      </c>
      <c r="Q52" s="51">
        <v>9.6253812055000001</v>
      </c>
      <c r="R52" s="51">
        <v>5.3628124444000003</v>
      </c>
      <c r="S52" s="51">
        <v>3.3329648499000002</v>
      </c>
      <c r="T52" s="52">
        <v>7.3276460304000004</v>
      </c>
    </row>
    <row r="53" spans="1:20">
      <c r="B53" s="29"/>
      <c r="C53" s="44">
        <f t="shared" ref="C53:T53" si="3">AVERAGE(C43:C52)</f>
        <v>54.250608643270006</v>
      </c>
      <c r="D53" s="44">
        <f t="shared" si="3"/>
        <v>20.30170381556</v>
      </c>
      <c r="E53" s="44">
        <f t="shared" si="3"/>
        <v>9.4346766924600001</v>
      </c>
      <c r="F53" s="44">
        <f t="shared" si="3"/>
        <v>5.2021466793399993</v>
      </c>
      <c r="G53" s="44">
        <f t="shared" si="3"/>
        <v>3.1833588560799999</v>
      </c>
      <c r="H53" s="44">
        <f t="shared" si="3"/>
        <v>7.6275053132899995</v>
      </c>
      <c r="I53" s="44">
        <f t="shared" si="3"/>
        <v>54.972293946009998</v>
      </c>
      <c r="J53" s="44">
        <f t="shared" si="3"/>
        <v>20.294617628039997</v>
      </c>
      <c r="K53" s="44">
        <f t="shared" si="3"/>
        <v>9.3166876017399982</v>
      </c>
      <c r="L53" s="44">
        <f t="shared" si="3"/>
        <v>5.0743080482299998</v>
      </c>
      <c r="M53" s="44">
        <f t="shared" si="3"/>
        <v>3.0766553274900006</v>
      </c>
      <c r="N53" s="44">
        <f t="shared" si="3"/>
        <v>7.2654374484800019</v>
      </c>
      <c r="O53" s="44">
        <f t="shared" si="3"/>
        <v>55.820352995350007</v>
      </c>
      <c r="P53" s="44">
        <f t="shared" si="3"/>
        <v>20.271672059570001</v>
      </c>
      <c r="Q53" s="44">
        <f t="shared" si="3"/>
        <v>9.1996223734400022</v>
      </c>
      <c r="R53" s="44">
        <f t="shared" si="3"/>
        <v>4.9406221876999998</v>
      </c>
      <c r="S53" s="44">
        <f t="shared" si="3"/>
        <v>2.9606074570300001</v>
      </c>
      <c r="T53" s="44">
        <f t="shared" si="3"/>
        <v>6.8071229269</v>
      </c>
    </row>
  </sheetData>
  <mergeCells count="10">
    <mergeCell ref="I1:N1"/>
    <mergeCell ref="O1:T1"/>
    <mergeCell ref="C2:H2"/>
    <mergeCell ref="I2:N2"/>
    <mergeCell ref="O2:T2"/>
    <mergeCell ref="A4:A19"/>
    <mergeCell ref="A21:A30"/>
    <mergeCell ref="A32:A41"/>
    <mergeCell ref="A43:A52"/>
    <mergeCell ref="C1:H1"/>
  </mergeCells>
  <pageMargins left="0.75" right="0.75" top="1" bottom="1" header="0.51180555555555496" footer="0.51180555555555496"/>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3"/>
  <sheetViews>
    <sheetView workbookViewId="0">
      <selection sqref="A1:Q20"/>
    </sheetView>
  </sheetViews>
  <sheetFormatPr baseColWidth="10" defaultRowHeight="15" x14ac:dyDescent="0"/>
  <cols>
    <col min="1" max="1" width="19" bestFit="1" customWidth="1"/>
    <col min="2" max="2" width="32.5" bestFit="1" customWidth="1"/>
  </cols>
  <sheetData>
    <row r="1" spans="1:17">
      <c r="A1" s="34"/>
      <c r="B1" s="34"/>
      <c r="C1" s="162" t="s">
        <v>0</v>
      </c>
      <c r="D1" s="163"/>
      <c r="E1" s="163"/>
      <c r="F1" s="163"/>
      <c r="G1" s="164"/>
      <c r="H1" s="162" t="s">
        <v>1</v>
      </c>
      <c r="I1" s="163"/>
      <c r="J1" s="163"/>
      <c r="K1" s="163"/>
      <c r="L1" s="164"/>
      <c r="M1" s="162" t="s">
        <v>2</v>
      </c>
      <c r="N1" s="163"/>
      <c r="O1" s="163"/>
      <c r="P1" s="163"/>
      <c r="Q1" s="164"/>
    </row>
    <row r="2" spans="1:17" ht="24" customHeight="1">
      <c r="A2" s="34"/>
      <c r="B2" s="90"/>
      <c r="C2" s="165" t="s">
        <v>51</v>
      </c>
      <c r="D2" s="153" t="s">
        <v>357</v>
      </c>
      <c r="E2" s="153"/>
      <c r="F2" s="153"/>
      <c r="G2" s="167"/>
      <c r="H2" s="165" t="s">
        <v>51</v>
      </c>
      <c r="I2" s="153" t="s">
        <v>357</v>
      </c>
      <c r="J2" s="153"/>
      <c r="K2" s="153"/>
      <c r="L2" s="167"/>
      <c r="M2" s="165" t="s">
        <v>51</v>
      </c>
      <c r="N2" s="153" t="s">
        <v>357</v>
      </c>
      <c r="O2" s="153"/>
      <c r="P2" s="153"/>
      <c r="Q2" s="167"/>
    </row>
    <row r="3" spans="1:17" ht="15" customHeight="1">
      <c r="A3" s="34"/>
      <c r="B3" s="90"/>
      <c r="C3" s="166"/>
      <c r="D3" s="168" t="s">
        <v>358</v>
      </c>
      <c r="E3" s="168"/>
      <c r="F3" s="168" t="s">
        <v>359</v>
      </c>
      <c r="G3" s="169"/>
      <c r="H3" s="166"/>
      <c r="I3" s="168" t="s">
        <v>358</v>
      </c>
      <c r="J3" s="168"/>
      <c r="K3" s="168" t="s">
        <v>359</v>
      </c>
      <c r="L3" s="169"/>
      <c r="M3" s="166"/>
      <c r="N3" s="168" t="s">
        <v>358</v>
      </c>
      <c r="O3" s="168"/>
      <c r="P3" s="168" t="s">
        <v>359</v>
      </c>
      <c r="Q3" s="169"/>
    </row>
    <row r="4" spans="1:17">
      <c r="A4" s="153" t="s">
        <v>274</v>
      </c>
      <c r="B4" s="15" t="s">
        <v>3</v>
      </c>
      <c r="C4" s="59">
        <v>10851</v>
      </c>
      <c r="D4" s="88">
        <v>8593</v>
      </c>
      <c r="E4" s="46">
        <v>79.190857985439138</v>
      </c>
      <c r="F4" s="88">
        <v>6279</v>
      </c>
      <c r="G4" s="47">
        <v>57.86563450373238</v>
      </c>
      <c r="H4" s="59">
        <v>4574</v>
      </c>
      <c r="I4" s="88">
        <v>3874</v>
      </c>
      <c r="J4" s="46">
        <v>84.696108439003055</v>
      </c>
      <c r="K4" s="88">
        <v>3120</v>
      </c>
      <c r="L4" s="47">
        <v>68.211630957586351</v>
      </c>
      <c r="M4" s="59">
        <v>2367</v>
      </c>
      <c r="N4" s="88">
        <v>2072</v>
      </c>
      <c r="O4" s="46">
        <v>87.536966624419094</v>
      </c>
      <c r="P4" s="88">
        <v>1762</v>
      </c>
      <c r="Q4" s="47">
        <v>74.440219687367986</v>
      </c>
    </row>
    <row r="5" spans="1:17">
      <c r="A5" s="153"/>
      <c r="B5" s="15" t="s">
        <v>4</v>
      </c>
      <c r="C5" s="61">
        <v>12267</v>
      </c>
      <c r="D5" s="86">
        <v>9928</v>
      </c>
      <c r="E5" s="22">
        <v>80.932583353713213</v>
      </c>
      <c r="F5" s="86">
        <v>7405</v>
      </c>
      <c r="G5" s="49">
        <v>60.365207467188384</v>
      </c>
      <c r="H5" s="61">
        <v>5173</v>
      </c>
      <c r="I5" s="86">
        <v>4451</v>
      </c>
      <c r="J5" s="22">
        <v>86.042915136284563</v>
      </c>
      <c r="K5" s="86">
        <v>3688</v>
      </c>
      <c r="L5" s="49">
        <v>71.29325343127779</v>
      </c>
      <c r="M5" s="61">
        <v>2788</v>
      </c>
      <c r="N5" s="86">
        <v>2478</v>
      </c>
      <c r="O5" s="22">
        <v>88.88091822094691</v>
      </c>
      <c r="P5" s="86">
        <v>2171</v>
      </c>
      <c r="Q5" s="49">
        <v>77.869440459110479</v>
      </c>
    </row>
    <row r="6" spans="1:17">
      <c r="A6" s="153"/>
      <c r="B6" s="15" t="s">
        <v>5</v>
      </c>
      <c r="C6" s="61">
        <v>11099</v>
      </c>
      <c r="D6" s="86">
        <v>8884</v>
      </c>
      <c r="E6" s="22">
        <v>80.043247139381918</v>
      </c>
      <c r="F6" s="86">
        <v>6623</v>
      </c>
      <c r="G6" s="49">
        <v>59.672042526353728</v>
      </c>
      <c r="H6" s="61">
        <v>4589</v>
      </c>
      <c r="I6" s="86">
        <v>3923</v>
      </c>
      <c r="J6" s="22">
        <v>85.487034212246684</v>
      </c>
      <c r="K6" s="86">
        <v>3236</v>
      </c>
      <c r="L6" s="49">
        <v>70.51645238614077</v>
      </c>
      <c r="M6" s="61">
        <v>2334</v>
      </c>
      <c r="N6" s="86">
        <v>2055</v>
      </c>
      <c r="O6" s="22">
        <v>88.046272493573269</v>
      </c>
      <c r="P6" s="86">
        <v>1788</v>
      </c>
      <c r="Q6" s="49">
        <v>76.606683804627252</v>
      </c>
    </row>
    <row r="7" spans="1:17">
      <c r="A7" s="153"/>
      <c r="B7" s="15" t="s">
        <v>6</v>
      </c>
      <c r="C7" s="61">
        <v>8790</v>
      </c>
      <c r="D7" s="86">
        <v>6777</v>
      </c>
      <c r="E7" s="22">
        <v>77.098976109215016</v>
      </c>
      <c r="F7" s="86">
        <v>4718</v>
      </c>
      <c r="G7" s="49">
        <v>53.67463026166098</v>
      </c>
      <c r="H7" s="61">
        <v>4785</v>
      </c>
      <c r="I7" s="86">
        <v>3860</v>
      </c>
      <c r="J7" s="22">
        <v>80.66875653082549</v>
      </c>
      <c r="K7" s="86">
        <v>2901</v>
      </c>
      <c r="L7" s="49">
        <v>60.626959247648905</v>
      </c>
      <c r="M7" s="61">
        <v>2941</v>
      </c>
      <c r="N7" s="86">
        <v>2464</v>
      </c>
      <c r="O7" s="22">
        <v>83.781026861611693</v>
      </c>
      <c r="P7" s="86">
        <v>1977</v>
      </c>
      <c r="Q7" s="49">
        <v>67.222033321999319</v>
      </c>
    </row>
    <row r="8" spans="1:17">
      <c r="A8" s="153"/>
      <c r="B8" s="15" t="s">
        <v>7</v>
      </c>
      <c r="C8" s="61">
        <v>8005</v>
      </c>
      <c r="D8" s="86">
        <v>6217</v>
      </c>
      <c r="E8" s="22">
        <v>77.663960024984377</v>
      </c>
      <c r="F8" s="86">
        <v>4401</v>
      </c>
      <c r="G8" s="49">
        <v>54.978138663335422</v>
      </c>
      <c r="H8" s="61">
        <v>3741</v>
      </c>
      <c r="I8" s="86">
        <v>3062</v>
      </c>
      <c r="J8" s="22">
        <v>81.849772788024595</v>
      </c>
      <c r="K8" s="86">
        <v>2358</v>
      </c>
      <c r="L8" s="49">
        <v>63.031275060144345</v>
      </c>
      <c r="M8" s="61">
        <v>2079</v>
      </c>
      <c r="N8" s="86">
        <v>1746</v>
      </c>
      <c r="O8" s="22">
        <v>83.98268398268398</v>
      </c>
      <c r="P8" s="86">
        <v>1416</v>
      </c>
      <c r="Q8" s="49">
        <v>68.109668109668107</v>
      </c>
    </row>
    <row r="9" spans="1:17">
      <c r="A9" s="153"/>
      <c r="B9" s="15" t="s">
        <v>8</v>
      </c>
      <c r="C9" s="61">
        <v>11153</v>
      </c>
      <c r="D9" s="86">
        <v>8730</v>
      </c>
      <c r="E9" s="22">
        <v>78.27490361337756</v>
      </c>
      <c r="F9" s="86">
        <v>6184</v>
      </c>
      <c r="G9" s="49">
        <v>55.44696494216803</v>
      </c>
      <c r="H9" s="61">
        <v>5221</v>
      </c>
      <c r="I9" s="86">
        <v>4344</v>
      </c>
      <c r="J9" s="22">
        <v>83.202451637617315</v>
      </c>
      <c r="K9" s="86">
        <v>3351</v>
      </c>
      <c r="L9" s="49">
        <v>64.183106684543191</v>
      </c>
      <c r="M9" s="61">
        <v>2826</v>
      </c>
      <c r="N9" s="86">
        <v>2408</v>
      </c>
      <c r="O9" s="22">
        <v>85.208775654635531</v>
      </c>
      <c r="P9" s="86">
        <v>1998</v>
      </c>
      <c r="Q9" s="49">
        <v>70.70063694267516</v>
      </c>
    </row>
    <row r="10" spans="1:17">
      <c r="A10" s="153"/>
      <c r="B10" s="15" t="s">
        <v>9</v>
      </c>
      <c r="C10" s="61">
        <v>11586</v>
      </c>
      <c r="D10" s="86">
        <v>8810</v>
      </c>
      <c r="E10" s="22">
        <v>76.040048334196442</v>
      </c>
      <c r="F10" s="86">
        <v>6055</v>
      </c>
      <c r="G10" s="49">
        <v>52.261349905057827</v>
      </c>
      <c r="H10" s="61">
        <v>6808</v>
      </c>
      <c r="I10" s="86">
        <v>5300</v>
      </c>
      <c r="J10" s="22">
        <v>77.849588719153942</v>
      </c>
      <c r="K10" s="86">
        <v>3845</v>
      </c>
      <c r="L10" s="49">
        <v>56.47767332549941</v>
      </c>
      <c r="M10" s="61">
        <v>3808</v>
      </c>
      <c r="N10" s="86">
        <v>3088</v>
      </c>
      <c r="O10" s="22">
        <v>81.092436974789919</v>
      </c>
      <c r="P10" s="86">
        <v>2369</v>
      </c>
      <c r="Q10" s="49">
        <v>62.211134453781511</v>
      </c>
    </row>
    <row r="11" spans="1:17">
      <c r="A11" s="153"/>
      <c r="B11" s="15" t="s">
        <v>10</v>
      </c>
      <c r="C11" s="61">
        <v>11033</v>
      </c>
      <c r="D11" s="86">
        <v>8315</v>
      </c>
      <c r="E11" s="22">
        <v>75.364814646968185</v>
      </c>
      <c r="F11" s="86">
        <v>5615</v>
      </c>
      <c r="G11" s="49">
        <v>50.892776216804137</v>
      </c>
      <c r="H11" s="61">
        <v>5318</v>
      </c>
      <c r="I11" s="86">
        <v>4247</v>
      </c>
      <c r="J11" s="22">
        <v>79.860849943587823</v>
      </c>
      <c r="K11" s="86">
        <v>3142</v>
      </c>
      <c r="L11" s="49">
        <v>59.082361790146678</v>
      </c>
      <c r="M11" s="61">
        <v>2806</v>
      </c>
      <c r="N11" s="86">
        <v>2341</v>
      </c>
      <c r="O11" s="22">
        <v>83.428367783321448</v>
      </c>
      <c r="P11" s="86">
        <v>1868</v>
      </c>
      <c r="Q11" s="49">
        <v>66.571632216678552</v>
      </c>
    </row>
    <row r="12" spans="1:17">
      <c r="A12" s="153"/>
      <c r="B12" s="15" t="s">
        <v>11</v>
      </c>
      <c r="C12" s="61">
        <v>9559</v>
      </c>
      <c r="D12" s="86">
        <v>7669</v>
      </c>
      <c r="E12" s="22">
        <v>80.228057328172397</v>
      </c>
      <c r="F12" s="86">
        <v>5659</v>
      </c>
      <c r="G12" s="49">
        <v>59.200753216863689</v>
      </c>
      <c r="H12" s="61">
        <v>3903</v>
      </c>
      <c r="I12" s="86">
        <v>3361</v>
      </c>
      <c r="J12" s="22">
        <v>86.113246220855757</v>
      </c>
      <c r="K12" s="86">
        <v>2776</v>
      </c>
      <c r="L12" s="49">
        <v>71.124775813476816</v>
      </c>
      <c r="M12" s="61">
        <v>2050</v>
      </c>
      <c r="N12" s="86">
        <v>1828</v>
      </c>
      <c r="O12" s="22">
        <v>89.170731707317074</v>
      </c>
      <c r="P12" s="86">
        <v>1595</v>
      </c>
      <c r="Q12" s="49">
        <v>77.804878048780495</v>
      </c>
    </row>
    <row r="13" spans="1:17">
      <c r="A13" s="153"/>
      <c r="B13" s="15" t="s">
        <v>12</v>
      </c>
      <c r="C13" s="61">
        <v>11854</v>
      </c>
      <c r="D13" s="86">
        <v>9373</v>
      </c>
      <c r="E13" s="22">
        <v>79.070355997975369</v>
      </c>
      <c r="F13" s="86">
        <v>6679</v>
      </c>
      <c r="G13" s="49">
        <v>56.343850177155389</v>
      </c>
      <c r="H13" s="61">
        <v>5890</v>
      </c>
      <c r="I13" s="86">
        <v>4845</v>
      </c>
      <c r="J13" s="22">
        <v>82.258064516129039</v>
      </c>
      <c r="K13" s="86">
        <v>3727</v>
      </c>
      <c r="L13" s="49">
        <v>63.276740237691001</v>
      </c>
      <c r="M13" s="61">
        <v>2901</v>
      </c>
      <c r="N13" s="86">
        <v>2454</v>
      </c>
      <c r="O13" s="22">
        <v>84.591520165460182</v>
      </c>
      <c r="P13" s="86">
        <v>2020</v>
      </c>
      <c r="Q13" s="49">
        <v>69.631161668390206</v>
      </c>
    </row>
    <row r="14" spans="1:17">
      <c r="A14" s="153"/>
      <c r="B14" s="15" t="s">
        <v>13</v>
      </c>
      <c r="C14" s="61">
        <v>11138</v>
      </c>
      <c r="D14" s="86">
        <v>8579</v>
      </c>
      <c r="E14" s="22">
        <v>77.024600466870169</v>
      </c>
      <c r="F14" s="86">
        <v>6047</v>
      </c>
      <c r="G14" s="49">
        <v>54.29161429340995</v>
      </c>
      <c r="H14" s="61">
        <v>4237</v>
      </c>
      <c r="I14" s="86">
        <v>3561</v>
      </c>
      <c r="J14" s="22">
        <v>84.045315081425542</v>
      </c>
      <c r="K14" s="86">
        <v>2885</v>
      </c>
      <c r="L14" s="49">
        <v>68.09063016285107</v>
      </c>
      <c r="M14" s="61">
        <v>2061</v>
      </c>
      <c r="N14" s="86">
        <v>1832</v>
      </c>
      <c r="O14" s="22">
        <v>88.888888888888886</v>
      </c>
      <c r="P14" s="86">
        <v>1570</v>
      </c>
      <c r="Q14" s="49">
        <v>76.176613294517225</v>
      </c>
    </row>
    <row r="15" spans="1:17">
      <c r="A15" s="153"/>
      <c r="B15" s="15" t="s">
        <v>14</v>
      </c>
      <c r="C15" s="61">
        <v>10497</v>
      </c>
      <c r="D15" s="86">
        <v>8498</v>
      </c>
      <c r="E15" s="22">
        <v>80.956463751548057</v>
      </c>
      <c r="F15" s="86">
        <v>6317</v>
      </c>
      <c r="G15" s="49">
        <v>60.179098790130517</v>
      </c>
      <c r="H15" s="61">
        <v>4214</v>
      </c>
      <c r="I15" s="86">
        <v>3683</v>
      </c>
      <c r="J15" s="22">
        <v>87.39914570479354</v>
      </c>
      <c r="K15" s="86">
        <v>3076</v>
      </c>
      <c r="L15" s="49">
        <v>72.994779307071667</v>
      </c>
      <c r="M15" s="61">
        <v>2124</v>
      </c>
      <c r="N15" s="86">
        <v>1925</v>
      </c>
      <c r="O15" s="22">
        <v>90.630885122410547</v>
      </c>
      <c r="P15" s="86">
        <v>1678</v>
      </c>
      <c r="Q15" s="49">
        <v>79.001883239171377</v>
      </c>
    </row>
    <row r="16" spans="1:17">
      <c r="A16" s="153"/>
      <c r="B16" s="15" t="s">
        <v>15</v>
      </c>
      <c r="C16" s="61">
        <v>10091</v>
      </c>
      <c r="D16" s="86">
        <v>8269</v>
      </c>
      <c r="E16" s="22">
        <v>81.944306808046775</v>
      </c>
      <c r="F16" s="86">
        <v>6216</v>
      </c>
      <c r="G16" s="49">
        <v>61.599445050044601</v>
      </c>
      <c r="H16" s="61">
        <v>4594</v>
      </c>
      <c r="I16" s="86">
        <v>4020</v>
      </c>
      <c r="J16" s="22">
        <v>87.505441880713974</v>
      </c>
      <c r="K16" s="86">
        <v>3362</v>
      </c>
      <c r="L16" s="49">
        <v>73.182411841532442</v>
      </c>
      <c r="M16" s="61">
        <v>2601</v>
      </c>
      <c r="N16" s="86">
        <v>2352</v>
      </c>
      <c r="O16" s="22">
        <v>90.426758938869668</v>
      </c>
      <c r="P16" s="86">
        <v>2067</v>
      </c>
      <c r="Q16" s="49">
        <v>79.469434832756633</v>
      </c>
    </row>
    <row r="17" spans="1:17">
      <c r="A17" s="153"/>
      <c r="B17" s="15" t="s">
        <v>16</v>
      </c>
      <c r="C17" s="61">
        <v>11253</v>
      </c>
      <c r="D17" s="86">
        <v>8930</v>
      </c>
      <c r="E17" s="22">
        <v>79.356616013507505</v>
      </c>
      <c r="F17" s="86">
        <v>6460</v>
      </c>
      <c r="G17" s="49">
        <v>57.406913711899051</v>
      </c>
      <c r="H17" s="61">
        <v>5311</v>
      </c>
      <c r="I17" s="86">
        <v>4523</v>
      </c>
      <c r="J17" s="22">
        <v>85.162869516098667</v>
      </c>
      <c r="K17" s="86">
        <v>3589</v>
      </c>
      <c r="L17" s="49">
        <v>67.57672754660139</v>
      </c>
      <c r="M17" s="61">
        <v>2749</v>
      </c>
      <c r="N17" s="86">
        <v>2425</v>
      </c>
      <c r="O17" s="22">
        <v>88.213895962168067</v>
      </c>
      <c r="P17" s="86">
        <v>2036</v>
      </c>
      <c r="Q17" s="49">
        <v>74.063295743906878</v>
      </c>
    </row>
    <row r="18" spans="1:17">
      <c r="A18" s="153"/>
      <c r="B18" s="15" t="s">
        <v>17</v>
      </c>
      <c r="C18" s="61">
        <v>8581</v>
      </c>
      <c r="D18" s="86">
        <v>6368</v>
      </c>
      <c r="E18" s="22">
        <v>74.210464980771476</v>
      </c>
      <c r="F18" s="86">
        <v>4278</v>
      </c>
      <c r="G18" s="49">
        <v>49.854329332245662</v>
      </c>
      <c r="H18" s="61">
        <v>2928</v>
      </c>
      <c r="I18" s="86">
        <v>2380</v>
      </c>
      <c r="J18" s="22">
        <v>81.284153005464475</v>
      </c>
      <c r="K18" s="86">
        <v>1837</v>
      </c>
      <c r="L18" s="49">
        <v>62.739071038251367</v>
      </c>
      <c r="M18" s="61">
        <v>1399</v>
      </c>
      <c r="N18" s="86">
        <v>1160</v>
      </c>
      <c r="O18" s="22">
        <v>82.916368834882064</v>
      </c>
      <c r="P18" s="86">
        <v>945</v>
      </c>
      <c r="Q18" s="49">
        <v>67.548248749106506</v>
      </c>
    </row>
    <row r="19" spans="1:17">
      <c r="A19" s="153"/>
      <c r="B19" s="15" t="s">
        <v>18</v>
      </c>
      <c r="C19" s="63">
        <v>8796</v>
      </c>
      <c r="D19" s="89">
        <v>6925</v>
      </c>
      <c r="E19" s="51">
        <v>78.728967712596628</v>
      </c>
      <c r="F19" s="89">
        <v>4882</v>
      </c>
      <c r="G19" s="52">
        <v>55.502501136880397</v>
      </c>
      <c r="H19" s="63">
        <v>3457</v>
      </c>
      <c r="I19" s="89">
        <v>2931</v>
      </c>
      <c r="J19" s="51">
        <v>84.784495227075496</v>
      </c>
      <c r="K19" s="89">
        <v>2346</v>
      </c>
      <c r="L19" s="52">
        <v>67.862308359849578</v>
      </c>
      <c r="M19" s="63">
        <v>1938</v>
      </c>
      <c r="N19" s="89">
        <v>1702</v>
      </c>
      <c r="O19" s="51">
        <v>87.822497420020639</v>
      </c>
      <c r="P19" s="89">
        <v>1437</v>
      </c>
      <c r="Q19" s="52">
        <v>74.148606811145513</v>
      </c>
    </row>
    <row r="20" spans="1:17">
      <c r="A20" s="84"/>
      <c r="B20" s="15"/>
      <c r="C20" s="93">
        <f>AVERAGE(C4:C19)</f>
        <v>10409.5625</v>
      </c>
      <c r="D20" s="94">
        <v>8179.0625</v>
      </c>
      <c r="E20" s="95">
        <v>78.508076516672773</v>
      </c>
      <c r="F20" s="94">
        <v>5863.625</v>
      </c>
      <c r="G20" s="95">
        <v>56.22095313718313</v>
      </c>
      <c r="H20" s="93">
        <f>AVERAGE(H4:H19)</f>
        <v>4671.4375</v>
      </c>
      <c r="I20" s="94">
        <v>3897.8125</v>
      </c>
      <c r="J20" s="95">
        <v>83.638138034956256</v>
      </c>
      <c r="K20" s="94">
        <v>3077.4375</v>
      </c>
      <c r="L20" s="95">
        <v>66.266884824394566</v>
      </c>
      <c r="M20" s="93">
        <f>AVERAGE(M4:M19)</f>
        <v>2485.75</v>
      </c>
      <c r="N20" s="94">
        <v>2145.625</v>
      </c>
      <c r="O20" s="95">
        <v>86.538687227249937</v>
      </c>
      <c r="P20" s="94">
        <v>1793.5625</v>
      </c>
      <c r="Q20" s="95">
        <v>72.598473211480197</v>
      </c>
    </row>
    <row r="21" spans="1:17">
      <c r="A21" s="154" t="s">
        <v>275</v>
      </c>
      <c r="B21" s="58" t="s">
        <v>20</v>
      </c>
      <c r="C21" s="59">
        <v>9385</v>
      </c>
      <c r="D21" s="88">
        <v>4997</v>
      </c>
      <c r="E21" s="46">
        <v>53.24453915823122</v>
      </c>
      <c r="F21" s="88">
        <v>2492</v>
      </c>
      <c r="G21" s="47">
        <v>26.553010122535962</v>
      </c>
      <c r="H21" s="59">
        <v>5563</v>
      </c>
      <c r="I21" s="88">
        <v>3161</v>
      </c>
      <c r="J21" s="46">
        <v>56.821858709329497</v>
      </c>
      <c r="K21" s="88">
        <v>1653</v>
      </c>
      <c r="L21" s="47">
        <v>29.714182994786988</v>
      </c>
      <c r="M21" s="59">
        <v>3445</v>
      </c>
      <c r="N21" s="88">
        <v>2059</v>
      </c>
      <c r="O21" s="46">
        <v>59.767779390420905</v>
      </c>
      <c r="P21" s="88">
        <v>1174</v>
      </c>
      <c r="Q21" s="47">
        <v>34.078374455732948</v>
      </c>
    </row>
    <row r="22" spans="1:17">
      <c r="A22" s="154"/>
      <c r="B22" s="58" t="s">
        <v>21</v>
      </c>
      <c r="C22" s="61">
        <v>9824</v>
      </c>
      <c r="D22" s="86">
        <v>5430</v>
      </c>
      <c r="E22" s="22">
        <v>55.272801302931597</v>
      </c>
      <c r="F22" s="86">
        <v>2810</v>
      </c>
      <c r="G22" s="49">
        <v>28.603420195439739</v>
      </c>
      <c r="H22" s="61">
        <v>5588</v>
      </c>
      <c r="I22" s="86">
        <v>3226</v>
      </c>
      <c r="J22" s="22">
        <v>57.730851825340011</v>
      </c>
      <c r="K22" s="86">
        <v>1808</v>
      </c>
      <c r="L22" s="49">
        <v>32.355046528274869</v>
      </c>
      <c r="M22" s="61">
        <v>3222</v>
      </c>
      <c r="N22" s="86">
        <v>1940</v>
      </c>
      <c r="O22" s="22">
        <v>60.211049037864683</v>
      </c>
      <c r="P22" s="86">
        <v>1192</v>
      </c>
      <c r="Q22" s="49">
        <v>36.995654872749846</v>
      </c>
    </row>
    <row r="23" spans="1:17">
      <c r="A23" s="154"/>
      <c r="B23" s="58" t="s">
        <v>22</v>
      </c>
      <c r="C23" s="61">
        <v>9265</v>
      </c>
      <c r="D23" s="86">
        <v>5670</v>
      </c>
      <c r="E23" s="22">
        <v>61.198057204533185</v>
      </c>
      <c r="F23" s="86">
        <v>3114</v>
      </c>
      <c r="G23" s="49">
        <v>33.610361575822992</v>
      </c>
      <c r="H23" s="61">
        <v>5192</v>
      </c>
      <c r="I23" s="86">
        <v>3374</v>
      </c>
      <c r="J23" s="22">
        <v>64.984591679506934</v>
      </c>
      <c r="K23" s="86">
        <v>2032</v>
      </c>
      <c r="L23" s="49">
        <v>39.137134052388291</v>
      </c>
      <c r="M23" s="61">
        <v>3096</v>
      </c>
      <c r="N23" s="86">
        <v>2117</v>
      </c>
      <c r="O23" s="22">
        <v>68.378552971576227</v>
      </c>
      <c r="P23" s="86">
        <v>1357</v>
      </c>
      <c r="Q23" s="49">
        <v>43.830749354005164</v>
      </c>
    </row>
    <row r="24" spans="1:17">
      <c r="A24" s="154"/>
      <c r="B24" s="58" t="s">
        <v>23</v>
      </c>
      <c r="C24" s="61">
        <v>9701</v>
      </c>
      <c r="D24" s="86">
        <v>5925</v>
      </c>
      <c r="E24" s="22">
        <v>61.076177713637769</v>
      </c>
      <c r="F24" s="86">
        <v>3174</v>
      </c>
      <c r="G24" s="49">
        <v>32.718276466343674</v>
      </c>
      <c r="H24" s="61">
        <v>5461</v>
      </c>
      <c r="I24" s="86">
        <v>3561</v>
      </c>
      <c r="J24" s="22">
        <v>65.207837392418966</v>
      </c>
      <c r="K24" s="86">
        <v>2102</v>
      </c>
      <c r="L24" s="49">
        <v>38.491118842702804</v>
      </c>
      <c r="M24" s="61">
        <v>3261</v>
      </c>
      <c r="N24" s="86">
        <v>2216</v>
      </c>
      <c r="O24" s="22">
        <v>67.954615148727385</v>
      </c>
      <c r="P24" s="86">
        <v>1427</v>
      </c>
      <c r="Q24" s="49">
        <v>43.759582950015336</v>
      </c>
    </row>
    <row r="25" spans="1:17">
      <c r="A25" s="154"/>
      <c r="B25" s="58" t="s">
        <v>24</v>
      </c>
      <c r="C25" s="61">
        <v>9702</v>
      </c>
      <c r="D25" s="86">
        <v>5915</v>
      </c>
      <c r="E25" s="22">
        <v>60.966810966810968</v>
      </c>
      <c r="F25" s="86">
        <v>3184</v>
      </c>
      <c r="G25" s="49">
        <v>32.817975675118532</v>
      </c>
      <c r="H25" s="61">
        <v>4829</v>
      </c>
      <c r="I25" s="86">
        <v>3157</v>
      </c>
      <c r="J25" s="22">
        <v>65.375854214123009</v>
      </c>
      <c r="K25" s="86">
        <v>1887</v>
      </c>
      <c r="L25" s="49">
        <v>39.076413336094426</v>
      </c>
      <c r="M25" s="61">
        <v>2619</v>
      </c>
      <c r="N25" s="86">
        <v>1820</v>
      </c>
      <c r="O25" s="22">
        <v>69.492172584956094</v>
      </c>
      <c r="P25" s="86">
        <v>1192</v>
      </c>
      <c r="Q25" s="49">
        <v>45.513554791905307</v>
      </c>
    </row>
    <row r="26" spans="1:17">
      <c r="A26" s="154"/>
      <c r="B26" s="58" t="s">
        <v>25</v>
      </c>
      <c r="C26" s="61">
        <v>9889</v>
      </c>
      <c r="D26" s="86">
        <v>5890</v>
      </c>
      <c r="E26" s="22">
        <v>59.561128526645767</v>
      </c>
      <c r="F26" s="86">
        <v>3084</v>
      </c>
      <c r="G26" s="49">
        <v>31.186166447568002</v>
      </c>
      <c r="H26" s="61">
        <v>4977</v>
      </c>
      <c r="I26" s="86">
        <v>3167</v>
      </c>
      <c r="J26" s="22">
        <v>63.632710468153505</v>
      </c>
      <c r="K26" s="86">
        <v>1882</v>
      </c>
      <c r="L26" s="49">
        <v>37.813944143058066</v>
      </c>
      <c r="M26" s="61">
        <v>2703</v>
      </c>
      <c r="N26" s="86">
        <v>1821</v>
      </c>
      <c r="O26" s="22">
        <v>67.369589345172031</v>
      </c>
      <c r="P26" s="86">
        <v>1198</v>
      </c>
      <c r="Q26" s="49">
        <v>44.321124676285606</v>
      </c>
    </row>
    <row r="27" spans="1:17">
      <c r="A27" s="154"/>
      <c r="B27" s="58" t="s">
        <v>26</v>
      </c>
      <c r="C27" s="61">
        <v>9864</v>
      </c>
      <c r="D27" s="86">
        <v>6587</v>
      </c>
      <c r="E27" s="22">
        <v>66.778183292781833</v>
      </c>
      <c r="F27" s="86">
        <v>3789</v>
      </c>
      <c r="G27" s="49">
        <v>38.412408759124091</v>
      </c>
      <c r="H27" s="61">
        <v>5431</v>
      </c>
      <c r="I27" s="86">
        <v>3955</v>
      </c>
      <c r="J27" s="22">
        <v>72.822684588473578</v>
      </c>
      <c r="K27" s="86">
        <v>2533</v>
      </c>
      <c r="L27" s="49">
        <v>46.639661204198127</v>
      </c>
      <c r="M27" s="61">
        <v>2975</v>
      </c>
      <c r="N27" s="86">
        <v>2270</v>
      </c>
      <c r="O27" s="22">
        <v>76.30252100840336</v>
      </c>
      <c r="P27" s="86">
        <v>1614</v>
      </c>
      <c r="Q27" s="49">
        <v>54.252100840336141</v>
      </c>
    </row>
    <row r="28" spans="1:17">
      <c r="A28" s="154"/>
      <c r="B28" s="58" t="s">
        <v>27</v>
      </c>
      <c r="C28" s="61">
        <v>9923</v>
      </c>
      <c r="D28" s="86">
        <v>6682</v>
      </c>
      <c r="E28" s="22">
        <v>67.338506500050386</v>
      </c>
      <c r="F28" s="86">
        <v>3968</v>
      </c>
      <c r="G28" s="49">
        <v>39.987906882999091</v>
      </c>
      <c r="H28" s="61">
        <v>5132</v>
      </c>
      <c r="I28" s="86">
        <v>3752</v>
      </c>
      <c r="J28" s="22">
        <v>73.109898674980514</v>
      </c>
      <c r="K28" s="86">
        <v>2503</v>
      </c>
      <c r="L28" s="49">
        <v>48.772408417770855</v>
      </c>
      <c r="M28" s="61">
        <v>2788</v>
      </c>
      <c r="N28" s="86">
        <v>2167</v>
      </c>
      <c r="O28" s="22">
        <v>77.725968436154943</v>
      </c>
      <c r="P28" s="86">
        <v>1558</v>
      </c>
      <c r="Q28" s="49">
        <v>55.882352941176471</v>
      </c>
    </row>
    <row r="29" spans="1:17">
      <c r="A29" s="154"/>
      <c r="B29" s="58" t="s">
        <v>28</v>
      </c>
      <c r="C29" s="61">
        <v>9517</v>
      </c>
      <c r="D29" s="86">
        <v>5297</v>
      </c>
      <c r="E29" s="22">
        <v>55.658295681412206</v>
      </c>
      <c r="F29" s="86">
        <v>2718</v>
      </c>
      <c r="G29" s="49">
        <v>28.55941998528948</v>
      </c>
      <c r="H29" s="61">
        <v>5790</v>
      </c>
      <c r="I29" s="86">
        <v>3352</v>
      </c>
      <c r="J29" s="22">
        <v>57.89291882556131</v>
      </c>
      <c r="K29" s="86">
        <v>1816</v>
      </c>
      <c r="L29" s="49">
        <v>31.36442141623489</v>
      </c>
      <c r="M29" s="61">
        <v>3475</v>
      </c>
      <c r="N29" s="86">
        <v>2120</v>
      </c>
      <c r="O29" s="22">
        <v>61.007194244604314</v>
      </c>
      <c r="P29" s="86">
        <v>1244</v>
      </c>
      <c r="Q29" s="49">
        <v>35.798561151079141</v>
      </c>
    </row>
    <row r="30" spans="1:17">
      <c r="A30" s="154"/>
      <c r="B30" s="58" t="s">
        <v>29</v>
      </c>
      <c r="C30" s="63">
        <v>9616</v>
      </c>
      <c r="D30" s="89">
        <v>5240</v>
      </c>
      <c r="E30" s="51">
        <v>54.492512479201324</v>
      </c>
      <c r="F30" s="89">
        <v>2632</v>
      </c>
      <c r="G30" s="52">
        <v>27.371048252911812</v>
      </c>
      <c r="H30" s="63">
        <v>6097</v>
      </c>
      <c r="I30" s="89">
        <v>3466</v>
      </c>
      <c r="J30" s="51">
        <v>56.847629981958335</v>
      </c>
      <c r="K30" s="89">
        <v>1837</v>
      </c>
      <c r="L30" s="52">
        <v>30.129571920616698</v>
      </c>
      <c r="M30" s="63">
        <v>3709</v>
      </c>
      <c r="N30" s="89">
        <v>2224</v>
      </c>
      <c r="O30" s="51">
        <v>59.962253976813159</v>
      </c>
      <c r="P30" s="89">
        <v>1277</v>
      </c>
      <c r="Q30" s="52">
        <v>34.429765435427342</v>
      </c>
    </row>
    <row r="31" spans="1:17">
      <c r="A31" s="84"/>
      <c r="B31" s="14"/>
      <c r="C31" s="93">
        <f>AVERAGE(C15:C30)</f>
        <v>9769.59765625</v>
      </c>
      <c r="D31" s="94">
        <v>6550.12890625</v>
      </c>
      <c r="E31" s="95">
        <v>66.830744288086223</v>
      </c>
      <c r="F31" s="94">
        <v>4061.3515625</v>
      </c>
      <c r="G31" s="95">
        <v>41.286452220096052</v>
      </c>
      <c r="H31" s="93">
        <f>AVERAGE(H15:H30)</f>
        <v>4952.21484375</v>
      </c>
      <c r="I31" s="94">
        <v>3475.36328125</v>
      </c>
      <c r="J31" s="95">
        <v>71.512567483059243</v>
      </c>
      <c r="K31" s="94">
        <v>2333.77734375</v>
      </c>
      <c r="L31" s="95">
        <v>49.007255360864193</v>
      </c>
      <c r="M31" s="93">
        <f>AVERAGE(M15:M30)</f>
        <v>2786.859375</v>
      </c>
      <c r="N31" s="94">
        <v>2028.9765625</v>
      </c>
      <c r="O31" s="95">
        <v>74.670049353143369</v>
      </c>
      <c r="P31" s="94">
        <v>1449.34765625</v>
      </c>
      <c r="Q31" s="95">
        <v>54.730735253517537</v>
      </c>
    </row>
    <row r="32" spans="1:17">
      <c r="A32" s="154" t="s">
        <v>276</v>
      </c>
      <c r="B32" s="58" t="s">
        <v>30</v>
      </c>
      <c r="C32" s="59">
        <v>9474</v>
      </c>
      <c r="D32" s="88">
        <v>6365</v>
      </c>
      <c r="E32" s="46">
        <v>67.183871648722814</v>
      </c>
      <c r="F32" s="88">
        <v>3765</v>
      </c>
      <c r="G32" s="47">
        <v>39.740341988600377</v>
      </c>
      <c r="H32" s="59">
        <v>5474</v>
      </c>
      <c r="I32" s="88">
        <v>3915</v>
      </c>
      <c r="J32" s="46">
        <v>71.519912312751188</v>
      </c>
      <c r="K32" s="88">
        <v>2550</v>
      </c>
      <c r="L32" s="47">
        <v>46.58385093167702</v>
      </c>
      <c r="M32" s="59">
        <v>3250</v>
      </c>
      <c r="N32" s="88">
        <v>2420</v>
      </c>
      <c r="O32" s="46">
        <v>74.461538461538453</v>
      </c>
      <c r="P32" s="88">
        <v>1694</v>
      </c>
      <c r="Q32" s="47">
        <v>52.12307692307693</v>
      </c>
    </row>
    <row r="33" spans="1:17">
      <c r="A33" s="154"/>
      <c r="B33" s="58" t="s">
        <v>31</v>
      </c>
      <c r="C33" s="61">
        <v>9672</v>
      </c>
      <c r="D33" s="86">
        <v>6104</v>
      </c>
      <c r="E33" s="22">
        <v>63.110008271298589</v>
      </c>
      <c r="F33" s="86">
        <v>3401</v>
      </c>
      <c r="G33" s="49">
        <v>35.163358147229111</v>
      </c>
      <c r="H33" s="61">
        <v>5784</v>
      </c>
      <c r="I33" s="86">
        <v>3893</v>
      </c>
      <c r="J33" s="22">
        <v>67.306362378976488</v>
      </c>
      <c r="K33" s="86">
        <v>2366</v>
      </c>
      <c r="L33" s="49">
        <v>40.905947441217151</v>
      </c>
      <c r="M33" s="61">
        <v>3431</v>
      </c>
      <c r="N33" s="86">
        <v>2455</v>
      </c>
      <c r="O33" s="22">
        <v>71.553482949577386</v>
      </c>
      <c r="P33" s="86">
        <v>1631</v>
      </c>
      <c r="Q33" s="49">
        <v>47.537161177499272</v>
      </c>
    </row>
    <row r="34" spans="1:17">
      <c r="A34" s="154"/>
      <c r="B34" s="58" t="s">
        <v>32</v>
      </c>
      <c r="C34" s="61">
        <v>8976</v>
      </c>
      <c r="D34" s="86">
        <v>6265</v>
      </c>
      <c r="E34" s="22">
        <v>69.797237076648841</v>
      </c>
      <c r="F34" s="86">
        <v>3893</v>
      </c>
      <c r="G34" s="49">
        <v>43.371212121212125</v>
      </c>
      <c r="H34" s="61">
        <v>4764</v>
      </c>
      <c r="I34" s="86">
        <v>3622</v>
      </c>
      <c r="J34" s="22">
        <v>76.028547439126783</v>
      </c>
      <c r="K34" s="86">
        <v>2537</v>
      </c>
      <c r="L34" s="49">
        <v>53.253568429890855</v>
      </c>
      <c r="M34" s="61">
        <v>2998</v>
      </c>
      <c r="N34" s="86">
        <v>2392</v>
      </c>
      <c r="O34" s="22">
        <v>79.786524349566378</v>
      </c>
      <c r="P34" s="86">
        <v>1793</v>
      </c>
      <c r="Q34" s="49">
        <v>59.806537691794524</v>
      </c>
    </row>
    <row r="35" spans="1:17">
      <c r="A35" s="154"/>
      <c r="B35" s="58" t="s">
        <v>33</v>
      </c>
      <c r="C35" s="61">
        <v>8743</v>
      </c>
      <c r="D35" s="86">
        <v>6095</v>
      </c>
      <c r="E35" s="22">
        <v>69.712913187693019</v>
      </c>
      <c r="F35" s="86">
        <v>3683</v>
      </c>
      <c r="G35" s="49">
        <v>42.125128674368071</v>
      </c>
      <c r="H35" s="61">
        <v>5022</v>
      </c>
      <c r="I35" s="86">
        <v>3730</v>
      </c>
      <c r="J35" s="22">
        <v>74.273197929111916</v>
      </c>
      <c r="K35" s="86">
        <v>2540</v>
      </c>
      <c r="L35" s="49">
        <v>50.577459179609718</v>
      </c>
      <c r="M35" s="61">
        <v>3317</v>
      </c>
      <c r="N35" s="86">
        <v>2558</v>
      </c>
      <c r="O35" s="22">
        <v>77.117877600241187</v>
      </c>
      <c r="P35" s="86">
        <v>1888</v>
      </c>
      <c r="Q35" s="49">
        <v>56.918902622851974</v>
      </c>
    </row>
    <row r="36" spans="1:17">
      <c r="A36" s="154"/>
      <c r="B36" s="58" t="s">
        <v>34</v>
      </c>
      <c r="C36" s="61">
        <v>8333</v>
      </c>
      <c r="D36" s="86">
        <v>5901</v>
      </c>
      <c r="E36" s="22">
        <v>70.814832593303734</v>
      </c>
      <c r="F36" s="86">
        <v>3700</v>
      </c>
      <c r="G36" s="49">
        <v>44.401776071042839</v>
      </c>
      <c r="H36" s="61">
        <v>4214</v>
      </c>
      <c r="I36" s="86">
        <v>3312</v>
      </c>
      <c r="J36" s="22">
        <v>78.595158993830097</v>
      </c>
      <c r="K36" s="86">
        <v>2368</v>
      </c>
      <c r="L36" s="49">
        <v>56.193640246796392</v>
      </c>
      <c r="M36" s="61">
        <v>2637</v>
      </c>
      <c r="N36" s="86">
        <v>2146</v>
      </c>
      <c r="O36" s="22">
        <v>81.380356465680705</v>
      </c>
      <c r="P36" s="86">
        <v>1668</v>
      </c>
      <c r="Q36" s="49">
        <v>63.253697383390218</v>
      </c>
    </row>
    <row r="37" spans="1:17">
      <c r="A37" s="154"/>
      <c r="B37" s="58" t="s">
        <v>35</v>
      </c>
      <c r="C37" s="61">
        <v>8748</v>
      </c>
      <c r="D37" s="86">
        <v>6033</v>
      </c>
      <c r="E37" s="22">
        <v>68.964334705075444</v>
      </c>
      <c r="F37" s="86">
        <v>3655</v>
      </c>
      <c r="G37" s="49">
        <v>41.780978509373575</v>
      </c>
      <c r="H37" s="61">
        <v>4537</v>
      </c>
      <c r="I37" s="86">
        <v>3421</v>
      </c>
      <c r="J37" s="22">
        <v>75.402248181617807</v>
      </c>
      <c r="K37" s="86">
        <v>2368</v>
      </c>
      <c r="L37" s="49">
        <v>52.193079127176546</v>
      </c>
      <c r="M37" s="61">
        <v>2809</v>
      </c>
      <c r="N37" s="86">
        <v>2221</v>
      </c>
      <c r="O37" s="22">
        <v>79.067283730865086</v>
      </c>
      <c r="P37" s="86">
        <v>1657</v>
      </c>
      <c r="Q37" s="49">
        <v>58.98896404414382</v>
      </c>
    </row>
    <row r="38" spans="1:17">
      <c r="A38" s="154"/>
      <c r="B38" s="58" t="s">
        <v>36</v>
      </c>
      <c r="C38" s="61">
        <v>9185</v>
      </c>
      <c r="D38" s="86">
        <v>6283</v>
      </c>
      <c r="E38" s="22">
        <v>68.405008165487203</v>
      </c>
      <c r="F38" s="86">
        <v>3740</v>
      </c>
      <c r="G38" s="49">
        <v>40.718562874251496</v>
      </c>
      <c r="H38" s="61">
        <v>4597</v>
      </c>
      <c r="I38" s="86">
        <v>3444</v>
      </c>
      <c r="J38" s="22">
        <v>74.918425059821629</v>
      </c>
      <c r="K38" s="86">
        <v>2383</v>
      </c>
      <c r="L38" s="49">
        <v>51.838155318686098</v>
      </c>
      <c r="M38" s="61">
        <v>2774</v>
      </c>
      <c r="N38" s="86">
        <v>2194</v>
      </c>
      <c r="O38" s="22">
        <v>79.091564527757754</v>
      </c>
      <c r="P38" s="86">
        <v>1656</v>
      </c>
      <c r="Q38" s="49">
        <v>59.697188175919244</v>
      </c>
    </row>
    <row r="39" spans="1:17">
      <c r="A39" s="154"/>
      <c r="B39" s="58" t="s">
        <v>37</v>
      </c>
      <c r="C39" s="61">
        <v>8741</v>
      </c>
      <c r="D39" s="86">
        <v>6221</v>
      </c>
      <c r="E39" s="22">
        <v>71.170346642260611</v>
      </c>
      <c r="F39" s="86">
        <v>3828</v>
      </c>
      <c r="G39" s="49">
        <v>43.793616291042213</v>
      </c>
      <c r="H39" s="61">
        <v>4577</v>
      </c>
      <c r="I39" s="86">
        <v>3542</v>
      </c>
      <c r="J39" s="22">
        <v>77.386934673366838</v>
      </c>
      <c r="K39" s="86">
        <v>2507</v>
      </c>
      <c r="L39" s="49">
        <v>54.773869346733676</v>
      </c>
      <c r="M39" s="61">
        <v>2874</v>
      </c>
      <c r="N39" s="86">
        <v>2328</v>
      </c>
      <c r="O39" s="22">
        <v>81.002087682672226</v>
      </c>
      <c r="P39" s="86">
        <v>1775</v>
      </c>
      <c r="Q39" s="49">
        <v>61.760612386917188</v>
      </c>
    </row>
    <row r="40" spans="1:17">
      <c r="A40" s="154"/>
      <c r="B40" s="58" t="s">
        <v>38</v>
      </c>
      <c r="C40" s="61">
        <v>8996</v>
      </c>
      <c r="D40" s="86">
        <v>6294</v>
      </c>
      <c r="E40" s="22">
        <v>69.96442863494886</v>
      </c>
      <c r="F40" s="86">
        <v>4027</v>
      </c>
      <c r="G40" s="49">
        <v>44.764339706536241</v>
      </c>
      <c r="H40" s="61">
        <v>4787</v>
      </c>
      <c r="I40" s="86">
        <v>3576</v>
      </c>
      <c r="J40" s="22">
        <v>74.702318780029245</v>
      </c>
      <c r="K40" s="86">
        <v>2504</v>
      </c>
      <c r="L40" s="49">
        <v>52.308335074159181</v>
      </c>
      <c r="M40" s="61">
        <v>2850</v>
      </c>
      <c r="N40" s="86">
        <v>2226</v>
      </c>
      <c r="O40" s="22">
        <v>78.10526315789474</v>
      </c>
      <c r="P40" s="86">
        <v>1653</v>
      </c>
      <c r="Q40" s="49">
        <v>57.999999999999993</v>
      </c>
    </row>
    <row r="41" spans="1:17">
      <c r="A41" s="154"/>
      <c r="B41" s="58" t="s">
        <v>39</v>
      </c>
      <c r="C41" s="63">
        <v>9045</v>
      </c>
      <c r="D41" s="89">
        <v>6412</v>
      </c>
      <c r="E41" s="51">
        <v>70.889994472084027</v>
      </c>
      <c r="F41" s="89">
        <v>3966</v>
      </c>
      <c r="G41" s="52">
        <v>43.847429519071312</v>
      </c>
      <c r="H41" s="63">
        <v>5082</v>
      </c>
      <c r="I41" s="89">
        <v>3810</v>
      </c>
      <c r="J41" s="51">
        <v>74.970484061393151</v>
      </c>
      <c r="K41" s="89">
        <v>2599</v>
      </c>
      <c r="L41" s="52">
        <v>51.141282959464775</v>
      </c>
      <c r="M41" s="63">
        <v>3276</v>
      </c>
      <c r="N41" s="89">
        <v>2568</v>
      </c>
      <c r="O41" s="51">
        <v>78.388278388278394</v>
      </c>
      <c r="P41" s="89">
        <v>1860</v>
      </c>
      <c r="Q41" s="52">
        <v>56.776556776556774</v>
      </c>
    </row>
    <row r="42" spans="1:17">
      <c r="A42" s="84"/>
      <c r="B42" s="14"/>
      <c r="C42" s="93">
        <f>AVERAGE(C26:C41)</f>
        <v>9280.724853515625</v>
      </c>
      <c r="D42" s="94">
        <v>6138.695556640625</v>
      </c>
      <c r="E42" s="95">
        <v>66.292021635356292</v>
      </c>
      <c r="F42" s="94">
        <v>3619.39697265625</v>
      </c>
      <c r="G42" s="95">
        <v>39.156884153169742</v>
      </c>
      <c r="H42" s="93">
        <f>AVERAGE(H26:H41)</f>
        <v>5076.075927734375</v>
      </c>
      <c r="I42" s="94">
        <v>3589.522705078125</v>
      </c>
      <c r="J42" s="95">
        <v>71.307624989513215</v>
      </c>
      <c r="K42" s="94">
        <v>2351.673583984375</v>
      </c>
      <c r="L42" s="95">
        <v>47.093528157384647</v>
      </c>
      <c r="M42" s="93">
        <f>AVERAGE(M26:M41)</f>
        <v>3040.8037109375</v>
      </c>
      <c r="N42" s="94">
        <v>2258.68603515625</v>
      </c>
      <c r="O42" s="95">
        <v>74.811989604897718</v>
      </c>
      <c r="P42" s="94">
        <v>1600.959228515625</v>
      </c>
      <c r="Q42" s="95">
        <v>53.392333592498261</v>
      </c>
    </row>
    <row r="43" spans="1:17">
      <c r="A43" s="154" t="s">
        <v>277</v>
      </c>
      <c r="B43" s="58" t="s">
        <v>40</v>
      </c>
      <c r="C43" s="59">
        <v>10610</v>
      </c>
      <c r="D43" s="88">
        <v>5718</v>
      </c>
      <c r="E43" s="46">
        <v>53.89255419415646</v>
      </c>
      <c r="F43" s="88">
        <v>2760</v>
      </c>
      <c r="G43" s="47">
        <v>26.013195098963244</v>
      </c>
      <c r="H43" s="59">
        <v>6375</v>
      </c>
      <c r="I43" s="88">
        <v>3520</v>
      </c>
      <c r="J43" s="46">
        <v>55.2156862745098</v>
      </c>
      <c r="K43" s="88">
        <v>1809</v>
      </c>
      <c r="L43" s="47">
        <v>28.376470588235293</v>
      </c>
      <c r="M43" s="59">
        <v>3868</v>
      </c>
      <c r="N43" s="88">
        <v>2165</v>
      </c>
      <c r="O43" s="46">
        <v>55.972078593588414</v>
      </c>
      <c r="P43" s="88">
        <v>1166</v>
      </c>
      <c r="Q43" s="47">
        <v>30.144777662874873</v>
      </c>
    </row>
    <row r="44" spans="1:17">
      <c r="A44" s="154"/>
      <c r="B44" s="58" t="s">
        <v>41</v>
      </c>
      <c r="C44" s="61">
        <v>10632</v>
      </c>
      <c r="D44" s="86">
        <v>5756</v>
      </c>
      <c r="E44" s="22">
        <v>54.138449962377734</v>
      </c>
      <c r="F44" s="86">
        <v>2832</v>
      </c>
      <c r="G44" s="49">
        <v>26.636568848758461</v>
      </c>
      <c r="H44" s="61">
        <v>6864</v>
      </c>
      <c r="I44" s="86">
        <v>3786</v>
      </c>
      <c r="J44" s="22">
        <v>55.157342657342653</v>
      </c>
      <c r="K44" s="86">
        <v>1960</v>
      </c>
      <c r="L44" s="49">
        <v>28.554778554778554</v>
      </c>
      <c r="M44" s="61">
        <v>4151</v>
      </c>
      <c r="N44" s="86">
        <v>2323</v>
      </c>
      <c r="O44" s="22">
        <v>55.962418694290527</v>
      </c>
      <c r="P44" s="86">
        <v>1245</v>
      </c>
      <c r="Q44" s="49">
        <v>29.992772825825103</v>
      </c>
    </row>
    <row r="45" spans="1:17">
      <c r="A45" s="154"/>
      <c r="B45" s="58" t="s">
        <v>42</v>
      </c>
      <c r="C45" s="61">
        <v>10373</v>
      </c>
      <c r="D45" s="86">
        <v>5570</v>
      </c>
      <c r="E45" s="22">
        <v>53.697098235804496</v>
      </c>
      <c r="F45" s="86">
        <v>2705</v>
      </c>
      <c r="G45" s="49">
        <v>26.077316109129473</v>
      </c>
      <c r="H45" s="61">
        <v>6665</v>
      </c>
      <c r="I45" s="86">
        <v>3792</v>
      </c>
      <c r="J45" s="22">
        <v>56.894223555888971</v>
      </c>
      <c r="K45" s="86">
        <v>1929</v>
      </c>
      <c r="L45" s="49">
        <v>28.942235558889724</v>
      </c>
      <c r="M45" s="61">
        <v>4198</v>
      </c>
      <c r="N45" s="86">
        <v>2454</v>
      </c>
      <c r="O45" s="22">
        <v>58.456407813244404</v>
      </c>
      <c r="P45" s="86">
        <v>1342</v>
      </c>
      <c r="Q45" s="49">
        <v>31.967603620771794</v>
      </c>
    </row>
    <row r="46" spans="1:17">
      <c r="A46" s="154"/>
      <c r="B46" s="58" t="s">
        <v>43</v>
      </c>
      <c r="C46" s="61">
        <v>10485</v>
      </c>
      <c r="D46" s="86">
        <v>5752</v>
      </c>
      <c r="E46" s="22">
        <v>54.859322842155457</v>
      </c>
      <c r="F46" s="86">
        <v>2826</v>
      </c>
      <c r="G46" s="49">
        <v>26.952789699570818</v>
      </c>
      <c r="H46" s="61">
        <v>6322</v>
      </c>
      <c r="I46" s="86">
        <v>3659</v>
      </c>
      <c r="J46" s="22">
        <v>57.877254033533688</v>
      </c>
      <c r="K46" s="86">
        <v>1873</v>
      </c>
      <c r="L46" s="49">
        <v>29.626700411262259</v>
      </c>
      <c r="M46" s="61">
        <v>3890</v>
      </c>
      <c r="N46" s="86">
        <v>2286</v>
      </c>
      <c r="O46" s="22">
        <v>58.766066838046271</v>
      </c>
      <c r="P46" s="86">
        <v>1259</v>
      </c>
      <c r="Q46" s="49">
        <v>32.365038560411314</v>
      </c>
    </row>
    <row r="47" spans="1:17">
      <c r="A47" s="154"/>
      <c r="B47" s="58" t="s">
        <v>44</v>
      </c>
      <c r="C47" s="61">
        <v>10629</v>
      </c>
      <c r="D47" s="86">
        <v>6102</v>
      </c>
      <c r="E47" s="22">
        <v>57.408975444538527</v>
      </c>
      <c r="F47" s="86">
        <v>2977</v>
      </c>
      <c r="G47" s="49">
        <v>28.008279236052307</v>
      </c>
      <c r="H47" s="61">
        <v>6106</v>
      </c>
      <c r="I47" s="86">
        <v>3705</v>
      </c>
      <c r="J47" s="22">
        <v>60.678021618080578</v>
      </c>
      <c r="K47" s="86">
        <v>1917</v>
      </c>
      <c r="L47" s="49">
        <v>31.395348837209301</v>
      </c>
      <c r="M47" s="61">
        <v>3582</v>
      </c>
      <c r="N47" s="86">
        <v>2223</v>
      </c>
      <c r="O47" s="22">
        <v>62.060301507537687</v>
      </c>
      <c r="P47" s="86">
        <v>1223</v>
      </c>
      <c r="Q47" s="49">
        <v>34.142936906755999</v>
      </c>
    </row>
    <row r="48" spans="1:17">
      <c r="A48" s="154"/>
      <c r="B48" s="58" t="s">
        <v>45</v>
      </c>
      <c r="C48" s="61">
        <v>10518</v>
      </c>
      <c r="D48" s="86">
        <v>5830</v>
      </c>
      <c r="E48" s="22">
        <v>55.428788743107049</v>
      </c>
      <c r="F48" s="86">
        <v>2817</v>
      </c>
      <c r="G48" s="49">
        <v>26.782658300057044</v>
      </c>
      <c r="H48" s="61">
        <v>6275</v>
      </c>
      <c r="I48" s="86">
        <v>3666</v>
      </c>
      <c r="J48" s="22">
        <v>58.422310756972109</v>
      </c>
      <c r="K48" s="86">
        <v>1873</v>
      </c>
      <c r="L48" s="49">
        <v>29.848605577689241</v>
      </c>
      <c r="M48" s="61">
        <v>3699</v>
      </c>
      <c r="N48" s="86">
        <v>2274</v>
      </c>
      <c r="O48" s="22">
        <v>61.476074614760748</v>
      </c>
      <c r="P48" s="86">
        <v>1228</v>
      </c>
      <c r="Q48" s="49">
        <v>33.198161665314949</v>
      </c>
    </row>
    <row r="49" spans="1:17">
      <c r="A49" s="154"/>
      <c r="B49" s="58" t="s">
        <v>46</v>
      </c>
      <c r="C49" s="61">
        <v>10656</v>
      </c>
      <c r="D49" s="86">
        <v>6017</v>
      </c>
      <c r="E49" s="22">
        <v>56.465840840840841</v>
      </c>
      <c r="F49" s="86">
        <v>2942</v>
      </c>
      <c r="G49" s="49">
        <v>27.608858858858859</v>
      </c>
      <c r="H49" s="61">
        <v>6340</v>
      </c>
      <c r="I49" s="86">
        <v>3670</v>
      </c>
      <c r="J49" s="22">
        <v>57.886435331230281</v>
      </c>
      <c r="K49" s="86">
        <v>1871</v>
      </c>
      <c r="L49" s="49">
        <v>29.511041009463725</v>
      </c>
      <c r="M49" s="61">
        <v>3628</v>
      </c>
      <c r="N49" s="86">
        <v>2150</v>
      </c>
      <c r="O49" s="22">
        <v>59.261300992282251</v>
      </c>
      <c r="P49" s="86">
        <v>1132</v>
      </c>
      <c r="Q49" s="49">
        <v>31.201764057331864</v>
      </c>
    </row>
    <row r="50" spans="1:17">
      <c r="A50" s="154"/>
      <c r="B50" s="58" t="s">
        <v>47</v>
      </c>
      <c r="C50" s="61">
        <v>10627</v>
      </c>
      <c r="D50" s="86">
        <v>6062</v>
      </c>
      <c r="E50" s="22">
        <v>57.043380069633955</v>
      </c>
      <c r="F50" s="86">
        <v>3049</v>
      </c>
      <c r="G50" s="49">
        <v>28.69106991625106</v>
      </c>
      <c r="H50" s="61">
        <v>6411</v>
      </c>
      <c r="I50" s="86">
        <v>3763</v>
      </c>
      <c r="J50" s="22">
        <v>58.695991265013262</v>
      </c>
      <c r="K50" s="86">
        <v>1992</v>
      </c>
      <c r="L50" s="49">
        <v>31.07159569489939</v>
      </c>
      <c r="M50" s="61">
        <v>3650</v>
      </c>
      <c r="N50" s="86">
        <v>2148</v>
      </c>
      <c r="O50" s="22">
        <v>58.849315068493148</v>
      </c>
      <c r="P50" s="86">
        <v>1202</v>
      </c>
      <c r="Q50" s="49">
        <v>32.93150684931507</v>
      </c>
    </row>
    <row r="51" spans="1:17">
      <c r="A51" s="154"/>
      <c r="B51" s="58" t="s">
        <v>48</v>
      </c>
      <c r="C51" s="61">
        <v>10035</v>
      </c>
      <c r="D51" s="86">
        <v>5366</v>
      </c>
      <c r="E51" s="22">
        <v>53.472845042351771</v>
      </c>
      <c r="F51" s="86">
        <v>2554</v>
      </c>
      <c r="G51" s="49">
        <v>25.45092177379173</v>
      </c>
      <c r="H51" s="61">
        <v>6325</v>
      </c>
      <c r="I51" s="86">
        <v>3471</v>
      </c>
      <c r="J51" s="22">
        <v>54.877470355731226</v>
      </c>
      <c r="K51" s="86">
        <v>1691</v>
      </c>
      <c r="L51" s="49">
        <v>26.735177865612648</v>
      </c>
      <c r="M51" s="61">
        <v>3912</v>
      </c>
      <c r="N51" s="86">
        <v>2195</v>
      </c>
      <c r="O51" s="22">
        <v>56.109406952965237</v>
      </c>
      <c r="P51" s="86">
        <v>1098</v>
      </c>
      <c r="Q51" s="49">
        <v>28.067484662576685</v>
      </c>
    </row>
    <row r="52" spans="1:17">
      <c r="A52" s="154"/>
      <c r="B52" s="58" t="s">
        <v>49</v>
      </c>
      <c r="C52" s="63">
        <v>10214</v>
      </c>
      <c r="D52" s="89">
        <v>5423</v>
      </c>
      <c r="E52" s="51">
        <v>53.093792833365974</v>
      </c>
      <c r="F52" s="89">
        <v>2621</v>
      </c>
      <c r="G52" s="52">
        <v>25.660857646367731</v>
      </c>
      <c r="H52" s="63">
        <v>6394</v>
      </c>
      <c r="I52" s="89">
        <v>3500</v>
      </c>
      <c r="J52" s="51">
        <v>54.738817641538937</v>
      </c>
      <c r="K52" s="89">
        <v>1728</v>
      </c>
      <c r="L52" s="52">
        <v>27.025336252736942</v>
      </c>
      <c r="M52" s="63">
        <v>4056</v>
      </c>
      <c r="N52" s="89">
        <v>2279</v>
      </c>
      <c r="O52" s="51">
        <v>56.188362919132153</v>
      </c>
      <c r="P52" s="89">
        <v>1167</v>
      </c>
      <c r="Q52" s="52">
        <v>28.772189349112427</v>
      </c>
    </row>
    <row r="53" spans="1:17">
      <c r="A53" s="92"/>
      <c r="B53" s="14"/>
      <c r="C53" s="93">
        <f>AVERAGE(C37:C52)</f>
        <v>9923.4203033447266</v>
      </c>
      <c r="D53" s="94">
        <v>5936.1059722900391</v>
      </c>
      <c r="E53" s="95">
        <v>60.324198903971549</v>
      </c>
      <c r="F53" s="94">
        <v>3182.3998107910156</v>
      </c>
      <c r="G53" s="95">
        <v>32.621520408827834</v>
      </c>
      <c r="H53" s="93">
        <f>AVERAGE(H37:H52)</f>
        <v>5795.8172454833984</v>
      </c>
      <c r="I53" s="94">
        <v>3619.6576690673828</v>
      </c>
      <c r="J53" s="95">
        <v>63.695724327223971</v>
      </c>
      <c r="K53" s="94">
        <v>2084.7295989990234</v>
      </c>
      <c r="L53" s="95">
        <v>37.527221270898877</v>
      </c>
      <c r="M53" s="93">
        <f>AVERAGE(M37:M52)</f>
        <v>3516.1127319335938</v>
      </c>
      <c r="N53" s="94">
        <v>2268.2928771972656</v>
      </c>
      <c r="O53" s="95">
        <v>65.84801256791917</v>
      </c>
      <c r="P53" s="94">
        <v>1391.4974517822266</v>
      </c>
      <c r="Q53" s="95">
        <v>41.337493196020333</v>
      </c>
    </row>
  </sheetData>
  <mergeCells count="19">
    <mergeCell ref="A4:A19"/>
    <mergeCell ref="A21:A30"/>
    <mergeCell ref="A32:A41"/>
    <mergeCell ref="A43:A52"/>
    <mergeCell ref="H1:L1"/>
    <mergeCell ref="H2:H3"/>
    <mergeCell ref="I2:L2"/>
    <mergeCell ref="I3:J3"/>
    <mergeCell ref="K3:L3"/>
    <mergeCell ref="D2:G2"/>
    <mergeCell ref="D3:E3"/>
    <mergeCell ref="F3:G3"/>
    <mergeCell ref="C1:G1"/>
    <mergeCell ref="C2:C3"/>
    <mergeCell ref="M1:Q1"/>
    <mergeCell ref="M2:M3"/>
    <mergeCell ref="N2:Q2"/>
    <mergeCell ref="N3:O3"/>
    <mergeCell ref="P3:Q3"/>
  </mergeCells>
  <pageMargins left="0.75" right="0.75" top="1" bottom="1" header="0.51180555555555496" footer="0.51180555555555496"/>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54"/>
  <sheetViews>
    <sheetView workbookViewId="0">
      <selection activeCell="A4" sqref="A4:B52"/>
    </sheetView>
  </sheetViews>
  <sheetFormatPr baseColWidth="10" defaultRowHeight="15" x14ac:dyDescent="0"/>
  <cols>
    <col min="1" max="1" width="19" bestFit="1" customWidth="1"/>
    <col min="2" max="2" width="32.5" bestFit="1" customWidth="1"/>
  </cols>
  <sheetData>
    <row r="1" spans="1:36">
      <c r="A1" s="34"/>
      <c r="B1" s="34"/>
      <c r="C1" s="162" t="s">
        <v>0</v>
      </c>
      <c r="D1" s="163"/>
      <c r="E1" s="163"/>
      <c r="F1" s="163"/>
      <c r="G1" s="164"/>
      <c r="H1" s="162" t="s">
        <v>1</v>
      </c>
      <c r="I1" s="163"/>
      <c r="J1" s="163"/>
      <c r="K1" s="163"/>
      <c r="L1" s="164"/>
      <c r="M1" s="162" t="s">
        <v>2</v>
      </c>
      <c r="N1" s="163"/>
      <c r="O1" s="163"/>
      <c r="P1" s="163"/>
      <c r="Q1" s="164"/>
      <c r="R1" s="98"/>
      <c r="S1" s="98"/>
      <c r="T1" s="98"/>
      <c r="U1" s="98"/>
      <c r="V1" s="98"/>
      <c r="W1" s="98"/>
      <c r="X1" s="98"/>
      <c r="Y1" s="154"/>
      <c r="Z1" s="154"/>
      <c r="AA1" s="154"/>
      <c r="AB1" s="154"/>
      <c r="AC1" s="154"/>
      <c r="AD1" s="154"/>
      <c r="AE1" s="154"/>
      <c r="AF1" s="154"/>
      <c r="AG1" s="154"/>
      <c r="AH1" s="154"/>
      <c r="AI1" s="154"/>
      <c r="AJ1" s="154"/>
    </row>
    <row r="2" spans="1:36" ht="15" customHeight="1">
      <c r="A2" s="34"/>
      <c r="B2" s="90"/>
      <c r="C2" s="165" t="s">
        <v>51</v>
      </c>
      <c r="D2" s="153" t="s">
        <v>357</v>
      </c>
      <c r="E2" s="153"/>
      <c r="F2" s="153"/>
      <c r="G2" s="167"/>
      <c r="H2" s="165" t="s">
        <v>51</v>
      </c>
      <c r="I2" s="153" t="s">
        <v>357</v>
      </c>
      <c r="J2" s="153"/>
      <c r="K2" s="153"/>
      <c r="L2" s="167"/>
      <c r="M2" s="165" t="s">
        <v>51</v>
      </c>
      <c r="N2" s="153" t="s">
        <v>357</v>
      </c>
      <c r="O2" s="153"/>
      <c r="P2" s="153"/>
      <c r="Q2" s="167"/>
      <c r="R2" s="98"/>
      <c r="S2" s="98"/>
      <c r="T2" s="98"/>
      <c r="U2" s="98"/>
      <c r="V2" s="98"/>
      <c r="W2" s="98"/>
      <c r="X2" s="98"/>
      <c r="Y2" s="154"/>
      <c r="Z2" s="154"/>
      <c r="AA2" s="154"/>
      <c r="AB2" s="154"/>
      <c r="AC2" s="154"/>
      <c r="AD2" s="154"/>
      <c r="AE2" s="154"/>
      <c r="AF2" s="154"/>
      <c r="AG2" s="154"/>
      <c r="AH2" s="154"/>
      <c r="AI2" s="154"/>
      <c r="AJ2" s="154"/>
    </row>
    <row r="3" spans="1:36" ht="16" customHeight="1">
      <c r="A3" s="34"/>
      <c r="B3" s="90"/>
      <c r="C3" s="166"/>
      <c r="D3" s="168" t="s">
        <v>358</v>
      </c>
      <c r="E3" s="168"/>
      <c r="F3" s="168" t="s">
        <v>359</v>
      </c>
      <c r="G3" s="169"/>
      <c r="H3" s="166"/>
      <c r="I3" s="168" t="s">
        <v>358</v>
      </c>
      <c r="J3" s="168"/>
      <c r="K3" s="168" t="s">
        <v>359</v>
      </c>
      <c r="L3" s="169"/>
      <c r="M3" s="166"/>
      <c r="N3" s="168" t="s">
        <v>358</v>
      </c>
      <c r="O3" s="168"/>
      <c r="P3" s="168" t="s">
        <v>359</v>
      </c>
      <c r="Q3" s="169"/>
      <c r="R3" s="90"/>
      <c r="S3" s="90"/>
      <c r="T3" s="90"/>
      <c r="U3" s="90"/>
      <c r="V3" s="90"/>
      <c r="W3" s="90"/>
      <c r="X3" s="90"/>
      <c r="Y3" s="153"/>
      <c r="Z3" s="153"/>
      <c r="AA3" s="153"/>
      <c r="AB3" s="153"/>
      <c r="AC3" s="153"/>
      <c r="AD3" s="153"/>
      <c r="AE3" s="153"/>
      <c r="AF3" s="153"/>
      <c r="AG3" s="153"/>
      <c r="AH3" s="153"/>
      <c r="AI3" s="153"/>
      <c r="AJ3" s="153"/>
    </row>
    <row r="4" spans="1:36" ht="16" customHeight="1">
      <c r="A4" s="153" t="s">
        <v>274</v>
      </c>
      <c r="B4" s="15" t="s">
        <v>3</v>
      </c>
      <c r="C4" s="59">
        <v>8993</v>
      </c>
      <c r="D4" s="88">
        <v>6735</v>
      </c>
      <c r="E4" s="46">
        <v>74.891582341821419</v>
      </c>
      <c r="F4" s="88">
        <v>4421</v>
      </c>
      <c r="G4" s="47">
        <v>49.160458134104303</v>
      </c>
      <c r="H4" s="59">
        <v>3689</v>
      </c>
      <c r="I4" s="88">
        <v>2989</v>
      </c>
      <c r="J4" s="46">
        <v>81.024667931688811</v>
      </c>
      <c r="K4" s="88">
        <v>2235</v>
      </c>
      <c r="L4" s="47">
        <v>60.585524532393599</v>
      </c>
      <c r="M4" s="59">
        <v>1821</v>
      </c>
      <c r="N4" s="88">
        <v>1526</v>
      </c>
      <c r="O4" s="46">
        <v>83.800109829763869</v>
      </c>
      <c r="P4" s="88">
        <v>1216</v>
      </c>
      <c r="Q4" s="47">
        <v>66.776496430532674</v>
      </c>
      <c r="R4" s="90"/>
      <c r="S4" s="90"/>
      <c r="T4" s="90"/>
      <c r="U4" s="90"/>
      <c r="V4" s="90"/>
      <c r="W4" s="90"/>
      <c r="X4" s="90"/>
      <c r="Y4" s="153"/>
      <c r="Z4" s="153"/>
      <c r="AA4" s="153"/>
      <c r="AB4" s="153"/>
      <c r="AC4" s="153"/>
      <c r="AD4" s="153"/>
      <c r="AE4" s="153"/>
      <c r="AF4" s="153"/>
      <c r="AG4" s="153"/>
      <c r="AH4" s="153"/>
      <c r="AI4" s="153"/>
      <c r="AJ4" s="153"/>
    </row>
    <row r="5" spans="1:36" ht="15.75" customHeight="1">
      <c r="A5" s="153"/>
      <c r="B5" s="15" t="s">
        <v>4</v>
      </c>
      <c r="C5" s="61">
        <v>9991</v>
      </c>
      <c r="D5" s="86">
        <v>7652</v>
      </c>
      <c r="E5" s="22">
        <v>76.588930037033336</v>
      </c>
      <c r="F5" s="86">
        <v>5129</v>
      </c>
      <c r="G5" s="49">
        <v>51.336202582324084</v>
      </c>
      <c r="H5" s="61">
        <v>4021</v>
      </c>
      <c r="I5" s="86">
        <v>3299</v>
      </c>
      <c r="J5" s="22">
        <v>82.044267595125589</v>
      </c>
      <c r="K5" s="86">
        <v>2536</v>
      </c>
      <c r="L5" s="49">
        <v>63.068888336234764</v>
      </c>
      <c r="M5" s="61">
        <v>2039</v>
      </c>
      <c r="N5" s="86">
        <v>1729</v>
      </c>
      <c r="O5" s="22">
        <v>84.796468857282974</v>
      </c>
      <c r="P5" s="86">
        <v>1422</v>
      </c>
      <c r="Q5" s="49">
        <v>69.740068661108396</v>
      </c>
      <c r="R5" s="96"/>
      <c r="S5" s="56"/>
      <c r="T5" s="96"/>
      <c r="U5" s="56"/>
      <c r="V5" s="96"/>
      <c r="W5" s="56"/>
      <c r="X5" s="96"/>
      <c r="Y5" s="56"/>
      <c r="Z5" s="96"/>
      <c r="AA5" s="56"/>
      <c r="AB5" s="96"/>
      <c r="AC5" s="56"/>
      <c r="AD5" s="96"/>
      <c r="AE5" s="56"/>
      <c r="AF5" s="96"/>
      <c r="AG5" s="56"/>
      <c r="AH5" s="96"/>
      <c r="AI5" s="56"/>
      <c r="AJ5" s="96"/>
    </row>
    <row r="6" spans="1:36">
      <c r="A6" s="153"/>
      <c r="B6" s="15" t="s">
        <v>5</v>
      </c>
      <c r="C6" s="61">
        <v>9250</v>
      </c>
      <c r="D6" s="86">
        <v>7035</v>
      </c>
      <c r="E6" s="22">
        <v>76.054054054054049</v>
      </c>
      <c r="F6" s="86">
        <v>4774</v>
      </c>
      <c r="G6" s="49">
        <v>51.610810810810811</v>
      </c>
      <c r="H6" s="61">
        <v>3680</v>
      </c>
      <c r="I6" s="86">
        <v>3014</v>
      </c>
      <c r="J6" s="22">
        <v>81.90217391304347</v>
      </c>
      <c r="K6" s="86">
        <v>2327</v>
      </c>
      <c r="L6" s="49">
        <v>63.233695652173914</v>
      </c>
      <c r="M6" s="61">
        <v>1784</v>
      </c>
      <c r="N6" s="86">
        <v>1505</v>
      </c>
      <c r="O6" s="22">
        <v>84.360986547085204</v>
      </c>
      <c r="P6" s="86">
        <v>1238</v>
      </c>
      <c r="Q6" s="49">
        <v>69.394618834080717</v>
      </c>
      <c r="R6" s="96"/>
      <c r="S6" s="56"/>
      <c r="T6" s="96"/>
      <c r="U6" s="56"/>
      <c r="V6" s="96"/>
      <c r="W6" s="56"/>
      <c r="X6" s="96"/>
      <c r="Y6" s="56"/>
      <c r="Z6" s="96"/>
      <c r="AA6" s="56"/>
      <c r="AB6" s="96"/>
      <c r="AC6" s="56"/>
      <c r="AD6" s="96"/>
      <c r="AE6" s="56"/>
      <c r="AF6" s="96"/>
      <c r="AG6" s="56"/>
      <c r="AH6" s="96"/>
      <c r="AI6" s="56"/>
      <c r="AJ6" s="96"/>
    </row>
    <row r="7" spans="1:36">
      <c r="A7" s="153"/>
      <c r="B7" s="15" t="s">
        <v>6</v>
      </c>
      <c r="C7" s="61">
        <v>7351</v>
      </c>
      <c r="D7" s="86">
        <v>5338</v>
      </c>
      <c r="E7" s="22">
        <v>72.615970616242691</v>
      </c>
      <c r="F7" s="86">
        <v>3279</v>
      </c>
      <c r="G7" s="49">
        <v>44.606176030472042</v>
      </c>
      <c r="H7" s="61">
        <v>3921</v>
      </c>
      <c r="I7" s="86">
        <v>2996</v>
      </c>
      <c r="J7" s="22">
        <v>76.409079316500893</v>
      </c>
      <c r="K7" s="86">
        <v>2037</v>
      </c>
      <c r="L7" s="49">
        <v>51.951032899770468</v>
      </c>
      <c r="M7" s="61">
        <v>2343</v>
      </c>
      <c r="N7" s="86">
        <v>1866</v>
      </c>
      <c r="O7" s="22">
        <v>79.64148527528809</v>
      </c>
      <c r="P7" s="86">
        <v>1379</v>
      </c>
      <c r="Q7" s="49">
        <v>58.856167306871534</v>
      </c>
      <c r="R7" s="96"/>
      <c r="S7" s="56"/>
      <c r="T7" s="96"/>
      <c r="U7" s="56"/>
      <c r="V7" s="96"/>
      <c r="W7" s="56"/>
      <c r="X7" s="96"/>
      <c r="Y7" s="56"/>
      <c r="Z7" s="96"/>
      <c r="AA7" s="56"/>
      <c r="AB7" s="96"/>
      <c r="AC7" s="56"/>
      <c r="AD7" s="96"/>
      <c r="AE7" s="56"/>
      <c r="AF7" s="96"/>
      <c r="AG7" s="56"/>
      <c r="AH7" s="96"/>
      <c r="AI7" s="56"/>
      <c r="AJ7" s="96"/>
    </row>
    <row r="8" spans="1:36">
      <c r="A8" s="153"/>
      <c r="B8" s="15" t="s">
        <v>7</v>
      </c>
      <c r="C8" s="61">
        <v>6649</v>
      </c>
      <c r="D8" s="86">
        <v>4861</v>
      </c>
      <c r="E8" s="22">
        <v>73.108738156113702</v>
      </c>
      <c r="F8" s="86">
        <v>3045</v>
      </c>
      <c r="G8" s="49">
        <v>45.796360354940589</v>
      </c>
      <c r="H8" s="61">
        <v>3059</v>
      </c>
      <c r="I8" s="86">
        <v>2380</v>
      </c>
      <c r="J8" s="22">
        <v>77.803203661327231</v>
      </c>
      <c r="K8" s="86">
        <v>1676</v>
      </c>
      <c r="L8" s="49">
        <v>54.789146779993459</v>
      </c>
      <c r="M8" s="61">
        <v>1642</v>
      </c>
      <c r="N8" s="86">
        <v>1309</v>
      </c>
      <c r="O8" s="22">
        <v>79.719853836784409</v>
      </c>
      <c r="P8" s="86">
        <v>979</v>
      </c>
      <c r="Q8" s="49">
        <v>59.622411693057245</v>
      </c>
      <c r="R8" s="96"/>
      <c r="S8" s="56"/>
      <c r="T8" s="96"/>
      <c r="U8" s="56"/>
      <c r="V8" s="96"/>
      <c r="W8" s="56"/>
      <c r="X8" s="96"/>
      <c r="Y8" s="56"/>
      <c r="Z8" s="96"/>
      <c r="AA8" s="56"/>
      <c r="AB8" s="96"/>
      <c r="AC8" s="56"/>
      <c r="AD8" s="96"/>
      <c r="AE8" s="56"/>
      <c r="AF8" s="96"/>
      <c r="AG8" s="56"/>
      <c r="AH8" s="96"/>
      <c r="AI8" s="56"/>
      <c r="AJ8" s="96"/>
    </row>
    <row r="9" spans="1:36">
      <c r="A9" s="153"/>
      <c r="B9" s="15" t="s">
        <v>8</v>
      </c>
      <c r="C9" s="61">
        <v>9311</v>
      </c>
      <c r="D9" s="86">
        <v>6888</v>
      </c>
      <c r="E9" s="22">
        <v>73.977016432176995</v>
      </c>
      <c r="F9" s="86">
        <v>4342</v>
      </c>
      <c r="G9" s="49">
        <v>46.633014713779403</v>
      </c>
      <c r="H9" s="61">
        <v>4268</v>
      </c>
      <c r="I9" s="86">
        <v>3391</v>
      </c>
      <c r="J9" s="22">
        <v>79.45173383317713</v>
      </c>
      <c r="K9" s="86">
        <v>2398</v>
      </c>
      <c r="L9" s="49">
        <v>56.185567010309278</v>
      </c>
      <c r="M9" s="61">
        <v>2205</v>
      </c>
      <c r="N9" s="86">
        <v>1787</v>
      </c>
      <c r="O9" s="22">
        <v>81.043083900226748</v>
      </c>
      <c r="P9" s="86">
        <v>1377</v>
      </c>
      <c r="Q9" s="49">
        <v>62.448979591836739</v>
      </c>
      <c r="R9" s="96"/>
      <c r="S9" s="56"/>
      <c r="T9" s="96"/>
      <c r="U9" s="56"/>
      <c r="V9" s="96"/>
      <c r="W9" s="56"/>
      <c r="X9" s="96"/>
      <c r="Y9" s="56"/>
      <c r="Z9" s="96"/>
      <c r="AA9" s="56"/>
      <c r="AB9" s="96"/>
      <c r="AC9" s="56"/>
      <c r="AD9" s="96"/>
      <c r="AE9" s="56"/>
      <c r="AF9" s="96"/>
      <c r="AG9" s="56"/>
      <c r="AH9" s="96"/>
      <c r="AI9" s="56"/>
      <c r="AJ9" s="96"/>
    </row>
    <row r="10" spans="1:36">
      <c r="A10" s="153"/>
      <c r="B10" s="15" t="s">
        <v>9</v>
      </c>
      <c r="C10" s="61">
        <v>9715</v>
      </c>
      <c r="D10" s="86">
        <v>6939</v>
      </c>
      <c r="E10" s="22">
        <v>71.425630468347919</v>
      </c>
      <c r="F10" s="86">
        <v>4184</v>
      </c>
      <c r="G10" s="49">
        <v>43.067421513124032</v>
      </c>
      <c r="H10" s="61">
        <v>5689</v>
      </c>
      <c r="I10" s="86">
        <v>4181</v>
      </c>
      <c r="J10" s="22">
        <v>73.492705220601167</v>
      </c>
      <c r="K10" s="86">
        <v>2726</v>
      </c>
      <c r="L10" s="49">
        <v>47.917032870451749</v>
      </c>
      <c r="M10" s="61">
        <v>3085</v>
      </c>
      <c r="N10" s="86">
        <v>2365</v>
      </c>
      <c r="O10" s="22">
        <v>76.661264181523507</v>
      </c>
      <c r="P10" s="86">
        <v>1646</v>
      </c>
      <c r="Q10" s="49">
        <v>53.354943273905995</v>
      </c>
      <c r="R10" s="96"/>
      <c r="S10" s="56"/>
      <c r="T10" s="96"/>
      <c r="U10" s="56"/>
      <c r="V10" s="96"/>
      <c r="W10" s="56"/>
      <c r="X10" s="96"/>
      <c r="Y10" s="56"/>
      <c r="Z10" s="96"/>
      <c r="AA10" s="56"/>
      <c r="AB10" s="96"/>
      <c r="AC10" s="56"/>
      <c r="AD10" s="96"/>
      <c r="AE10" s="56"/>
      <c r="AF10" s="96"/>
      <c r="AG10" s="56"/>
      <c r="AH10" s="96"/>
      <c r="AI10" s="56"/>
      <c r="AJ10" s="96"/>
    </row>
    <row r="11" spans="1:36">
      <c r="A11" s="153"/>
      <c r="B11" s="15" t="s">
        <v>10</v>
      </c>
      <c r="C11" s="61">
        <v>9273</v>
      </c>
      <c r="D11" s="86">
        <v>6555</v>
      </c>
      <c r="E11" s="22">
        <v>70.689097379488842</v>
      </c>
      <c r="F11" s="86">
        <v>3855</v>
      </c>
      <c r="G11" s="49">
        <v>41.572306696861858</v>
      </c>
      <c r="H11" s="61">
        <v>4380</v>
      </c>
      <c r="I11" s="86">
        <v>3309</v>
      </c>
      <c r="J11" s="22">
        <v>75.547945205479451</v>
      </c>
      <c r="K11" s="86">
        <v>2204</v>
      </c>
      <c r="L11" s="49">
        <v>50.31963470319635</v>
      </c>
      <c r="M11" s="61">
        <v>2198</v>
      </c>
      <c r="N11" s="86">
        <v>1733</v>
      </c>
      <c r="O11" s="22">
        <v>78.844404003639667</v>
      </c>
      <c r="P11" s="86">
        <v>1260</v>
      </c>
      <c r="Q11" s="49">
        <v>57.324840764331206</v>
      </c>
      <c r="R11" s="96"/>
      <c r="S11" s="56"/>
      <c r="T11" s="96"/>
      <c r="U11" s="56"/>
      <c r="V11" s="96"/>
      <c r="W11" s="56"/>
      <c r="X11" s="96"/>
      <c r="Y11" s="56"/>
      <c r="Z11" s="96"/>
      <c r="AA11" s="56"/>
      <c r="AB11" s="96"/>
      <c r="AC11" s="56"/>
      <c r="AD11" s="96"/>
      <c r="AE11" s="56"/>
      <c r="AF11" s="96"/>
      <c r="AG11" s="56"/>
      <c r="AH11" s="96"/>
      <c r="AI11" s="56"/>
      <c r="AJ11" s="96"/>
    </row>
    <row r="12" spans="1:36">
      <c r="A12" s="153"/>
      <c r="B12" s="15" t="s">
        <v>11</v>
      </c>
      <c r="C12" s="61">
        <v>7903</v>
      </c>
      <c r="D12" s="86">
        <v>6013</v>
      </c>
      <c r="E12" s="22">
        <v>76.085031000885735</v>
      </c>
      <c r="F12" s="86">
        <v>4003</v>
      </c>
      <c r="G12" s="49">
        <v>50.651651271668982</v>
      </c>
      <c r="H12" s="61">
        <v>3136</v>
      </c>
      <c r="I12" s="86">
        <v>2594</v>
      </c>
      <c r="J12" s="22">
        <v>82.716836734693871</v>
      </c>
      <c r="K12" s="86">
        <v>2009</v>
      </c>
      <c r="L12" s="49">
        <v>64.0625</v>
      </c>
      <c r="M12" s="61">
        <v>1545</v>
      </c>
      <c r="N12" s="86">
        <v>1323</v>
      </c>
      <c r="O12" s="22">
        <v>85.631067961165058</v>
      </c>
      <c r="P12" s="86">
        <v>1090</v>
      </c>
      <c r="Q12" s="49">
        <v>70.550161812297731</v>
      </c>
      <c r="R12" s="96"/>
      <c r="S12" s="56"/>
      <c r="T12" s="96"/>
      <c r="U12" s="56"/>
      <c r="V12" s="96"/>
      <c r="W12" s="56"/>
      <c r="X12" s="96"/>
      <c r="Y12" s="56"/>
      <c r="Z12" s="96"/>
      <c r="AA12" s="56"/>
      <c r="AB12" s="96"/>
      <c r="AC12" s="56"/>
      <c r="AD12" s="96"/>
      <c r="AE12" s="56"/>
      <c r="AF12" s="96"/>
      <c r="AG12" s="56"/>
      <c r="AH12" s="96"/>
      <c r="AI12" s="56"/>
      <c r="AJ12" s="96"/>
    </row>
    <row r="13" spans="1:36">
      <c r="A13" s="153"/>
      <c r="B13" s="15" t="s">
        <v>12</v>
      </c>
      <c r="C13" s="61">
        <v>9819</v>
      </c>
      <c r="D13" s="86">
        <v>7338</v>
      </c>
      <c r="E13" s="22">
        <v>74.732661167124959</v>
      </c>
      <c r="F13" s="86">
        <v>4644</v>
      </c>
      <c r="G13" s="49">
        <v>47.296058661778183</v>
      </c>
      <c r="H13" s="61">
        <v>4856</v>
      </c>
      <c r="I13" s="86">
        <v>3811</v>
      </c>
      <c r="J13" s="22">
        <v>78.480230642504125</v>
      </c>
      <c r="K13" s="86">
        <v>2693</v>
      </c>
      <c r="L13" s="49">
        <v>55.457166392092262</v>
      </c>
      <c r="M13" s="61">
        <v>2270</v>
      </c>
      <c r="N13" s="86">
        <v>1823</v>
      </c>
      <c r="O13" s="22">
        <v>80.308370044052865</v>
      </c>
      <c r="P13" s="86">
        <v>1389</v>
      </c>
      <c r="Q13" s="49">
        <v>61.189427312775337</v>
      </c>
      <c r="R13" s="96"/>
      <c r="S13" s="56"/>
      <c r="T13" s="96"/>
      <c r="U13" s="56"/>
      <c r="V13" s="96"/>
      <c r="W13" s="56"/>
      <c r="X13" s="96"/>
      <c r="Y13" s="56"/>
      <c r="Z13" s="96"/>
      <c r="AA13" s="56"/>
      <c r="AB13" s="96"/>
      <c r="AC13" s="56"/>
      <c r="AD13" s="96"/>
      <c r="AE13" s="56"/>
      <c r="AF13" s="96"/>
      <c r="AG13" s="56"/>
      <c r="AH13" s="96"/>
      <c r="AI13" s="56"/>
      <c r="AJ13" s="96"/>
    </row>
    <row r="14" spans="1:36">
      <c r="A14" s="153"/>
      <c r="B14" s="15" t="s">
        <v>13</v>
      </c>
      <c r="C14" s="61">
        <v>9172</v>
      </c>
      <c r="D14" s="86">
        <v>6613</v>
      </c>
      <c r="E14" s="22">
        <v>72.099869167030093</v>
      </c>
      <c r="F14" s="86">
        <v>4081</v>
      </c>
      <c r="G14" s="49">
        <v>44.494112516354122</v>
      </c>
      <c r="H14" s="61">
        <v>3387</v>
      </c>
      <c r="I14" s="86">
        <v>2711</v>
      </c>
      <c r="J14" s="22">
        <v>80.041334514319459</v>
      </c>
      <c r="K14" s="86">
        <v>2035</v>
      </c>
      <c r="L14" s="49">
        <v>60.082669028638911</v>
      </c>
      <c r="M14" s="61">
        <v>1536</v>
      </c>
      <c r="N14" s="86">
        <v>1307</v>
      </c>
      <c r="O14" s="22">
        <v>85.091145833333343</v>
      </c>
      <c r="P14" s="86">
        <v>1045</v>
      </c>
      <c r="Q14" s="49">
        <v>68.033854166666657</v>
      </c>
      <c r="R14" s="96"/>
      <c r="S14" s="56"/>
      <c r="T14" s="96"/>
      <c r="U14" s="56"/>
      <c r="V14" s="96"/>
      <c r="W14" s="56"/>
      <c r="X14" s="96"/>
      <c r="Y14" s="56"/>
      <c r="Z14" s="96"/>
      <c r="AA14" s="56"/>
      <c r="AB14" s="96"/>
      <c r="AC14" s="56"/>
      <c r="AD14" s="96"/>
      <c r="AE14" s="56"/>
      <c r="AF14" s="96"/>
      <c r="AG14" s="56"/>
      <c r="AH14" s="96"/>
      <c r="AI14" s="56"/>
      <c r="AJ14" s="96"/>
    </row>
    <row r="15" spans="1:36">
      <c r="A15" s="153"/>
      <c r="B15" s="15" t="s">
        <v>14</v>
      </c>
      <c r="C15" s="61">
        <v>8737</v>
      </c>
      <c r="D15" s="86">
        <v>6738</v>
      </c>
      <c r="E15" s="22">
        <v>77.120293006752888</v>
      </c>
      <c r="F15" s="86">
        <v>4557</v>
      </c>
      <c r="G15" s="49">
        <v>52.157491129678377</v>
      </c>
      <c r="H15" s="61">
        <v>3400</v>
      </c>
      <c r="I15" s="86">
        <v>2869</v>
      </c>
      <c r="J15" s="22">
        <v>84.382352941176478</v>
      </c>
      <c r="K15" s="86">
        <v>2262</v>
      </c>
      <c r="L15" s="49">
        <v>66.529411764705884</v>
      </c>
      <c r="M15" s="61">
        <v>1623</v>
      </c>
      <c r="N15" s="86">
        <v>1424</v>
      </c>
      <c r="O15" s="22">
        <v>87.738755391250763</v>
      </c>
      <c r="P15" s="86">
        <v>1177</v>
      </c>
      <c r="Q15" s="49">
        <v>72.520024645717811</v>
      </c>
      <c r="R15" s="96"/>
      <c r="S15" s="56"/>
      <c r="T15" s="96"/>
      <c r="U15" s="56"/>
      <c r="V15" s="96"/>
      <c r="W15" s="56"/>
      <c r="X15" s="96"/>
      <c r="Y15" s="56"/>
      <c r="Z15" s="96"/>
      <c r="AA15" s="56"/>
      <c r="AB15" s="96"/>
      <c r="AC15" s="56"/>
      <c r="AD15" s="96"/>
      <c r="AE15" s="56"/>
      <c r="AF15" s="96"/>
      <c r="AG15" s="56"/>
      <c r="AH15" s="96"/>
      <c r="AI15" s="56"/>
      <c r="AJ15" s="96"/>
    </row>
    <row r="16" spans="1:36">
      <c r="A16" s="153"/>
      <c r="B16" s="15" t="s">
        <v>15</v>
      </c>
      <c r="C16" s="61">
        <v>8363</v>
      </c>
      <c r="D16" s="86">
        <v>6541</v>
      </c>
      <c r="E16" s="22">
        <v>78.213559727370566</v>
      </c>
      <c r="F16" s="86">
        <v>4488</v>
      </c>
      <c r="G16" s="49">
        <v>53.664952768145405</v>
      </c>
      <c r="H16" s="61">
        <v>3715</v>
      </c>
      <c r="I16" s="86">
        <v>3141</v>
      </c>
      <c r="J16" s="22">
        <v>84.549125168236884</v>
      </c>
      <c r="K16" s="86">
        <v>2483</v>
      </c>
      <c r="L16" s="49">
        <v>66.837146702557206</v>
      </c>
      <c r="M16" s="61">
        <v>2024</v>
      </c>
      <c r="N16" s="86">
        <v>1775</v>
      </c>
      <c r="O16" s="22">
        <v>87.697628458498016</v>
      </c>
      <c r="P16" s="86">
        <v>1490</v>
      </c>
      <c r="Q16" s="49">
        <v>73.616600790513829</v>
      </c>
      <c r="R16" s="96"/>
      <c r="S16" s="56"/>
      <c r="T16" s="96"/>
      <c r="U16" s="56"/>
      <c r="V16" s="96"/>
      <c r="W16" s="56"/>
      <c r="X16" s="96"/>
      <c r="Y16" s="56"/>
      <c r="Z16" s="96"/>
      <c r="AA16" s="56"/>
      <c r="AB16" s="96"/>
      <c r="AC16" s="56"/>
      <c r="AD16" s="96"/>
      <c r="AE16" s="56"/>
      <c r="AF16" s="96"/>
      <c r="AG16" s="56"/>
      <c r="AH16" s="96"/>
      <c r="AI16" s="56"/>
      <c r="AJ16" s="96"/>
    </row>
    <row r="17" spans="1:36">
      <c r="A17" s="153"/>
      <c r="B17" s="15" t="s">
        <v>16</v>
      </c>
      <c r="C17" s="61">
        <v>9394</v>
      </c>
      <c r="D17" s="86">
        <v>7071</v>
      </c>
      <c r="E17" s="22">
        <v>75.271449861613789</v>
      </c>
      <c r="F17" s="86">
        <v>4601</v>
      </c>
      <c r="G17" s="49">
        <v>48.978071109218654</v>
      </c>
      <c r="H17" s="61">
        <v>4352</v>
      </c>
      <c r="I17" s="86">
        <v>3564</v>
      </c>
      <c r="J17" s="22">
        <v>81.893382352941174</v>
      </c>
      <c r="K17" s="86">
        <v>2630</v>
      </c>
      <c r="L17" s="49">
        <v>60.431985294117652</v>
      </c>
      <c r="M17" s="61">
        <v>2149</v>
      </c>
      <c r="N17" s="86">
        <v>1825</v>
      </c>
      <c r="O17" s="22">
        <v>84.923220102373193</v>
      </c>
      <c r="P17" s="86">
        <v>1436</v>
      </c>
      <c r="Q17" s="49">
        <v>66.821777570963235</v>
      </c>
      <c r="R17" s="96"/>
      <c r="S17" s="56"/>
      <c r="T17" s="96"/>
      <c r="U17" s="56"/>
      <c r="V17" s="96"/>
      <c r="W17" s="56"/>
      <c r="X17" s="96"/>
      <c r="Y17" s="56"/>
      <c r="Z17" s="96"/>
      <c r="AA17" s="56"/>
      <c r="AB17" s="96"/>
      <c r="AC17" s="56"/>
      <c r="AD17" s="96"/>
      <c r="AE17" s="56"/>
      <c r="AF17" s="96"/>
      <c r="AG17" s="56"/>
      <c r="AH17" s="96"/>
      <c r="AI17" s="56"/>
      <c r="AJ17" s="96"/>
    </row>
    <row r="18" spans="1:36">
      <c r="A18" s="153"/>
      <c r="B18" s="15" t="s">
        <v>17</v>
      </c>
      <c r="C18" s="61">
        <v>7191</v>
      </c>
      <c r="D18" s="86">
        <v>4978</v>
      </c>
      <c r="E18" s="22">
        <v>69.225420664719778</v>
      </c>
      <c r="F18" s="86">
        <v>2888</v>
      </c>
      <c r="G18" s="49">
        <v>40.161312752051174</v>
      </c>
      <c r="H18" s="61">
        <v>2317</v>
      </c>
      <c r="I18" s="86">
        <v>1769</v>
      </c>
      <c r="J18" s="22">
        <v>76.348726801899005</v>
      </c>
      <c r="K18" s="86">
        <v>1226</v>
      </c>
      <c r="L18" s="49">
        <v>52.913249892101852</v>
      </c>
      <c r="M18" s="61">
        <v>1057</v>
      </c>
      <c r="N18" s="86">
        <v>818</v>
      </c>
      <c r="O18" s="22">
        <v>77.388836329233683</v>
      </c>
      <c r="P18" s="86">
        <v>603</v>
      </c>
      <c r="Q18" s="49">
        <v>57.04824976348155</v>
      </c>
      <c r="R18" s="96"/>
      <c r="S18" s="56"/>
      <c r="T18" s="96"/>
      <c r="U18" s="56"/>
      <c r="V18" s="96"/>
      <c r="W18" s="56"/>
      <c r="X18" s="96"/>
      <c r="Y18" s="56"/>
      <c r="Z18" s="96"/>
      <c r="AA18" s="56"/>
      <c r="AB18" s="96"/>
      <c r="AC18" s="56"/>
      <c r="AD18" s="96"/>
      <c r="AE18" s="56"/>
      <c r="AF18" s="96"/>
      <c r="AG18" s="56"/>
      <c r="AH18" s="96"/>
      <c r="AI18" s="56"/>
      <c r="AJ18" s="96"/>
    </row>
    <row r="19" spans="1:36">
      <c r="A19" s="153"/>
      <c r="B19" s="15" t="s">
        <v>18</v>
      </c>
      <c r="C19" s="63">
        <v>7352</v>
      </c>
      <c r="D19" s="89">
        <v>5481</v>
      </c>
      <c r="E19" s="51">
        <v>74.551142546245913</v>
      </c>
      <c r="F19" s="89">
        <v>3438</v>
      </c>
      <c r="G19" s="52">
        <v>46.762785636561482</v>
      </c>
      <c r="H19" s="63">
        <v>2766</v>
      </c>
      <c r="I19" s="89">
        <v>2240</v>
      </c>
      <c r="J19" s="51">
        <v>80.983369486623275</v>
      </c>
      <c r="K19" s="89">
        <v>1655</v>
      </c>
      <c r="L19" s="52">
        <v>59.833694866232825</v>
      </c>
      <c r="M19" s="63">
        <v>1479</v>
      </c>
      <c r="N19" s="89">
        <v>1243</v>
      </c>
      <c r="O19" s="51">
        <v>84.043272481406348</v>
      </c>
      <c r="P19" s="89">
        <v>978</v>
      </c>
      <c r="Q19" s="52">
        <v>66.125760649087212</v>
      </c>
      <c r="R19" s="96"/>
      <c r="S19" s="56"/>
      <c r="T19" s="96"/>
      <c r="U19" s="56"/>
      <c r="V19" s="96"/>
      <c r="W19" s="56"/>
      <c r="X19" s="96"/>
      <c r="Y19" s="56"/>
      <c r="Z19" s="96"/>
      <c r="AA19" s="56"/>
      <c r="AB19" s="96"/>
      <c r="AC19" s="56"/>
      <c r="AD19" s="96"/>
      <c r="AE19" s="56"/>
      <c r="AF19" s="96"/>
      <c r="AG19" s="56"/>
      <c r="AH19" s="96"/>
      <c r="AI19" s="56"/>
      <c r="AJ19" s="96"/>
    </row>
    <row r="20" spans="1:36">
      <c r="A20" s="84"/>
      <c r="B20" s="15"/>
      <c r="C20" s="93">
        <f>AVERAGE(C4:C19)</f>
        <v>8654</v>
      </c>
      <c r="D20" s="94">
        <v>6423.5</v>
      </c>
      <c r="E20" s="95">
        <v>74.165652914188939</v>
      </c>
      <c r="F20" s="94">
        <v>4108.0625</v>
      </c>
      <c r="G20" s="95">
        <v>47.371824167617099</v>
      </c>
      <c r="H20" s="93">
        <f>AVERAGE(H4:H19)</f>
        <v>3789.75</v>
      </c>
      <c r="I20" s="94">
        <v>3016.125</v>
      </c>
      <c r="J20" s="95">
        <v>79.816945957458628</v>
      </c>
      <c r="K20" s="94">
        <v>2195.75</v>
      </c>
      <c r="L20" s="95">
        <v>58.387396670310629</v>
      </c>
      <c r="M20" s="93">
        <f>AVERAGE(M4:M19)</f>
        <v>1925</v>
      </c>
      <c r="N20" s="94">
        <v>1584.875</v>
      </c>
      <c r="O20" s="95">
        <v>82.605622064556727</v>
      </c>
      <c r="P20" s="94">
        <v>1232.8125</v>
      </c>
      <c r="Q20" s="95">
        <v>64.58902395420175</v>
      </c>
      <c r="R20" s="96"/>
      <c r="S20" s="56"/>
      <c r="T20" s="96"/>
      <c r="U20" s="56"/>
      <c r="V20" s="96"/>
      <c r="W20" s="56"/>
      <c r="X20" s="96"/>
      <c r="Y20" s="56"/>
      <c r="Z20" s="96"/>
      <c r="AA20" s="56"/>
      <c r="AB20" s="96"/>
      <c r="AC20" s="56"/>
      <c r="AD20" s="96"/>
      <c r="AE20" s="56"/>
      <c r="AF20" s="96"/>
      <c r="AG20" s="56"/>
      <c r="AH20" s="96"/>
      <c r="AI20" s="56"/>
      <c r="AJ20" s="96"/>
    </row>
    <row r="21" spans="1:36">
      <c r="A21" s="154" t="s">
        <v>275</v>
      </c>
      <c r="B21" s="58" t="s">
        <v>20</v>
      </c>
      <c r="C21" s="59">
        <v>8336</v>
      </c>
      <c r="D21" s="88">
        <v>3948</v>
      </c>
      <c r="E21" s="46">
        <v>47.36084452975048</v>
      </c>
      <c r="F21" s="88">
        <v>1443</v>
      </c>
      <c r="G21" s="47">
        <v>17.310460652591171</v>
      </c>
      <c r="H21" s="59">
        <v>4946</v>
      </c>
      <c r="I21" s="88">
        <v>2544</v>
      </c>
      <c r="J21" s="46">
        <v>51.435503437120914</v>
      </c>
      <c r="K21" s="88">
        <v>1036</v>
      </c>
      <c r="L21" s="47">
        <v>20.946219167003637</v>
      </c>
      <c r="M21" s="59">
        <v>2986</v>
      </c>
      <c r="N21" s="88">
        <v>1600</v>
      </c>
      <c r="O21" s="46">
        <v>53.583389149363704</v>
      </c>
      <c r="P21" s="88">
        <v>715</v>
      </c>
      <c r="Q21" s="47">
        <v>23.945077026121904</v>
      </c>
      <c r="R21" s="91"/>
      <c r="S21" s="91"/>
      <c r="T21" s="91"/>
      <c r="U21" s="91"/>
      <c r="V21" s="91"/>
      <c r="W21" s="91"/>
      <c r="X21" s="91"/>
      <c r="Y21" s="91"/>
      <c r="Z21" s="91"/>
      <c r="AA21" s="91"/>
      <c r="AB21" s="91"/>
      <c r="AC21" s="91"/>
      <c r="AD21" s="91"/>
      <c r="AE21" s="91"/>
      <c r="AF21" s="91"/>
      <c r="AG21" s="91"/>
      <c r="AH21" s="91"/>
      <c r="AI21" s="91"/>
      <c r="AJ21" s="91"/>
    </row>
    <row r="22" spans="1:36">
      <c r="A22" s="154"/>
      <c r="B22" s="58" t="s">
        <v>21</v>
      </c>
      <c r="C22" s="61">
        <v>8674</v>
      </c>
      <c r="D22" s="86">
        <v>4280</v>
      </c>
      <c r="E22" s="22">
        <v>49.342863730689416</v>
      </c>
      <c r="F22" s="86">
        <v>1660</v>
      </c>
      <c r="G22" s="49">
        <v>19.137652755360847</v>
      </c>
      <c r="H22" s="61">
        <v>4891</v>
      </c>
      <c r="I22" s="86">
        <v>2529</v>
      </c>
      <c r="J22" s="22">
        <v>51.707217337967691</v>
      </c>
      <c r="K22" s="86">
        <v>1111</v>
      </c>
      <c r="L22" s="49">
        <v>22.715191167450417</v>
      </c>
      <c r="M22" s="61">
        <v>2725</v>
      </c>
      <c r="N22" s="86">
        <v>1443</v>
      </c>
      <c r="O22" s="22">
        <v>52.954128440366979</v>
      </c>
      <c r="P22" s="86">
        <v>695</v>
      </c>
      <c r="Q22" s="49">
        <v>25.504587155963304</v>
      </c>
      <c r="R22" s="96"/>
      <c r="S22" s="56"/>
      <c r="T22" s="96"/>
      <c r="U22" s="56"/>
      <c r="V22" s="96"/>
      <c r="W22" s="56"/>
      <c r="X22" s="96"/>
      <c r="Y22" s="56"/>
      <c r="Z22" s="96"/>
      <c r="AA22" s="56"/>
      <c r="AB22" s="96"/>
      <c r="AC22" s="56"/>
      <c r="AD22" s="96"/>
      <c r="AE22" s="56"/>
      <c r="AF22" s="96"/>
      <c r="AG22" s="56"/>
      <c r="AH22" s="96"/>
      <c r="AI22" s="56"/>
      <c r="AJ22" s="96"/>
    </row>
    <row r="23" spans="1:36">
      <c r="A23" s="154"/>
      <c r="B23" s="58" t="s">
        <v>22</v>
      </c>
      <c r="C23" s="61">
        <v>8243</v>
      </c>
      <c r="D23" s="86">
        <v>4648</v>
      </c>
      <c r="E23" s="22">
        <v>56.387237656193136</v>
      </c>
      <c r="F23" s="86">
        <v>2092</v>
      </c>
      <c r="G23" s="49">
        <v>25.379109547494842</v>
      </c>
      <c r="H23" s="61">
        <v>4560</v>
      </c>
      <c r="I23" s="86">
        <v>2742</v>
      </c>
      <c r="J23" s="22">
        <v>60.131578947368425</v>
      </c>
      <c r="K23" s="86">
        <v>1400</v>
      </c>
      <c r="L23" s="49">
        <v>30.701754385964914</v>
      </c>
      <c r="M23" s="61">
        <v>2652</v>
      </c>
      <c r="N23" s="86">
        <v>1673</v>
      </c>
      <c r="O23" s="22">
        <v>63.08446455505279</v>
      </c>
      <c r="P23" s="86">
        <v>913</v>
      </c>
      <c r="Q23" s="49">
        <v>34.426847662141782</v>
      </c>
      <c r="R23" s="96"/>
      <c r="S23" s="56"/>
      <c r="T23" s="96"/>
      <c r="U23" s="56"/>
      <c r="V23" s="96"/>
      <c r="W23" s="56"/>
      <c r="X23" s="96"/>
      <c r="Y23" s="56"/>
      <c r="Z23" s="96"/>
      <c r="AA23" s="56"/>
      <c r="AB23" s="96"/>
      <c r="AC23" s="56"/>
      <c r="AD23" s="96"/>
      <c r="AE23" s="56"/>
      <c r="AF23" s="96"/>
      <c r="AG23" s="56"/>
      <c r="AH23" s="96"/>
      <c r="AI23" s="56"/>
      <c r="AJ23" s="96"/>
    </row>
    <row r="24" spans="1:36">
      <c r="A24" s="154"/>
      <c r="B24" s="58" t="s">
        <v>23</v>
      </c>
      <c r="C24" s="61">
        <v>8559</v>
      </c>
      <c r="D24" s="86">
        <v>4783</v>
      </c>
      <c r="E24" s="22">
        <v>55.882696576702884</v>
      </c>
      <c r="F24" s="86">
        <v>2032</v>
      </c>
      <c r="G24" s="49">
        <v>23.741091248977682</v>
      </c>
      <c r="H24" s="61">
        <v>4723</v>
      </c>
      <c r="I24" s="86">
        <v>2823</v>
      </c>
      <c r="J24" s="22">
        <v>59.771331780647898</v>
      </c>
      <c r="K24" s="86">
        <v>1364</v>
      </c>
      <c r="L24" s="49">
        <v>28.879949184840143</v>
      </c>
      <c r="M24" s="61">
        <v>2726</v>
      </c>
      <c r="N24" s="86">
        <v>1681</v>
      </c>
      <c r="O24" s="22">
        <v>61.665443873807781</v>
      </c>
      <c r="P24" s="86">
        <v>892</v>
      </c>
      <c r="Q24" s="49">
        <v>32.721936903888484</v>
      </c>
      <c r="R24" s="96"/>
      <c r="S24" s="56"/>
      <c r="T24" s="96"/>
      <c r="U24" s="56"/>
      <c r="V24" s="96"/>
      <c r="W24" s="56"/>
      <c r="X24" s="96"/>
      <c r="Y24" s="56"/>
      <c r="Z24" s="96"/>
      <c r="AA24" s="56"/>
      <c r="AB24" s="96"/>
      <c r="AC24" s="56"/>
      <c r="AD24" s="96"/>
      <c r="AE24" s="56"/>
      <c r="AF24" s="96"/>
      <c r="AG24" s="56"/>
      <c r="AH24" s="96"/>
      <c r="AI24" s="56"/>
      <c r="AJ24" s="96"/>
    </row>
    <row r="25" spans="1:36">
      <c r="A25" s="154"/>
      <c r="B25" s="58" t="s">
        <v>24</v>
      </c>
      <c r="C25" s="61">
        <v>8535</v>
      </c>
      <c r="D25" s="86">
        <v>4748</v>
      </c>
      <c r="E25" s="22">
        <v>55.629759812536619</v>
      </c>
      <c r="F25" s="86">
        <v>2017</v>
      </c>
      <c r="G25" s="49">
        <v>23.632103104862331</v>
      </c>
      <c r="H25" s="61">
        <v>4152</v>
      </c>
      <c r="I25" s="86">
        <v>2480</v>
      </c>
      <c r="J25" s="22">
        <v>59.73025048169557</v>
      </c>
      <c r="K25" s="86">
        <v>1210</v>
      </c>
      <c r="L25" s="49">
        <v>29.142581888246628</v>
      </c>
      <c r="M25" s="61">
        <v>2153</v>
      </c>
      <c r="N25" s="86">
        <v>1354</v>
      </c>
      <c r="O25" s="22">
        <v>62.888992104040874</v>
      </c>
      <c r="P25" s="86">
        <v>726</v>
      </c>
      <c r="Q25" s="49">
        <v>33.720390153274501</v>
      </c>
      <c r="R25" s="96"/>
      <c r="S25" s="56"/>
      <c r="T25" s="96"/>
      <c r="U25" s="56"/>
      <c r="V25" s="96"/>
      <c r="W25" s="56"/>
      <c r="X25" s="96"/>
      <c r="Y25" s="56"/>
      <c r="Z25" s="96"/>
      <c r="AA25" s="56"/>
      <c r="AB25" s="96"/>
      <c r="AC25" s="56"/>
      <c r="AD25" s="96"/>
      <c r="AE25" s="56"/>
      <c r="AF25" s="96"/>
      <c r="AG25" s="56"/>
      <c r="AH25" s="96"/>
      <c r="AI25" s="56"/>
      <c r="AJ25" s="96"/>
    </row>
    <row r="26" spans="1:36">
      <c r="A26" s="154"/>
      <c r="B26" s="58" t="s">
        <v>25</v>
      </c>
      <c r="C26" s="61">
        <v>8698</v>
      </c>
      <c r="D26" s="86">
        <v>4699</v>
      </c>
      <c r="E26" s="22">
        <v>54.023913543343291</v>
      </c>
      <c r="F26" s="86">
        <v>1893</v>
      </c>
      <c r="G26" s="49">
        <v>21.763623821568174</v>
      </c>
      <c r="H26" s="61">
        <v>4251</v>
      </c>
      <c r="I26" s="86">
        <v>2441</v>
      </c>
      <c r="J26" s="22">
        <v>57.421783109856506</v>
      </c>
      <c r="K26" s="86">
        <v>1156</v>
      </c>
      <c r="L26" s="49">
        <v>27.193601505528108</v>
      </c>
      <c r="M26" s="61">
        <v>2211</v>
      </c>
      <c r="N26" s="86">
        <v>1329</v>
      </c>
      <c r="O26" s="22">
        <v>60.108548168249662</v>
      </c>
      <c r="P26" s="86">
        <v>706</v>
      </c>
      <c r="Q26" s="49">
        <v>31.931252826775214</v>
      </c>
      <c r="R26" s="96"/>
      <c r="S26" s="56"/>
      <c r="T26" s="96"/>
      <c r="U26" s="56"/>
      <c r="V26" s="96"/>
      <c r="W26" s="56"/>
      <c r="X26" s="96"/>
      <c r="Y26" s="56"/>
      <c r="Z26" s="96"/>
      <c r="AA26" s="56"/>
      <c r="AB26" s="96"/>
      <c r="AC26" s="56"/>
      <c r="AD26" s="96"/>
      <c r="AE26" s="56"/>
      <c r="AF26" s="96"/>
      <c r="AG26" s="56"/>
      <c r="AH26" s="96"/>
      <c r="AI26" s="56"/>
      <c r="AJ26" s="96"/>
    </row>
    <row r="27" spans="1:36">
      <c r="A27" s="154"/>
      <c r="B27" s="58" t="s">
        <v>26</v>
      </c>
      <c r="C27" s="61">
        <v>8671</v>
      </c>
      <c r="D27" s="86">
        <v>5394</v>
      </c>
      <c r="E27" s="22">
        <v>62.207357859531776</v>
      </c>
      <c r="F27" s="86">
        <v>2596</v>
      </c>
      <c r="G27" s="49">
        <v>29.938876715488412</v>
      </c>
      <c r="H27" s="61">
        <v>4668</v>
      </c>
      <c r="I27" s="86">
        <v>3192</v>
      </c>
      <c r="J27" s="22">
        <v>68.380462724935725</v>
      </c>
      <c r="K27" s="86">
        <v>1770</v>
      </c>
      <c r="L27" s="49">
        <v>37.917737789203088</v>
      </c>
      <c r="M27" s="61">
        <v>2420</v>
      </c>
      <c r="N27" s="86">
        <v>1715</v>
      </c>
      <c r="O27" s="22">
        <v>70.867768595041326</v>
      </c>
      <c r="P27" s="86">
        <v>1059</v>
      </c>
      <c r="Q27" s="49">
        <v>43.760330578512395</v>
      </c>
      <c r="R27" s="96"/>
      <c r="S27" s="56"/>
      <c r="T27" s="96"/>
      <c r="U27" s="56"/>
      <c r="V27" s="96"/>
      <c r="W27" s="56"/>
      <c r="X27" s="96"/>
      <c r="Y27" s="56"/>
      <c r="Z27" s="96"/>
      <c r="AA27" s="56"/>
      <c r="AB27" s="96"/>
      <c r="AC27" s="56"/>
      <c r="AD27" s="96"/>
      <c r="AE27" s="56"/>
      <c r="AF27" s="96"/>
      <c r="AG27" s="56"/>
      <c r="AH27" s="96"/>
      <c r="AI27" s="56"/>
      <c r="AJ27" s="96"/>
    </row>
    <row r="28" spans="1:36">
      <c r="A28" s="154"/>
      <c r="B28" s="58" t="s">
        <v>27</v>
      </c>
      <c r="C28" s="61">
        <v>8720</v>
      </c>
      <c r="D28" s="86">
        <v>5479</v>
      </c>
      <c r="E28" s="22">
        <v>62.832568807339449</v>
      </c>
      <c r="F28" s="86">
        <v>2765</v>
      </c>
      <c r="G28" s="49">
        <v>31.708715596330272</v>
      </c>
      <c r="H28" s="61">
        <v>4388</v>
      </c>
      <c r="I28" s="86">
        <v>3008</v>
      </c>
      <c r="J28" s="22">
        <v>68.550592525068367</v>
      </c>
      <c r="K28" s="86">
        <v>1759</v>
      </c>
      <c r="L28" s="49">
        <v>40.086599817684593</v>
      </c>
      <c r="M28" s="61">
        <v>2261</v>
      </c>
      <c r="N28" s="86">
        <v>1640</v>
      </c>
      <c r="O28" s="22">
        <v>72.534276868642195</v>
      </c>
      <c r="P28" s="86">
        <v>1031</v>
      </c>
      <c r="Q28" s="49">
        <v>45.599292348518354</v>
      </c>
      <c r="R28" s="96"/>
      <c r="S28" s="56"/>
      <c r="T28" s="96"/>
      <c r="U28" s="56"/>
      <c r="V28" s="96"/>
      <c r="W28" s="56"/>
      <c r="X28" s="96"/>
      <c r="Y28" s="56"/>
      <c r="Z28" s="96"/>
      <c r="AA28" s="56"/>
      <c r="AB28" s="96"/>
      <c r="AC28" s="56"/>
      <c r="AD28" s="96"/>
      <c r="AE28" s="56"/>
      <c r="AF28" s="96"/>
      <c r="AG28" s="56"/>
      <c r="AH28" s="96"/>
      <c r="AI28" s="56"/>
      <c r="AJ28" s="96"/>
    </row>
    <row r="29" spans="1:36">
      <c r="A29" s="154"/>
      <c r="B29" s="58" t="s">
        <v>28</v>
      </c>
      <c r="C29" s="61">
        <v>8372</v>
      </c>
      <c r="D29" s="86">
        <v>4152</v>
      </c>
      <c r="E29" s="22">
        <v>49.593884376493072</v>
      </c>
      <c r="F29" s="86">
        <v>1573</v>
      </c>
      <c r="G29" s="49">
        <v>18.788819875776397</v>
      </c>
      <c r="H29" s="61">
        <v>5072</v>
      </c>
      <c r="I29" s="86">
        <v>2634</v>
      </c>
      <c r="J29" s="22">
        <v>51.93217665615142</v>
      </c>
      <c r="K29" s="86">
        <v>1098</v>
      </c>
      <c r="L29" s="49">
        <v>21.648264984227129</v>
      </c>
      <c r="M29" s="61">
        <v>2951</v>
      </c>
      <c r="N29" s="86">
        <v>1596</v>
      </c>
      <c r="O29" s="22">
        <v>54.083361572348352</v>
      </c>
      <c r="P29" s="86">
        <v>720</v>
      </c>
      <c r="Q29" s="49">
        <v>24.398508980006778</v>
      </c>
      <c r="R29" s="96"/>
      <c r="S29" s="56"/>
      <c r="T29" s="96"/>
      <c r="U29" s="56"/>
      <c r="V29" s="96"/>
      <c r="W29" s="56"/>
      <c r="X29" s="96"/>
      <c r="Y29" s="56"/>
      <c r="Z29" s="96"/>
      <c r="AA29" s="56"/>
      <c r="AB29" s="96"/>
      <c r="AC29" s="56"/>
      <c r="AD29" s="96"/>
      <c r="AE29" s="56"/>
      <c r="AF29" s="96"/>
      <c r="AG29" s="56"/>
      <c r="AH29" s="96"/>
      <c r="AI29" s="56"/>
      <c r="AJ29" s="96"/>
    </row>
    <row r="30" spans="1:36">
      <c r="A30" s="154"/>
      <c r="B30" s="58" t="s">
        <v>29</v>
      </c>
      <c r="C30" s="63">
        <v>8465</v>
      </c>
      <c r="D30" s="89">
        <v>4089</v>
      </c>
      <c r="E30" s="51">
        <v>48.304784406379206</v>
      </c>
      <c r="F30" s="89">
        <v>1481</v>
      </c>
      <c r="G30" s="52">
        <v>17.495569994093326</v>
      </c>
      <c r="H30" s="63">
        <v>5348</v>
      </c>
      <c r="I30" s="89">
        <v>2717</v>
      </c>
      <c r="J30" s="51">
        <v>50.804038893044122</v>
      </c>
      <c r="K30" s="89">
        <v>1088</v>
      </c>
      <c r="L30" s="52">
        <v>20.344053851907255</v>
      </c>
      <c r="M30" s="63">
        <v>3153</v>
      </c>
      <c r="N30" s="89">
        <v>1668</v>
      </c>
      <c r="O30" s="51">
        <v>52.901998097050431</v>
      </c>
      <c r="P30" s="89">
        <v>721</v>
      </c>
      <c r="Q30" s="52">
        <v>22.867110688233428</v>
      </c>
      <c r="R30" s="96"/>
      <c r="S30" s="56"/>
      <c r="T30" s="96"/>
      <c r="U30" s="56"/>
      <c r="V30" s="96"/>
      <c r="W30" s="56"/>
      <c r="X30" s="96"/>
      <c r="Y30" s="56"/>
      <c r="Z30" s="96"/>
      <c r="AA30" s="56"/>
      <c r="AB30" s="96"/>
      <c r="AC30" s="56"/>
      <c r="AD30" s="96"/>
      <c r="AE30" s="56"/>
      <c r="AF30" s="96"/>
      <c r="AG30" s="56"/>
      <c r="AH30" s="96"/>
      <c r="AI30" s="56"/>
      <c r="AJ30" s="96"/>
    </row>
    <row r="31" spans="1:36">
      <c r="A31" s="84"/>
      <c r="B31" s="14"/>
      <c r="C31" s="93">
        <f>AVERAGE(C15:C30)</f>
        <v>8435.25</v>
      </c>
      <c r="D31" s="94">
        <v>5215.78125</v>
      </c>
      <c r="E31" s="95">
        <v>61.882089376240693</v>
      </c>
      <c r="F31" s="94">
        <v>2727.00390625</v>
      </c>
      <c r="G31" s="95">
        <v>32.374528804738475</v>
      </c>
      <c r="H31" s="93">
        <f>AVERAGE(H15:H30)</f>
        <v>4208.671875</v>
      </c>
      <c r="I31" s="94">
        <v>2731.8203125</v>
      </c>
      <c r="J31" s="95">
        <v>66.739927412637002</v>
      </c>
      <c r="K31" s="94">
        <v>1590.234375</v>
      </c>
      <c r="L31" s="95">
        <v>40.281802433255123</v>
      </c>
      <c r="M31" s="93">
        <f>AVERAGE(M15:M30)</f>
        <v>2280.9375</v>
      </c>
      <c r="N31" s="94">
        <v>1523.0546875</v>
      </c>
      <c r="O31" s="95">
        <v>69.316856640705169</v>
      </c>
      <c r="P31" s="94">
        <v>943.42578125</v>
      </c>
      <c r="Q31" s="95">
        <v>44.97479823108759</v>
      </c>
      <c r="R31" s="96"/>
      <c r="S31" s="56"/>
      <c r="T31" s="96"/>
      <c r="U31" s="56"/>
      <c r="V31" s="96"/>
      <c r="W31" s="56"/>
      <c r="X31" s="96"/>
      <c r="Y31" s="56"/>
      <c r="Z31" s="96"/>
      <c r="AA31" s="56"/>
      <c r="AB31" s="96"/>
      <c r="AC31" s="56"/>
      <c r="AD31" s="96"/>
      <c r="AE31" s="56"/>
      <c r="AF31" s="96"/>
      <c r="AG31" s="56"/>
      <c r="AH31" s="96"/>
      <c r="AI31" s="56"/>
      <c r="AJ31" s="96"/>
    </row>
    <row r="32" spans="1:36">
      <c r="A32" s="154" t="s">
        <v>276</v>
      </c>
      <c r="B32" s="58" t="s">
        <v>30</v>
      </c>
      <c r="C32" s="59">
        <v>8331</v>
      </c>
      <c r="D32" s="88">
        <v>5222</v>
      </c>
      <c r="E32" s="46">
        <v>62.68155083423359</v>
      </c>
      <c r="F32" s="88">
        <v>2622</v>
      </c>
      <c r="G32" s="47">
        <v>31.47281238746849</v>
      </c>
      <c r="H32" s="59">
        <v>4715</v>
      </c>
      <c r="I32" s="88">
        <v>3156</v>
      </c>
      <c r="J32" s="46">
        <v>66.935312831389183</v>
      </c>
      <c r="K32" s="88">
        <v>1791</v>
      </c>
      <c r="L32" s="47">
        <v>37.985153764581128</v>
      </c>
      <c r="M32" s="59">
        <v>2690</v>
      </c>
      <c r="N32" s="88">
        <v>1860</v>
      </c>
      <c r="O32" s="46">
        <v>69.14498141263941</v>
      </c>
      <c r="P32" s="88">
        <v>1134</v>
      </c>
      <c r="Q32" s="47">
        <v>42.156133828996282</v>
      </c>
      <c r="R32" s="91"/>
      <c r="S32" s="91"/>
      <c r="T32" s="91"/>
      <c r="U32" s="91"/>
      <c r="V32" s="91"/>
      <c r="W32" s="91"/>
      <c r="X32" s="91"/>
      <c r="Y32" s="91"/>
      <c r="Z32" s="91"/>
      <c r="AA32" s="91"/>
      <c r="AB32" s="91"/>
      <c r="AC32" s="91"/>
      <c r="AD32" s="91"/>
      <c r="AE32" s="91"/>
      <c r="AF32" s="91"/>
      <c r="AG32" s="91"/>
      <c r="AH32" s="91"/>
      <c r="AI32" s="91"/>
      <c r="AJ32" s="91"/>
    </row>
    <row r="33" spans="1:36">
      <c r="A33" s="154"/>
      <c r="B33" s="58" t="s">
        <v>31</v>
      </c>
      <c r="C33" s="61">
        <v>8506</v>
      </c>
      <c r="D33" s="86">
        <v>4938</v>
      </c>
      <c r="E33" s="22">
        <v>58.053138960733598</v>
      </c>
      <c r="F33" s="86">
        <v>2235</v>
      </c>
      <c r="G33" s="49">
        <v>26.275570185751235</v>
      </c>
      <c r="H33" s="61">
        <v>4993</v>
      </c>
      <c r="I33" s="86">
        <v>3102</v>
      </c>
      <c r="J33" s="22">
        <v>62.126977768876422</v>
      </c>
      <c r="K33" s="86">
        <v>1575</v>
      </c>
      <c r="L33" s="49">
        <v>31.544161826557183</v>
      </c>
      <c r="M33" s="61">
        <v>2835</v>
      </c>
      <c r="N33" s="86">
        <v>1859</v>
      </c>
      <c r="O33" s="22">
        <v>65.573192239858898</v>
      </c>
      <c r="P33" s="86">
        <v>1035</v>
      </c>
      <c r="Q33" s="49">
        <v>36.507936507936506</v>
      </c>
      <c r="R33" s="96"/>
      <c r="S33" s="56"/>
      <c r="T33" s="96"/>
      <c r="U33" s="56"/>
      <c r="V33" s="96"/>
      <c r="W33" s="56"/>
      <c r="X33" s="96"/>
      <c r="Y33" s="56"/>
      <c r="Z33" s="96"/>
      <c r="AA33" s="56"/>
      <c r="AB33" s="96"/>
      <c r="AC33" s="56"/>
      <c r="AD33" s="96"/>
      <c r="AE33" s="56"/>
      <c r="AF33" s="96"/>
      <c r="AG33" s="56"/>
      <c r="AH33" s="96"/>
      <c r="AI33" s="56"/>
      <c r="AJ33" s="96"/>
    </row>
    <row r="34" spans="1:36">
      <c r="A34" s="154"/>
      <c r="B34" s="58" t="s">
        <v>32</v>
      </c>
      <c r="C34" s="61">
        <v>7867</v>
      </c>
      <c r="D34" s="86">
        <v>5156</v>
      </c>
      <c r="E34" s="22">
        <v>65.539595779839829</v>
      </c>
      <c r="F34" s="86">
        <v>2784</v>
      </c>
      <c r="G34" s="49">
        <v>35.388331002923607</v>
      </c>
      <c r="H34" s="61">
        <v>4012</v>
      </c>
      <c r="I34" s="86">
        <v>2870</v>
      </c>
      <c r="J34" s="22">
        <v>71.535393818544364</v>
      </c>
      <c r="K34" s="86">
        <v>1785</v>
      </c>
      <c r="L34" s="49">
        <v>44.49152542372881</v>
      </c>
      <c r="M34" s="61">
        <v>2422</v>
      </c>
      <c r="N34" s="86">
        <v>1816</v>
      </c>
      <c r="O34" s="22">
        <v>74.979355904211403</v>
      </c>
      <c r="P34" s="86">
        <v>1217</v>
      </c>
      <c r="Q34" s="49">
        <v>50.247729149463247</v>
      </c>
      <c r="R34" s="96"/>
      <c r="S34" s="56"/>
      <c r="T34" s="96"/>
      <c r="U34" s="56"/>
      <c r="V34" s="96"/>
      <c r="W34" s="56"/>
      <c r="X34" s="96"/>
      <c r="Y34" s="56"/>
      <c r="Z34" s="96"/>
      <c r="AA34" s="56"/>
      <c r="AB34" s="96"/>
      <c r="AC34" s="56"/>
      <c r="AD34" s="96"/>
      <c r="AE34" s="56"/>
      <c r="AF34" s="96"/>
      <c r="AG34" s="56"/>
      <c r="AH34" s="96"/>
      <c r="AI34" s="56"/>
      <c r="AJ34" s="96"/>
    </row>
    <row r="35" spans="1:36">
      <c r="A35" s="154"/>
      <c r="B35" s="58" t="s">
        <v>33</v>
      </c>
      <c r="C35" s="61">
        <v>7627</v>
      </c>
      <c r="D35" s="86">
        <v>4979</v>
      </c>
      <c r="E35" s="22">
        <v>65.281237708142129</v>
      </c>
      <c r="F35" s="86">
        <v>2567</v>
      </c>
      <c r="G35" s="49">
        <v>33.656745771600896</v>
      </c>
      <c r="H35" s="61">
        <v>4225</v>
      </c>
      <c r="I35" s="86">
        <v>2933</v>
      </c>
      <c r="J35" s="22">
        <v>69.42011834319527</v>
      </c>
      <c r="K35" s="86">
        <v>1743</v>
      </c>
      <c r="L35" s="49">
        <v>41.254437869822489</v>
      </c>
      <c r="M35" s="61">
        <v>2674</v>
      </c>
      <c r="N35" s="86">
        <v>1915</v>
      </c>
      <c r="O35" s="22">
        <v>71.615557217651457</v>
      </c>
      <c r="P35" s="86">
        <v>1245</v>
      </c>
      <c r="Q35" s="49">
        <v>46.559461480927453</v>
      </c>
      <c r="R35" s="96"/>
      <c r="S35" s="56"/>
      <c r="T35" s="96"/>
      <c r="U35" s="56"/>
      <c r="V35" s="96"/>
      <c r="W35" s="56"/>
      <c r="X35" s="96"/>
      <c r="Y35" s="56"/>
      <c r="Z35" s="96"/>
      <c r="AA35" s="56"/>
      <c r="AB35" s="96"/>
      <c r="AC35" s="56"/>
      <c r="AD35" s="96"/>
      <c r="AE35" s="56"/>
      <c r="AF35" s="96"/>
      <c r="AG35" s="56"/>
      <c r="AH35" s="96"/>
      <c r="AI35" s="56"/>
      <c r="AJ35" s="96"/>
    </row>
    <row r="36" spans="1:36">
      <c r="A36" s="154"/>
      <c r="B36" s="58" t="s">
        <v>34</v>
      </c>
      <c r="C36" s="61">
        <v>7264</v>
      </c>
      <c r="D36" s="86">
        <v>4832</v>
      </c>
      <c r="E36" s="22">
        <v>66.519823788546248</v>
      </c>
      <c r="F36" s="86">
        <v>2631</v>
      </c>
      <c r="G36" s="49">
        <v>36.219713656387661</v>
      </c>
      <c r="H36" s="61">
        <v>3518</v>
      </c>
      <c r="I36" s="86">
        <v>2616</v>
      </c>
      <c r="J36" s="22">
        <v>74.360432063672548</v>
      </c>
      <c r="K36" s="86">
        <v>1672</v>
      </c>
      <c r="L36" s="49">
        <v>47.527003979533831</v>
      </c>
      <c r="M36" s="61">
        <v>2122</v>
      </c>
      <c r="N36" s="86">
        <v>1631</v>
      </c>
      <c r="O36" s="22">
        <v>76.861451460885959</v>
      </c>
      <c r="P36" s="86">
        <v>1153</v>
      </c>
      <c r="Q36" s="49">
        <v>54.335532516493878</v>
      </c>
      <c r="R36" s="96"/>
      <c r="S36" s="56"/>
      <c r="T36" s="96"/>
      <c r="U36" s="56"/>
      <c r="V36" s="96"/>
      <c r="W36" s="56"/>
      <c r="X36" s="96"/>
      <c r="Y36" s="56"/>
      <c r="Z36" s="96"/>
      <c r="AA36" s="56"/>
      <c r="AB36" s="96"/>
      <c r="AC36" s="56"/>
      <c r="AD36" s="96"/>
      <c r="AE36" s="56"/>
      <c r="AF36" s="96"/>
      <c r="AG36" s="56"/>
      <c r="AH36" s="96"/>
      <c r="AI36" s="56"/>
      <c r="AJ36" s="96"/>
    </row>
    <row r="37" spans="1:36">
      <c r="A37" s="154"/>
      <c r="B37" s="58" t="s">
        <v>35</v>
      </c>
      <c r="C37" s="61">
        <v>7634</v>
      </c>
      <c r="D37" s="86">
        <v>4919</v>
      </c>
      <c r="E37" s="22">
        <v>64.435420487293683</v>
      </c>
      <c r="F37" s="86">
        <v>2541</v>
      </c>
      <c r="G37" s="49">
        <v>33.285302593659942</v>
      </c>
      <c r="H37" s="61">
        <v>3799</v>
      </c>
      <c r="I37" s="86">
        <v>2683</v>
      </c>
      <c r="J37" s="22">
        <v>70.623848381152925</v>
      </c>
      <c r="K37" s="86">
        <v>1630</v>
      </c>
      <c r="L37" s="49">
        <v>42.906027902079494</v>
      </c>
      <c r="M37" s="61">
        <v>2243</v>
      </c>
      <c r="N37" s="86">
        <v>1655</v>
      </c>
      <c r="O37" s="22">
        <v>73.785109228711548</v>
      </c>
      <c r="P37" s="86">
        <v>1091</v>
      </c>
      <c r="Q37" s="49">
        <v>48.64021399910834</v>
      </c>
      <c r="R37" s="96"/>
      <c r="S37" s="56"/>
      <c r="T37" s="96"/>
      <c r="U37" s="56"/>
      <c r="V37" s="96"/>
      <c r="W37" s="56"/>
      <c r="X37" s="96"/>
      <c r="Y37" s="56"/>
      <c r="Z37" s="96"/>
      <c r="AA37" s="56"/>
      <c r="AB37" s="96"/>
      <c r="AC37" s="56"/>
      <c r="AD37" s="96"/>
      <c r="AE37" s="56"/>
      <c r="AF37" s="96"/>
      <c r="AG37" s="56"/>
      <c r="AH37" s="96"/>
      <c r="AI37" s="56"/>
      <c r="AJ37" s="96"/>
    </row>
    <row r="38" spans="1:36">
      <c r="A38" s="154"/>
      <c r="B38" s="58" t="s">
        <v>36</v>
      </c>
      <c r="C38" s="61">
        <v>8081</v>
      </c>
      <c r="D38" s="86">
        <v>5179</v>
      </c>
      <c r="E38" s="22">
        <v>64.08860289568122</v>
      </c>
      <c r="F38" s="86">
        <v>2636</v>
      </c>
      <c r="G38" s="49">
        <v>32.619725281524566</v>
      </c>
      <c r="H38" s="61">
        <v>3854</v>
      </c>
      <c r="I38" s="86">
        <v>2701</v>
      </c>
      <c r="J38" s="22">
        <v>70.083030617540217</v>
      </c>
      <c r="K38" s="86">
        <v>1640</v>
      </c>
      <c r="L38" s="49">
        <v>42.553191489361701</v>
      </c>
      <c r="M38" s="61">
        <v>2212</v>
      </c>
      <c r="N38" s="86">
        <v>1632</v>
      </c>
      <c r="O38" s="22">
        <v>73.779385171790238</v>
      </c>
      <c r="P38" s="86">
        <v>1094</v>
      </c>
      <c r="Q38" s="49">
        <v>49.457504520795659</v>
      </c>
      <c r="R38" s="96"/>
      <c r="S38" s="56"/>
      <c r="T38" s="96"/>
      <c r="U38" s="56"/>
      <c r="V38" s="96"/>
      <c r="W38" s="56"/>
      <c r="X38" s="96"/>
      <c r="Y38" s="56"/>
      <c r="Z38" s="96"/>
      <c r="AA38" s="56"/>
      <c r="AB38" s="96"/>
      <c r="AC38" s="56"/>
      <c r="AD38" s="96"/>
      <c r="AE38" s="56"/>
      <c r="AF38" s="96"/>
      <c r="AG38" s="56"/>
      <c r="AH38" s="96"/>
      <c r="AI38" s="56"/>
      <c r="AJ38" s="96"/>
    </row>
    <row r="39" spans="1:36">
      <c r="A39" s="154"/>
      <c r="B39" s="58" t="s">
        <v>37</v>
      </c>
      <c r="C39" s="61">
        <v>7663</v>
      </c>
      <c r="D39" s="86">
        <v>5143</v>
      </c>
      <c r="E39" s="22">
        <v>67.114707033798766</v>
      </c>
      <c r="F39" s="86">
        <v>2750</v>
      </c>
      <c r="G39" s="49">
        <v>35.88672843533864</v>
      </c>
      <c r="H39" s="61">
        <v>3854</v>
      </c>
      <c r="I39" s="86">
        <v>2819</v>
      </c>
      <c r="J39" s="22">
        <v>73.144784639335754</v>
      </c>
      <c r="K39" s="86">
        <v>1784</v>
      </c>
      <c r="L39" s="49">
        <v>46.289569278671507</v>
      </c>
      <c r="M39" s="61">
        <v>2331</v>
      </c>
      <c r="N39" s="86">
        <v>1785</v>
      </c>
      <c r="O39" s="22">
        <v>76.576576576576571</v>
      </c>
      <c r="P39" s="86">
        <v>1232</v>
      </c>
      <c r="Q39" s="49">
        <v>52.852852852852848</v>
      </c>
      <c r="R39" s="96"/>
      <c r="S39" s="56"/>
      <c r="T39" s="96"/>
      <c r="U39" s="56"/>
      <c r="V39" s="96"/>
      <c r="W39" s="56"/>
      <c r="X39" s="96"/>
      <c r="Y39" s="56"/>
      <c r="Z39" s="96"/>
      <c r="AA39" s="56"/>
      <c r="AB39" s="96"/>
      <c r="AC39" s="56"/>
      <c r="AD39" s="96"/>
      <c r="AE39" s="56"/>
      <c r="AF39" s="96"/>
      <c r="AG39" s="56"/>
      <c r="AH39" s="96"/>
      <c r="AI39" s="56"/>
      <c r="AJ39" s="96"/>
    </row>
    <row r="40" spans="1:36">
      <c r="A40" s="154"/>
      <c r="B40" s="58" t="s">
        <v>38</v>
      </c>
      <c r="C40" s="61">
        <v>7904</v>
      </c>
      <c r="D40" s="86">
        <v>5202</v>
      </c>
      <c r="E40" s="22">
        <v>65.814777327935232</v>
      </c>
      <c r="F40" s="86">
        <v>2935</v>
      </c>
      <c r="G40" s="49">
        <v>37.133097165991899</v>
      </c>
      <c r="H40" s="61">
        <v>4054</v>
      </c>
      <c r="I40" s="86">
        <v>2843</v>
      </c>
      <c r="J40" s="22">
        <v>70.128268376911691</v>
      </c>
      <c r="K40" s="86">
        <v>1771</v>
      </c>
      <c r="L40" s="49">
        <v>43.685249136655159</v>
      </c>
      <c r="M40" s="61">
        <v>2304</v>
      </c>
      <c r="N40" s="86">
        <v>1680</v>
      </c>
      <c r="O40" s="22">
        <v>72.916666666666657</v>
      </c>
      <c r="P40" s="86">
        <v>1107</v>
      </c>
      <c r="Q40" s="49">
        <v>48.046875</v>
      </c>
      <c r="R40" s="96"/>
      <c r="S40" s="56"/>
      <c r="T40" s="96"/>
      <c r="U40" s="56"/>
      <c r="V40" s="96"/>
      <c r="W40" s="56"/>
      <c r="X40" s="96"/>
      <c r="Y40" s="56"/>
      <c r="Z40" s="96"/>
      <c r="AA40" s="56"/>
      <c r="AB40" s="96"/>
      <c r="AC40" s="56"/>
      <c r="AD40" s="96"/>
      <c r="AE40" s="56"/>
      <c r="AF40" s="96"/>
      <c r="AG40" s="56"/>
      <c r="AH40" s="96"/>
      <c r="AI40" s="56"/>
      <c r="AJ40" s="96"/>
    </row>
    <row r="41" spans="1:36">
      <c r="A41" s="154"/>
      <c r="B41" s="58" t="s">
        <v>39</v>
      </c>
      <c r="C41" s="63">
        <v>7889</v>
      </c>
      <c r="D41" s="89">
        <v>5256</v>
      </c>
      <c r="E41" s="51">
        <v>66.624413740651548</v>
      </c>
      <c r="F41" s="89">
        <v>2810</v>
      </c>
      <c r="G41" s="52">
        <v>35.61921663075168</v>
      </c>
      <c r="H41" s="63">
        <v>4282</v>
      </c>
      <c r="I41" s="89">
        <v>3010</v>
      </c>
      <c r="J41" s="51">
        <v>70.294255021018216</v>
      </c>
      <c r="K41" s="89">
        <v>1799</v>
      </c>
      <c r="L41" s="52">
        <v>42.013078000934144</v>
      </c>
      <c r="M41" s="63">
        <v>2645</v>
      </c>
      <c r="N41" s="89">
        <v>1937</v>
      </c>
      <c r="O41" s="51">
        <v>73.232514177693758</v>
      </c>
      <c r="P41" s="89">
        <v>1229</v>
      </c>
      <c r="Q41" s="52">
        <v>46.465028355387524</v>
      </c>
      <c r="R41" s="96"/>
      <c r="S41" s="56"/>
      <c r="T41" s="96"/>
      <c r="U41" s="56"/>
      <c r="V41" s="96"/>
      <c r="W41" s="56"/>
      <c r="X41" s="96"/>
      <c r="Y41" s="56"/>
      <c r="Z41" s="96"/>
      <c r="AA41" s="56"/>
      <c r="AB41" s="96"/>
      <c r="AC41" s="56"/>
      <c r="AD41" s="96"/>
      <c r="AE41" s="56"/>
      <c r="AF41" s="96"/>
      <c r="AG41" s="56"/>
      <c r="AH41" s="96"/>
      <c r="AI41" s="56"/>
      <c r="AJ41" s="96"/>
    </row>
    <row r="42" spans="1:36">
      <c r="A42" s="84"/>
      <c r="B42" s="14"/>
      <c r="C42" s="93">
        <f>AVERAGE(C26:C41)</f>
        <v>8132.953125</v>
      </c>
      <c r="D42" s="94">
        <v>4990.923828125</v>
      </c>
      <c r="E42" s="95">
        <v>61.562366682886449</v>
      </c>
      <c r="F42" s="94">
        <v>2471.625244140625</v>
      </c>
      <c r="G42" s="95">
        <v>30.601711119962104</v>
      </c>
      <c r="H42" s="93">
        <f>AVERAGE(H26:H41)</f>
        <v>4327.6044921875</v>
      </c>
      <c r="I42" s="94">
        <v>2841.05126953125</v>
      </c>
      <c r="J42" s="95">
        <v>66.405087698958113</v>
      </c>
      <c r="K42" s="94">
        <v>1603.2021484375</v>
      </c>
      <c r="L42" s="95">
        <v>37.982591190858166</v>
      </c>
      <c r="M42" s="93">
        <f>AVERAGE(M26:M41)</f>
        <v>2484.68359375</v>
      </c>
      <c r="N42" s="94">
        <v>1702.56591796875</v>
      </c>
      <c r="O42" s="95">
        <v>69.267349999920199</v>
      </c>
      <c r="P42" s="94">
        <v>1044.839111328125</v>
      </c>
      <c r="Q42" s="95">
        <v>43.050035116568459</v>
      </c>
      <c r="R42" s="96"/>
      <c r="S42" s="56"/>
      <c r="T42" s="96"/>
      <c r="U42" s="56"/>
      <c r="V42" s="96"/>
      <c r="W42" s="56"/>
      <c r="X42" s="96"/>
      <c r="Y42" s="56"/>
      <c r="Z42" s="96"/>
      <c r="AA42" s="56"/>
      <c r="AB42" s="96"/>
      <c r="AC42" s="56"/>
      <c r="AD42" s="96"/>
      <c r="AE42" s="56"/>
      <c r="AF42" s="96"/>
      <c r="AG42" s="56"/>
      <c r="AH42" s="96"/>
      <c r="AI42" s="56"/>
      <c r="AJ42" s="96"/>
    </row>
    <row r="43" spans="1:36">
      <c r="A43" s="154" t="s">
        <v>277</v>
      </c>
      <c r="B43" s="58" t="s">
        <v>40</v>
      </c>
      <c r="C43" s="59">
        <v>9304</v>
      </c>
      <c r="D43" s="88">
        <v>4412</v>
      </c>
      <c r="E43" s="46">
        <v>47.420464316423043</v>
      </c>
      <c r="F43" s="88">
        <v>1454</v>
      </c>
      <c r="G43" s="47">
        <v>15.627687016337061</v>
      </c>
      <c r="H43" s="59">
        <v>5601</v>
      </c>
      <c r="I43" s="88">
        <v>2746</v>
      </c>
      <c r="J43" s="46">
        <v>49.026959471522943</v>
      </c>
      <c r="K43" s="88">
        <v>1035</v>
      </c>
      <c r="L43" s="47">
        <v>18.478843063738619</v>
      </c>
      <c r="M43" s="59">
        <v>3363</v>
      </c>
      <c r="N43" s="88">
        <v>1660</v>
      </c>
      <c r="O43" s="46">
        <v>49.360689860243831</v>
      </c>
      <c r="P43" s="88">
        <v>661</v>
      </c>
      <c r="Q43" s="47">
        <v>19.655069878085044</v>
      </c>
      <c r="R43" s="91"/>
      <c r="S43" s="91"/>
      <c r="T43" s="91"/>
      <c r="U43" s="91"/>
      <c r="V43" s="91"/>
      <c r="W43" s="91"/>
      <c r="X43" s="91"/>
      <c r="Y43" s="91"/>
      <c r="Z43" s="91"/>
      <c r="AA43" s="91"/>
      <c r="AB43" s="91"/>
      <c r="AC43" s="91"/>
      <c r="AD43" s="91"/>
      <c r="AE43" s="91"/>
      <c r="AF43" s="91"/>
      <c r="AG43" s="91"/>
      <c r="AH43" s="91"/>
      <c r="AI43" s="91"/>
      <c r="AJ43" s="91"/>
    </row>
    <row r="44" spans="1:36">
      <c r="A44" s="154"/>
      <c r="B44" s="58" t="s">
        <v>41</v>
      </c>
      <c r="C44" s="61">
        <v>9296</v>
      </c>
      <c r="D44" s="86">
        <v>4420</v>
      </c>
      <c r="E44" s="22">
        <v>47.547332185886404</v>
      </c>
      <c r="F44" s="86">
        <v>1496</v>
      </c>
      <c r="G44" s="49">
        <v>16.092943201376936</v>
      </c>
      <c r="H44" s="61">
        <v>6042</v>
      </c>
      <c r="I44" s="86">
        <v>2964</v>
      </c>
      <c r="J44" s="22">
        <v>49.056603773584904</v>
      </c>
      <c r="K44" s="86">
        <v>1138</v>
      </c>
      <c r="L44" s="49">
        <v>18.834822906322408</v>
      </c>
      <c r="M44" s="61">
        <v>3595</v>
      </c>
      <c r="N44" s="86">
        <v>1767</v>
      </c>
      <c r="O44" s="22">
        <v>49.15159944367177</v>
      </c>
      <c r="P44" s="86">
        <v>689</v>
      </c>
      <c r="Q44" s="49">
        <v>19.165507649513213</v>
      </c>
      <c r="R44" s="96"/>
      <c r="S44" s="56"/>
      <c r="T44" s="96"/>
      <c r="U44" s="56"/>
      <c r="V44" s="96"/>
      <c r="W44" s="56"/>
      <c r="X44" s="96"/>
      <c r="Y44" s="56"/>
      <c r="Z44" s="96"/>
      <c r="AA44" s="56"/>
      <c r="AB44" s="96"/>
      <c r="AC44" s="56"/>
      <c r="AD44" s="96"/>
      <c r="AE44" s="56"/>
      <c r="AF44" s="96"/>
      <c r="AG44" s="56"/>
      <c r="AH44" s="96"/>
      <c r="AI44" s="56"/>
      <c r="AJ44" s="96"/>
    </row>
    <row r="45" spans="1:36">
      <c r="A45" s="154"/>
      <c r="B45" s="58" t="s">
        <v>42</v>
      </c>
      <c r="C45" s="61">
        <v>9055</v>
      </c>
      <c r="D45" s="86">
        <v>4252</v>
      </c>
      <c r="E45" s="22">
        <v>46.957482054113747</v>
      </c>
      <c r="F45" s="86">
        <v>1387</v>
      </c>
      <c r="G45" s="49">
        <v>15.317504141358365</v>
      </c>
      <c r="H45" s="61">
        <v>5771</v>
      </c>
      <c r="I45" s="86">
        <v>2898</v>
      </c>
      <c r="J45" s="22">
        <v>50.216600242592271</v>
      </c>
      <c r="K45" s="86">
        <v>1035</v>
      </c>
      <c r="L45" s="49">
        <v>17.934500086640099</v>
      </c>
      <c r="M45" s="61">
        <v>3526</v>
      </c>
      <c r="N45" s="86">
        <v>1782</v>
      </c>
      <c r="O45" s="22">
        <v>50.538854225751564</v>
      </c>
      <c r="P45" s="86">
        <v>670</v>
      </c>
      <c r="Q45" s="49">
        <v>19.001701644923426</v>
      </c>
      <c r="R45" s="96"/>
      <c r="S45" s="56"/>
      <c r="T45" s="96"/>
      <c r="U45" s="56"/>
      <c r="V45" s="96"/>
      <c r="W45" s="56"/>
      <c r="X45" s="96"/>
      <c r="Y45" s="56"/>
      <c r="Z45" s="96"/>
      <c r="AA45" s="56"/>
      <c r="AB45" s="96"/>
      <c r="AC45" s="56"/>
      <c r="AD45" s="96"/>
      <c r="AE45" s="56"/>
      <c r="AF45" s="96"/>
      <c r="AG45" s="56"/>
      <c r="AH45" s="96"/>
      <c r="AI45" s="56"/>
      <c r="AJ45" s="96"/>
    </row>
    <row r="46" spans="1:36">
      <c r="A46" s="154"/>
      <c r="B46" s="58" t="s">
        <v>43</v>
      </c>
      <c r="C46" s="61">
        <v>9179</v>
      </c>
      <c r="D46" s="86">
        <v>4446</v>
      </c>
      <c r="E46" s="22">
        <v>48.43664887242619</v>
      </c>
      <c r="F46" s="86">
        <v>1520</v>
      </c>
      <c r="G46" s="49">
        <v>16.559538076043143</v>
      </c>
      <c r="H46" s="61">
        <v>5483</v>
      </c>
      <c r="I46" s="86">
        <v>2820</v>
      </c>
      <c r="J46" s="22">
        <v>51.431697975560823</v>
      </c>
      <c r="K46" s="86">
        <v>1034</v>
      </c>
      <c r="L46" s="49">
        <v>18.858289257705636</v>
      </c>
      <c r="M46" s="61">
        <v>3279</v>
      </c>
      <c r="N46" s="86">
        <v>1675</v>
      </c>
      <c r="O46" s="22">
        <v>51.082647148520891</v>
      </c>
      <c r="P46" s="86">
        <v>648</v>
      </c>
      <c r="Q46" s="49">
        <v>19.762122598353159</v>
      </c>
      <c r="R46" s="96"/>
      <c r="S46" s="56"/>
      <c r="T46" s="96"/>
      <c r="U46" s="56"/>
      <c r="V46" s="96"/>
      <c r="W46" s="56"/>
      <c r="X46" s="96"/>
      <c r="Y46" s="56"/>
      <c r="Z46" s="96"/>
      <c r="AA46" s="56"/>
      <c r="AB46" s="96"/>
      <c r="AC46" s="56"/>
      <c r="AD46" s="96"/>
      <c r="AE46" s="56"/>
      <c r="AF46" s="96"/>
      <c r="AG46" s="56"/>
      <c r="AH46" s="96"/>
      <c r="AI46" s="56"/>
      <c r="AJ46" s="96"/>
    </row>
    <row r="47" spans="1:36">
      <c r="A47" s="154"/>
      <c r="B47" s="58" t="s">
        <v>44</v>
      </c>
      <c r="C47" s="61">
        <v>9271</v>
      </c>
      <c r="D47" s="86">
        <v>4744</v>
      </c>
      <c r="E47" s="22">
        <v>51.170316039262218</v>
      </c>
      <c r="F47" s="86">
        <v>1619</v>
      </c>
      <c r="G47" s="49">
        <v>17.463056843921905</v>
      </c>
      <c r="H47" s="61">
        <v>5327</v>
      </c>
      <c r="I47" s="86">
        <v>2926</v>
      </c>
      <c r="J47" s="22">
        <v>54.927726675427067</v>
      </c>
      <c r="K47" s="86">
        <v>1138</v>
      </c>
      <c r="L47" s="49">
        <v>21.362868406232401</v>
      </c>
      <c r="M47" s="61">
        <v>3056</v>
      </c>
      <c r="N47" s="86">
        <v>1697</v>
      </c>
      <c r="O47" s="22">
        <v>55.530104712041883</v>
      </c>
      <c r="P47" s="86">
        <v>697</v>
      </c>
      <c r="Q47" s="49">
        <v>22.80759162303665</v>
      </c>
      <c r="R47" s="96"/>
      <c r="S47" s="56"/>
      <c r="T47" s="96"/>
      <c r="U47" s="56"/>
      <c r="V47" s="96"/>
      <c r="W47" s="56"/>
      <c r="X47" s="96"/>
      <c r="Y47" s="56"/>
      <c r="Z47" s="96"/>
      <c r="AA47" s="56"/>
      <c r="AB47" s="96"/>
      <c r="AC47" s="56"/>
      <c r="AD47" s="96"/>
      <c r="AE47" s="56"/>
      <c r="AF47" s="96"/>
      <c r="AG47" s="56"/>
      <c r="AH47" s="96"/>
      <c r="AI47" s="56"/>
      <c r="AJ47" s="96"/>
    </row>
    <row r="48" spans="1:36">
      <c r="A48" s="154"/>
      <c r="B48" s="58" t="s">
        <v>45</v>
      </c>
      <c r="C48" s="61">
        <v>9162</v>
      </c>
      <c r="D48" s="86">
        <v>4474</v>
      </c>
      <c r="E48" s="22">
        <v>48.832132722113073</v>
      </c>
      <c r="F48" s="86">
        <v>1461</v>
      </c>
      <c r="G48" s="49">
        <v>15.946299934512115</v>
      </c>
      <c r="H48" s="61">
        <v>5469</v>
      </c>
      <c r="I48" s="86">
        <v>2860</v>
      </c>
      <c r="J48" s="22">
        <v>52.294752239897605</v>
      </c>
      <c r="K48" s="86">
        <v>1067</v>
      </c>
      <c r="L48" s="49">
        <v>19.509965258731029</v>
      </c>
      <c r="M48" s="61">
        <v>3165</v>
      </c>
      <c r="N48" s="86">
        <v>1740</v>
      </c>
      <c r="O48" s="22">
        <v>54.976303317535546</v>
      </c>
      <c r="P48" s="86">
        <v>694</v>
      </c>
      <c r="Q48" s="49">
        <v>21.927330173775673</v>
      </c>
      <c r="R48" s="96"/>
      <c r="S48" s="56"/>
      <c r="T48" s="96"/>
      <c r="U48" s="56"/>
      <c r="V48" s="96"/>
      <c r="W48" s="56"/>
      <c r="X48" s="96"/>
      <c r="Y48" s="56"/>
      <c r="Z48" s="96"/>
      <c r="AA48" s="56"/>
      <c r="AB48" s="96"/>
      <c r="AC48" s="56"/>
      <c r="AD48" s="96"/>
      <c r="AE48" s="56"/>
      <c r="AF48" s="96"/>
      <c r="AG48" s="56"/>
      <c r="AH48" s="96"/>
      <c r="AI48" s="56"/>
      <c r="AJ48" s="96"/>
    </row>
    <row r="49" spans="1:36">
      <c r="A49" s="154"/>
      <c r="B49" s="58" t="s">
        <v>46</v>
      </c>
      <c r="C49" s="61">
        <v>9382</v>
      </c>
      <c r="D49" s="86">
        <v>4743</v>
      </c>
      <c r="E49" s="22">
        <v>50.554252824557665</v>
      </c>
      <c r="F49" s="86">
        <v>1668</v>
      </c>
      <c r="G49" s="49">
        <v>17.778725218503517</v>
      </c>
      <c r="H49" s="61">
        <v>5625</v>
      </c>
      <c r="I49" s="86">
        <v>2955</v>
      </c>
      <c r="J49" s="22">
        <v>52.533333333333331</v>
      </c>
      <c r="K49" s="86">
        <v>1156</v>
      </c>
      <c r="L49" s="49">
        <v>20.551111111111112</v>
      </c>
      <c r="M49" s="61">
        <v>3204</v>
      </c>
      <c r="N49" s="86">
        <v>1726</v>
      </c>
      <c r="O49" s="22">
        <v>53.870162297128587</v>
      </c>
      <c r="P49" s="86">
        <v>708</v>
      </c>
      <c r="Q49" s="49">
        <v>22.09737827715356</v>
      </c>
      <c r="R49" s="96"/>
      <c r="S49" s="56"/>
      <c r="T49" s="96"/>
      <c r="U49" s="56"/>
      <c r="V49" s="96"/>
      <c r="W49" s="56"/>
      <c r="X49" s="96"/>
      <c r="Y49" s="56"/>
      <c r="Z49" s="96"/>
      <c r="AA49" s="56"/>
      <c r="AB49" s="96"/>
      <c r="AC49" s="56"/>
      <c r="AD49" s="96"/>
      <c r="AE49" s="56"/>
      <c r="AF49" s="96"/>
      <c r="AG49" s="56"/>
      <c r="AH49" s="96"/>
      <c r="AI49" s="56"/>
      <c r="AJ49" s="96"/>
    </row>
    <row r="50" spans="1:36">
      <c r="A50" s="154"/>
      <c r="B50" s="58" t="s">
        <v>47</v>
      </c>
      <c r="C50" s="61">
        <v>9368</v>
      </c>
      <c r="D50" s="86">
        <v>4803</v>
      </c>
      <c r="E50" s="22">
        <v>51.270281810418453</v>
      </c>
      <c r="F50" s="86">
        <v>1790</v>
      </c>
      <c r="G50" s="49">
        <v>19.107600341588384</v>
      </c>
      <c r="H50" s="61">
        <v>5707</v>
      </c>
      <c r="I50" s="86">
        <v>3059</v>
      </c>
      <c r="J50" s="22">
        <v>53.600841072367267</v>
      </c>
      <c r="K50" s="86">
        <v>1288</v>
      </c>
      <c r="L50" s="49">
        <v>22.568775188365166</v>
      </c>
      <c r="M50" s="61">
        <v>3229</v>
      </c>
      <c r="N50" s="86">
        <v>1727</v>
      </c>
      <c r="O50" s="22">
        <v>53.484050789718175</v>
      </c>
      <c r="P50" s="86">
        <v>781</v>
      </c>
      <c r="Q50" s="49">
        <v>24.187054815732427</v>
      </c>
      <c r="R50" s="96"/>
      <c r="S50" s="56"/>
      <c r="T50" s="96"/>
      <c r="U50" s="56"/>
      <c r="V50" s="96"/>
      <c r="W50" s="56"/>
      <c r="X50" s="96"/>
      <c r="Y50" s="56"/>
      <c r="Z50" s="96"/>
      <c r="AA50" s="56"/>
      <c r="AB50" s="96"/>
      <c r="AC50" s="56"/>
      <c r="AD50" s="96"/>
      <c r="AE50" s="56"/>
      <c r="AF50" s="96"/>
      <c r="AG50" s="56"/>
      <c r="AH50" s="96"/>
      <c r="AI50" s="56"/>
      <c r="AJ50" s="96"/>
    </row>
    <row r="51" spans="1:36">
      <c r="A51" s="154"/>
      <c r="B51" s="58" t="s">
        <v>48</v>
      </c>
      <c r="C51" s="61">
        <v>8821</v>
      </c>
      <c r="D51" s="86">
        <v>4152</v>
      </c>
      <c r="E51" s="22">
        <v>47.069493254733025</v>
      </c>
      <c r="F51" s="86">
        <v>1340</v>
      </c>
      <c r="G51" s="49">
        <v>15.191021426142159</v>
      </c>
      <c r="H51" s="61">
        <v>5584</v>
      </c>
      <c r="I51" s="86">
        <v>2730</v>
      </c>
      <c r="J51" s="22">
        <v>48.889684813753583</v>
      </c>
      <c r="K51" s="86">
        <v>950</v>
      </c>
      <c r="L51" s="49">
        <v>17.012893982808023</v>
      </c>
      <c r="M51" s="61">
        <v>3414</v>
      </c>
      <c r="N51" s="86">
        <v>1697</v>
      </c>
      <c r="O51" s="22">
        <v>49.707088459285295</v>
      </c>
      <c r="P51" s="86">
        <v>600</v>
      </c>
      <c r="Q51" s="49">
        <v>17.574692442882249</v>
      </c>
      <c r="R51" s="96"/>
      <c r="S51" s="56"/>
      <c r="T51" s="96"/>
      <c r="U51" s="56"/>
      <c r="V51" s="96"/>
      <c r="W51" s="56"/>
      <c r="X51" s="96"/>
      <c r="Y51" s="56"/>
      <c r="Z51" s="96"/>
      <c r="AA51" s="56"/>
      <c r="AB51" s="96"/>
      <c r="AC51" s="56"/>
      <c r="AD51" s="96"/>
      <c r="AE51" s="56"/>
      <c r="AF51" s="96"/>
      <c r="AG51" s="56"/>
      <c r="AH51" s="96"/>
      <c r="AI51" s="56"/>
      <c r="AJ51" s="96"/>
    </row>
    <row r="52" spans="1:36">
      <c r="A52" s="154"/>
      <c r="B52" s="58" t="s">
        <v>49</v>
      </c>
      <c r="C52" s="63">
        <v>8930</v>
      </c>
      <c r="D52" s="89">
        <v>4139</v>
      </c>
      <c r="E52" s="51">
        <v>46.349384098544235</v>
      </c>
      <c r="F52" s="89">
        <v>1337</v>
      </c>
      <c r="G52" s="52">
        <v>14.972004479283315</v>
      </c>
      <c r="H52" s="63">
        <v>5609</v>
      </c>
      <c r="I52" s="89">
        <v>2715</v>
      </c>
      <c r="J52" s="51">
        <v>48.404350151542161</v>
      </c>
      <c r="K52" s="89">
        <v>943</v>
      </c>
      <c r="L52" s="52">
        <v>16.812266001069709</v>
      </c>
      <c r="M52" s="63">
        <v>3499</v>
      </c>
      <c r="N52" s="89">
        <v>1722</v>
      </c>
      <c r="O52" s="51">
        <v>49.214061160331525</v>
      </c>
      <c r="P52" s="89">
        <v>610</v>
      </c>
      <c r="Q52" s="52">
        <v>17.4335524435553</v>
      </c>
      <c r="R52" s="96"/>
      <c r="S52" s="56"/>
      <c r="T52" s="96"/>
      <c r="U52" s="56"/>
      <c r="V52" s="96"/>
      <c r="W52" s="56"/>
      <c r="X52" s="96"/>
      <c r="Y52" s="56"/>
      <c r="Z52" s="96"/>
      <c r="AA52" s="56"/>
      <c r="AB52" s="96"/>
      <c r="AC52" s="56"/>
      <c r="AD52" s="96"/>
      <c r="AE52" s="56"/>
      <c r="AF52" s="96"/>
      <c r="AG52" s="56"/>
      <c r="AH52" s="96"/>
      <c r="AI52" s="56"/>
      <c r="AJ52" s="96"/>
    </row>
    <row r="53" spans="1:36">
      <c r="A53" s="92"/>
      <c r="B53" s="14"/>
      <c r="C53" s="93">
        <f>AVERAGE(C37:C52)</f>
        <v>8691.9970703125</v>
      </c>
      <c r="D53" s="94">
        <v>4704.6827392578125</v>
      </c>
      <c r="E53" s="95">
        <v>54.703004771670301</v>
      </c>
      <c r="F53" s="94">
        <v>1950.9765777587891</v>
      </c>
      <c r="G53" s="95">
        <v>23.075135119143486</v>
      </c>
      <c r="H53" s="93">
        <f>AVERAGE(H37:H52)</f>
        <v>5024.2877807617188</v>
      </c>
      <c r="I53" s="94">
        <v>2848.1282043457031</v>
      </c>
      <c r="J53" s="95">
        <v>58.191364030281171</v>
      </c>
      <c r="K53" s="94">
        <v>1313.2001342773438</v>
      </c>
      <c r="L53" s="95">
        <v>27.959627641330272</v>
      </c>
      <c r="M53" s="93">
        <f>AVERAGE(M37:M52)</f>
        <v>2971.855224609375</v>
      </c>
      <c r="N53" s="94">
        <v>1724.0353698730469</v>
      </c>
      <c r="O53" s="95">
        <v>59.77957270222425</v>
      </c>
      <c r="P53" s="94">
        <v>847.23994445800781</v>
      </c>
      <c r="Q53" s="95">
        <v>30.757781961982715</v>
      </c>
      <c r="R53" s="96"/>
      <c r="S53" s="56"/>
      <c r="T53" s="96"/>
      <c r="U53" s="56"/>
      <c r="V53" s="96"/>
      <c r="W53" s="56"/>
      <c r="X53" s="96"/>
      <c r="Y53" s="56"/>
      <c r="Z53" s="96"/>
      <c r="AA53" s="56"/>
      <c r="AB53" s="96"/>
      <c r="AC53" s="56"/>
      <c r="AD53" s="96"/>
      <c r="AE53" s="56"/>
      <c r="AF53" s="96"/>
      <c r="AG53" s="56"/>
      <c r="AH53" s="96"/>
      <c r="AI53" s="56"/>
      <c r="AJ53" s="96"/>
    </row>
    <row r="54" spans="1:36">
      <c r="A54" s="91"/>
      <c r="B54" s="91"/>
      <c r="C54" s="91"/>
      <c r="D54" s="91"/>
      <c r="E54" s="91"/>
      <c r="F54" s="91"/>
      <c r="G54" s="91"/>
      <c r="H54" s="91"/>
      <c r="I54" s="91"/>
      <c r="J54" s="91"/>
      <c r="K54" s="91"/>
      <c r="L54" s="91"/>
      <c r="M54" s="91"/>
      <c r="N54" s="91"/>
      <c r="O54" s="91"/>
      <c r="P54" s="91"/>
      <c r="Q54" s="91"/>
      <c r="R54" s="91"/>
      <c r="S54" s="91"/>
      <c r="T54" s="91"/>
      <c r="U54" s="91"/>
      <c r="V54" s="91"/>
      <c r="W54" s="91"/>
      <c r="X54" s="91"/>
      <c r="Y54" s="91"/>
      <c r="Z54" s="91"/>
      <c r="AA54" s="91"/>
      <c r="AB54" s="91"/>
      <c r="AC54" s="91"/>
      <c r="AD54" s="91"/>
      <c r="AE54" s="91"/>
      <c r="AF54" s="91"/>
      <c r="AG54" s="91"/>
      <c r="AH54" s="91"/>
      <c r="AI54" s="91"/>
      <c r="AJ54" s="91"/>
    </row>
  </sheetData>
  <mergeCells count="30">
    <mergeCell ref="Y1:AJ1"/>
    <mergeCell ref="Y2:AD2"/>
    <mergeCell ref="AE2:AJ2"/>
    <mergeCell ref="C1:G1"/>
    <mergeCell ref="H1:L1"/>
    <mergeCell ref="I2:L2"/>
    <mergeCell ref="AE3:AF4"/>
    <mergeCell ref="AG3:AJ3"/>
    <mergeCell ref="AA4:AB4"/>
    <mergeCell ref="AC4:AD4"/>
    <mergeCell ref="AG4:AH4"/>
    <mergeCell ref="AI4:AJ4"/>
    <mergeCell ref="AA3:AD3"/>
    <mergeCell ref="Y3:Z4"/>
    <mergeCell ref="C2:C3"/>
    <mergeCell ref="D2:G2"/>
    <mergeCell ref="H2:H3"/>
    <mergeCell ref="A21:A30"/>
    <mergeCell ref="A32:A41"/>
    <mergeCell ref="A43:A52"/>
    <mergeCell ref="M1:Q1"/>
    <mergeCell ref="M2:M3"/>
    <mergeCell ref="N2:Q2"/>
    <mergeCell ref="N3:O3"/>
    <mergeCell ref="P3:Q3"/>
    <mergeCell ref="D3:E3"/>
    <mergeCell ref="F3:G3"/>
    <mergeCell ref="I3:J3"/>
    <mergeCell ref="K3:L3"/>
    <mergeCell ref="A4:A19"/>
  </mergeCells>
  <pageMargins left="0.75" right="0.75" top="1" bottom="1" header="0.51180555555555496" footer="0.51180555555555496"/>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9"/>
  <sheetViews>
    <sheetView zoomScale="150" zoomScaleNormal="150" zoomScalePageLayoutView="150" workbookViewId="0">
      <selection activeCell="B9" sqref="B9"/>
    </sheetView>
  </sheetViews>
  <sheetFormatPr baseColWidth="10" defaultRowHeight="15" x14ac:dyDescent="0"/>
  <cols>
    <col min="2" max="2" width="59.6640625" bestFit="1" customWidth="1"/>
  </cols>
  <sheetData>
    <row r="1" spans="1:5">
      <c r="A1" s="141" t="s">
        <v>57</v>
      </c>
      <c r="B1" s="141" t="s">
        <v>58</v>
      </c>
      <c r="C1" s="141" t="s">
        <v>52</v>
      </c>
      <c r="D1" s="141" t="s">
        <v>59</v>
      </c>
      <c r="E1" s="141" t="s">
        <v>61</v>
      </c>
    </row>
    <row r="2" spans="1:5">
      <c r="A2" s="4" t="s">
        <v>62</v>
      </c>
      <c r="B2" s="4" t="s">
        <v>64</v>
      </c>
      <c r="C2" s="4">
        <v>23.148148148148099</v>
      </c>
      <c r="D2" s="19">
        <v>9.6937043029865698E-23</v>
      </c>
      <c r="E2" s="19">
        <v>5.0698073504619702E-20</v>
      </c>
    </row>
    <row r="3" spans="1:5">
      <c r="A3" s="4" t="s">
        <v>62</v>
      </c>
      <c r="B3" s="4" t="s">
        <v>63</v>
      </c>
      <c r="C3" s="4">
        <v>47.9344729344729</v>
      </c>
      <c r="D3" s="19">
        <v>2.82535634656393E-14</v>
      </c>
      <c r="E3" s="19">
        <v>7.3742123518627506E-12</v>
      </c>
    </row>
    <row r="4" spans="1:5">
      <c r="A4" s="4" t="s">
        <v>67</v>
      </c>
      <c r="B4" s="4" t="s">
        <v>71</v>
      </c>
      <c r="C4" s="4">
        <v>14.031339031339</v>
      </c>
      <c r="D4" s="19">
        <v>5.3013049733369499E-11</v>
      </c>
      <c r="E4" s="19">
        <v>8.9061904517961904E-9</v>
      </c>
    </row>
    <row r="5" spans="1:5">
      <c r="A5" s="4" t="s">
        <v>67</v>
      </c>
      <c r="B5" s="4" t="s">
        <v>69</v>
      </c>
      <c r="C5" s="4">
        <v>14.6011396011396</v>
      </c>
      <c r="D5" s="19">
        <v>1.85934034613932E-11</v>
      </c>
      <c r="E5" s="19">
        <v>9.3710479376340994E-9</v>
      </c>
    </row>
    <row r="6" spans="1:5">
      <c r="A6" s="4" t="s">
        <v>67</v>
      </c>
      <c r="B6" s="4" t="s">
        <v>68</v>
      </c>
      <c r="C6" s="4">
        <v>14.316239316239299</v>
      </c>
      <c r="D6" s="19">
        <v>4.0307542041345599E-11</v>
      </c>
      <c r="E6" s="19">
        <v>1.01574988420338E-8</v>
      </c>
    </row>
    <row r="7" spans="1:5">
      <c r="A7" s="4" t="s">
        <v>62</v>
      </c>
      <c r="B7" s="4" t="s">
        <v>65</v>
      </c>
      <c r="C7" s="4">
        <v>29.629629629629601</v>
      </c>
      <c r="D7" s="19">
        <v>2.26033340974314E-10</v>
      </c>
      <c r="E7" s="19">
        <v>3.9405138374526403E-8</v>
      </c>
    </row>
    <row r="8" spans="1:5">
      <c r="A8" s="4" t="s">
        <v>62</v>
      </c>
      <c r="B8" s="4" t="s">
        <v>387</v>
      </c>
      <c r="C8" s="4">
        <v>13.8888888888888</v>
      </c>
      <c r="D8" s="19">
        <v>4.16602981866835E-10</v>
      </c>
      <c r="E8" s="19">
        <v>5.4470837396181003E-8</v>
      </c>
    </row>
    <row r="9" spans="1:5">
      <c r="A9" s="4" t="s">
        <v>62</v>
      </c>
      <c r="B9" s="4" t="s">
        <v>388</v>
      </c>
      <c r="C9" s="4">
        <v>5.3418803418803398</v>
      </c>
      <c r="D9" s="19">
        <v>6.5498421997638899E-10</v>
      </c>
      <c r="E9" s="19">
        <v>6.8511342710131294E-8</v>
      </c>
    </row>
    <row r="10" spans="1:5">
      <c r="A10" s="4" t="s">
        <v>389</v>
      </c>
      <c r="B10" s="4" t="s">
        <v>390</v>
      </c>
      <c r="C10" s="4">
        <v>7.33618233618233</v>
      </c>
      <c r="D10" s="19">
        <v>1.8509904562064099E-9</v>
      </c>
      <c r="E10" s="19">
        <v>5.1087324026699502E-7</v>
      </c>
    </row>
    <row r="11" spans="1:5">
      <c r="A11" s="4" t="s">
        <v>67</v>
      </c>
      <c r="B11" s="4" t="s">
        <v>70</v>
      </c>
      <c r="C11" s="4">
        <v>11.4672364672364</v>
      </c>
      <c r="D11" s="19">
        <v>4.6851332922633803E-9</v>
      </c>
      <c r="E11" s="19">
        <v>5.9032662058644505E-7</v>
      </c>
    </row>
    <row r="12" spans="1:5">
      <c r="A12" s="4" t="s">
        <v>67</v>
      </c>
      <c r="B12" s="4" t="s">
        <v>391</v>
      </c>
      <c r="C12" s="4">
        <v>7.7635327635327602</v>
      </c>
      <c r="D12" s="19">
        <v>6.0648202879224399E-9</v>
      </c>
      <c r="E12" s="19">
        <v>6.1133370254928799E-7</v>
      </c>
    </row>
    <row r="13" spans="1:5">
      <c r="A13" s="4" t="s">
        <v>62</v>
      </c>
      <c r="B13" s="4" t="s">
        <v>392</v>
      </c>
      <c r="C13" s="4">
        <v>15.7407407407407</v>
      </c>
      <c r="D13" s="19">
        <v>1.6776251188797901E-8</v>
      </c>
      <c r="E13" s="19">
        <v>1.4623288363546601E-6</v>
      </c>
    </row>
    <row r="14" spans="1:5">
      <c r="A14" s="4" t="s">
        <v>67</v>
      </c>
      <c r="B14" s="4" t="s">
        <v>393</v>
      </c>
      <c r="C14" s="4">
        <v>2.7777777777777701</v>
      </c>
      <c r="D14" s="19">
        <v>4.3684856504761602E-8</v>
      </c>
      <c r="E14" s="19">
        <v>3.6695212942694498E-6</v>
      </c>
    </row>
    <row r="15" spans="1:5">
      <c r="A15" s="4" t="s">
        <v>67</v>
      </c>
      <c r="B15" s="4" t="s">
        <v>394</v>
      </c>
      <c r="C15" s="4">
        <v>2.7777777777777701</v>
      </c>
      <c r="D15" s="19">
        <v>4.3684856504761602E-8</v>
      </c>
      <c r="E15" s="19">
        <v>3.6695212942694498E-6</v>
      </c>
    </row>
    <row r="16" spans="1:5">
      <c r="A16" s="4" t="s">
        <v>62</v>
      </c>
      <c r="B16" s="4" t="s">
        <v>395</v>
      </c>
      <c r="C16" s="4">
        <v>15.170940170940099</v>
      </c>
      <c r="D16" s="19">
        <v>9.7349742409334097E-8</v>
      </c>
      <c r="E16" s="19">
        <v>7.2733903691002402E-6</v>
      </c>
    </row>
    <row r="17" spans="1:5">
      <c r="A17" s="4" t="s">
        <v>62</v>
      </c>
      <c r="B17" s="4" t="s">
        <v>396</v>
      </c>
      <c r="C17" s="4">
        <v>0.56980056980056903</v>
      </c>
      <c r="D17" s="19">
        <v>2.3193648273375401E-7</v>
      </c>
      <c r="E17" s="19">
        <v>1.5162734358642401E-5</v>
      </c>
    </row>
    <row r="18" spans="1:5">
      <c r="A18" s="4" t="s">
        <v>78</v>
      </c>
      <c r="B18" s="4" t="s">
        <v>397</v>
      </c>
      <c r="C18" s="4">
        <v>7.4074074074074003</v>
      </c>
      <c r="D18" s="19">
        <v>1.05193460145155E-8</v>
      </c>
      <c r="E18" s="19">
        <v>1.7346251297678501E-5</v>
      </c>
    </row>
    <row r="19" spans="1:5">
      <c r="A19" s="4" t="s">
        <v>78</v>
      </c>
      <c r="B19" s="4" t="s">
        <v>398</v>
      </c>
      <c r="C19" s="4">
        <v>7.4074074074074003</v>
      </c>
      <c r="D19" s="19">
        <v>6.6361541606642997E-9</v>
      </c>
      <c r="E19" s="19">
        <v>2.1885797066412101E-5</v>
      </c>
    </row>
    <row r="20" spans="1:5">
      <c r="A20" s="4" t="s">
        <v>78</v>
      </c>
      <c r="B20" s="4" t="s">
        <v>399</v>
      </c>
      <c r="C20" s="4">
        <v>3.84615384615384</v>
      </c>
      <c r="D20" s="19">
        <v>2.4090551904203498E-8</v>
      </c>
      <c r="E20" s="19">
        <v>2.6483196340354399E-5</v>
      </c>
    </row>
    <row r="21" spans="1:5">
      <c r="A21" s="4" t="s">
        <v>73</v>
      </c>
      <c r="B21" s="4" t="s">
        <v>400</v>
      </c>
      <c r="C21" s="4">
        <v>5.6267806267806204</v>
      </c>
      <c r="D21" s="19">
        <v>9.1929435370731301E-9</v>
      </c>
      <c r="E21" s="19">
        <v>2.65488685732284E-5</v>
      </c>
    </row>
    <row r="22" spans="1:5">
      <c r="A22" s="4" t="s">
        <v>62</v>
      </c>
      <c r="B22" s="4" t="s">
        <v>401</v>
      </c>
      <c r="C22" s="4">
        <v>2.13675213675213</v>
      </c>
      <c r="D22" s="19">
        <v>6.5485989644953295E-7</v>
      </c>
      <c r="E22" s="19">
        <v>3.8053924594438897E-5</v>
      </c>
    </row>
    <row r="23" spans="1:5">
      <c r="A23" s="4" t="s">
        <v>67</v>
      </c>
      <c r="B23" s="4" t="s">
        <v>402</v>
      </c>
      <c r="C23" s="4">
        <v>2.9202279202279202</v>
      </c>
      <c r="D23" s="19">
        <v>6.5211337032980898E-7</v>
      </c>
      <c r="E23" s="19">
        <v>4.69510757346025E-5</v>
      </c>
    </row>
    <row r="24" spans="1:5">
      <c r="A24" s="4" t="s">
        <v>403</v>
      </c>
      <c r="B24" s="4" t="s">
        <v>404</v>
      </c>
      <c r="C24" s="4">
        <v>7.33618233618233</v>
      </c>
      <c r="D24" s="19">
        <v>4.0040034529319701E-8</v>
      </c>
      <c r="E24" s="19">
        <v>6.5943763772891004E-5</v>
      </c>
    </row>
    <row r="25" spans="1:5">
      <c r="A25" s="4" t="s">
        <v>62</v>
      </c>
      <c r="B25" s="4" t="s">
        <v>405</v>
      </c>
      <c r="C25" s="4">
        <v>15.669515669515601</v>
      </c>
      <c r="D25" s="19">
        <v>1.4343780663587001E-6</v>
      </c>
      <c r="E25" s="19">
        <v>7.5015212888995806E-5</v>
      </c>
    </row>
    <row r="26" spans="1:5">
      <c r="A26" s="4" t="s">
        <v>62</v>
      </c>
      <c r="B26" s="4" t="s">
        <v>406</v>
      </c>
      <c r="C26" s="4">
        <v>1.3532763532763501</v>
      </c>
      <c r="D26" s="19">
        <v>1.79310420963013E-6</v>
      </c>
      <c r="E26" s="19">
        <v>8.5250397109159993E-5</v>
      </c>
    </row>
    <row r="27" spans="1:5">
      <c r="A27" s="4" t="s">
        <v>67</v>
      </c>
      <c r="B27" s="4" t="s">
        <v>407</v>
      </c>
      <c r="C27" s="4">
        <v>8.6182336182336101</v>
      </c>
      <c r="D27" s="19">
        <v>1.37275150940547E-6</v>
      </c>
      <c r="E27" s="19">
        <v>8.6479664867633506E-5</v>
      </c>
    </row>
    <row r="28" spans="1:5">
      <c r="A28" s="4" t="s">
        <v>403</v>
      </c>
      <c r="B28" s="4" t="s">
        <v>408</v>
      </c>
      <c r="C28" s="4">
        <v>5.9116809116809099</v>
      </c>
      <c r="D28" s="19">
        <v>2.07933621421175E-7</v>
      </c>
      <c r="E28" s="19">
        <v>1.7121869545788599E-4</v>
      </c>
    </row>
    <row r="29" spans="1:5">
      <c r="A29" s="4" t="s">
        <v>62</v>
      </c>
      <c r="B29" s="4" t="s">
        <v>409</v>
      </c>
      <c r="C29" s="4">
        <v>2.13675213675213</v>
      </c>
      <c r="D29" s="19">
        <v>3.9301484457974901E-6</v>
      </c>
      <c r="E29" s="19">
        <v>1.7127463718335999E-4</v>
      </c>
    </row>
    <row r="30" spans="1:5">
      <c r="A30" s="4" t="s">
        <v>403</v>
      </c>
      <c r="B30" s="4" t="s">
        <v>410</v>
      </c>
      <c r="C30" s="4">
        <v>6.9800569800569798</v>
      </c>
      <c r="D30" s="19">
        <v>3.8460197750613201E-7</v>
      </c>
      <c r="E30" s="19">
        <v>2.1112423638558399E-4</v>
      </c>
    </row>
    <row r="31" spans="1:5">
      <c r="A31" s="4" t="s">
        <v>78</v>
      </c>
      <c r="B31" s="4" t="s">
        <v>411</v>
      </c>
      <c r="C31" s="4">
        <v>7.8347578347578297</v>
      </c>
      <c r="D31" s="19">
        <v>2.7996296463349502E-7</v>
      </c>
      <c r="E31" s="19">
        <v>2.3080285753684899E-4</v>
      </c>
    </row>
    <row r="32" spans="1:5">
      <c r="A32" s="4" t="s">
        <v>78</v>
      </c>
      <c r="B32" s="4" t="s">
        <v>412</v>
      </c>
      <c r="C32" s="4">
        <v>15.7407407407407</v>
      </c>
      <c r="D32" s="19">
        <v>3.5484021820516299E-7</v>
      </c>
      <c r="E32" s="19">
        <v>2.3402526127147501E-4</v>
      </c>
    </row>
    <row r="33" spans="1:5">
      <c r="A33" s="4" t="s">
        <v>62</v>
      </c>
      <c r="B33" s="4" t="s">
        <v>102</v>
      </c>
      <c r="C33" s="4">
        <v>4.7720797720797696</v>
      </c>
      <c r="D33" s="19">
        <v>6.2095542325532004E-6</v>
      </c>
      <c r="E33" s="19">
        <v>2.4978471758207998E-4</v>
      </c>
    </row>
    <row r="34" spans="1:5">
      <c r="A34" s="4" t="s">
        <v>67</v>
      </c>
      <c r="B34" s="4" t="s">
        <v>120</v>
      </c>
      <c r="C34" s="4">
        <v>7.6923076923076898</v>
      </c>
      <c r="D34" s="19">
        <v>4.4612909983027098E-6</v>
      </c>
      <c r="E34" s="19">
        <v>2.4980164756482898E-4</v>
      </c>
    </row>
    <row r="35" spans="1:5">
      <c r="A35" s="4" t="s">
        <v>403</v>
      </c>
      <c r="B35" s="4" t="s">
        <v>413</v>
      </c>
      <c r="C35" s="4">
        <v>2.42165242165242</v>
      </c>
      <c r="D35" s="19">
        <v>6.2002542499191698E-7</v>
      </c>
      <c r="E35" s="19">
        <v>2.5526296275413197E-4</v>
      </c>
    </row>
    <row r="36" spans="1:5">
      <c r="A36" s="4" t="s">
        <v>62</v>
      </c>
      <c r="B36" s="4" t="s">
        <v>414</v>
      </c>
      <c r="C36" s="4">
        <v>1.2820512820512799</v>
      </c>
      <c r="D36" s="19">
        <v>8.1474632583984001E-6</v>
      </c>
      <c r="E36" s="19">
        <v>3.0432087378517899E-4</v>
      </c>
    </row>
    <row r="37" spans="1:5">
      <c r="A37" s="4" t="s">
        <v>62</v>
      </c>
      <c r="B37" s="4" t="s">
        <v>415</v>
      </c>
      <c r="C37" s="4">
        <v>0.92592592592592504</v>
      </c>
      <c r="D37" s="19">
        <v>1.2495676613511401E-5</v>
      </c>
      <c r="E37" s="19">
        <v>4.3559041629204198E-4</v>
      </c>
    </row>
    <row r="38" spans="1:5">
      <c r="A38" s="4" t="s">
        <v>62</v>
      </c>
      <c r="B38" s="4" t="s">
        <v>416</v>
      </c>
      <c r="C38" s="4">
        <v>3.4188034188034102</v>
      </c>
      <c r="D38" s="19">
        <v>1.44636661785505E-5</v>
      </c>
      <c r="E38" s="19">
        <v>4.7267276233320301E-4</v>
      </c>
    </row>
    <row r="39" spans="1:5">
      <c r="A39" s="4" t="s">
        <v>62</v>
      </c>
      <c r="B39" s="4" t="s">
        <v>90</v>
      </c>
      <c r="C39" s="4">
        <v>6.1965811965811897</v>
      </c>
      <c r="D39" s="19">
        <v>1.6184098760897998E-5</v>
      </c>
      <c r="E39" s="19">
        <v>4.9777913425519404E-4</v>
      </c>
    </row>
    <row r="40" spans="1:5">
      <c r="A40" s="4" t="s">
        <v>73</v>
      </c>
      <c r="B40" s="4" t="s">
        <v>417</v>
      </c>
      <c r="C40" s="4">
        <v>5.8404558404558404</v>
      </c>
      <c r="D40" s="19">
        <v>3.7177139434819198E-7</v>
      </c>
      <c r="E40" s="19">
        <v>5.3669392147892504E-4</v>
      </c>
    </row>
    <row r="41" spans="1:5">
      <c r="A41" s="4" t="s">
        <v>62</v>
      </c>
      <c r="B41" s="4" t="s">
        <v>418</v>
      </c>
      <c r="C41" s="4">
        <v>4.0598290598290596</v>
      </c>
      <c r="D41" s="19">
        <v>2.0492280320497601E-5</v>
      </c>
      <c r="E41" s="19">
        <v>5.9524346237549398E-4</v>
      </c>
    </row>
    <row r="42" spans="1:5">
      <c r="A42" s="4" t="s">
        <v>62</v>
      </c>
      <c r="B42" s="4" t="s">
        <v>419</v>
      </c>
      <c r="C42" s="4">
        <v>19.658119658119599</v>
      </c>
      <c r="D42" s="19">
        <v>2.8093110469487399E-5</v>
      </c>
      <c r="E42" s="19">
        <v>7.3437537237430696E-4</v>
      </c>
    </row>
    <row r="43" spans="1:5">
      <c r="A43" s="4" t="s">
        <v>62</v>
      </c>
      <c r="B43" s="4" t="s">
        <v>420</v>
      </c>
      <c r="C43" s="4">
        <v>0.854700854700854</v>
      </c>
      <c r="D43" s="19">
        <v>2.71979258681489E-5</v>
      </c>
      <c r="E43" s="19">
        <v>7.4838869481319505E-4</v>
      </c>
    </row>
    <row r="44" spans="1:5">
      <c r="A44" s="4" t="s">
        <v>67</v>
      </c>
      <c r="B44" s="4" t="s">
        <v>117</v>
      </c>
      <c r="C44" s="4">
        <v>5.0569800569800503</v>
      </c>
      <c r="D44" s="19">
        <v>1.6194435081856699E-5</v>
      </c>
      <c r="E44" s="19">
        <v>8.1587313151809595E-4</v>
      </c>
    </row>
    <row r="45" spans="1:5">
      <c r="A45" s="4" t="s">
        <v>78</v>
      </c>
      <c r="B45" s="4" t="s">
        <v>126</v>
      </c>
      <c r="C45" s="4">
        <v>6.5527065527065496</v>
      </c>
      <c r="D45" s="19">
        <v>1.6389644217876601E-6</v>
      </c>
      <c r="E45" s="19">
        <v>9.0047917381563803E-4</v>
      </c>
    </row>
    <row r="46" spans="1:5">
      <c r="A46" s="4" t="s">
        <v>78</v>
      </c>
      <c r="B46" s="4" t="s">
        <v>111</v>
      </c>
      <c r="C46" s="4">
        <v>6.9088319088318997</v>
      </c>
      <c r="D46" s="19">
        <v>2.57190700082893E-6</v>
      </c>
      <c r="E46" s="4">
        <v>1.2110033138660299E-3</v>
      </c>
    </row>
    <row r="47" spans="1:5">
      <c r="A47" s="4" t="s">
        <v>62</v>
      </c>
      <c r="B47" s="4" t="s">
        <v>421</v>
      </c>
      <c r="C47" s="4">
        <v>2.3504273504273501</v>
      </c>
      <c r="D47" s="19">
        <v>5.28532261568942E-5</v>
      </c>
      <c r="E47" s="4">
        <v>1.3154658151459601E-3</v>
      </c>
    </row>
    <row r="48" spans="1:5">
      <c r="A48" s="4" t="s">
        <v>62</v>
      </c>
      <c r="B48" s="4" t="s">
        <v>422</v>
      </c>
      <c r="C48" s="4">
        <v>1.99430199430199</v>
      </c>
      <c r="D48" s="19">
        <v>6.2310818402038797E-5</v>
      </c>
      <c r="E48" s="4">
        <v>1.4802475955636399E-3</v>
      </c>
    </row>
    <row r="49" spans="1:5">
      <c r="A49" s="4" t="s">
        <v>67</v>
      </c>
      <c r="B49" s="4" t="s">
        <v>84</v>
      </c>
      <c r="C49" s="4">
        <v>5.1994301994301999</v>
      </c>
      <c r="D49" s="19">
        <v>3.5074157446761998E-5</v>
      </c>
      <c r="E49" s="4">
        <v>1.6057716731977499E-3</v>
      </c>
    </row>
    <row r="50" spans="1:5">
      <c r="A50" s="4" t="s">
        <v>67</v>
      </c>
      <c r="B50" s="4" t="s">
        <v>82</v>
      </c>
      <c r="C50" s="4">
        <v>5.1994301994301999</v>
      </c>
      <c r="D50" s="19">
        <v>3.97521207960094E-5</v>
      </c>
      <c r="E50" s="4">
        <v>1.66822921531362E-3</v>
      </c>
    </row>
    <row r="51" spans="1:5">
      <c r="A51" s="4" t="s">
        <v>73</v>
      </c>
      <c r="B51" s="4" t="s">
        <v>423</v>
      </c>
      <c r="C51" s="4">
        <v>5.55555555555555</v>
      </c>
      <c r="D51" s="19">
        <v>1.7518492799506501E-6</v>
      </c>
      <c r="E51" s="4">
        <v>1.68502712905105E-3</v>
      </c>
    </row>
    <row r="52" spans="1:5">
      <c r="A52" s="4" t="s">
        <v>73</v>
      </c>
      <c r="B52" s="4" t="s">
        <v>424</v>
      </c>
      <c r="C52" s="4">
        <v>1.6381766381766301</v>
      </c>
      <c r="D52" s="19">
        <v>2.4327257924316899E-6</v>
      </c>
      <c r="E52" s="4">
        <v>1.75488853789074E-3</v>
      </c>
    </row>
    <row r="53" spans="1:5">
      <c r="A53" s="4" t="s">
        <v>73</v>
      </c>
      <c r="B53" s="4" t="s">
        <v>425</v>
      </c>
      <c r="C53" s="4">
        <v>5.2706552706552703</v>
      </c>
      <c r="D53" s="19">
        <v>3.1461034471573302E-6</v>
      </c>
      <c r="E53" s="4">
        <v>1.8155421155449101E-3</v>
      </c>
    </row>
    <row r="54" spans="1:5">
      <c r="A54" s="4" t="s">
        <v>62</v>
      </c>
      <c r="B54" s="4" t="s">
        <v>426</v>
      </c>
      <c r="C54" s="4">
        <v>1.49572649572649</v>
      </c>
      <c r="D54" s="19">
        <v>8.5223009692231102E-5</v>
      </c>
      <c r="E54" s="4">
        <v>1.8555069745775899E-3</v>
      </c>
    </row>
    <row r="55" spans="1:5">
      <c r="A55" s="4" t="s">
        <v>62</v>
      </c>
      <c r="B55" s="4" t="s">
        <v>427</v>
      </c>
      <c r="C55" s="4">
        <v>1.5669515669515599</v>
      </c>
      <c r="D55" s="19">
        <v>8.2480293946122796E-5</v>
      </c>
      <c r="E55" s="4">
        <v>1.8738496611448901E-3</v>
      </c>
    </row>
    <row r="56" spans="1:5">
      <c r="A56" s="4" t="s">
        <v>76</v>
      </c>
      <c r="B56" s="4" t="s">
        <v>428</v>
      </c>
      <c r="C56" s="4">
        <v>15.9544159544159</v>
      </c>
      <c r="D56" s="19">
        <v>2.03956421103268E-6</v>
      </c>
      <c r="E56" s="4">
        <v>2.0639477772913502E-3</v>
      </c>
    </row>
    <row r="57" spans="1:5">
      <c r="A57" s="4" t="s">
        <v>73</v>
      </c>
      <c r="B57" s="4" t="s">
        <v>429</v>
      </c>
      <c r="C57" s="4">
        <v>3.2763532763532699</v>
      </c>
      <c r="D57" s="19">
        <v>4.4503531437722803E-6</v>
      </c>
      <c r="E57" s="4">
        <v>2.1398154036117402E-3</v>
      </c>
    </row>
    <row r="58" spans="1:5">
      <c r="A58" s="4" t="s">
        <v>67</v>
      </c>
      <c r="B58" s="4" t="s">
        <v>430</v>
      </c>
      <c r="C58" s="4">
        <v>5.55555555555555</v>
      </c>
      <c r="D58" s="19">
        <v>6.0696005406674697E-5</v>
      </c>
      <c r="E58" s="4">
        <v>2.3504422309080699E-3</v>
      </c>
    </row>
    <row r="59" spans="1:5">
      <c r="A59" s="4" t="s">
        <v>78</v>
      </c>
      <c r="B59" s="4" t="s">
        <v>431</v>
      </c>
      <c r="C59" s="4">
        <v>5.3418803418803398</v>
      </c>
      <c r="D59" s="19">
        <v>5.9144727049798697E-6</v>
      </c>
      <c r="E59" s="4">
        <v>2.4352784694627802E-3</v>
      </c>
    </row>
    <row r="60" spans="1:5">
      <c r="A60" s="4" t="s">
        <v>78</v>
      </c>
      <c r="B60" s="4" t="s">
        <v>432</v>
      </c>
      <c r="C60" s="4">
        <v>5.3418803418803398</v>
      </c>
      <c r="D60" s="19">
        <v>5.9144727049798697E-6</v>
      </c>
      <c r="E60" s="4">
        <v>2.4352784694627802E-3</v>
      </c>
    </row>
    <row r="61" spans="1:5">
      <c r="A61" s="4" t="s">
        <v>62</v>
      </c>
      <c r="B61" s="4" t="s">
        <v>433</v>
      </c>
      <c r="C61" s="4">
        <v>1.42450142450142</v>
      </c>
      <c r="D61" s="19">
        <v>1.20109491606652E-4</v>
      </c>
      <c r="E61" s="4">
        <v>2.5096869321906599E-3</v>
      </c>
    </row>
    <row r="62" spans="1:5">
      <c r="A62" s="4" t="s">
        <v>78</v>
      </c>
      <c r="B62" s="4" t="s">
        <v>131</v>
      </c>
      <c r="C62" s="4">
        <v>5.4843304843304796</v>
      </c>
      <c r="D62" s="19">
        <v>1.0607777093451801E-5</v>
      </c>
      <c r="E62" s="4">
        <v>2.9111405892915301E-3</v>
      </c>
    </row>
    <row r="63" spans="1:5">
      <c r="A63" s="4" t="s">
        <v>67</v>
      </c>
      <c r="B63" s="4" t="s">
        <v>108</v>
      </c>
      <c r="C63" s="4">
        <v>6.6951566951566903</v>
      </c>
      <c r="D63" s="19">
        <v>8.1487408378922395E-5</v>
      </c>
      <c r="E63" s="4">
        <v>2.9293672378778398E-3</v>
      </c>
    </row>
    <row r="64" spans="1:5">
      <c r="A64" s="4" t="s">
        <v>78</v>
      </c>
      <c r="B64" s="4" t="s">
        <v>434</v>
      </c>
      <c r="C64" s="4">
        <v>1.1396011396011301</v>
      </c>
      <c r="D64" s="19">
        <v>1.16749742531611E-5</v>
      </c>
      <c r="E64" s="4">
        <v>2.9574864454461301E-3</v>
      </c>
    </row>
    <row r="65" spans="1:5">
      <c r="A65" s="4" t="s">
        <v>78</v>
      </c>
      <c r="B65" s="4" t="s">
        <v>435</v>
      </c>
      <c r="C65" s="4">
        <v>1.1396011396011301</v>
      </c>
      <c r="D65" s="19">
        <v>1.16749742531611E-5</v>
      </c>
      <c r="E65" s="4">
        <v>2.9574864454461301E-3</v>
      </c>
    </row>
    <row r="66" spans="1:5">
      <c r="A66" s="4" t="s">
        <v>78</v>
      </c>
      <c r="B66" s="4" t="s">
        <v>128</v>
      </c>
      <c r="C66" s="4">
        <v>5.6267806267806204</v>
      </c>
      <c r="D66" s="19">
        <v>9.9210378957332302E-6</v>
      </c>
      <c r="E66" s="4">
        <v>2.9701027904646101E-3</v>
      </c>
    </row>
    <row r="67" spans="1:5">
      <c r="A67" s="4" t="s">
        <v>67</v>
      </c>
      <c r="B67" s="4" t="s">
        <v>95</v>
      </c>
      <c r="C67" s="4">
        <v>4.6296296296296298</v>
      </c>
      <c r="D67" s="19">
        <v>9.00794845257523E-5</v>
      </c>
      <c r="E67" s="4">
        <v>3.0222308466038E-3</v>
      </c>
    </row>
    <row r="68" spans="1:5">
      <c r="A68" s="4" t="s">
        <v>78</v>
      </c>
      <c r="B68" s="4" t="s">
        <v>130</v>
      </c>
      <c r="C68" s="4">
        <v>5.4843304843304796</v>
      </c>
      <c r="D68" s="19">
        <v>8.3543235658399404E-6</v>
      </c>
      <c r="E68" s="4">
        <v>3.0567269139554201E-3</v>
      </c>
    </row>
    <row r="69" spans="1:5">
      <c r="A69" s="4" t="s">
        <v>78</v>
      </c>
      <c r="B69" s="4" t="s">
        <v>436</v>
      </c>
      <c r="C69" s="4">
        <v>18.091168091168001</v>
      </c>
      <c r="D69" s="19">
        <v>9.43767240275298E-6</v>
      </c>
      <c r="E69" s="4">
        <v>3.1077200560648498E-3</v>
      </c>
    </row>
    <row r="70" spans="1:5">
      <c r="A70" s="4" t="s">
        <v>76</v>
      </c>
      <c r="B70" s="4" t="s">
        <v>437</v>
      </c>
      <c r="C70" s="4">
        <v>2.5641025641025599</v>
      </c>
      <c r="D70" s="19">
        <v>6.6360021897874398E-6</v>
      </c>
      <c r="E70" s="4">
        <v>3.3555039326480501E-3</v>
      </c>
    </row>
    <row r="71" spans="1:5">
      <c r="A71" s="4" t="s">
        <v>67</v>
      </c>
      <c r="B71" s="4" t="s">
        <v>438</v>
      </c>
      <c r="C71" s="4">
        <v>1.1396011396011301</v>
      </c>
      <c r="D71" s="19">
        <v>1.16393515608824E-4</v>
      </c>
      <c r="E71" s="4">
        <v>3.4449786381326401E-3</v>
      </c>
    </row>
    <row r="72" spans="1:5">
      <c r="A72" s="4" t="s">
        <v>67</v>
      </c>
      <c r="B72" s="4" t="s">
        <v>439</v>
      </c>
      <c r="C72" s="4">
        <v>2.7777777777777701</v>
      </c>
      <c r="D72" s="19">
        <v>1.1592069481429901E-4</v>
      </c>
      <c r="E72" s="4">
        <v>3.6450541479522399E-3</v>
      </c>
    </row>
    <row r="73" spans="1:5">
      <c r="A73" s="4" t="s">
        <v>76</v>
      </c>
      <c r="B73" s="4" t="s">
        <v>440</v>
      </c>
      <c r="C73" s="4">
        <v>2.7065527065527002</v>
      </c>
      <c r="D73" s="19">
        <v>1.08157192954368E-5</v>
      </c>
      <c r="E73" s="4">
        <v>3.6454667254820399E-3</v>
      </c>
    </row>
    <row r="74" spans="1:5">
      <c r="A74" s="4" t="s">
        <v>67</v>
      </c>
      <c r="B74" s="4" t="s">
        <v>85</v>
      </c>
      <c r="C74" s="4">
        <v>7.6923076923076898</v>
      </c>
      <c r="D74" s="19">
        <v>1.6476075184749701E-4</v>
      </c>
      <c r="E74" s="4">
        <v>4.6030544611097499E-3</v>
      </c>
    </row>
    <row r="75" spans="1:5">
      <c r="A75" s="4" t="s">
        <v>62</v>
      </c>
      <c r="B75" s="4" t="s">
        <v>441</v>
      </c>
      <c r="C75" s="4">
        <v>1.49572649572649</v>
      </c>
      <c r="D75" s="19">
        <v>2.4231880585749E-4</v>
      </c>
      <c r="E75" s="4">
        <v>4.6833724564931904E-3</v>
      </c>
    </row>
    <row r="76" spans="1:5">
      <c r="A76" s="4" t="s">
        <v>62</v>
      </c>
      <c r="B76" s="4" t="s">
        <v>442</v>
      </c>
      <c r="C76" s="4">
        <v>0.35612535612535601</v>
      </c>
      <c r="D76" s="19">
        <v>2.4100422177838999E-4</v>
      </c>
      <c r="E76" s="4">
        <v>4.8367419992071297E-3</v>
      </c>
    </row>
    <row r="77" spans="1:5">
      <c r="A77" s="4" t="s">
        <v>76</v>
      </c>
      <c r="B77" s="4" t="s">
        <v>443</v>
      </c>
      <c r="C77" s="4">
        <v>18.233618233618198</v>
      </c>
      <c r="D77" s="19">
        <v>1.9679380063872398E-5</v>
      </c>
      <c r="E77" s="4">
        <v>4.9714532567646198E-3</v>
      </c>
    </row>
    <row r="78" spans="1:5">
      <c r="A78" s="4" t="s">
        <v>67</v>
      </c>
      <c r="B78" s="4" t="s">
        <v>109</v>
      </c>
      <c r="C78" s="4">
        <v>4.0598290598290596</v>
      </c>
      <c r="D78" s="19">
        <v>2.2362907573611899E-4</v>
      </c>
      <c r="E78" s="4">
        <v>5.6202300094347901E-3</v>
      </c>
    </row>
    <row r="79" spans="1:5">
      <c r="A79" s="4" t="s">
        <v>62</v>
      </c>
      <c r="B79" s="4" t="s">
        <v>444</v>
      </c>
      <c r="C79" s="4">
        <v>3.2051282051282</v>
      </c>
      <c r="D79" s="19">
        <v>3.0418843529553399E-4</v>
      </c>
      <c r="E79" s="4">
        <v>5.66655393506509E-3</v>
      </c>
    </row>
    <row r="80" spans="1:5">
      <c r="A80" s="4" t="s">
        <v>67</v>
      </c>
      <c r="B80" s="4" t="s">
        <v>445</v>
      </c>
      <c r="C80" s="4">
        <v>2.9202279202279202</v>
      </c>
      <c r="D80" s="19">
        <v>2.1983532067763699E-4</v>
      </c>
      <c r="E80" s="4">
        <v>5.8150887460899298E-3</v>
      </c>
    </row>
    <row r="81" spans="1:5">
      <c r="A81" s="4" t="s">
        <v>78</v>
      </c>
      <c r="B81" s="4" t="s">
        <v>136</v>
      </c>
      <c r="C81" s="4">
        <v>5.7692307692307603</v>
      </c>
      <c r="D81" s="19">
        <v>2.9535910798963499E-5</v>
      </c>
      <c r="E81" s="4">
        <v>6.9337691786124298E-3</v>
      </c>
    </row>
    <row r="82" spans="1:5">
      <c r="A82" s="4" t="s">
        <v>62</v>
      </c>
      <c r="B82" s="4" t="s">
        <v>446</v>
      </c>
      <c r="C82" s="4">
        <v>4.84330484330484</v>
      </c>
      <c r="D82" s="19">
        <v>3.8752670984919599E-4</v>
      </c>
      <c r="E82" s="4">
        <v>6.9658236904395201E-3</v>
      </c>
    </row>
    <row r="83" spans="1:5">
      <c r="A83" s="4" t="s">
        <v>67</v>
      </c>
      <c r="B83" s="4" t="s">
        <v>447</v>
      </c>
      <c r="C83" s="4">
        <v>3.4188034188034102</v>
      </c>
      <c r="D83" s="19">
        <v>3.4479367381418297E-4</v>
      </c>
      <c r="E83" s="4">
        <v>7.8691465517085595E-3</v>
      </c>
    </row>
    <row r="84" spans="1:5">
      <c r="A84" s="4" t="s">
        <v>67</v>
      </c>
      <c r="B84" s="4" t="s">
        <v>448</v>
      </c>
      <c r="C84" s="4">
        <v>0.78347578347578295</v>
      </c>
      <c r="D84" s="19">
        <v>3.3038387381364602E-4</v>
      </c>
      <c r="E84" s="4">
        <v>7.8991594685834301E-3</v>
      </c>
    </row>
    <row r="85" spans="1:5">
      <c r="A85" s="4" t="s">
        <v>67</v>
      </c>
      <c r="B85" s="4" t="s">
        <v>449</v>
      </c>
      <c r="C85" s="4">
        <v>0.78347578347578295</v>
      </c>
      <c r="D85" s="19">
        <v>3.3038387381364602E-4</v>
      </c>
      <c r="E85" s="4">
        <v>7.8991594685834301E-3</v>
      </c>
    </row>
    <row r="86" spans="1:5">
      <c r="A86" s="4" t="s">
        <v>67</v>
      </c>
      <c r="B86" s="4" t="s">
        <v>450</v>
      </c>
      <c r="C86" s="4">
        <v>0.78347578347578295</v>
      </c>
      <c r="D86" s="19">
        <v>3.3038387381364602E-4</v>
      </c>
      <c r="E86" s="4">
        <v>7.8991594685834301E-3</v>
      </c>
    </row>
    <row r="87" spans="1:5">
      <c r="A87" s="4" t="s">
        <v>67</v>
      </c>
      <c r="B87" s="4" t="s">
        <v>451</v>
      </c>
      <c r="C87" s="4">
        <v>2.5641025641025599</v>
      </c>
      <c r="D87" s="19">
        <v>3.7294146988341902E-4</v>
      </c>
      <c r="E87" s="4">
        <v>8.1404921863792393E-3</v>
      </c>
    </row>
    <row r="88" spans="1:5">
      <c r="A88" s="4" t="s">
        <v>62</v>
      </c>
      <c r="B88" s="4" t="s">
        <v>363</v>
      </c>
      <c r="C88" s="4">
        <v>2.5641025641025599</v>
      </c>
      <c r="D88" s="19">
        <v>4.7029331705086998E-4</v>
      </c>
      <c r="E88" s="4">
        <v>8.1671745999342092E-3</v>
      </c>
    </row>
    <row r="89" spans="1:5">
      <c r="A89" s="4" t="s">
        <v>67</v>
      </c>
      <c r="B89" s="4" t="s">
        <v>135</v>
      </c>
      <c r="C89" s="4">
        <v>2.9202279202279202</v>
      </c>
      <c r="D89" s="19">
        <v>4.9543485519498102E-4</v>
      </c>
      <c r="E89" s="4">
        <v>9.9407030040117306E-3</v>
      </c>
    </row>
    <row r="90" spans="1:5">
      <c r="A90" s="4" t="s">
        <v>67</v>
      </c>
      <c r="B90" s="4" t="s">
        <v>452</v>
      </c>
      <c r="C90" s="4">
        <v>2.7777777777777701</v>
      </c>
      <c r="D90" s="19">
        <v>4.8550312103170699E-4</v>
      </c>
      <c r="E90" s="4">
        <v>1.0146217625350101E-2</v>
      </c>
    </row>
    <row r="91" spans="1:5">
      <c r="A91" s="4" t="s">
        <v>67</v>
      </c>
      <c r="B91" s="4" t="s">
        <v>129</v>
      </c>
      <c r="C91" s="4">
        <v>8.8319088319088301</v>
      </c>
      <c r="D91" s="19">
        <v>5.7044037192948099E-4</v>
      </c>
      <c r="E91" s="4">
        <v>1.09999752241896E-2</v>
      </c>
    </row>
    <row r="92" spans="1:5">
      <c r="A92" s="4" t="s">
        <v>76</v>
      </c>
      <c r="B92" s="4" t="s">
        <v>453</v>
      </c>
      <c r="C92" s="4">
        <v>3.5612535612535599</v>
      </c>
      <c r="D92" s="19">
        <v>5.5293398161272799E-5</v>
      </c>
      <c r="E92" s="4">
        <v>1.1140235033647101E-2</v>
      </c>
    </row>
    <row r="93" spans="1:5">
      <c r="A93" s="4" t="s">
        <v>62</v>
      </c>
      <c r="B93" s="4" t="s">
        <v>454</v>
      </c>
      <c r="C93" s="4">
        <v>0.64102564102564097</v>
      </c>
      <c r="D93" s="19">
        <v>7.6810352192055399E-4</v>
      </c>
      <c r="E93" s="4">
        <v>1.28799631716509E-2</v>
      </c>
    </row>
    <row r="94" spans="1:5">
      <c r="A94" s="4" t="s">
        <v>73</v>
      </c>
      <c r="B94" s="4" t="s">
        <v>455</v>
      </c>
      <c r="C94" s="4">
        <v>1.5669515669515599</v>
      </c>
      <c r="D94" s="19">
        <v>3.18409065353363E-5</v>
      </c>
      <c r="E94" s="4">
        <v>1.3050945545978901E-2</v>
      </c>
    </row>
    <row r="95" spans="1:5">
      <c r="A95" s="4" t="s">
        <v>67</v>
      </c>
      <c r="B95" s="4" t="s">
        <v>456</v>
      </c>
      <c r="C95" s="4">
        <v>3.4900284900284899</v>
      </c>
      <c r="D95" s="19">
        <v>7.4673177178099701E-4</v>
      </c>
      <c r="E95" s="4">
        <v>1.38474299688512E-2</v>
      </c>
    </row>
    <row r="96" spans="1:5">
      <c r="A96" s="4" t="s">
        <v>67</v>
      </c>
      <c r="B96" s="4" t="s">
        <v>457</v>
      </c>
      <c r="C96" s="4">
        <v>2.9914529914529902</v>
      </c>
      <c r="D96" s="19">
        <v>8.2166690353114203E-4</v>
      </c>
      <c r="E96" s="4">
        <v>1.41843151315075E-2</v>
      </c>
    </row>
    <row r="97" spans="1:5">
      <c r="A97" s="4" t="s">
        <v>67</v>
      </c>
      <c r="B97" s="4" t="s">
        <v>458</v>
      </c>
      <c r="C97" s="4">
        <v>1.42450142450142</v>
      </c>
      <c r="D97" s="19">
        <v>7.9808807199027905E-4</v>
      </c>
      <c r="E97" s="4">
        <v>1.42685463415457E-2</v>
      </c>
    </row>
    <row r="98" spans="1:5">
      <c r="A98" s="4" t="s">
        <v>78</v>
      </c>
      <c r="B98" s="4" t="s">
        <v>459</v>
      </c>
      <c r="C98" s="4">
        <v>1.1396011396011301</v>
      </c>
      <c r="D98" s="19">
        <v>6.7062519450721697E-5</v>
      </c>
      <c r="E98" s="4">
        <v>1.46371273711213E-2</v>
      </c>
    </row>
    <row r="99" spans="1:5">
      <c r="A99" s="4" t="s">
        <v>62</v>
      </c>
      <c r="B99" s="4" t="s">
        <v>97</v>
      </c>
      <c r="C99" s="4">
        <v>6.1965811965811897</v>
      </c>
      <c r="D99" s="19">
        <v>9.2666785903232297E-4</v>
      </c>
      <c r="E99" s="4">
        <v>1.50380317381368E-2</v>
      </c>
    </row>
    <row r="100" spans="1:5">
      <c r="A100" s="4" t="s">
        <v>73</v>
      </c>
      <c r="B100" s="4" t="s">
        <v>460</v>
      </c>
      <c r="C100" s="4">
        <v>1.5669515669515599</v>
      </c>
      <c r="D100" s="19">
        <v>5.2189844667210197E-5</v>
      </c>
      <c r="E100" s="4">
        <v>1.8664642942078698E-2</v>
      </c>
    </row>
    <row r="101" spans="1:5">
      <c r="A101" s="4" t="s">
        <v>62</v>
      </c>
      <c r="B101" s="4" t="s">
        <v>461</v>
      </c>
      <c r="C101" s="4">
        <v>0.78347578347578295</v>
      </c>
      <c r="D101" s="4">
        <v>1.21472390532768E-3</v>
      </c>
      <c r="E101" s="4">
        <v>1.9078885040250501E-2</v>
      </c>
    </row>
    <row r="102" spans="1:5">
      <c r="A102" s="4" t="s">
        <v>62</v>
      </c>
      <c r="B102" s="4" t="s">
        <v>75</v>
      </c>
      <c r="C102" s="4">
        <v>20.655270655270598</v>
      </c>
      <c r="D102" s="4">
        <v>1.2931132066841401E-3</v>
      </c>
      <c r="E102" s="4">
        <v>1.9707218764149399E-2</v>
      </c>
    </row>
    <row r="103" spans="1:5">
      <c r="A103" s="4" t="s">
        <v>76</v>
      </c>
      <c r="B103" s="4" t="s">
        <v>462</v>
      </c>
      <c r="C103" s="4">
        <v>3.5612535612535599</v>
      </c>
      <c r="D103" s="19">
        <v>1.18834464757949E-4</v>
      </c>
      <c r="E103" s="4">
        <v>1.98644602321589E-2</v>
      </c>
    </row>
    <row r="104" spans="1:5">
      <c r="A104" s="4" t="s">
        <v>76</v>
      </c>
      <c r="B104" s="4" t="s">
        <v>463</v>
      </c>
      <c r="C104" s="4">
        <v>3.5612535612535599</v>
      </c>
      <c r="D104" s="19">
        <v>1.18834464757949E-4</v>
      </c>
      <c r="E104" s="4">
        <v>1.98644602321589E-2</v>
      </c>
    </row>
    <row r="105" spans="1:5">
      <c r="A105" s="4" t="s">
        <v>62</v>
      </c>
      <c r="B105" s="4" t="s">
        <v>464</v>
      </c>
      <c r="C105" s="4">
        <v>2.42165242165242</v>
      </c>
      <c r="D105" s="4">
        <v>1.37922059291009E-3</v>
      </c>
      <c r="E105" s="4">
        <v>2.04125074399529E-2</v>
      </c>
    </row>
    <row r="106" spans="1:5">
      <c r="A106" s="4" t="s">
        <v>403</v>
      </c>
      <c r="B106" s="4" t="s">
        <v>465</v>
      </c>
      <c r="C106" s="4">
        <v>1.8518518518518501</v>
      </c>
      <c r="D106" s="19">
        <v>6.6920268891817601E-5</v>
      </c>
      <c r="E106" s="4">
        <v>2.18030747797116E-2</v>
      </c>
    </row>
    <row r="107" spans="1:5">
      <c r="A107" s="4" t="s">
        <v>62</v>
      </c>
      <c r="B107" s="4" t="s">
        <v>466</v>
      </c>
      <c r="C107" s="4">
        <v>0.854700854700854</v>
      </c>
      <c r="D107" s="4">
        <v>1.58208603857246E-3</v>
      </c>
      <c r="E107" s="4">
        <v>2.2739856845229799E-2</v>
      </c>
    </row>
    <row r="108" spans="1:5">
      <c r="A108" s="4" t="s">
        <v>124</v>
      </c>
      <c r="B108" s="4" t="s">
        <v>467</v>
      </c>
      <c r="C108" s="4">
        <v>1.6381766381766301</v>
      </c>
      <c r="D108" s="19">
        <v>1.3933281092131801E-4</v>
      </c>
      <c r="E108" s="4">
        <v>2.34098644052033E-2</v>
      </c>
    </row>
    <row r="109" spans="1:5">
      <c r="A109" s="4" t="s">
        <v>73</v>
      </c>
      <c r="B109" s="4" t="s">
        <v>468</v>
      </c>
      <c r="C109" s="4">
        <v>4.0598290598290596</v>
      </c>
      <c r="D109" s="19">
        <v>9.1114729791551499E-5</v>
      </c>
      <c r="E109" s="4">
        <v>2.5971906990613001E-2</v>
      </c>
    </row>
    <row r="110" spans="1:5">
      <c r="A110" s="4" t="s">
        <v>67</v>
      </c>
      <c r="B110" s="4" t="s">
        <v>469</v>
      </c>
      <c r="C110" s="4">
        <v>2.7065527065527002</v>
      </c>
      <c r="D110" s="4">
        <v>1.6282143008272099E-3</v>
      </c>
      <c r="E110" s="4">
        <v>2.7004959122277399E-2</v>
      </c>
    </row>
    <row r="111" spans="1:5">
      <c r="A111" s="4" t="s">
        <v>62</v>
      </c>
      <c r="B111" s="4" t="s">
        <v>470</v>
      </c>
      <c r="C111" s="4">
        <v>4.2022792022792004</v>
      </c>
      <c r="D111" s="4">
        <v>2.00497767414295E-3</v>
      </c>
      <c r="E111" s="4">
        <v>2.7970455653627602E-2</v>
      </c>
    </row>
    <row r="112" spans="1:5">
      <c r="A112" s="4" t="s">
        <v>124</v>
      </c>
      <c r="B112" s="4" t="s">
        <v>471</v>
      </c>
      <c r="C112" s="4">
        <v>1.5669515669515599</v>
      </c>
      <c r="D112" s="19">
        <v>5.0207095178128602E-4</v>
      </c>
      <c r="E112" s="4">
        <v>2.8056721610587899E-2</v>
      </c>
    </row>
    <row r="113" spans="1:5">
      <c r="A113" s="4" t="s">
        <v>73</v>
      </c>
      <c r="B113" s="4" t="s">
        <v>472</v>
      </c>
      <c r="C113" s="4">
        <v>4.6296296296296298</v>
      </c>
      <c r="D113" s="19">
        <v>8.9650945464327499E-5</v>
      </c>
      <c r="E113" s="4">
        <v>2.8359386309746701E-2</v>
      </c>
    </row>
    <row r="114" spans="1:5">
      <c r="A114" s="4" t="s">
        <v>67</v>
      </c>
      <c r="B114" s="4" t="s">
        <v>473</v>
      </c>
      <c r="C114" s="4">
        <v>0.854700854700854</v>
      </c>
      <c r="D114" s="4">
        <v>1.8590035946830499E-3</v>
      </c>
      <c r="E114" s="4">
        <v>2.9798918371146298E-2</v>
      </c>
    </row>
    <row r="115" spans="1:5">
      <c r="A115" s="4" t="s">
        <v>62</v>
      </c>
      <c r="B115" s="4" t="s">
        <v>474</v>
      </c>
      <c r="C115" s="4">
        <v>0.78347578347578295</v>
      </c>
      <c r="D115" s="4">
        <v>2.2260008248805498E-3</v>
      </c>
      <c r="E115" s="4">
        <v>3.0205368773640402E-2</v>
      </c>
    </row>
    <row r="116" spans="1:5">
      <c r="A116" s="4" t="s">
        <v>403</v>
      </c>
      <c r="B116" s="4" t="s">
        <v>475</v>
      </c>
      <c r="C116" s="4">
        <v>1.7094017094017</v>
      </c>
      <c r="D116" s="19">
        <v>1.1227511881768799E-4</v>
      </c>
      <c r="E116" s="4">
        <v>3.0351118042392301E-2</v>
      </c>
    </row>
    <row r="117" spans="1:5">
      <c r="A117" s="4" t="s">
        <v>62</v>
      </c>
      <c r="B117" s="4" t="s">
        <v>476</v>
      </c>
      <c r="C117" s="4">
        <v>11.182336182336099</v>
      </c>
      <c r="D117" s="4">
        <v>2.6853505818240199E-3</v>
      </c>
      <c r="E117" s="4">
        <v>3.5417272593568597E-2</v>
      </c>
    </row>
    <row r="118" spans="1:5">
      <c r="A118" s="4" t="s">
        <v>62</v>
      </c>
      <c r="B118" s="4" t="s">
        <v>477</v>
      </c>
      <c r="C118" s="4">
        <v>0.49857549857549799</v>
      </c>
      <c r="D118" s="4">
        <v>2.81110631625461E-3</v>
      </c>
      <c r="E118" s="4">
        <v>3.6137831680173003E-2</v>
      </c>
    </row>
    <row r="119" spans="1:5">
      <c r="A119" s="4" t="s">
        <v>124</v>
      </c>
      <c r="B119" s="4" t="s">
        <v>478</v>
      </c>
      <c r="C119" s="4">
        <v>0.92592592592592504</v>
      </c>
      <c r="D119" s="19">
        <v>4.63056588865058E-4</v>
      </c>
      <c r="E119" s="4">
        <v>3.8604040039578097E-2</v>
      </c>
    </row>
  </sheetData>
  <pageMargins left="0.75" right="0.75" top="1" bottom="1" header="0.5" footer="0.5"/>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3"/>
  <sheetViews>
    <sheetView workbookViewId="0">
      <selection activeCell="C1" sqref="C1:C1048576"/>
    </sheetView>
  </sheetViews>
  <sheetFormatPr baseColWidth="10" defaultRowHeight="15" x14ac:dyDescent="0"/>
  <sheetData>
    <row r="1" spans="1:6" s="29" customFormat="1">
      <c r="A1" s="29" t="s">
        <v>57</v>
      </c>
      <c r="B1" s="29" t="s">
        <v>58</v>
      </c>
      <c r="C1" s="29" t="s">
        <v>52</v>
      </c>
      <c r="D1" s="29" t="s">
        <v>59</v>
      </c>
      <c r="E1" s="29" t="s">
        <v>60</v>
      </c>
      <c r="F1" s="29" t="s">
        <v>61</v>
      </c>
    </row>
    <row r="2" spans="1:6">
      <c r="A2" t="s">
        <v>62</v>
      </c>
      <c r="B2" t="s">
        <v>63</v>
      </c>
      <c r="C2">
        <v>60.439560439560402</v>
      </c>
      <c r="D2" s="19">
        <v>1.7214857719478802E-21</v>
      </c>
      <c r="E2">
        <v>1.56063298614095</v>
      </c>
      <c r="F2" s="19">
        <v>6.5244310756824902E-19</v>
      </c>
    </row>
    <row r="3" spans="1:6">
      <c r="A3" t="s">
        <v>62</v>
      </c>
      <c r="B3" t="s">
        <v>64</v>
      </c>
      <c r="C3">
        <v>29.6703296703296</v>
      </c>
      <c r="D3" s="19">
        <v>2.3137694504646399E-18</v>
      </c>
      <c r="E3">
        <v>2.1153411896186798</v>
      </c>
      <c r="F3" s="19">
        <v>4.3845931086305002E-16</v>
      </c>
    </row>
    <row r="4" spans="1:6">
      <c r="A4" t="s">
        <v>62</v>
      </c>
      <c r="B4" t="s">
        <v>65</v>
      </c>
      <c r="C4">
        <v>36.703296703296701</v>
      </c>
      <c r="D4" s="19">
        <v>1.5227211179796199E-11</v>
      </c>
      <c r="E4">
        <v>1.6059106705172299</v>
      </c>
      <c r="F4" s="19">
        <v>1.9237109682990099E-9</v>
      </c>
    </row>
    <row r="5" spans="1:6">
      <c r="A5" t="s">
        <v>62</v>
      </c>
      <c r="B5" t="s">
        <v>66</v>
      </c>
      <c r="C5">
        <v>51.428571428571402</v>
      </c>
      <c r="D5" s="19">
        <v>2.95875649897955E-7</v>
      </c>
      <c r="E5">
        <v>1.29257172926041</v>
      </c>
      <c r="F5" s="19">
        <v>2.80338290172821E-5</v>
      </c>
    </row>
    <row r="6" spans="1:6">
      <c r="A6" t="s">
        <v>67</v>
      </c>
      <c r="B6" t="s">
        <v>68</v>
      </c>
      <c r="C6">
        <v>17.1428571428571</v>
      </c>
      <c r="D6" s="19">
        <v>4.1427567775892301E-7</v>
      </c>
      <c r="E6">
        <v>1.75492825313764</v>
      </c>
      <c r="F6" s="19">
        <v>5.0402280997285901E-5</v>
      </c>
    </row>
    <row r="7" spans="1:6">
      <c r="A7" t="s">
        <v>67</v>
      </c>
      <c r="B7" t="s">
        <v>69</v>
      </c>
      <c r="C7">
        <v>17.362637362637301</v>
      </c>
      <c r="D7" s="19">
        <v>4.05566623172675E-7</v>
      </c>
      <c r="E7">
        <v>1.7469322565091601</v>
      </c>
      <c r="F7" s="19">
        <v>7.4013184627519298E-5</v>
      </c>
    </row>
    <row r="8" spans="1:6">
      <c r="A8" t="s">
        <v>67</v>
      </c>
      <c r="B8" t="s">
        <v>70</v>
      </c>
      <c r="C8">
        <v>14.285714285714199</v>
      </c>
      <c r="D8" s="19">
        <v>1.26079588182862E-6</v>
      </c>
      <c r="E8">
        <v>1.8354883398753099</v>
      </c>
      <c r="F8" s="19">
        <v>1.15041079008282E-4</v>
      </c>
    </row>
    <row r="9" spans="1:6">
      <c r="A9" t="s">
        <v>67</v>
      </c>
      <c r="B9" t="s">
        <v>71</v>
      </c>
      <c r="C9">
        <v>16.923076923076898</v>
      </c>
      <c r="D9" s="19">
        <v>3.3485211724967102E-7</v>
      </c>
      <c r="E9">
        <v>1.7733352861790801</v>
      </c>
      <c r="F9" s="19">
        <v>1.22213574574092E-4</v>
      </c>
    </row>
    <row r="10" spans="1:6">
      <c r="A10" t="s">
        <v>62</v>
      </c>
      <c r="B10" t="s">
        <v>72</v>
      </c>
      <c r="C10">
        <v>2.19780219780219</v>
      </c>
      <c r="D10" s="19">
        <v>1.73544105478925E-6</v>
      </c>
      <c r="E10">
        <v>8.58821061464233</v>
      </c>
      <c r="F10" s="19">
        <v>1.31537894228261E-4</v>
      </c>
    </row>
    <row r="11" spans="1:6">
      <c r="A11" t="s">
        <v>73</v>
      </c>
      <c r="B11" t="s">
        <v>74</v>
      </c>
      <c r="C11">
        <v>51.208791208791197</v>
      </c>
      <c r="D11" s="19">
        <v>3.71616926426628E-7</v>
      </c>
      <c r="E11">
        <v>1.29077022768545</v>
      </c>
      <c r="F11" s="19">
        <v>5.3015686974000598E-4</v>
      </c>
    </row>
    <row r="12" spans="1:6">
      <c r="A12" t="s">
        <v>62</v>
      </c>
      <c r="B12" t="s">
        <v>75</v>
      </c>
      <c r="C12">
        <v>25.934065934065899</v>
      </c>
      <c r="D12" s="19">
        <v>8.4994934742459694E-6</v>
      </c>
      <c r="E12">
        <v>1.4651694253413901</v>
      </c>
      <c r="F12" s="19">
        <v>5.3674285474991602E-4</v>
      </c>
    </row>
    <row r="13" spans="1:6">
      <c r="A13" t="s">
        <v>76</v>
      </c>
      <c r="B13" t="s">
        <v>77</v>
      </c>
      <c r="C13">
        <v>20.439560439560399</v>
      </c>
      <c r="D13" s="19">
        <v>3.2407602958450899E-6</v>
      </c>
      <c r="E13">
        <v>1.5774336283185799</v>
      </c>
      <c r="F13">
        <v>1.7581882650821101E-3</v>
      </c>
    </row>
    <row r="14" spans="1:6">
      <c r="A14" t="s">
        <v>78</v>
      </c>
      <c r="B14" t="s">
        <v>79</v>
      </c>
      <c r="C14">
        <v>2.19780219780219</v>
      </c>
      <c r="D14" s="19">
        <v>1.1351635691237001E-6</v>
      </c>
      <c r="E14">
        <v>8.9014084507042206</v>
      </c>
      <c r="F14">
        <v>2.2349075316283602E-3</v>
      </c>
    </row>
    <row r="15" spans="1:6">
      <c r="A15" t="s">
        <v>73</v>
      </c>
      <c r="B15" t="s">
        <v>80</v>
      </c>
      <c r="C15">
        <v>4.8351648351648304</v>
      </c>
      <c r="D15" s="19">
        <v>4.5355494644552496E-6</v>
      </c>
      <c r="E15">
        <v>3.24967501985989</v>
      </c>
      <c r="F15">
        <v>3.2308912830728499E-3</v>
      </c>
    </row>
    <row r="16" spans="1:6">
      <c r="A16" t="s">
        <v>62</v>
      </c>
      <c r="B16" t="s">
        <v>81</v>
      </c>
      <c r="C16">
        <v>4.1758241758241699</v>
      </c>
      <c r="D16" s="19">
        <v>7.0931466707657196E-5</v>
      </c>
      <c r="E16">
        <v>2.9927476290325599</v>
      </c>
      <c r="F16">
        <v>3.83320292827116E-3</v>
      </c>
    </row>
    <row r="17" spans="1:6">
      <c r="A17" t="s">
        <v>67</v>
      </c>
      <c r="B17" t="s">
        <v>82</v>
      </c>
      <c r="C17">
        <v>7.2527472527472501</v>
      </c>
      <c r="D17" s="19">
        <v>6.47665903157603E-5</v>
      </c>
      <c r="E17">
        <v>2.1419448048118799</v>
      </c>
      <c r="F17">
        <v>3.9323431817352896E-3</v>
      </c>
    </row>
    <row r="18" spans="1:6">
      <c r="A18" t="s">
        <v>76</v>
      </c>
      <c r="B18" t="s">
        <v>83</v>
      </c>
      <c r="C18">
        <v>2.19780219780219</v>
      </c>
      <c r="D18" s="19">
        <v>1.56737777678276E-5</v>
      </c>
      <c r="E18">
        <v>6.6082595870206404</v>
      </c>
      <c r="F18">
        <v>4.2464223566834802E-3</v>
      </c>
    </row>
    <row r="19" spans="1:6">
      <c r="A19" t="s">
        <v>67</v>
      </c>
      <c r="B19" t="s">
        <v>84</v>
      </c>
      <c r="C19">
        <v>7.2527472527472501</v>
      </c>
      <c r="D19" s="19">
        <v>6.0754903567815697E-5</v>
      </c>
      <c r="E19">
        <v>2.14967745753684</v>
      </c>
      <c r="F19">
        <v>4.4254215294262603E-3</v>
      </c>
    </row>
    <row r="20" spans="1:6">
      <c r="A20" t="s">
        <v>67</v>
      </c>
      <c r="B20" t="s">
        <v>85</v>
      </c>
      <c r="C20">
        <v>10.3296703296703</v>
      </c>
      <c r="D20" s="19">
        <v>9.5080107825219501E-5</v>
      </c>
      <c r="E20">
        <v>1.7986857430940599</v>
      </c>
      <c r="F20">
        <v>4.9457136698184403E-3</v>
      </c>
    </row>
    <row r="21" spans="1:6">
      <c r="A21" t="s">
        <v>62</v>
      </c>
      <c r="B21" t="s">
        <v>86</v>
      </c>
      <c r="C21">
        <v>3.5164835164835102</v>
      </c>
      <c r="D21" s="19">
        <v>1.4776048366708499E-4</v>
      </c>
      <c r="E21">
        <v>3.2062652961331302</v>
      </c>
      <c r="F21">
        <v>6.2034962679471299E-3</v>
      </c>
    </row>
    <row r="22" spans="1:6">
      <c r="A22" t="s">
        <v>62</v>
      </c>
      <c r="B22" t="s">
        <v>87</v>
      </c>
      <c r="C22">
        <v>6.3736263736263696</v>
      </c>
      <c r="D22" s="19">
        <v>1.32256021163727E-4</v>
      </c>
      <c r="E22">
        <v>2.2161950272530402</v>
      </c>
      <c r="F22">
        <v>6.2464526630770997E-3</v>
      </c>
    </row>
    <row r="23" spans="1:6">
      <c r="A23" t="s">
        <v>78</v>
      </c>
      <c r="B23" t="s">
        <v>88</v>
      </c>
      <c r="C23">
        <v>5.0549450549450503</v>
      </c>
      <c r="D23" s="19">
        <v>6.74814878798582E-6</v>
      </c>
      <c r="E23">
        <v>3.0422082696985102</v>
      </c>
      <c r="F23">
        <v>6.62825860982674E-3</v>
      </c>
    </row>
    <row r="24" spans="1:6">
      <c r="A24" t="s">
        <v>76</v>
      </c>
      <c r="B24" t="s">
        <v>89</v>
      </c>
      <c r="C24">
        <v>8.3516483516483504</v>
      </c>
      <c r="D24" s="19">
        <v>4.2408682765331798E-5</v>
      </c>
      <c r="E24">
        <v>2.0482370661238498</v>
      </c>
      <c r="F24">
        <v>7.6467480688525704E-3</v>
      </c>
    </row>
    <row r="25" spans="1:6">
      <c r="A25" t="s">
        <v>62</v>
      </c>
      <c r="B25" t="s">
        <v>90</v>
      </c>
      <c r="C25">
        <v>7.6923076923076898</v>
      </c>
      <c r="D25" s="19">
        <v>2.5509126927776002E-4</v>
      </c>
      <c r="E25">
        <v>1.9573131168254601</v>
      </c>
      <c r="F25">
        <v>9.6225960842288797E-3</v>
      </c>
    </row>
    <row r="26" spans="1:6">
      <c r="A26" t="s">
        <v>67</v>
      </c>
      <c r="B26" t="s">
        <v>91</v>
      </c>
      <c r="C26">
        <v>2.4175824175824099</v>
      </c>
      <c r="D26" s="19">
        <v>2.1673158675926399E-4</v>
      </c>
      <c r="E26">
        <v>4.3149322879543801</v>
      </c>
      <c r="F26">
        <v>9.8407105508111492E-3</v>
      </c>
    </row>
    <row r="27" spans="1:6">
      <c r="A27" t="s">
        <v>67</v>
      </c>
      <c r="B27" t="s">
        <v>92</v>
      </c>
      <c r="C27">
        <v>19.120879120879099</v>
      </c>
      <c r="D27" s="19">
        <v>3.2907221186400499E-4</v>
      </c>
      <c r="E27">
        <v>1.4187535649996601</v>
      </c>
      <c r="F27">
        <v>1.32592144882506E-2</v>
      </c>
    </row>
    <row r="28" spans="1:6">
      <c r="A28" t="s">
        <v>67</v>
      </c>
      <c r="B28" t="s">
        <v>93</v>
      </c>
      <c r="C28">
        <v>19.120879120879099</v>
      </c>
      <c r="D28" s="19">
        <v>3.2907221186400499E-4</v>
      </c>
      <c r="E28">
        <v>1.4187535649996601</v>
      </c>
      <c r="F28">
        <v>1.32592144882506E-2</v>
      </c>
    </row>
    <row r="29" spans="1:6">
      <c r="A29" t="s">
        <v>67</v>
      </c>
      <c r="B29" t="s">
        <v>94</v>
      </c>
      <c r="C29">
        <v>0.879120879120879</v>
      </c>
      <c r="D29" s="19">
        <v>3.9218758187106598E-4</v>
      </c>
      <c r="E29">
        <v>24.059016393442601</v>
      </c>
      <c r="F29">
        <v>1.42156443386447E-2</v>
      </c>
    </row>
    <row r="30" spans="1:6">
      <c r="A30" t="s">
        <v>67</v>
      </c>
      <c r="B30" t="s">
        <v>95</v>
      </c>
      <c r="C30">
        <v>6.1538461538461497</v>
      </c>
      <c r="D30" s="19">
        <v>5.0352581249483498E-4</v>
      </c>
      <c r="E30">
        <v>2.0580014022904001</v>
      </c>
      <c r="F30">
        <v>1.6573237189861499E-2</v>
      </c>
    </row>
    <row r="31" spans="1:6">
      <c r="A31" t="s">
        <v>76</v>
      </c>
      <c r="B31" t="s">
        <v>96</v>
      </c>
      <c r="C31">
        <v>2.4175824175824099</v>
      </c>
      <c r="D31" s="19">
        <v>1.24163662628519E-4</v>
      </c>
      <c r="E31">
        <v>4.6006870542548803</v>
      </c>
      <c r="F31">
        <v>1.6714991764422499E-2</v>
      </c>
    </row>
    <row r="32" spans="1:6">
      <c r="A32" t="s">
        <v>62</v>
      </c>
      <c r="B32" t="s">
        <v>97</v>
      </c>
      <c r="C32">
        <v>8.1318681318681296</v>
      </c>
      <c r="D32" s="19">
        <v>5.20758024622091E-4</v>
      </c>
      <c r="E32">
        <v>1.8383029332168299</v>
      </c>
      <c r="F32">
        <v>1.7787063477673001E-2</v>
      </c>
    </row>
    <row r="33" spans="1:6">
      <c r="A33" t="s">
        <v>62</v>
      </c>
      <c r="B33" t="s">
        <v>98</v>
      </c>
      <c r="C33">
        <v>2.6373626373626302</v>
      </c>
      <c r="D33" s="19">
        <v>5.7231096079563405E-4</v>
      </c>
      <c r="E33">
        <v>3.5479165162128901</v>
      </c>
      <c r="F33">
        <v>1.79181877352672E-2</v>
      </c>
    </row>
    <row r="34" spans="1:6">
      <c r="A34" t="s">
        <v>78</v>
      </c>
      <c r="B34" t="s">
        <v>99</v>
      </c>
      <c r="C34">
        <v>3.95604395604395</v>
      </c>
      <c r="D34" s="19">
        <v>2.8104943130335199E-5</v>
      </c>
      <c r="E34">
        <v>3.3305269821174202</v>
      </c>
      <c r="F34">
        <v>1.8295769684562702E-2</v>
      </c>
    </row>
    <row r="35" spans="1:6">
      <c r="A35" t="s">
        <v>76</v>
      </c>
      <c r="B35" t="s">
        <v>100</v>
      </c>
      <c r="C35">
        <v>14.5054945054945</v>
      </c>
      <c r="D35" s="19">
        <v>2.4972235572704799E-4</v>
      </c>
      <c r="E35">
        <v>1.5510139855738301</v>
      </c>
      <c r="F35">
        <v>1.9187274241789499E-2</v>
      </c>
    </row>
    <row r="36" spans="1:6">
      <c r="A36" t="s">
        <v>76</v>
      </c>
      <c r="B36" t="s">
        <v>101</v>
      </c>
      <c r="C36">
        <v>14.285714285714199</v>
      </c>
      <c r="D36" s="19">
        <v>2.2638623072422E-4</v>
      </c>
      <c r="E36">
        <v>1.56422750603183</v>
      </c>
      <c r="F36">
        <v>2.0281774171971301E-2</v>
      </c>
    </row>
    <row r="37" spans="1:6">
      <c r="A37" t="s">
        <v>62</v>
      </c>
      <c r="B37" t="s">
        <v>102</v>
      </c>
      <c r="C37">
        <v>5.71428571428571</v>
      </c>
      <c r="D37" s="19">
        <v>7.1985224986781697E-4</v>
      </c>
      <c r="E37">
        <v>2.09805950585893</v>
      </c>
      <c r="F37">
        <v>2.0775178654389E-2</v>
      </c>
    </row>
    <row r="38" spans="1:6">
      <c r="A38" t="s">
        <v>76</v>
      </c>
      <c r="B38" t="s">
        <v>103</v>
      </c>
      <c r="C38">
        <v>14.5054945054945</v>
      </c>
      <c r="D38" s="19">
        <v>1.9914732202789499E-4</v>
      </c>
      <c r="E38">
        <v>1.5632442033812199</v>
      </c>
      <c r="F38">
        <v>2.1397311635689101E-2</v>
      </c>
    </row>
    <row r="39" spans="1:6">
      <c r="A39" t="s">
        <v>67</v>
      </c>
      <c r="B39" t="s">
        <v>104</v>
      </c>
      <c r="C39">
        <v>2.8571428571428501</v>
      </c>
      <c r="D39" s="19">
        <v>8.6012368791384402E-4</v>
      </c>
      <c r="E39">
        <v>3.14866321927604</v>
      </c>
      <c r="F39">
        <v>2.2184525191063901E-2</v>
      </c>
    </row>
    <row r="40" spans="1:6">
      <c r="A40" t="s">
        <v>62</v>
      </c>
      <c r="B40" t="s">
        <v>105</v>
      </c>
      <c r="C40">
        <v>3.07692307692307</v>
      </c>
      <c r="D40" s="19">
        <v>9.0761411679951304E-4</v>
      </c>
      <c r="E40">
        <v>2.9705104949468701</v>
      </c>
      <c r="F40">
        <v>2.2681611822414099E-2</v>
      </c>
    </row>
    <row r="41" spans="1:6">
      <c r="A41" t="s">
        <v>62</v>
      </c>
      <c r="B41" t="s">
        <v>106</v>
      </c>
      <c r="C41">
        <v>1.75824175824175</v>
      </c>
      <c r="D41" s="19">
        <v>8.5098245893693697E-4</v>
      </c>
      <c r="E41">
        <v>5.1529263687854003</v>
      </c>
      <c r="F41">
        <v>2.2783562373078201E-2</v>
      </c>
    </row>
    <row r="42" spans="1:6">
      <c r="A42" t="s">
        <v>78</v>
      </c>
      <c r="B42" t="s">
        <v>107</v>
      </c>
      <c r="C42">
        <v>3.07692307692307</v>
      </c>
      <c r="D42" s="19">
        <v>4.7512991794904703E-5</v>
      </c>
      <c r="E42">
        <v>3.97493929091792</v>
      </c>
      <c r="F42">
        <v>2.3140634862707499E-2</v>
      </c>
    </row>
    <row r="43" spans="1:6">
      <c r="A43" t="s">
        <v>67</v>
      </c>
      <c r="B43" t="s">
        <v>108</v>
      </c>
      <c r="C43">
        <v>8.3516483516483504</v>
      </c>
      <c r="D43" s="19">
        <v>8.4231532540828805E-4</v>
      </c>
      <c r="E43">
        <v>1.75590772653806</v>
      </c>
      <c r="F43">
        <v>2.3381894703207302E-2</v>
      </c>
    </row>
    <row r="44" spans="1:6">
      <c r="A44" t="s">
        <v>67</v>
      </c>
      <c r="B44" t="s">
        <v>109</v>
      </c>
      <c r="C44">
        <v>5.4945054945054901</v>
      </c>
      <c r="D44" s="19">
        <v>7.8429196474029503E-4</v>
      </c>
      <c r="E44">
        <v>2.1079745671824699</v>
      </c>
      <c r="F44">
        <v>2.35823919793898E-2</v>
      </c>
    </row>
    <row r="45" spans="1:6">
      <c r="A45" t="s">
        <v>78</v>
      </c>
      <c r="B45" t="s">
        <v>110</v>
      </c>
      <c r="C45">
        <v>4.8351648351648304</v>
      </c>
      <c r="D45" s="19">
        <v>1.1620705691902E-4</v>
      </c>
      <c r="E45">
        <v>2.5970417487000801</v>
      </c>
      <c r="F45">
        <v>2.5129682259893499E-2</v>
      </c>
    </row>
    <row r="46" spans="1:6">
      <c r="A46" t="s">
        <v>78</v>
      </c>
      <c r="B46" t="s">
        <v>111</v>
      </c>
      <c r="C46">
        <v>8.7912087912087902</v>
      </c>
      <c r="D46" s="19">
        <v>1.11070580043646E-4</v>
      </c>
      <c r="E46">
        <v>1.9148378643956701</v>
      </c>
      <c r="F46">
        <v>2.6995463083724199E-2</v>
      </c>
    </row>
    <row r="47" spans="1:6">
      <c r="A47" t="s">
        <v>62</v>
      </c>
      <c r="B47" t="s">
        <v>112</v>
      </c>
      <c r="C47">
        <v>11.208791208791199</v>
      </c>
      <c r="D47">
        <v>1.3059253972638101E-3</v>
      </c>
      <c r="E47">
        <v>1.5776970099969001</v>
      </c>
      <c r="F47">
        <v>2.7139866586881702E-2</v>
      </c>
    </row>
    <row r="48" spans="1:6">
      <c r="A48" t="s">
        <v>62</v>
      </c>
      <c r="B48" t="s">
        <v>113</v>
      </c>
      <c r="C48">
        <v>12.527472527472501</v>
      </c>
      <c r="D48">
        <v>1.2484897150530599E-3</v>
      </c>
      <c r="E48">
        <v>1.5331973312045999</v>
      </c>
      <c r="F48">
        <v>2.7467092757660499E-2</v>
      </c>
    </row>
    <row r="49" spans="1:6">
      <c r="A49" t="s">
        <v>62</v>
      </c>
      <c r="B49" t="s">
        <v>114</v>
      </c>
      <c r="C49">
        <v>3.7362637362637301</v>
      </c>
      <c r="D49">
        <v>1.1866485184980899E-3</v>
      </c>
      <c r="E49">
        <v>2.5338770160556301</v>
      </c>
      <c r="F49">
        <v>2.77335898725572E-2</v>
      </c>
    </row>
    <row r="50" spans="1:6">
      <c r="A50" t="s">
        <v>62</v>
      </c>
      <c r="B50" t="s">
        <v>115</v>
      </c>
      <c r="C50">
        <v>15.6043956043956</v>
      </c>
      <c r="D50">
        <v>1.4201299494588501E-3</v>
      </c>
      <c r="E50">
        <v>1.44200698495852</v>
      </c>
      <c r="F50">
        <v>2.7949954774292001E-2</v>
      </c>
    </row>
    <row r="51" spans="1:6">
      <c r="A51" t="s">
        <v>78</v>
      </c>
      <c r="B51" t="s">
        <v>116</v>
      </c>
      <c r="C51">
        <v>5.2747252747252702</v>
      </c>
      <c r="D51" s="19">
        <v>1.06421574809643E-4</v>
      </c>
      <c r="E51">
        <v>2.4778842332994802</v>
      </c>
      <c r="F51">
        <v>2.9522314513925198E-2</v>
      </c>
    </row>
    <row r="52" spans="1:6">
      <c r="A52" t="s">
        <v>67</v>
      </c>
      <c r="B52" t="s">
        <v>117</v>
      </c>
      <c r="C52">
        <v>6.1538461538461497</v>
      </c>
      <c r="D52">
        <v>1.2640710774811401E-3</v>
      </c>
      <c r="E52">
        <v>1.9357829282080199</v>
      </c>
      <c r="F52">
        <v>3.0309683795941102E-2</v>
      </c>
    </row>
    <row r="53" spans="1:6">
      <c r="A53" t="s">
        <v>73</v>
      </c>
      <c r="B53" t="s">
        <v>118</v>
      </c>
      <c r="C53">
        <v>1.75824175824175</v>
      </c>
      <c r="D53" s="19">
        <v>7.1392797927696298E-5</v>
      </c>
      <c r="E53">
        <v>7.5877579411082703</v>
      </c>
      <c r="F53">
        <v>3.3390205316251503E-2</v>
      </c>
    </row>
    <row r="54" spans="1:6">
      <c r="A54" t="s">
        <v>78</v>
      </c>
      <c r="B54" t="s">
        <v>119</v>
      </c>
      <c r="C54">
        <v>6.8131868131868103</v>
      </c>
      <c r="D54" s="19">
        <v>1.04975945172899E-4</v>
      </c>
      <c r="E54">
        <v>2.1585445016823899</v>
      </c>
      <c r="F54">
        <v>3.3898529289333401E-2</v>
      </c>
    </row>
    <row r="55" spans="1:6">
      <c r="A55" t="s">
        <v>67</v>
      </c>
      <c r="B55" t="s">
        <v>120</v>
      </c>
      <c r="C55">
        <v>8.7912087912087902</v>
      </c>
      <c r="D55">
        <v>1.61287024590916E-3</v>
      </c>
      <c r="E55">
        <v>1.6669064475826201</v>
      </c>
      <c r="F55">
        <v>3.4063545720605902E-2</v>
      </c>
    </row>
    <row r="56" spans="1:6">
      <c r="A56" t="s">
        <v>67</v>
      </c>
      <c r="B56" t="s">
        <v>121</v>
      </c>
      <c r="C56">
        <v>2.4175824175824099</v>
      </c>
      <c r="D56">
        <v>1.56093822960028E-3</v>
      </c>
      <c r="E56">
        <v>3.3641844956932401</v>
      </c>
      <c r="F56">
        <v>3.5009212158195899E-2</v>
      </c>
    </row>
    <row r="57" spans="1:6">
      <c r="A57" t="s">
        <v>78</v>
      </c>
      <c r="B57" t="s">
        <v>122</v>
      </c>
      <c r="C57">
        <v>2.8571428571428501</v>
      </c>
      <c r="D57" s="19">
        <v>1.84190394744749E-4</v>
      </c>
      <c r="E57">
        <v>3.7231108389467198</v>
      </c>
      <c r="F57">
        <v>3.5656066615889298E-2</v>
      </c>
    </row>
    <row r="58" spans="1:6">
      <c r="A58" t="s">
        <v>76</v>
      </c>
      <c r="B58" t="s">
        <v>123</v>
      </c>
      <c r="C58">
        <v>16.263736263736199</v>
      </c>
      <c r="D58" s="19">
        <v>5.3690827133791698E-4</v>
      </c>
      <c r="E58">
        <v>1.4632292323145599</v>
      </c>
      <c r="F58">
        <v>3.5796045411839998E-2</v>
      </c>
    </row>
    <row r="59" spans="1:6">
      <c r="A59" t="s">
        <v>124</v>
      </c>
      <c r="B59" t="s">
        <v>125</v>
      </c>
      <c r="C59">
        <v>2.6373626373626302</v>
      </c>
      <c r="D59" s="19">
        <v>2.93782950090675E-4</v>
      </c>
      <c r="E59">
        <v>3.73517126148705</v>
      </c>
      <c r="F59">
        <v>3.7194218823298403E-2</v>
      </c>
    </row>
    <row r="60" spans="1:6">
      <c r="A60" t="s">
        <v>78</v>
      </c>
      <c r="B60" t="s">
        <v>126</v>
      </c>
      <c r="C60">
        <v>8.3516483516483504</v>
      </c>
      <c r="D60" s="19">
        <v>9.8981436958317504E-5</v>
      </c>
      <c r="E60">
        <v>1.96782708831606</v>
      </c>
      <c r="F60">
        <v>3.8268923475535697E-2</v>
      </c>
    </row>
    <row r="61" spans="1:6">
      <c r="A61" t="s">
        <v>67</v>
      </c>
      <c r="B61" t="s">
        <v>127</v>
      </c>
      <c r="C61">
        <v>3.07692307692307</v>
      </c>
      <c r="D61">
        <v>2.1520834589144099E-3</v>
      </c>
      <c r="E61">
        <v>2.6874433205441202</v>
      </c>
      <c r="F61">
        <v>4.0542449968729001E-2</v>
      </c>
    </row>
    <row r="62" spans="1:6">
      <c r="A62" t="s">
        <v>78</v>
      </c>
      <c r="B62" t="s">
        <v>128</v>
      </c>
      <c r="C62">
        <v>7.2527472527472501</v>
      </c>
      <c r="D62" s="19">
        <v>2.6539556902316E-4</v>
      </c>
      <c r="E62">
        <v>1.9905896919981401</v>
      </c>
      <c r="F62">
        <v>4.2660319728758597E-2</v>
      </c>
    </row>
    <row r="63" spans="1:6">
      <c r="A63" t="s">
        <v>67</v>
      </c>
      <c r="B63" t="s">
        <v>129</v>
      </c>
      <c r="C63">
        <v>10.769230769230701</v>
      </c>
      <c r="D63">
        <v>2.1503085495587098E-3</v>
      </c>
      <c r="E63">
        <v>1.5417068046364699</v>
      </c>
      <c r="F63">
        <v>4.2711458498508499E-2</v>
      </c>
    </row>
    <row r="64" spans="1:6">
      <c r="A64" t="s">
        <v>78</v>
      </c>
      <c r="B64" t="s">
        <v>130</v>
      </c>
      <c r="C64">
        <v>7.0329670329670302</v>
      </c>
      <c r="D64" s="19">
        <v>2.9863676871093E-4</v>
      </c>
      <c r="E64">
        <v>2.0036630428961599</v>
      </c>
      <c r="F64">
        <v>4.42746430425459E-2</v>
      </c>
    </row>
    <row r="65" spans="1:6">
      <c r="A65" t="s">
        <v>78</v>
      </c>
      <c r="B65" t="s">
        <v>131</v>
      </c>
      <c r="C65">
        <v>7.0329670329670302</v>
      </c>
      <c r="D65" s="19">
        <v>3.2883886960950699E-4</v>
      </c>
      <c r="E65">
        <v>1.99230011448654</v>
      </c>
      <c r="F65">
        <v>4.5247781031706603E-2</v>
      </c>
    </row>
    <row r="66" spans="1:6">
      <c r="A66" t="s">
        <v>78</v>
      </c>
      <c r="B66" t="s">
        <v>132</v>
      </c>
      <c r="C66">
        <v>3.07692307692307</v>
      </c>
      <c r="D66" s="19">
        <v>2.60803016819457E-4</v>
      </c>
      <c r="E66">
        <v>3.3656420273465599</v>
      </c>
      <c r="F66">
        <v>4.5661886458381699E-2</v>
      </c>
    </row>
    <row r="67" spans="1:6">
      <c r="A67" t="s">
        <v>78</v>
      </c>
      <c r="B67" t="s">
        <v>133</v>
      </c>
      <c r="C67">
        <v>3.07692307692307</v>
      </c>
      <c r="D67" s="19">
        <v>2.60803016819457E-4</v>
      </c>
      <c r="E67">
        <v>3.3656420273465599</v>
      </c>
      <c r="F67">
        <v>4.5661886458381699E-2</v>
      </c>
    </row>
    <row r="68" spans="1:6">
      <c r="A68" t="s">
        <v>78</v>
      </c>
      <c r="B68" t="s">
        <v>134</v>
      </c>
      <c r="C68">
        <v>3.07692307692307</v>
      </c>
      <c r="D68" s="19">
        <v>2.60803016819457E-4</v>
      </c>
      <c r="E68">
        <v>3.3656420273465599</v>
      </c>
      <c r="F68">
        <v>4.5661886458381699E-2</v>
      </c>
    </row>
    <row r="69" spans="1:6">
      <c r="A69" t="s">
        <v>67</v>
      </c>
      <c r="B69" t="s">
        <v>135</v>
      </c>
      <c r="C69">
        <v>3.95604395604395</v>
      </c>
      <c r="D69">
        <v>2.5630174261929602E-3</v>
      </c>
      <c r="E69">
        <v>2.2633917861426802</v>
      </c>
      <c r="F69">
        <v>4.5755273121749401E-2</v>
      </c>
    </row>
    <row r="70" spans="1:6">
      <c r="A70" t="s">
        <v>78</v>
      </c>
      <c r="B70" t="s">
        <v>136</v>
      </c>
      <c r="C70">
        <v>7.47252747252747</v>
      </c>
      <c r="D70" s="19">
        <v>3.6969059752228701E-4</v>
      </c>
      <c r="E70">
        <v>1.927361760927</v>
      </c>
      <c r="F70">
        <v>4.74248962628675E-2</v>
      </c>
    </row>
    <row r="71" spans="1:6">
      <c r="A71" t="s">
        <v>76</v>
      </c>
      <c r="B71" t="s">
        <v>137</v>
      </c>
      <c r="C71">
        <v>13.186813186813101</v>
      </c>
      <c r="D71" s="19">
        <v>8.1940298766997196E-4</v>
      </c>
      <c r="E71">
        <v>1.5249829816201399</v>
      </c>
      <c r="F71">
        <v>4.8254468914833398E-2</v>
      </c>
    </row>
    <row r="72" spans="1:6">
      <c r="A72" t="s">
        <v>73</v>
      </c>
      <c r="B72" t="s">
        <v>138</v>
      </c>
      <c r="C72">
        <v>16.703296703296701</v>
      </c>
      <c r="D72" s="19">
        <v>1.7764246698526699E-4</v>
      </c>
      <c r="E72">
        <v>1.52515624540094</v>
      </c>
      <c r="F72">
        <v>4.9439685743097199E-2</v>
      </c>
    </row>
    <row r="73" spans="1:6">
      <c r="A73" t="s">
        <v>76</v>
      </c>
      <c r="B73" t="s">
        <v>139</v>
      </c>
      <c r="C73">
        <v>12.9670329670329</v>
      </c>
      <c r="D73" s="19">
        <v>9.3559284363755896E-4</v>
      </c>
      <c r="E73">
        <v>1.5229973266961601</v>
      </c>
      <c r="F73">
        <v>4.9556414784310103E-2</v>
      </c>
    </row>
  </sheetData>
  <pageMargins left="0.75" right="0.75" top="1" bottom="1" header="0.51180555555555496" footer="0.51180555555555496"/>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zoomScale="150" zoomScaleNormal="150" zoomScalePageLayoutView="150" workbookViewId="0">
      <selection activeCell="I8" sqref="I8"/>
    </sheetView>
  </sheetViews>
  <sheetFormatPr baseColWidth="10" defaultRowHeight="15" x14ac:dyDescent="0"/>
  <cols>
    <col min="1" max="1" width="8.5" bestFit="1" customWidth="1"/>
    <col min="2" max="2" width="5" bestFit="1" customWidth="1"/>
    <col min="3" max="3" width="15" bestFit="1" customWidth="1"/>
    <col min="5" max="5" width="11.83203125" bestFit="1" customWidth="1"/>
  </cols>
  <sheetData>
    <row r="1" spans="1:7">
      <c r="A1" s="120"/>
      <c r="B1" s="120"/>
      <c r="C1" s="173" t="s">
        <v>51</v>
      </c>
      <c r="D1" s="171" t="s">
        <v>357</v>
      </c>
      <c r="E1" s="171"/>
      <c r="F1" s="171"/>
      <c r="G1" s="172"/>
    </row>
    <row r="2" spans="1:7">
      <c r="A2" s="120"/>
      <c r="B2" s="120"/>
      <c r="C2" s="174"/>
      <c r="D2" s="168" t="s">
        <v>358</v>
      </c>
      <c r="E2" s="168"/>
      <c r="F2" s="168" t="s">
        <v>359</v>
      </c>
      <c r="G2" s="169"/>
    </row>
    <row r="3" spans="1:7">
      <c r="A3" s="170" t="s">
        <v>380</v>
      </c>
      <c r="B3" s="119" t="s">
        <v>381</v>
      </c>
      <c r="C3" s="123">
        <v>6102</v>
      </c>
      <c r="D3" s="124">
        <v>4603</v>
      </c>
      <c r="E3" s="125">
        <f>D3/C3*100</f>
        <v>75.434283841363495</v>
      </c>
      <c r="F3" s="124">
        <v>2958</v>
      </c>
      <c r="G3" s="126">
        <f>F3/C3*100</f>
        <v>48.475909537856445</v>
      </c>
    </row>
    <row r="4" spans="1:7">
      <c r="A4" s="170"/>
      <c r="B4" s="119" t="s">
        <v>382</v>
      </c>
      <c r="C4" s="127">
        <v>5817</v>
      </c>
      <c r="D4" s="128">
        <v>4471</v>
      </c>
      <c r="E4" s="129">
        <f>D4/C4*100</f>
        <v>76.860924875365313</v>
      </c>
      <c r="F4" s="128">
        <v>2943</v>
      </c>
      <c r="G4" s="130">
        <f>F4/C4*100</f>
        <v>50.593089221248064</v>
      </c>
    </row>
    <row r="5" spans="1:7">
      <c r="A5" s="170"/>
      <c r="B5" s="119" t="s">
        <v>383</v>
      </c>
      <c r="C5" s="131">
        <v>6081</v>
      </c>
      <c r="D5" s="132">
        <v>4722</v>
      </c>
      <c r="E5" s="133">
        <f>D5/C5*100</f>
        <v>77.651702022693641</v>
      </c>
      <c r="F5" s="132">
        <v>3113</v>
      </c>
      <c r="G5" s="134">
        <f>F5/C5*100</f>
        <v>51.192238118730472</v>
      </c>
    </row>
    <row r="6" spans="1:7">
      <c r="A6" s="122"/>
      <c r="B6" s="122"/>
      <c r="C6" s="119">
        <f>AVERAGE(C3:C5)</f>
        <v>6000</v>
      </c>
      <c r="D6" s="135">
        <f>AVERAGE(D3:D5)</f>
        <v>4598.666666666667</v>
      </c>
      <c r="E6" s="136">
        <f>AVERAGE(E3:E5)</f>
        <v>76.64897024647415</v>
      </c>
      <c r="F6" s="135">
        <f>AVERAGE(F3:F5)</f>
        <v>3004.6666666666665</v>
      </c>
      <c r="G6" s="136">
        <f>AVERAGE(G3:G5)</f>
        <v>50.08707895927833</v>
      </c>
    </row>
    <row r="7" spans="1:7">
      <c r="A7" s="170" t="s">
        <v>384</v>
      </c>
      <c r="B7" s="119" t="s">
        <v>381</v>
      </c>
      <c r="C7" s="123">
        <v>13533</v>
      </c>
      <c r="D7" s="124">
        <v>4309</v>
      </c>
      <c r="E7" s="125">
        <f>D7/C7*100</f>
        <v>31.840685731175643</v>
      </c>
      <c r="F7" s="124">
        <v>1145</v>
      </c>
      <c r="G7" s="126">
        <f>F7/C7*100</f>
        <v>8.4607995270819476</v>
      </c>
    </row>
    <row r="8" spans="1:7">
      <c r="A8" s="170"/>
      <c r="B8" s="119" t="s">
        <v>382</v>
      </c>
      <c r="C8" s="127">
        <v>13585</v>
      </c>
      <c r="D8" s="128">
        <v>4288</v>
      </c>
      <c r="E8" s="129">
        <f>D8/C8*100</f>
        <v>31.564225248435772</v>
      </c>
      <c r="F8" s="128">
        <v>1249</v>
      </c>
      <c r="G8" s="130">
        <f>F8/C8*100</f>
        <v>9.193963930806035</v>
      </c>
    </row>
    <row r="9" spans="1:7">
      <c r="A9" s="170"/>
      <c r="B9" s="119" t="s">
        <v>383</v>
      </c>
      <c r="C9" s="131">
        <v>13622</v>
      </c>
      <c r="D9" s="132">
        <v>4313</v>
      </c>
      <c r="E9" s="133">
        <f>D9/C9*100</f>
        <v>31.662017324915574</v>
      </c>
      <c r="F9" s="132">
        <v>1282</v>
      </c>
      <c r="G9" s="134">
        <f>F9/C9*100</f>
        <v>9.4112465129936869</v>
      </c>
    </row>
    <row r="10" spans="1:7">
      <c r="A10" s="120"/>
      <c r="B10" s="120"/>
      <c r="C10" s="119">
        <f>AVERAGE(C7:C9)</f>
        <v>13580</v>
      </c>
      <c r="D10" s="135">
        <f>AVERAGE(D7:D9)</f>
        <v>4303.333333333333</v>
      </c>
      <c r="E10" s="136">
        <f>AVERAGE(E7:E9)</f>
        <v>31.688976101508995</v>
      </c>
      <c r="F10" s="135">
        <f>AVERAGE(F7:F9)</f>
        <v>1225.3333333333333</v>
      </c>
      <c r="G10" s="136">
        <f>AVERAGE(G7:G9)</f>
        <v>9.0220033236272226</v>
      </c>
    </row>
  </sheetData>
  <mergeCells count="6">
    <mergeCell ref="A3:A5"/>
    <mergeCell ref="A7:A9"/>
    <mergeCell ref="D1:G1"/>
    <mergeCell ref="D2:E2"/>
    <mergeCell ref="F2:G2"/>
    <mergeCell ref="C1:C2"/>
  </mergeCells>
  <pageMargins left="0.75" right="0.75" top="1" bottom="1" header="0.5" footer="0.5"/>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2"/>
  <sheetViews>
    <sheetView workbookViewId="0">
      <selection activeCell="A3" sqref="A3:B51"/>
    </sheetView>
  </sheetViews>
  <sheetFormatPr baseColWidth="10" defaultRowHeight="15" x14ac:dyDescent="0"/>
  <cols>
    <col min="1" max="1" width="19" bestFit="1" customWidth="1"/>
    <col min="2" max="2" width="32.5" bestFit="1" customWidth="1"/>
    <col min="3" max="3" width="15.5" bestFit="1" customWidth="1"/>
    <col min="4" max="4" width="14.1640625" bestFit="1" customWidth="1"/>
    <col min="5" max="5" width="15.5" bestFit="1" customWidth="1"/>
    <col min="6" max="6" width="14.1640625" bestFit="1" customWidth="1"/>
    <col min="7" max="7" width="15.5" bestFit="1" customWidth="1"/>
    <col min="8" max="8" width="14.1640625" bestFit="1" customWidth="1"/>
  </cols>
  <sheetData>
    <row r="1" spans="1:8">
      <c r="C1" s="175" t="s">
        <v>0</v>
      </c>
      <c r="D1" s="175"/>
      <c r="E1" s="175" t="s">
        <v>1</v>
      </c>
      <c r="F1" s="175"/>
      <c r="G1" s="175" t="s">
        <v>2</v>
      </c>
      <c r="H1" s="175"/>
    </row>
    <row r="2" spans="1:8">
      <c r="C2" s="16" t="s">
        <v>53</v>
      </c>
      <c r="D2" s="16" t="s">
        <v>54</v>
      </c>
      <c r="E2" s="16" t="s">
        <v>53</v>
      </c>
      <c r="F2" s="16" t="s">
        <v>54</v>
      </c>
      <c r="G2" s="16" t="s">
        <v>53</v>
      </c>
      <c r="H2" s="16" t="s">
        <v>54</v>
      </c>
    </row>
    <row r="3" spans="1:8" ht="14.5" customHeight="1">
      <c r="A3" s="153" t="s">
        <v>274</v>
      </c>
      <c r="B3" s="15" t="s">
        <v>3</v>
      </c>
      <c r="C3" s="99">
        <v>0.89341270189134803</v>
      </c>
      <c r="D3" s="100">
        <v>0.66045384603241897</v>
      </c>
      <c r="E3" s="99">
        <v>0.93092461780094904</v>
      </c>
      <c r="F3" s="100">
        <v>0.76002492136077504</v>
      </c>
      <c r="G3" s="99">
        <v>0.94862265783863597</v>
      </c>
      <c r="H3" s="100">
        <v>0.804269391827657</v>
      </c>
    </row>
    <row r="4" spans="1:8">
      <c r="A4" s="153"/>
      <c r="B4" s="15" t="s">
        <v>4</v>
      </c>
      <c r="C4" s="101">
        <v>0.89881790461329303</v>
      </c>
      <c r="D4" s="102">
        <v>0.67617715636061504</v>
      </c>
      <c r="E4" s="101">
        <v>0.93229765268391396</v>
      </c>
      <c r="F4" s="102">
        <v>0.77145776524584297</v>
      </c>
      <c r="G4" s="101">
        <v>0.94517837217684397</v>
      </c>
      <c r="H4" s="102">
        <v>0.81483696867762301</v>
      </c>
    </row>
    <row r="5" spans="1:8">
      <c r="A5" s="153"/>
      <c r="B5" s="15" t="s">
        <v>5</v>
      </c>
      <c r="C5" s="101">
        <v>0.89433934624357503</v>
      </c>
      <c r="D5" s="102">
        <v>0.68191096012592201</v>
      </c>
      <c r="E5" s="101">
        <v>0.93457176987350599</v>
      </c>
      <c r="F5" s="102">
        <v>0.77878057919947097</v>
      </c>
      <c r="G5" s="101">
        <v>0.94587161742608905</v>
      </c>
      <c r="H5" s="102">
        <v>0.81637487264092101</v>
      </c>
    </row>
    <row r="6" spans="1:8">
      <c r="A6" s="153"/>
      <c r="B6" s="15" t="s">
        <v>6</v>
      </c>
      <c r="C6" s="101">
        <v>0.89480113932560301</v>
      </c>
      <c r="D6" s="102">
        <v>0.70402375232356695</v>
      </c>
      <c r="E6" s="101">
        <v>0.92412763952469301</v>
      </c>
      <c r="F6" s="102">
        <v>0.76953109690728305</v>
      </c>
      <c r="G6" s="101">
        <v>0.93732133540722695</v>
      </c>
      <c r="H6" s="102">
        <v>0.80566924283610097</v>
      </c>
    </row>
    <row r="7" spans="1:8">
      <c r="A7" s="153"/>
      <c r="B7" s="15" t="s">
        <v>7</v>
      </c>
      <c r="C7" s="101">
        <v>0.88657859177514198</v>
      </c>
      <c r="D7" s="102">
        <v>0.71325513799970797</v>
      </c>
      <c r="E7" s="101">
        <v>0.92312294067940803</v>
      </c>
      <c r="F7" s="102">
        <v>0.77837283527560797</v>
      </c>
      <c r="G7" s="101">
        <v>0.94008043994631596</v>
      </c>
      <c r="H7" s="102">
        <v>0.79531685476153002</v>
      </c>
    </row>
    <row r="8" spans="1:8">
      <c r="A8" s="153"/>
      <c r="B8" s="15" t="s">
        <v>8</v>
      </c>
      <c r="C8" s="101">
        <v>0.89955674687166598</v>
      </c>
      <c r="D8" s="102">
        <v>0.73331810559753396</v>
      </c>
      <c r="E8" s="101">
        <v>0.93272626391825897</v>
      </c>
      <c r="F8" s="102">
        <v>0.80525685279625503</v>
      </c>
      <c r="G8" s="101">
        <v>0.942878883863428</v>
      </c>
      <c r="H8" s="102">
        <v>0.83719674434319202</v>
      </c>
    </row>
    <row r="9" spans="1:8">
      <c r="A9" s="153"/>
      <c r="B9" s="15" t="s">
        <v>9</v>
      </c>
      <c r="C9" s="101">
        <v>0.89402044894935495</v>
      </c>
      <c r="D9" s="102">
        <v>0.72320402335307798</v>
      </c>
      <c r="E9" s="101">
        <v>0.916926268533241</v>
      </c>
      <c r="F9" s="102">
        <v>0.75660430600873396</v>
      </c>
      <c r="G9" s="101">
        <v>0.93296150623501595</v>
      </c>
      <c r="H9" s="102">
        <v>0.78568535726882405</v>
      </c>
    </row>
    <row r="10" spans="1:8">
      <c r="A10" s="153"/>
      <c r="B10" s="15" t="s">
        <v>10</v>
      </c>
      <c r="C10" s="101">
        <v>0.89314931210043802</v>
      </c>
      <c r="D10" s="102">
        <v>0.72245281613858603</v>
      </c>
      <c r="E10" s="101">
        <v>0.92167439165802001</v>
      </c>
      <c r="F10" s="102">
        <v>0.78186508387895204</v>
      </c>
      <c r="G10" s="101">
        <v>0.93770822921112695</v>
      </c>
      <c r="H10" s="102">
        <v>0.82418861033614899</v>
      </c>
    </row>
    <row r="11" spans="1:8">
      <c r="A11" s="153"/>
      <c r="B11" s="15" t="s">
        <v>11</v>
      </c>
      <c r="C11" s="101">
        <v>0.89097460408615403</v>
      </c>
      <c r="D11" s="102">
        <v>0.66259669478792504</v>
      </c>
      <c r="E11" s="101">
        <v>0.93347646180602495</v>
      </c>
      <c r="F11" s="102">
        <v>0.77621121956026096</v>
      </c>
      <c r="G11" s="101">
        <v>0.94540823274396801</v>
      </c>
      <c r="H11" s="102">
        <v>0.81357771592374695</v>
      </c>
    </row>
    <row r="12" spans="1:8">
      <c r="A12" s="153"/>
      <c r="B12" s="15" t="s">
        <v>12</v>
      </c>
      <c r="C12" s="101">
        <v>0.88880616932930101</v>
      </c>
      <c r="D12" s="102">
        <v>0.68617165104298805</v>
      </c>
      <c r="E12" s="101">
        <v>0.92246381430323399</v>
      </c>
      <c r="F12" s="102">
        <v>0.73226635974940602</v>
      </c>
      <c r="G12" s="101">
        <v>0.935816680160516</v>
      </c>
      <c r="H12" s="102">
        <v>0.76895930088879205</v>
      </c>
    </row>
    <row r="13" spans="1:8">
      <c r="A13" s="153"/>
      <c r="B13" s="15" t="s">
        <v>13</v>
      </c>
      <c r="C13" s="101">
        <v>0.88041176442366498</v>
      </c>
      <c r="D13" s="102">
        <v>0.69511063470076295</v>
      </c>
      <c r="E13" s="101">
        <v>0.92626256431500698</v>
      </c>
      <c r="F13" s="102">
        <v>0.79333928511473595</v>
      </c>
      <c r="G13" s="101">
        <v>0.94061775021017602</v>
      </c>
      <c r="H13" s="102">
        <v>0.83150556757618099</v>
      </c>
    </row>
    <row r="14" spans="1:8">
      <c r="A14" s="153"/>
      <c r="B14" s="15" t="s">
        <v>14</v>
      </c>
      <c r="C14" s="101">
        <v>0.88933488818742701</v>
      </c>
      <c r="D14" s="102">
        <v>0.68678954660370795</v>
      </c>
      <c r="E14" s="101">
        <v>0.933889636487651</v>
      </c>
      <c r="F14" s="102">
        <v>0.78784938886005396</v>
      </c>
      <c r="G14" s="101">
        <v>0.94235374951602002</v>
      </c>
      <c r="H14" s="102">
        <v>0.83884851865175802</v>
      </c>
    </row>
    <row r="15" spans="1:8">
      <c r="A15" s="153"/>
      <c r="B15" s="15" t="s">
        <v>15</v>
      </c>
      <c r="C15" s="101">
        <v>0.89434209326440794</v>
      </c>
      <c r="D15" s="102">
        <v>0.70181894066453698</v>
      </c>
      <c r="E15" s="101">
        <v>0.93054454047248103</v>
      </c>
      <c r="F15" s="102">
        <v>0.78992227127937797</v>
      </c>
      <c r="G15" s="101">
        <v>0.944660714296363</v>
      </c>
      <c r="H15" s="102">
        <v>0.82233110116683805</v>
      </c>
    </row>
    <row r="16" spans="1:8">
      <c r="A16" s="153"/>
      <c r="B16" s="15" t="s">
        <v>16</v>
      </c>
      <c r="C16" s="101">
        <v>0.89633628649977004</v>
      </c>
      <c r="D16" s="102">
        <v>0.709203033088188</v>
      </c>
      <c r="E16" s="101">
        <v>0.93289814525484005</v>
      </c>
      <c r="F16" s="102">
        <v>0.78426172919844706</v>
      </c>
      <c r="G16" s="101">
        <v>0.94488760050403997</v>
      </c>
      <c r="H16" s="102">
        <v>0.82721056695147299</v>
      </c>
    </row>
    <row r="17" spans="1:8">
      <c r="A17" s="153"/>
      <c r="B17" s="15" t="s">
        <v>17</v>
      </c>
      <c r="C17" s="101">
        <v>0.89392460112873495</v>
      </c>
      <c r="D17" s="102">
        <v>0.73026757628218497</v>
      </c>
      <c r="E17" s="101">
        <v>0.92722280667449297</v>
      </c>
      <c r="F17" s="102">
        <v>0.80706237251912505</v>
      </c>
      <c r="G17" s="101">
        <v>0.93744611103995301</v>
      </c>
      <c r="H17" s="102">
        <v>0.83194455704770298</v>
      </c>
    </row>
    <row r="18" spans="1:8">
      <c r="A18" s="153"/>
      <c r="B18" s="15" t="s">
        <v>18</v>
      </c>
      <c r="C18" s="103">
        <v>0.88701456212822705</v>
      </c>
      <c r="D18" s="104">
        <v>0.72812979531728905</v>
      </c>
      <c r="E18" s="103">
        <v>0.93031111279665801</v>
      </c>
      <c r="F18" s="104">
        <v>0.80420096656879303</v>
      </c>
      <c r="G18" s="103">
        <v>0.94339202261635902</v>
      </c>
      <c r="H18" s="104">
        <v>0.81657376126873504</v>
      </c>
    </row>
    <row r="19" spans="1:8">
      <c r="A19" s="84"/>
      <c r="B19" s="15"/>
      <c r="C19" s="16">
        <f t="shared" ref="C19:H19" si="0">AVERAGE(C3:C18)</f>
        <v>0.89223882255113174</v>
      </c>
      <c r="D19" s="16">
        <f t="shared" si="0"/>
        <v>0.70093022940118821</v>
      </c>
      <c r="E19" s="16">
        <f t="shared" si="0"/>
        <v>0.92834003917389873</v>
      </c>
      <c r="F19" s="16">
        <f t="shared" si="0"/>
        <v>0.77981293959519504</v>
      </c>
      <c r="G19" s="16">
        <f t="shared" si="0"/>
        <v>0.941575368949505</v>
      </c>
      <c r="H19" s="16">
        <f t="shared" si="0"/>
        <v>0.81465557076045159</v>
      </c>
    </row>
    <row r="20" spans="1:8">
      <c r="A20" s="154" t="s">
        <v>275</v>
      </c>
      <c r="B20" s="58" t="s">
        <v>20</v>
      </c>
      <c r="C20" s="99">
        <v>0.790998985380018</v>
      </c>
      <c r="D20" s="100">
        <v>0.69492035548068398</v>
      </c>
      <c r="E20" s="99">
        <v>0.82968290901620301</v>
      </c>
      <c r="F20" s="100">
        <v>0.71814203532908605</v>
      </c>
      <c r="G20" s="99">
        <v>0.84090198765421398</v>
      </c>
      <c r="H20" s="100">
        <v>0.73158588353381104</v>
      </c>
    </row>
    <row r="21" spans="1:8">
      <c r="A21" s="154"/>
      <c r="B21" s="58" t="s">
        <v>21</v>
      </c>
      <c r="C21" s="101">
        <v>0.82843342219673</v>
      </c>
      <c r="D21" s="102">
        <v>0.72098560930705802</v>
      </c>
      <c r="E21" s="101">
        <v>0.86103863708071904</v>
      </c>
      <c r="F21" s="102">
        <v>0.74124411281081204</v>
      </c>
      <c r="G21" s="101">
        <v>0.87310330799277602</v>
      </c>
      <c r="H21" s="102">
        <v>0.75462552906153402</v>
      </c>
    </row>
    <row r="22" spans="1:8">
      <c r="A22" s="154"/>
      <c r="B22" s="58" t="s">
        <v>22</v>
      </c>
      <c r="C22" s="101">
        <v>0.85012857546335197</v>
      </c>
      <c r="D22" s="102">
        <v>0.73656224492581801</v>
      </c>
      <c r="E22" s="101">
        <v>0.88748575717761702</v>
      </c>
      <c r="F22" s="102">
        <v>0.76436744291464598</v>
      </c>
      <c r="G22" s="101">
        <v>0.90244177093988498</v>
      </c>
      <c r="H22" s="102">
        <v>0.78326074814284496</v>
      </c>
    </row>
    <row r="23" spans="1:8">
      <c r="A23" s="154"/>
      <c r="B23" s="58" t="s">
        <v>23</v>
      </c>
      <c r="C23" s="101">
        <v>0.85793193849425398</v>
      </c>
      <c r="D23" s="102">
        <v>0.73013695130910095</v>
      </c>
      <c r="E23" s="101">
        <v>0.89229770545827902</v>
      </c>
      <c r="F23" s="102">
        <v>0.76361558354991699</v>
      </c>
      <c r="G23" s="101">
        <v>0.90789235307413096</v>
      </c>
      <c r="H23" s="102">
        <v>0.78131614482479295</v>
      </c>
    </row>
    <row r="24" spans="1:8">
      <c r="A24" s="154"/>
      <c r="B24" s="58" t="s">
        <v>24</v>
      </c>
      <c r="C24" s="101">
        <v>0.85846327550053503</v>
      </c>
      <c r="D24" s="102">
        <v>0.73188176119863102</v>
      </c>
      <c r="E24" s="101">
        <v>0.89370303453925404</v>
      </c>
      <c r="F24" s="102">
        <v>0.76873773777752696</v>
      </c>
      <c r="G24" s="101">
        <v>0.91035049582331395</v>
      </c>
      <c r="H24" s="102">
        <v>0.77793487406362505</v>
      </c>
    </row>
    <row r="25" spans="1:8">
      <c r="A25" s="154"/>
      <c r="B25" s="58" t="s">
        <v>25</v>
      </c>
      <c r="C25" s="101">
        <v>0.85624504173007698</v>
      </c>
      <c r="D25" s="102">
        <v>0.728201000782285</v>
      </c>
      <c r="E25" s="101">
        <v>0.89281311981280598</v>
      </c>
      <c r="F25" s="102">
        <v>0.76007085798543506</v>
      </c>
      <c r="G25" s="101">
        <v>0.906711358061707</v>
      </c>
      <c r="H25" s="102">
        <v>0.76430705874842597</v>
      </c>
    </row>
    <row r="26" spans="1:8">
      <c r="A26" s="154"/>
      <c r="B26" s="58" t="s">
        <v>26</v>
      </c>
      <c r="C26" s="101">
        <v>0.86121568915264601</v>
      </c>
      <c r="D26" s="102">
        <v>0.66170057344413802</v>
      </c>
      <c r="E26" s="101">
        <v>0.90415825158962804</v>
      </c>
      <c r="F26" s="102">
        <v>0.70388116521697897</v>
      </c>
      <c r="G26" s="101">
        <v>0.92682672203119099</v>
      </c>
      <c r="H26" s="102">
        <v>0.744125461610461</v>
      </c>
    </row>
    <row r="27" spans="1:8">
      <c r="A27" s="154"/>
      <c r="B27" s="58" t="s">
        <v>27</v>
      </c>
      <c r="C27" s="101">
        <v>0.86611666325459102</v>
      </c>
      <c r="D27" s="102">
        <v>0.64078741043779797</v>
      </c>
      <c r="E27" s="101">
        <v>0.91211942284562098</v>
      </c>
      <c r="F27" s="102">
        <v>0.68277811612490902</v>
      </c>
      <c r="G27" s="101">
        <v>0.928693379360088</v>
      </c>
      <c r="H27" s="102">
        <v>0.73166533264028799</v>
      </c>
    </row>
    <row r="28" spans="1:8">
      <c r="A28" s="154"/>
      <c r="B28" s="58" t="s">
        <v>28</v>
      </c>
      <c r="C28" s="101">
        <v>0.824207797194771</v>
      </c>
      <c r="D28" s="102">
        <v>0.70634351831467801</v>
      </c>
      <c r="E28" s="101">
        <v>0.85839186564359504</v>
      </c>
      <c r="F28" s="102">
        <v>0.72803692014578703</v>
      </c>
      <c r="G28" s="101">
        <v>0.87093458671766399</v>
      </c>
      <c r="H28" s="102">
        <v>0.73669277161532798</v>
      </c>
    </row>
    <row r="29" spans="1:8">
      <c r="A29" s="154"/>
      <c r="B29" s="58" t="s">
        <v>29</v>
      </c>
      <c r="C29" s="103">
        <v>0.81821040478808604</v>
      </c>
      <c r="D29" s="104">
        <v>0.70057385580121401</v>
      </c>
      <c r="E29" s="103">
        <v>0.85066561654183004</v>
      </c>
      <c r="F29" s="104">
        <v>0.71969387036396903</v>
      </c>
      <c r="G29" s="103">
        <v>0.86479495349651603</v>
      </c>
      <c r="H29" s="104">
        <v>0.73192852355895699</v>
      </c>
    </row>
    <row r="30" spans="1:8">
      <c r="A30" s="84"/>
      <c r="B30" s="14"/>
      <c r="C30" s="16">
        <f t="shared" ref="C30:H30" si="1">AVERAGE(C14:C29)</f>
        <v>0.8603214404321724</v>
      </c>
      <c r="D30" s="16">
        <f t="shared" si="1"/>
        <v>0.70682702514740625</v>
      </c>
      <c r="E30" s="16">
        <f t="shared" si="1"/>
        <v>0.89784766253534831</v>
      </c>
      <c r="F30" s="16">
        <f t="shared" si="1"/>
        <v>0.75647984439000371</v>
      </c>
      <c r="G30" s="16">
        <f t="shared" si="1"/>
        <v>0.91168540512960772</v>
      </c>
      <c r="H30" s="16">
        <f t="shared" si="1"/>
        <v>0.78056290022793906</v>
      </c>
    </row>
    <row r="31" spans="1:8">
      <c r="A31" s="154" t="s">
        <v>276</v>
      </c>
      <c r="B31" s="58" t="s">
        <v>30</v>
      </c>
      <c r="C31" s="99">
        <v>0.878032440109486</v>
      </c>
      <c r="D31" s="100">
        <v>0.62951625199504901</v>
      </c>
      <c r="E31" s="99">
        <v>0.91752142680459903</v>
      </c>
      <c r="F31" s="100">
        <v>0.66496508170053903</v>
      </c>
      <c r="G31" s="99">
        <v>0.92634821361993103</v>
      </c>
      <c r="H31" s="100">
        <v>0.68846254526767603</v>
      </c>
    </row>
    <row r="32" spans="1:8">
      <c r="A32" s="154"/>
      <c r="B32" s="58" t="s">
        <v>31</v>
      </c>
      <c r="C32" s="101">
        <v>0.87235599359960103</v>
      </c>
      <c r="D32" s="102">
        <v>0.67245178185376797</v>
      </c>
      <c r="E32" s="101">
        <v>0.91399151727022199</v>
      </c>
      <c r="F32" s="102">
        <v>0.70359844650145598</v>
      </c>
      <c r="G32" s="101">
        <v>0.92750693381296401</v>
      </c>
      <c r="H32" s="102">
        <v>0.71957444958583505</v>
      </c>
    </row>
    <row r="33" spans="1:8">
      <c r="A33" s="154"/>
      <c r="B33" s="58" t="s">
        <v>32</v>
      </c>
      <c r="C33" s="101">
        <v>0.88068339997074796</v>
      </c>
      <c r="D33" s="102">
        <v>0.67384467604999099</v>
      </c>
      <c r="E33" s="101">
        <v>0.921492779904173</v>
      </c>
      <c r="F33" s="102">
        <v>0.73328900512873896</v>
      </c>
      <c r="G33" s="101">
        <v>0.93490620576112904</v>
      </c>
      <c r="H33" s="102">
        <v>0.758936309776443</v>
      </c>
    </row>
    <row r="34" spans="1:8">
      <c r="A34" s="154"/>
      <c r="B34" s="58" t="s">
        <v>33</v>
      </c>
      <c r="C34" s="101">
        <v>0.88233970640722503</v>
      </c>
      <c r="D34" s="102">
        <v>0.65137270018638904</v>
      </c>
      <c r="E34" s="101">
        <v>0.91814049854775404</v>
      </c>
      <c r="F34" s="102">
        <v>0.70477371846586301</v>
      </c>
      <c r="G34" s="101">
        <v>0.92948402354723902</v>
      </c>
      <c r="H34" s="102">
        <v>0.73873509355207601</v>
      </c>
    </row>
    <row r="35" spans="1:8">
      <c r="A35" s="154"/>
      <c r="B35" s="58" t="s">
        <v>34</v>
      </c>
      <c r="C35" s="101">
        <v>0.87930342062195499</v>
      </c>
      <c r="D35" s="102">
        <v>0.660327503069713</v>
      </c>
      <c r="E35" s="101">
        <v>0.92128617053567097</v>
      </c>
      <c r="F35" s="102">
        <v>0.73230048864528896</v>
      </c>
      <c r="G35" s="101">
        <v>0.93328705745810303</v>
      </c>
      <c r="H35" s="102">
        <v>0.75600789280716096</v>
      </c>
    </row>
    <row r="36" spans="1:8">
      <c r="A36" s="154"/>
      <c r="B36" s="58" t="s">
        <v>35</v>
      </c>
      <c r="C36" s="101">
        <v>0.876317404218667</v>
      </c>
      <c r="D36" s="102">
        <v>0.66086088925713304</v>
      </c>
      <c r="E36" s="101">
        <v>0.91837344738006699</v>
      </c>
      <c r="F36" s="102">
        <v>0.71720602014920798</v>
      </c>
      <c r="G36" s="101">
        <v>0.93276978349959605</v>
      </c>
      <c r="H36" s="102">
        <v>0.74875221275700299</v>
      </c>
    </row>
    <row r="37" spans="1:8">
      <c r="A37" s="154"/>
      <c r="B37" s="58" t="s">
        <v>36</v>
      </c>
      <c r="C37" s="101">
        <v>0.88825451404433098</v>
      </c>
      <c r="D37" s="102">
        <v>0.68134381852547399</v>
      </c>
      <c r="E37" s="101">
        <v>0.92681373916217902</v>
      </c>
      <c r="F37" s="102">
        <v>0.73958765761077905</v>
      </c>
      <c r="G37" s="101">
        <v>0.93799786761724502</v>
      </c>
      <c r="H37" s="102">
        <v>0.77891489583377205</v>
      </c>
    </row>
    <row r="38" spans="1:8">
      <c r="A38" s="154"/>
      <c r="B38" s="58" t="s">
        <v>37</v>
      </c>
      <c r="C38" s="101">
        <v>0.88019449946490702</v>
      </c>
      <c r="D38" s="102">
        <v>0.66656222595764103</v>
      </c>
      <c r="E38" s="101">
        <v>0.92060806785516702</v>
      </c>
      <c r="F38" s="102">
        <v>0.73837361803089196</v>
      </c>
      <c r="G38" s="101">
        <v>0.93219414457358396</v>
      </c>
      <c r="H38" s="102">
        <v>0.77724711471084196</v>
      </c>
    </row>
    <row r="39" spans="1:8">
      <c r="A39" s="154"/>
      <c r="B39" s="58" t="s">
        <v>38</v>
      </c>
      <c r="C39" s="101">
        <v>0.90566639207045296</v>
      </c>
      <c r="D39" s="102">
        <v>0.65151883936504296</v>
      </c>
      <c r="E39" s="101">
        <v>0.93429100555841604</v>
      </c>
      <c r="F39" s="102">
        <v>0.69133839063874003</v>
      </c>
      <c r="G39" s="101">
        <v>0.93891880992388999</v>
      </c>
      <c r="H39" s="102">
        <v>0.70669467173324296</v>
      </c>
    </row>
    <row r="40" spans="1:8">
      <c r="A40" s="154"/>
      <c r="B40" s="58" t="s">
        <v>39</v>
      </c>
      <c r="C40" s="103">
        <v>0.89176168175644099</v>
      </c>
      <c r="D40" s="104">
        <v>0.66215815600260797</v>
      </c>
      <c r="E40" s="103">
        <v>0.921428734659959</v>
      </c>
      <c r="F40" s="104">
        <v>0.70876067956266497</v>
      </c>
      <c r="G40" s="103">
        <v>0.93372162746397402</v>
      </c>
      <c r="H40" s="104">
        <v>0.72429715177569098</v>
      </c>
    </row>
    <row r="41" spans="1:8">
      <c r="A41" s="84"/>
      <c r="B41" s="14"/>
      <c r="C41" s="16">
        <f t="shared" ref="C41:H41" si="2">AVERAGE(C25:C40)</f>
        <v>0.87007665555100966</v>
      </c>
      <c r="D41" s="16">
        <f t="shared" si="2"/>
        <v>0.67214938913689537</v>
      </c>
      <c r="E41" s="16">
        <f t="shared" si="2"/>
        <v>0.90812145791543963</v>
      </c>
      <c r="F41" s="16">
        <f t="shared" si="2"/>
        <v>0.71782086754132823</v>
      </c>
      <c r="G41" s="16">
        <f t="shared" si="2"/>
        <v>0.9210488170046518</v>
      </c>
      <c r="H41" s="16">
        <f t="shared" si="2"/>
        <v>0.74293152413757135</v>
      </c>
    </row>
    <row r="42" spans="1:8">
      <c r="A42" s="154" t="s">
        <v>277</v>
      </c>
      <c r="B42" s="58" t="s">
        <v>40</v>
      </c>
      <c r="C42" s="99">
        <v>0.85933523696499403</v>
      </c>
      <c r="D42" s="100">
        <v>0.70857138734568703</v>
      </c>
      <c r="E42" s="99">
        <v>0.90332777956983401</v>
      </c>
      <c r="F42" s="100">
        <v>0.72483565173178</v>
      </c>
      <c r="G42" s="99">
        <v>0.91548300978131802</v>
      </c>
      <c r="H42" s="100">
        <v>0.72660606571054198</v>
      </c>
    </row>
    <row r="43" spans="1:8">
      <c r="A43" s="154"/>
      <c r="B43" s="58" t="s">
        <v>41</v>
      </c>
      <c r="C43" s="101">
        <v>0.85928946755184898</v>
      </c>
      <c r="D43" s="102">
        <v>0.69651229965975203</v>
      </c>
      <c r="E43" s="101">
        <v>0.90583016379042103</v>
      </c>
      <c r="F43" s="102">
        <v>0.70809125631353598</v>
      </c>
      <c r="G43" s="101">
        <v>0.91815067498178005</v>
      </c>
      <c r="H43" s="102">
        <v>0.71105212602363099</v>
      </c>
    </row>
    <row r="44" spans="1:8">
      <c r="A44" s="154"/>
      <c r="B44" s="58" t="s">
        <v>42</v>
      </c>
      <c r="C44" s="101">
        <v>0.83822248417422396</v>
      </c>
      <c r="D44" s="102">
        <v>0.71198511376188001</v>
      </c>
      <c r="E44" s="101">
        <v>0.87596105381478795</v>
      </c>
      <c r="F44" s="102">
        <v>0.74504226982168698</v>
      </c>
      <c r="G44" s="101">
        <v>0.89209826640930101</v>
      </c>
      <c r="H44" s="102">
        <v>0.75155386366655896</v>
      </c>
    </row>
    <row r="45" spans="1:8">
      <c r="A45" s="154"/>
      <c r="B45" s="58" t="s">
        <v>43</v>
      </c>
      <c r="C45" s="101">
        <v>0.85174493024122699</v>
      </c>
      <c r="D45" s="102">
        <v>0.71538390802735496</v>
      </c>
      <c r="E45" s="101">
        <v>0.89230837023422105</v>
      </c>
      <c r="F45" s="102">
        <v>0.74386890776364301</v>
      </c>
      <c r="G45" s="101">
        <v>0.90314553815920495</v>
      </c>
      <c r="H45" s="102">
        <v>0.74733943683291204</v>
      </c>
    </row>
    <row r="46" spans="1:8">
      <c r="A46" s="154"/>
      <c r="B46" s="58" t="s">
        <v>44</v>
      </c>
      <c r="C46" s="101">
        <v>0.86213763002652199</v>
      </c>
      <c r="D46" s="102">
        <v>0.68069891025773999</v>
      </c>
      <c r="E46" s="101">
        <v>0.908942790869674</v>
      </c>
      <c r="F46" s="102">
        <v>0.69897243937217401</v>
      </c>
      <c r="G46" s="101">
        <v>0.92064774087477697</v>
      </c>
      <c r="H46" s="102">
        <v>0.70428046280022905</v>
      </c>
    </row>
    <row r="47" spans="1:8">
      <c r="A47" s="154"/>
      <c r="B47" s="58" t="s">
        <v>45</v>
      </c>
      <c r="C47" s="101">
        <v>0.84214208502673604</v>
      </c>
      <c r="D47" s="102">
        <v>0.66958325063505597</v>
      </c>
      <c r="E47" s="101">
        <v>0.89200828656819897</v>
      </c>
      <c r="F47" s="102">
        <v>0.68775203763912995</v>
      </c>
      <c r="G47" s="101">
        <v>0.91177712379805897</v>
      </c>
      <c r="H47" s="102">
        <v>0.70450682488448901</v>
      </c>
    </row>
    <row r="48" spans="1:8">
      <c r="A48" s="154"/>
      <c r="B48" s="58" t="s">
        <v>46</v>
      </c>
      <c r="C48" s="101">
        <v>0.86163386321020896</v>
      </c>
      <c r="D48" s="102">
        <v>0.67872566937990797</v>
      </c>
      <c r="E48" s="101">
        <v>0.90662431971587099</v>
      </c>
      <c r="F48" s="102">
        <v>0.68873992373019399</v>
      </c>
      <c r="G48" s="101">
        <v>0.92127479569213999</v>
      </c>
      <c r="H48" s="102">
        <v>0.68960697356450695</v>
      </c>
    </row>
    <row r="49" spans="1:8">
      <c r="A49" s="154"/>
      <c r="B49" s="58" t="s">
        <v>47</v>
      </c>
      <c r="C49" s="101">
        <v>0.86835913099494899</v>
      </c>
      <c r="D49" s="102">
        <v>0.67645121103897399</v>
      </c>
      <c r="E49" s="101">
        <v>0.91288731527987799</v>
      </c>
      <c r="F49" s="102">
        <v>0.68416808393744299</v>
      </c>
      <c r="G49" s="101">
        <v>0.92686394777849201</v>
      </c>
      <c r="H49" s="102">
        <v>0.68629182500434804</v>
      </c>
    </row>
    <row r="50" spans="1:8">
      <c r="A50" s="154"/>
      <c r="B50" s="58" t="s">
        <v>48</v>
      </c>
      <c r="C50" s="101">
        <v>0.84708806989644403</v>
      </c>
      <c r="D50" s="102">
        <v>0.72584683487853097</v>
      </c>
      <c r="E50" s="101">
        <v>0.88804784522867797</v>
      </c>
      <c r="F50" s="102">
        <v>0.74411453112451698</v>
      </c>
      <c r="G50" s="101">
        <v>0.90120035379951802</v>
      </c>
      <c r="H50" s="102">
        <v>0.74843884219366896</v>
      </c>
    </row>
    <row r="51" spans="1:8">
      <c r="A51" s="154"/>
      <c r="B51" s="58" t="s">
        <v>49</v>
      </c>
      <c r="C51" s="103">
        <v>0.84534259896623198</v>
      </c>
      <c r="D51" s="104">
        <v>0.71621290860092302</v>
      </c>
      <c r="E51" s="103">
        <v>0.88519815031783</v>
      </c>
      <c r="F51" s="104">
        <v>0.73641067284532702</v>
      </c>
      <c r="G51" s="103">
        <v>0.89551650937217298</v>
      </c>
      <c r="H51" s="104">
        <v>0.74606404323683395</v>
      </c>
    </row>
    <row r="52" spans="1:8">
      <c r="A52" s="1"/>
      <c r="B52" s="1"/>
      <c r="C52" s="16">
        <f t="shared" ref="C52:H52" si="3">AVERAGE(C36:C51)</f>
        <v>0.86547291525994974</v>
      </c>
      <c r="D52" s="16">
        <f t="shared" si="3"/>
        <v>0.6859103007394125</v>
      </c>
      <c r="E52" s="16">
        <f t="shared" si="3"/>
        <v>0.9062982829950389</v>
      </c>
      <c r="F52" s="16">
        <f t="shared" si="3"/>
        <v>0.71719268798831526</v>
      </c>
      <c r="G52" s="16">
        <f t="shared" si="3"/>
        <v>0.91892556317060659</v>
      </c>
      <c r="H52" s="16">
        <f t="shared" si="3"/>
        <v>0.73091112717911533</v>
      </c>
    </row>
  </sheetData>
  <mergeCells count="7">
    <mergeCell ref="A31:A40"/>
    <mergeCell ref="A42:A51"/>
    <mergeCell ref="C1:D1"/>
    <mergeCell ref="E1:F1"/>
    <mergeCell ref="G1:H1"/>
    <mergeCell ref="A3:A18"/>
    <mergeCell ref="A20:A29"/>
  </mergeCells>
  <pageMargins left="0.75" right="0.75" top="1" bottom="1" header="0.51180555555555496" footer="0.51180555555555496"/>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54"/>
  <sheetViews>
    <sheetView workbookViewId="0">
      <selection activeCell="A4" sqref="A4:B52"/>
    </sheetView>
  </sheetViews>
  <sheetFormatPr baseColWidth="10" defaultRowHeight="15" x14ac:dyDescent="0"/>
  <cols>
    <col min="1" max="1" width="16.33203125" bestFit="1" customWidth="1"/>
    <col min="2" max="2" width="32.5" bestFit="1" customWidth="1"/>
    <col min="3" max="7" width="10.83203125" customWidth="1"/>
    <col min="8" max="8" width="10.83203125" style="4"/>
    <col min="13" max="13" width="10.83203125" style="4"/>
  </cols>
  <sheetData>
    <row r="1" spans="1:25">
      <c r="C1" s="162" t="s">
        <v>0</v>
      </c>
      <c r="D1" s="163"/>
      <c r="E1" s="163"/>
      <c r="F1" s="163"/>
      <c r="G1" s="164"/>
      <c r="H1" s="162" t="s">
        <v>1</v>
      </c>
      <c r="I1" s="163"/>
      <c r="J1" s="163"/>
      <c r="K1" s="163"/>
      <c r="L1" s="164"/>
      <c r="M1" s="162" t="s">
        <v>2</v>
      </c>
      <c r="N1" s="163"/>
      <c r="O1" s="163"/>
      <c r="P1" s="163"/>
      <c r="Q1" s="164"/>
      <c r="R1" s="12"/>
    </row>
    <row r="2" spans="1:25">
      <c r="C2" s="165" t="s">
        <v>273</v>
      </c>
      <c r="D2" s="177" t="s">
        <v>53</v>
      </c>
      <c r="E2" s="177"/>
      <c r="F2" s="177" t="s">
        <v>54</v>
      </c>
      <c r="G2" s="178"/>
      <c r="H2" s="165" t="s">
        <v>273</v>
      </c>
      <c r="I2" s="177" t="s">
        <v>53</v>
      </c>
      <c r="J2" s="177"/>
      <c r="K2" s="177" t="s">
        <v>54</v>
      </c>
      <c r="L2" s="178"/>
      <c r="M2" s="165" t="s">
        <v>273</v>
      </c>
      <c r="N2" s="177" t="s">
        <v>53</v>
      </c>
      <c r="O2" s="177"/>
      <c r="P2" s="177" t="s">
        <v>54</v>
      </c>
      <c r="Q2" s="178"/>
      <c r="R2" s="12"/>
      <c r="S2" s="1"/>
      <c r="T2" s="176"/>
      <c r="U2" s="176"/>
      <c r="V2" s="176"/>
      <c r="W2" s="176"/>
      <c r="X2" s="176"/>
      <c r="Y2" s="176"/>
    </row>
    <row r="3" spans="1:25" s="4" customFormat="1">
      <c r="C3" s="166"/>
      <c r="D3" s="54" t="s">
        <v>158</v>
      </c>
      <c r="E3" s="54" t="s">
        <v>52</v>
      </c>
      <c r="F3" s="54" t="s">
        <v>158</v>
      </c>
      <c r="G3" s="55" t="s">
        <v>52</v>
      </c>
      <c r="H3" s="166"/>
      <c r="I3" s="54" t="s">
        <v>158</v>
      </c>
      <c r="J3" s="54" t="s">
        <v>52</v>
      </c>
      <c r="K3" s="54" t="s">
        <v>158</v>
      </c>
      <c r="L3" s="55" t="s">
        <v>52</v>
      </c>
      <c r="M3" s="166"/>
      <c r="N3" s="54" t="s">
        <v>158</v>
      </c>
      <c r="O3" s="54" t="s">
        <v>52</v>
      </c>
      <c r="P3" s="54" t="s">
        <v>158</v>
      </c>
      <c r="Q3" s="55" t="s">
        <v>52</v>
      </c>
      <c r="R3" s="12"/>
      <c r="S3" s="1"/>
      <c r="T3" s="23"/>
      <c r="U3" s="23"/>
      <c r="V3" s="23"/>
      <c r="W3" s="23"/>
      <c r="X3" s="23"/>
      <c r="Y3" s="23"/>
    </row>
    <row r="4" spans="1:25">
      <c r="A4" s="170" t="s">
        <v>274</v>
      </c>
      <c r="B4" s="57" t="s">
        <v>3</v>
      </c>
      <c r="C4" s="59">
        <v>8993</v>
      </c>
      <c r="D4" s="60">
        <v>7655</v>
      </c>
      <c r="E4" s="46">
        <f>D4/C4*100</f>
        <v>85.121761369954413</v>
      </c>
      <c r="F4" s="60">
        <v>4708</v>
      </c>
      <c r="G4" s="47">
        <f>F4/C4*100</f>
        <v>52.351829200489277</v>
      </c>
      <c r="H4" s="59">
        <v>3689</v>
      </c>
      <c r="I4" s="60">
        <v>3295</v>
      </c>
      <c r="J4" s="46">
        <f>I4/H4*100</f>
        <v>89.319598807264839</v>
      </c>
      <c r="K4" s="60">
        <v>2112</v>
      </c>
      <c r="L4" s="47">
        <f>K4/H4*100</f>
        <v>57.251287611818924</v>
      </c>
      <c r="M4" s="59">
        <v>1821</v>
      </c>
      <c r="N4" s="60">
        <v>1666</v>
      </c>
      <c r="O4" s="46">
        <f>N4/M4*100</f>
        <v>91.488193300384395</v>
      </c>
      <c r="P4" s="60">
        <v>1040</v>
      </c>
      <c r="Q4" s="47">
        <f>P4/M4*100</f>
        <v>57.111477210324004</v>
      </c>
    </row>
    <row r="5" spans="1:25">
      <c r="A5" s="170"/>
      <c r="B5" s="57" t="s">
        <v>4</v>
      </c>
      <c r="C5" s="61">
        <v>9991</v>
      </c>
      <c r="D5" s="62">
        <v>8610</v>
      </c>
      <c r="E5" s="22">
        <f t="shared" ref="E5:E52" si="0">D5/C5*100</f>
        <v>86.177559803823442</v>
      </c>
      <c r="F5" s="62">
        <v>5382</v>
      </c>
      <c r="G5" s="49">
        <f t="shared" ref="G5:G52" si="1">F5/C5*100</f>
        <v>53.868481633470125</v>
      </c>
      <c r="H5" s="61">
        <v>4021</v>
      </c>
      <c r="I5" s="62">
        <v>3629</v>
      </c>
      <c r="J5" s="22">
        <f t="shared" ref="J5:J52" si="2">I5/H5*100</f>
        <v>90.251181298184534</v>
      </c>
      <c r="K5" s="62">
        <v>2351</v>
      </c>
      <c r="L5" s="49">
        <f t="shared" ref="L5:L52" si="3">K5/H5*100</f>
        <v>58.468042775428998</v>
      </c>
      <c r="M5" s="61">
        <v>2039</v>
      </c>
      <c r="N5" s="62">
        <v>1888</v>
      </c>
      <c r="O5" s="22">
        <f t="shared" ref="O5:O52" si="4">N5/M5*100</f>
        <v>92.594409024031393</v>
      </c>
      <c r="P5" s="62">
        <v>1152</v>
      </c>
      <c r="Q5" s="49">
        <f t="shared" ref="Q5:Q52" si="5">P5/M5*100</f>
        <v>56.498283472290332</v>
      </c>
    </row>
    <row r="6" spans="1:25">
      <c r="A6" s="170"/>
      <c r="B6" s="57" t="s">
        <v>5</v>
      </c>
      <c r="C6" s="61">
        <v>9250</v>
      </c>
      <c r="D6" s="62">
        <v>7875</v>
      </c>
      <c r="E6" s="22">
        <f t="shared" si="0"/>
        <v>85.13513513513513</v>
      </c>
      <c r="F6" s="62">
        <v>4953</v>
      </c>
      <c r="G6" s="49">
        <f t="shared" si="1"/>
        <v>53.545945945945952</v>
      </c>
      <c r="H6" s="61">
        <v>3680</v>
      </c>
      <c r="I6" s="62">
        <v>3313</v>
      </c>
      <c r="J6" s="22">
        <f t="shared" si="2"/>
        <v>90.027173913043484</v>
      </c>
      <c r="K6" s="62">
        <v>2214</v>
      </c>
      <c r="L6" s="49">
        <f t="shared" si="3"/>
        <v>60.163043478260867</v>
      </c>
      <c r="M6" s="61">
        <v>1784</v>
      </c>
      <c r="N6" s="62">
        <v>1635</v>
      </c>
      <c r="O6" s="22">
        <f t="shared" si="4"/>
        <v>91.647982062780258</v>
      </c>
      <c r="P6" s="62">
        <v>1050</v>
      </c>
      <c r="Q6" s="49">
        <f t="shared" si="5"/>
        <v>58.856502242152466</v>
      </c>
    </row>
    <row r="7" spans="1:25">
      <c r="A7" s="170"/>
      <c r="B7" s="57" t="s">
        <v>6</v>
      </c>
      <c r="C7" s="61">
        <v>7351</v>
      </c>
      <c r="D7" s="62">
        <v>6111</v>
      </c>
      <c r="E7" s="22">
        <f t="shared" si="0"/>
        <v>83.131546728336275</v>
      </c>
      <c r="F7" s="62">
        <v>4036</v>
      </c>
      <c r="G7" s="49">
        <f t="shared" si="1"/>
        <v>54.904094680995783</v>
      </c>
      <c r="H7" s="61">
        <v>3921</v>
      </c>
      <c r="I7" s="62">
        <v>3388</v>
      </c>
      <c r="J7" s="22">
        <f t="shared" si="2"/>
        <v>86.406528946697264</v>
      </c>
      <c r="K7" s="62">
        <v>2277</v>
      </c>
      <c r="L7" s="49">
        <f t="shared" si="3"/>
        <v>58.071920428462128</v>
      </c>
      <c r="M7" s="61">
        <v>2343</v>
      </c>
      <c r="N7" s="62">
        <v>2069</v>
      </c>
      <c r="O7" s="22">
        <f t="shared" si="4"/>
        <v>88.30559112249253</v>
      </c>
      <c r="P7" s="62">
        <v>1362</v>
      </c>
      <c r="Q7" s="49">
        <f t="shared" si="5"/>
        <v>58.130601792573621</v>
      </c>
    </row>
    <row r="8" spans="1:25">
      <c r="A8" s="170"/>
      <c r="B8" s="57" t="s">
        <v>7</v>
      </c>
      <c r="C8" s="61">
        <v>6649</v>
      </c>
      <c r="D8" s="62">
        <v>5481</v>
      </c>
      <c r="E8" s="22">
        <f t="shared" si="0"/>
        <v>82.433448638893069</v>
      </c>
      <c r="F8" s="62">
        <v>3629</v>
      </c>
      <c r="G8" s="49">
        <f t="shared" si="1"/>
        <v>54.579636035494062</v>
      </c>
      <c r="H8" s="61">
        <v>3059</v>
      </c>
      <c r="I8" s="62">
        <v>2655</v>
      </c>
      <c r="J8" s="22">
        <f t="shared" si="2"/>
        <v>86.793069630598225</v>
      </c>
      <c r="K8" s="62">
        <v>1653</v>
      </c>
      <c r="L8" s="49">
        <f t="shared" si="3"/>
        <v>54.037267080745345</v>
      </c>
      <c r="M8" s="61">
        <v>1642</v>
      </c>
      <c r="N8" s="62">
        <v>1453</v>
      </c>
      <c r="O8" s="22">
        <f t="shared" si="4"/>
        <v>88.489646772228994</v>
      </c>
      <c r="P8" s="62">
        <v>871</v>
      </c>
      <c r="Q8" s="49">
        <f t="shared" si="5"/>
        <v>53.04506699147381</v>
      </c>
    </row>
    <row r="9" spans="1:25">
      <c r="A9" s="170"/>
      <c r="B9" s="57" t="s">
        <v>8</v>
      </c>
      <c r="C9" s="61">
        <v>9311</v>
      </c>
      <c r="D9" s="62">
        <v>7859</v>
      </c>
      <c r="E9" s="22">
        <f t="shared" si="0"/>
        <v>84.40554183224144</v>
      </c>
      <c r="F9" s="62">
        <v>5369</v>
      </c>
      <c r="G9" s="49">
        <f t="shared" si="1"/>
        <v>57.662979271829016</v>
      </c>
      <c r="H9" s="61">
        <v>4268</v>
      </c>
      <c r="I9" s="62">
        <v>3799</v>
      </c>
      <c r="J9" s="22">
        <f t="shared" si="2"/>
        <v>89.011246485473293</v>
      </c>
      <c r="K9" s="62">
        <v>2610</v>
      </c>
      <c r="L9" s="49">
        <f t="shared" si="3"/>
        <v>61.152764761012179</v>
      </c>
      <c r="M9" s="61">
        <v>2205</v>
      </c>
      <c r="N9" s="62">
        <v>1996</v>
      </c>
      <c r="O9" s="22">
        <f t="shared" si="4"/>
        <v>90.521541950113388</v>
      </c>
      <c r="P9" s="62">
        <v>1337</v>
      </c>
      <c r="Q9" s="49">
        <f t="shared" si="5"/>
        <v>60.634920634920633</v>
      </c>
    </row>
    <row r="10" spans="1:25">
      <c r="A10" s="170"/>
      <c r="B10" s="57" t="s">
        <v>9</v>
      </c>
      <c r="C10" s="61">
        <v>9715</v>
      </c>
      <c r="D10" s="62">
        <v>8150</v>
      </c>
      <c r="E10" s="22">
        <f t="shared" si="0"/>
        <v>83.89089037570767</v>
      </c>
      <c r="F10" s="62">
        <v>5398</v>
      </c>
      <c r="G10" s="49">
        <f t="shared" si="1"/>
        <v>55.563561502830673</v>
      </c>
      <c r="H10" s="61">
        <v>5689</v>
      </c>
      <c r="I10" s="62">
        <v>4869</v>
      </c>
      <c r="J10" s="22">
        <f t="shared" si="2"/>
        <v>85.586219019159785</v>
      </c>
      <c r="K10" s="62">
        <v>2967</v>
      </c>
      <c r="L10" s="49">
        <f t="shared" si="3"/>
        <v>52.153278256284054</v>
      </c>
      <c r="M10" s="61">
        <v>3085</v>
      </c>
      <c r="N10" s="62">
        <v>2708</v>
      </c>
      <c r="O10" s="22">
        <f t="shared" si="4"/>
        <v>87.779578606158836</v>
      </c>
      <c r="P10" s="62">
        <v>1513</v>
      </c>
      <c r="Q10" s="49">
        <f t="shared" si="5"/>
        <v>49.043760129659638</v>
      </c>
    </row>
    <row r="11" spans="1:25">
      <c r="A11" s="170"/>
      <c r="B11" s="57" t="s">
        <v>10</v>
      </c>
      <c r="C11" s="61">
        <v>9273</v>
      </c>
      <c r="D11" s="62">
        <v>7750</v>
      </c>
      <c r="E11" s="22">
        <f t="shared" si="0"/>
        <v>83.575973255688567</v>
      </c>
      <c r="F11" s="62">
        <v>5166</v>
      </c>
      <c r="G11" s="49">
        <f t="shared" si="1"/>
        <v>55.710126172759622</v>
      </c>
      <c r="H11" s="61">
        <v>4380</v>
      </c>
      <c r="I11" s="62">
        <v>3811</v>
      </c>
      <c r="J11" s="22">
        <f t="shared" si="2"/>
        <v>87.009132420091333</v>
      </c>
      <c r="K11" s="62">
        <v>2460</v>
      </c>
      <c r="L11" s="49">
        <f t="shared" si="3"/>
        <v>56.164383561643838</v>
      </c>
      <c r="M11" s="61">
        <v>2198</v>
      </c>
      <c r="N11" s="62">
        <v>1954</v>
      </c>
      <c r="O11" s="22">
        <f t="shared" si="4"/>
        <v>88.898999090081887</v>
      </c>
      <c r="P11" s="62">
        <v>1265</v>
      </c>
      <c r="Q11" s="49">
        <f t="shared" si="5"/>
        <v>57.5523202911738</v>
      </c>
    </row>
    <row r="12" spans="1:25">
      <c r="A12" s="170"/>
      <c r="B12" s="57" t="s">
        <v>11</v>
      </c>
      <c r="C12" s="61">
        <v>7903</v>
      </c>
      <c r="D12" s="62">
        <v>6740</v>
      </c>
      <c r="E12" s="22">
        <f t="shared" si="0"/>
        <v>85.284069340756673</v>
      </c>
      <c r="F12" s="62">
        <v>4106</v>
      </c>
      <c r="G12" s="49">
        <f t="shared" si="1"/>
        <v>51.954953815006952</v>
      </c>
      <c r="H12" s="61">
        <v>3136</v>
      </c>
      <c r="I12" s="62">
        <v>2853</v>
      </c>
      <c r="J12" s="22">
        <f t="shared" si="2"/>
        <v>90.97576530612244</v>
      </c>
      <c r="K12" s="62">
        <v>1837</v>
      </c>
      <c r="L12" s="49">
        <f t="shared" si="3"/>
        <v>58.577806122448983</v>
      </c>
      <c r="M12" s="61">
        <v>1545</v>
      </c>
      <c r="N12" s="62">
        <v>1422</v>
      </c>
      <c r="O12" s="22">
        <f t="shared" si="4"/>
        <v>92.038834951456309</v>
      </c>
      <c r="P12" s="62">
        <v>894</v>
      </c>
      <c r="Q12" s="49">
        <f t="shared" si="5"/>
        <v>57.864077669902912</v>
      </c>
    </row>
    <row r="13" spans="1:25">
      <c r="A13" s="170"/>
      <c r="B13" s="57" t="s">
        <v>12</v>
      </c>
      <c r="C13" s="61">
        <v>9819</v>
      </c>
      <c r="D13" s="62">
        <v>8318</v>
      </c>
      <c r="E13" s="22">
        <f t="shared" si="0"/>
        <v>84.713310927793046</v>
      </c>
      <c r="F13" s="62">
        <v>5231</v>
      </c>
      <c r="G13" s="49">
        <f t="shared" si="1"/>
        <v>53.274264181688558</v>
      </c>
      <c r="H13" s="61">
        <v>4856</v>
      </c>
      <c r="I13" s="62">
        <v>4304</v>
      </c>
      <c r="J13" s="22">
        <f t="shared" si="2"/>
        <v>88.632619439868193</v>
      </c>
      <c r="K13" s="62">
        <v>2658</v>
      </c>
      <c r="L13" s="49">
        <f t="shared" si="3"/>
        <v>54.736408566721586</v>
      </c>
      <c r="M13" s="61">
        <v>2270</v>
      </c>
      <c r="N13" s="62">
        <v>2048</v>
      </c>
      <c r="O13" s="22">
        <f t="shared" si="4"/>
        <v>90.220264317180622</v>
      </c>
      <c r="P13" s="62">
        <v>1213</v>
      </c>
      <c r="Q13" s="49">
        <f t="shared" si="5"/>
        <v>53.436123348017617</v>
      </c>
    </row>
    <row r="14" spans="1:25">
      <c r="A14" s="170"/>
      <c r="B14" s="57" t="s">
        <v>13</v>
      </c>
      <c r="C14" s="61">
        <v>9172</v>
      </c>
      <c r="D14" s="62">
        <v>7672</v>
      </c>
      <c r="E14" s="22">
        <f t="shared" si="0"/>
        <v>83.645878761447889</v>
      </c>
      <c r="F14" s="62">
        <v>5030</v>
      </c>
      <c r="G14" s="49">
        <f t="shared" si="1"/>
        <v>54.840819886611428</v>
      </c>
      <c r="H14" s="61">
        <v>3387</v>
      </c>
      <c r="I14" s="62">
        <v>3036</v>
      </c>
      <c r="J14" s="22">
        <f t="shared" si="2"/>
        <v>89.636846767050486</v>
      </c>
      <c r="K14" s="62">
        <v>2053</v>
      </c>
      <c r="L14" s="49">
        <f t="shared" si="3"/>
        <v>60.614112784174793</v>
      </c>
      <c r="M14" s="61">
        <v>1536</v>
      </c>
      <c r="N14" s="62">
        <v>1399</v>
      </c>
      <c r="O14" s="22">
        <f t="shared" si="4"/>
        <v>91.080729166666657</v>
      </c>
      <c r="P14" s="62">
        <v>955</v>
      </c>
      <c r="Q14" s="49">
        <f t="shared" si="5"/>
        <v>62.174479166666664</v>
      </c>
    </row>
    <row r="15" spans="1:25">
      <c r="A15" s="170"/>
      <c r="B15" s="57" t="s">
        <v>14</v>
      </c>
      <c r="C15" s="61">
        <v>8737</v>
      </c>
      <c r="D15" s="62">
        <v>7379</v>
      </c>
      <c r="E15" s="22">
        <f t="shared" si="0"/>
        <v>84.456907405287851</v>
      </c>
      <c r="F15" s="62">
        <v>4727</v>
      </c>
      <c r="G15" s="49">
        <f t="shared" si="1"/>
        <v>54.103239098088586</v>
      </c>
      <c r="H15" s="61">
        <v>3400</v>
      </c>
      <c r="I15" s="62">
        <v>3061</v>
      </c>
      <c r="J15" s="22">
        <f t="shared" si="2"/>
        <v>90.029411764705884</v>
      </c>
      <c r="K15" s="62">
        <v>2018</v>
      </c>
      <c r="L15" s="49">
        <f t="shared" si="3"/>
        <v>59.352941176470587</v>
      </c>
      <c r="M15" s="61">
        <v>1623</v>
      </c>
      <c r="N15" s="62">
        <v>1490</v>
      </c>
      <c r="O15" s="22">
        <f t="shared" si="4"/>
        <v>91.805298829328407</v>
      </c>
      <c r="P15" s="62">
        <v>959</v>
      </c>
      <c r="Q15" s="49">
        <f t="shared" si="5"/>
        <v>59.088108441158347</v>
      </c>
    </row>
    <row r="16" spans="1:25">
      <c r="A16" s="170"/>
      <c r="B16" s="57" t="s">
        <v>15</v>
      </c>
      <c r="C16" s="61">
        <v>8363</v>
      </c>
      <c r="D16" s="62">
        <v>7166</v>
      </c>
      <c r="E16" s="22">
        <f t="shared" si="0"/>
        <v>85.686954442185808</v>
      </c>
      <c r="F16" s="62">
        <v>4617</v>
      </c>
      <c r="G16" s="49">
        <f t="shared" si="1"/>
        <v>55.207461437283264</v>
      </c>
      <c r="H16" s="61">
        <v>3715</v>
      </c>
      <c r="I16" s="62">
        <v>3364</v>
      </c>
      <c r="J16" s="22">
        <f t="shared" si="2"/>
        <v>90.551816958277257</v>
      </c>
      <c r="K16" s="62">
        <v>2063</v>
      </c>
      <c r="L16" s="49">
        <f t="shared" si="3"/>
        <v>55.53162853297443</v>
      </c>
      <c r="M16" s="61">
        <v>2024</v>
      </c>
      <c r="N16" s="62">
        <v>1862</v>
      </c>
      <c r="O16" s="22">
        <f t="shared" si="4"/>
        <v>91.996047430830046</v>
      </c>
      <c r="P16" s="62">
        <v>1031</v>
      </c>
      <c r="Q16" s="49">
        <f t="shared" si="5"/>
        <v>50.93873517786561</v>
      </c>
    </row>
    <row r="17" spans="1:17">
      <c r="A17" s="170"/>
      <c r="B17" s="57" t="s">
        <v>16</v>
      </c>
      <c r="C17" s="61">
        <v>9394</v>
      </c>
      <c r="D17" s="62">
        <v>8004</v>
      </c>
      <c r="E17" s="22">
        <f t="shared" si="0"/>
        <v>85.203321268895039</v>
      </c>
      <c r="F17" s="62">
        <v>5264</v>
      </c>
      <c r="G17" s="49">
        <f t="shared" si="1"/>
        <v>56.035767511177347</v>
      </c>
      <c r="H17" s="61">
        <v>4352</v>
      </c>
      <c r="I17" s="62">
        <v>3910</v>
      </c>
      <c r="J17" s="22">
        <f t="shared" si="2"/>
        <v>89.84375</v>
      </c>
      <c r="K17" s="62">
        <v>2494</v>
      </c>
      <c r="L17" s="49">
        <f t="shared" si="3"/>
        <v>57.306985294117652</v>
      </c>
      <c r="M17" s="61">
        <v>2149</v>
      </c>
      <c r="N17" s="62">
        <v>1966</v>
      </c>
      <c r="O17" s="22">
        <f t="shared" si="4"/>
        <v>91.484411354118194</v>
      </c>
      <c r="P17" s="62">
        <v>1195</v>
      </c>
      <c r="Q17" s="49">
        <f t="shared" si="5"/>
        <v>55.607259190321081</v>
      </c>
    </row>
    <row r="18" spans="1:17">
      <c r="A18" s="170"/>
      <c r="B18" s="57" t="s">
        <v>17</v>
      </c>
      <c r="C18" s="61">
        <v>7191</v>
      </c>
      <c r="D18" s="62">
        <v>5913</v>
      </c>
      <c r="E18" s="22">
        <f t="shared" si="0"/>
        <v>82.22778473091364</v>
      </c>
      <c r="F18" s="62">
        <v>4091</v>
      </c>
      <c r="G18" s="49">
        <f t="shared" si="1"/>
        <v>56.890557641496322</v>
      </c>
      <c r="H18" s="61">
        <v>2317</v>
      </c>
      <c r="I18" s="62">
        <v>2013</v>
      </c>
      <c r="J18" s="22">
        <f t="shared" si="2"/>
        <v>86.879585671126463</v>
      </c>
      <c r="K18" s="62">
        <v>1426</v>
      </c>
      <c r="L18" s="49">
        <f t="shared" si="3"/>
        <v>61.545101424255499</v>
      </c>
      <c r="M18" s="61">
        <v>1057</v>
      </c>
      <c r="N18" s="62">
        <v>930</v>
      </c>
      <c r="O18" s="22">
        <f t="shared" si="4"/>
        <v>87.984862819299906</v>
      </c>
      <c r="P18" s="62">
        <v>669</v>
      </c>
      <c r="Q18" s="49">
        <f t="shared" si="5"/>
        <v>63.292336802270576</v>
      </c>
    </row>
    <row r="19" spans="1:17">
      <c r="A19" s="170"/>
      <c r="B19" s="57" t="s">
        <v>18</v>
      </c>
      <c r="C19" s="63">
        <v>7352</v>
      </c>
      <c r="D19" s="64">
        <v>6145</v>
      </c>
      <c r="E19" s="51">
        <f t="shared" si="0"/>
        <v>83.582698585418939</v>
      </c>
      <c r="F19" s="64">
        <v>3971</v>
      </c>
      <c r="G19" s="52">
        <f t="shared" si="1"/>
        <v>54.01251360174102</v>
      </c>
      <c r="H19" s="63">
        <v>2766</v>
      </c>
      <c r="I19" s="64">
        <v>2447</v>
      </c>
      <c r="J19" s="51">
        <f t="shared" si="2"/>
        <v>88.467100506146053</v>
      </c>
      <c r="K19" s="64">
        <v>1446</v>
      </c>
      <c r="L19" s="52">
        <f t="shared" si="3"/>
        <v>52.277657266811282</v>
      </c>
      <c r="M19" s="63">
        <v>1479</v>
      </c>
      <c r="N19" s="64">
        <v>1338</v>
      </c>
      <c r="O19" s="51">
        <f t="shared" si="4"/>
        <v>90.466531440162271</v>
      </c>
      <c r="P19" s="64">
        <v>751</v>
      </c>
      <c r="Q19" s="52">
        <f t="shared" si="5"/>
        <v>50.777552400270451</v>
      </c>
    </row>
    <row r="20" spans="1:17">
      <c r="A20" s="68"/>
      <c r="B20" s="34"/>
      <c r="C20" s="18">
        <f t="shared" ref="C20:Q20" si="6">AVERAGE(C4:C19)</f>
        <v>8654</v>
      </c>
      <c r="D20" s="18">
        <f t="shared" si="6"/>
        <v>7301.75</v>
      </c>
      <c r="E20" s="6">
        <f t="shared" si="6"/>
        <v>84.292048912654948</v>
      </c>
      <c r="F20" s="18">
        <f t="shared" si="6"/>
        <v>4729.875</v>
      </c>
      <c r="G20" s="6">
        <f t="shared" si="6"/>
        <v>54.65663947605676</v>
      </c>
      <c r="H20" s="18">
        <f t="shared" si="6"/>
        <v>3789.75</v>
      </c>
      <c r="I20" s="18">
        <f t="shared" si="6"/>
        <v>3359.1875</v>
      </c>
      <c r="J20" s="6">
        <f t="shared" si="6"/>
        <v>88.713815433363095</v>
      </c>
      <c r="K20" s="18">
        <f t="shared" si="6"/>
        <v>2164.9375</v>
      </c>
      <c r="L20" s="6">
        <f t="shared" si="6"/>
        <v>57.337789320101948</v>
      </c>
      <c r="M20" s="18">
        <f t="shared" si="6"/>
        <v>1925</v>
      </c>
      <c r="N20" s="18">
        <f t="shared" si="6"/>
        <v>1739</v>
      </c>
      <c r="O20" s="6">
        <f t="shared" si="6"/>
        <v>90.42518263983213</v>
      </c>
      <c r="P20" s="18">
        <f t="shared" si="6"/>
        <v>1078.5625</v>
      </c>
      <c r="Q20" s="6">
        <f t="shared" si="6"/>
        <v>56.503225310065105</v>
      </c>
    </row>
    <row r="21" spans="1:17">
      <c r="A21" s="170" t="s">
        <v>275</v>
      </c>
      <c r="B21" s="58" t="s">
        <v>20</v>
      </c>
      <c r="C21" s="65">
        <v>8336</v>
      </c>
      <c r="D21" s="60">
        <v>5392</v>
      </c>
      <c r="E21" s="46">
        <f t="shared" si="0"/>
        <v>64.683301343570051</v>
      </c>
      <c r="F21" s="60">
        <v>4297</v>
      </c>
      <c r="G21" s="47">
        <f t="shared" si="1"/>
        <v>51.547504798464495</v>
      </c>
      <c r="H21" s="65">
        <v>4946</v>
      </c>
      <c r="I21" s="60">
        <v>3270</v>
      </c>
      <c r="J21" s="46">
        <f t="shared" si="2"/>
        <v>66.114031540638891</v>
      </c>
      <c r="K21" s="60">
        <v>2534</v>
      </c>
      <c r="L21" s="47">
        <f t="shared" si="3"/>
        <v>51.233319854427819</v>
      </c>
      <c r="M21" s="65">
        <v>2986</v>
      </c>
      <c r="N21" s="60">
        <v>1979</v>
      </c>
      <c r="O21" s="46">
        <f t="shared" si="4"/>
        <v>66.27595445411923</v>
      </c>
      <c r="P21" s="60">
        <v>1493</v>
      </c>
      <c r="Q21" s="47">
        <f t="shared" si="5"/>
        <v>50</v>
      </c>
    </row>
    <row r="22" spans="1:17">
      <c r="A22" s="170"/>
      <c r="B22" s="58" t="s">
        <v>21</v>
      </c>
      <c r="C22" s="66">
        <v>8674</v>
      </c>
      <c r="D22" s="62">
        <v>5907</v>
      </c>
      <c r="E22" s="22">
        <f t="shared" si="0"/>
        <v>68.100069172238875</v>
      </c>
      <c r="F22" s="62">
        <v>4489</v>
      </c>
      <c r="G22" s="49">
        <f t="shared" si="1"/>
        <v>51.752363384828229</v>
      </c>
      <c r="H22" s="66">
        <v>4891</v>
      </c>
      <c r="I22" s="62">
        <v>3362</v>
      </c>
      <c r="J22" s="22">
        <f t="shared" si="2"/>
        <v>68.738499284399921</v>
      </c>
      <c r="K22" s="62">
        <v>2584</v>
      </c>
      <c r="L22" s="49">
        <f t="shared" si="3"/>
        <v>52.831731752197918</v>
      </c>
      <c r="M22" s="66">
        <v>2725</v>
      </c>
      <c r="N22" s="62">
        <v>1910</v>
      </c>
      <c r="O22" s="22">
        <f t="shared" si="4"/>
        <v>70.091743119266056</v>
      </c>
      <c r="P22" s="62">
        <v>1424</v>
      </c>
      <c r="Q22" s="49">
        <f t="shared" si="5"/>
        <v>52.256880733944953</v>
      </c>
    </row>
    <row r="23" spans="1:17">
      <c r="A23" s="170"/>
      <c r="B23" s="58" t="s">
        <v>22</v>
      </c>
      <c r="C23" s="66">
        <v>8243</v>
      </c>
      <c r="D23" s="62">
        <v>6081</v>
      </c>
      <c r="E23" s="22">
        <f t="shared" si="0"/>
        <v>73.771685066116703</v>
      </c>
      <c r="F23" s="62">
        <v>4550</v>
      </c>
      <c r="G23" s="49">
        <f t="shared" si="1"/>
        <v>55.198350115249305</v>
      </c>
      <c r="H23" s="66">
        <v>4560</v>
      </c>
      <c r="I23" s="62">
        <v>3470</v>
      </c>
      <c r="J23" s="22">
        <f t="shared" si="2"/>
        <v>76.096491228070178</v>
      </c>
      <c r="K23" s="62">
        <v>2558</v>
      </c>
      <c r="L23" s="49">
        <f t="shared" si="3"/>
        <v>56.096491228070178</v>
      </c>
      <c r="M23" s="66">
        <v>2652</v>
      </c>
      <c r="N23" s="62">
        <v>2049</v>
      </c>
      <c r="O23" s="22">
        <f t="shared" si="4"/>
        <v>77.262443438914033</v>
      </c>
      <c r="P23" s="62">
        <v>1479</v>
      </c>
      <c r="Q23" s="49">
        <f t="shared" si="5"/>
        <v>55.769230769230774</v>
      </c>
    </row>
    <row r="24" spans="1:17">
      <c r="A24" s="170"/>
      <c r="B24" s="58" t="s">
        <v>23</v>
      </c>
      <c r="C24" s="66">
        <v>8559</v>
      </c>
      <c r="D24" s="62">
        <v>6404</v>
      </c>
      <c r="E24" s="22">
        <f t="shared" si="0"/>
        <v>74.821824979553682</v>
      </c>
      <c r="F24" s="62">
        <v>4674</v>
      </c>
      <c r="G24" s="49">
        <f t="shared" si="1"/>
        <v>54.609183315807918</v>
      </c>
      <c r="H24" s="66">
        <v>4723</v>
      </c>
      <c r="I24" s="62">
        <v>3648</v>
      </c>
      <c r="J24" s="22">
        <f t="shared" si="2"/>
        <v>77.239042981156047</v>
      </c>
      <c r="K24" s="62">
        <v>2643</v>
      </c>
      <c r="L24" s="49">
        <f t="shared" si="3"/>
        <v>55.960194791446114</v>
      </c>
      <c r="M24" s="66">
        <v>2726</v>
      </c>
      <c r="N24" s="62">
        <v>2153</v>
      </c>
      <c r="O24" s="22">
        <f t="shared" si="4"/>
        <v>78.980190755685982</v>
      </c>
      <c r="P24" s="62">
        <v>1492</v>
      </c>
      <c r="Q24" s="49">
        <f t="shared" si="5"/>
        <v>54.732208363903155</v>
      </c>
    </row>
    <row r="25" spans="1:17">
      <c r="A25" s="170"/>
      <c r="B25" s="58" t="s">
        <v>24</v>
      </c>
      <c r="C25" s="66">
        <v>8535</v>
      </c>
      <c r="D25" s="62">
        <v>6417</v>
      </c>
      <c r="E25" s="22">
        <f t="shared" si="0"/>
        <v>75.184534270650261</v>
      </c>
      <c r="F25" s="62">
        <v>4639</v>
      </c>
      <c r="G25" s="49">
        <f t="shared" si="1"/>
        <v>54.352665495020503</v>
      </c>
      <c r="H25" s="66">
        <v>4152</v>
      </c>
      <c r="I25" s="62">
        <v>3243</v>
      </c>
      <c r="J25" s="22">
        <f t="shared" si="2"/>
        <v>78.106936416184965</v>
      </c>
      <c r="K25" s="62">
        <v>2255</v>
      </c>
      <c r="L25" s="49">
        <f t="shared" si="3"/>
        <v>54.311175337186903</v>
      </c>
      <c r="M25" s="66">
        <v>2153</v>
      </c>
      <c r="N25" s="62">
        <v>1724</v>
      </c>
      <c r="O25" s="22">
        <f t="shared" si="4"/>
        <v>80.074314909428708</v>
      </c>
      <c r="P25" s="62">
        <v>1136</v>
      </c>
      <c r="Q25" s="49">
        <f t="shared" si="5"/>
        <v>52.763585694379934</v>
      </c>
    </row>
    <row r="26" spans="1:17">
      <c r="A26" s="170"/>
      <c r="B26" s="58" t="s">
        <v>25</v>
      </c>
      <c r="C26" s="66">
        <v>8698</v>
      </c>
      <c r="D26" s="62">
        <v>6426</v>
      </c>
      <c r="E26" s="22">
        <f t="shared" si="0"/>
        <v>73.879052655782942</v>
      </c>
      <c r="F26" s="62">
        <v>4674</v>
      </c>
      <c r="G26" s="49">
        <f t="shared" si="1"/>
        <v>53.736491147390211</v>
      </c>
      <c r="H26" s="66">
        <v>4251</v>
      </c>
      <c r="I26" s="62">
        <v>3242</v>
      </c>
      <c r="J26" s="22">
        <f t="shared" si="2"/>
        <v>76.264408374500121</v>
      </c>
      <c r="K26" s="62">
        <v>2260</v>
      </c>
      <c r="L26" s="49">
        <f t="shared" si="3"/>
        <v>53.163961420842156</v>
      </c>
      <c r="M26" s="66">
        <v>2211</v>
      </c>
      <c r="N26" s="62">
        <v>1733</v>
      </c>
      <c r="O26" s="22">
        <f t="shared" si="4"/>
        <v>78.380823156942554</v>
      </c>
      <c r="P26" s="62">
        <v>1109</v>
      </c>
      <c r="Q26" s="49">
        <f t="shared" si="5"/>
        <v>50.158299412030757</v>
      </c>
    </row>
    <row r="27" spans="1:17">
      <c r="A27" s="170"/>
      <c r="B27" s="58" t="s">
        <v>26</v>
      </c>
      <c r="C27" s="66">
        <v>8671</v>
      </c>
      <c r="D27" s="62">
        <v>6870</v>
      </c>
      <c r="E27" s="22">
        <f t="shared" si="0"/>
        <v>79.229615961250147</v>
      </c>
      <c r="F27" s="62">
        <v>4309</v>
      </c>
      <c r="G27" s="49">
        <f t="shared" si="1"/>
        <v>49.694383577442046</v>
      </c>
      <c r="H27" s="66">
        <v>4668</v>
      </c>
      <c r="I27" s="62">
        <v>3908</v>
      </c>
      <c r="J27" s="22">
        <f t="shared" si="2"/>
        <v>83.718937446443874</v>
      </c>
      <c r="K27" s="62">
        <v>2226</v>
      </c>
      <c r="L27" s="49">
        <f t="shared" si="3"/>
        <v>47.686375321336762</v>
      </c>
      <c r="M27" s="66">
        <v>2420</v>
      </c>
      <c r="N27" s="62">
        <v>2098</v>
      </c>
      <c r="O27" s="22">
        <f t="shared" si="4"/>
        <v>86.694214876033058</v>
      </c>
      <c r="P27" s="62">
        <v>1171</v>
      </c>
      <c r="Q27" s="49">
        <f t="shared" si="5"/>
        <v>48.388429752066116</v>
      </c>
    </row>
    <row r="28" spans="1:17">
      <c r="A28" s="170"/>
      <c r="B28" s="58" t="s">
        <v>27</v>
      </c>
      <c r="C28" s="66">
        <v>8720</v>
      </c>
      <c r="D28" s="62">
        <v>6955</v>
      </c>
      <c r="E28" s="22">
        <f t="shared" si="0"/>
        <v>79.7591743119266</v>
      </c>
      <c r="F28" s="62">
        <v>4119</v>
      </c>
      <c r="G28" s="49">
        <f t="shared" si="1"/>
        <v>47.236238532110093</v>
      </c>
      <c r="H28" s="66">
        <v>4388</v>
      </c>
      <c r="I28" s="62">
        <v>3712</v>
      </c>
      <c r="J28" s="22">
        <f t="shared" si="2"/>
        <v>84.594348222424799</v>
      </c>
      <c r="K28" s="62">
        <v>2047</v>
      </c>
      <c r="L28" s="49">
        <f t="shared" si="3"/>
        <v>46.649954421148585</v>
      </c>
      <c r="M28" s="66">
        <v>2261</v>
      </c>
      <c r="N28" s="62">
        <v>1964</v>
      </c>
      <c r="O28" s="22">
        <f t="shared" si="4"/>
        <v>86.864219371959308</v>
      </c>
      <c r="P28" s="62">
        <v>1097</v>
      </c>
      <c r="Q28" s="49">
        <f t="shared" si="5"/>
        <v>48.518354710305175</v>
      </c>
    </row>
    <row r="29" spans="1:17">
      <c r="A29" s="170"/>
      <c r="B29" s="58" t="s">
        <v>28</v>
      </c>
      <c r="C29" s="66">
        <v>8372</v>
      </c>
      <c r="D29" s="62">
        <v>5761</v>
      </c>
      <c r="E29" s="22">
        <f t="shared" si="0"/>
        <v>68.812709030100336</v>
      </c>
      <c r="F29" s="62">
        <v>4334</v>
      </c>
      <c r="G29" s="49">
        <f t="shared" si="1"/>
        <v>51.76779741997133</v>
      </c>
      <c r="H29" s="66">
        <v>5072</v>
      </c>
      <c r="I29" s="62">
        <v>3545</v>
      </c>
      <c r="J29" s="22">
        <f t="shared" si="2"/>
        <v>69.893533123028391</v>
      </c>
      <c r="K29" s="62">
        <v>2590</v>
      </c>
      <c r="L29" s="49">
        <f t="shared" si="3"/>
        <v>51.064668769716093</v>
      </c>
      <c r="M29" s="66">
        <v>2951</v>
      </c>
      <c r="N29" s="62">
        <v>2103</v>
      </c>
      <c r="O29" s="22">
        <f t="shared" si="4"/>
        <v>71.263978312436464</v>
      </c>
      <c r="P29" s="62">
        <v>1457</v>
      </c>
      <c r="Q29" s="49">
        <f t="shared" si="5"/>
        <v>49.373093866485931</v>
      </c>
    </row>
    <row r="30" spans="1:17">
      <c r="A30" s="170"/>
      <c r="B30" s="58" t="s">
        <v>29</v>
      </c>
      <c r="C30" s="67">
        <v>8465</v>
      </c>
      <c r="D30" s="64">
        <v>5684</v>
      </c>
      <c r="E30" s="51">
        <f t="shared" si="0"/>
        <v>67.147076196101594</v>
      </c>
      <c r="F30" s="64">
        <v>4250</v>
      </c>
      <c r="G30" s="52">
        <f t="shared" si="1"/>
        <v>50.206733608978148</v>
      </c>
      <c r="H30" s="67">
        <v>5348</v>
      </c>
      <c r="I30" s="64">
        <v>3673</v>
      </c>
      <c r="J30" s="51">
        <f t="shared" si="2"/>
        <v>68.679880329094985</v>
      </c>
      <c r="K30" s="64">
        <v>2648</v>
      </c>
      <c r="L30" s="52">
        <f t="shared" si="3"/>
        <v>49.513836948391919</v>
      </c>
      <c r="M30" s="67">
        <v>3153</v>
      </c>
      <c r="N30" s="64">
        <v>2198</v>
      </c>
      <c r="O30" s="51">
        <f t="shared" si="4"/>
        <v>69.71138598160482</v>
      </c>
      <c r="P30" s="64">
        <v>1533</v>
      </c>
      <c r="Q30" s="52">
        <f t="shared" si="5"/>
        <v>48.620361560418651</v>
      </c>
    </row>
    <row r="31" spans="1:17">
      <c r="A31" s="68"/>
      <c r="B31" s="58"/>
      <c r="C31" s="18">
        <f t="shared" ref="C31:Q31" si="7">AVERAGE(C21:C30)</f>
        <v>8527.2999999999993</v>
      </c>
      <c r="D31" s="18">
        <f t="shared" si="7"/>
        <v>6189.7</v>
      </c>
      <c r="E31" s="6">
        <f t="shared" si="7"/>
        <v>72.538904298729122</v>
      </c>
      <c r="F31" s="18">
        <f t="shared" si="7"/>
        <v>4433.5</v>
      </c>
      <c r="G31" s="6">
        <f t="shared" si="7"/>
        <v>52.010171139526236</v>
      </c>
      <c r="H31" s="18">
        <f t="shared" si="7"/>
        <v>4699.8999999999996</v>
      </c>
      <c r="I31" s="18">
        <f t="shared" si="7"/>
        <v>3507.3</v>
      </c>
      <c r="J31" s="6">
        <f t="shared" si="7"/>
        <v>74.94461089459422</v>
      </c>
      <c r="K31" s="18">
        <f t="shared" si="7"/>
        <v>2434.5</v>
      </c>
      <c r="L31" s="6">
        <f t="shared" si="7"/>
        <v>51.851170984476447</v>
      </c>
      <c r="M31" s="18">
        <f t="shared" si="7"/>
        <v>2623.8</v>
      </c>
      <c r="N31" s="18">
        <f t="shared" si="7"/>
        <v>1991.1</v>
      </c>
      <c r="O31" s="6">
        <f t="shared" si="7"/>
        <v>76.559926837639026</v>
      </c>
      <c r="P31" s="18">
        <f t="shared" si="7"/>
        <v>1339.1</v>
      </c>
      <c r="Q31" s="6">
        <f t="shared" si="7"/>
        <v>51.05804448627655</v>
      </c>
    </row>
    <row r="32" spans="1:17">
      <c r="A32" s="170" t="s">
        <v>276</v>
      </c>
      <c r="B32" s="58" t="s">
        <v>30</v>
      </c>
      <c r="C32" s="65">
        <v>8331</v>
      </c>
      <c r="D32" s="60">
        <v>6745</v>
      </c>
      <c r="E32" s="46">
        <f t="shared" si="0"/>
        <v>80.962669547473283</v>
      </c>
      <c r="F32" s="60">
        <v>3854</v>
      </c>
      <c r="G32" s="47">
        <f t="shared" si="1"/>
        <v>46.260953066858725</v>
      </c>
      <c r="H32" s="65">
        <v>4715</v>
      </c>
      <c r="I32" s="60">
        <v>4027</v>
      </c>
      <c r="J32" s="46">
        <f t="shared" si="2"/>
        <v>85.408271474019088</v>
      </c>
      <c r="K32" s="60">
        <v>2160</v>
      </c>
      <c r="L32" s="47">
        <f t="shared" si="3"/>
        <v>45.811240721102862</v>
      </c>
      <c r="M32" s="65">
        <v>2690</v>
      </c>
      <c r="N32" s="60">
        <v>2318</v>
      </c>
      <c r="O32" s="46">
        <f t="shared" si="4"/>
        <v>86.171003717472118</v>
      </c>
      <c r="P32" s="60">
        <v>1176</v>
      </c>
      <c r="Q32" s="47">
        <f t="shared" si="5"/>
        <v>43.717472118959108</v>
      </c>
    </row>
    <row r="33" spans="1:17">
      <c r="A33" s="170"/>
      <c r="B33" s="58" t="s">
        <v>31</v>
      </c>
      <c r="C33" s="66">
        <v>8506</v>
      </c>
      <c r="D33" s="62">
        <v>6679</v>
      </c>
      <c r="E33" s="22">
        <f t="shared" si="0"/>
        <v>78.521043968963085</v>
      </c>
      <c r="F33" s="62">
        <v>4189</v>
      </c>
      <c r="G33" s="49">
        <f t="shared" si="1"/>
        <v>49.247589936515404</v>
      </c>
      <c r="H33" s="66">
        <v>4993</v>
      </c>
      <c r="I33" s="62">
        <v>4124</v>
      </c>
      <c r="J33" s="22">
        <f t="shared" si="2"/>
        <v>82.595633887442418</v>
      </c>
      <c r="K33" s="62">
        <v>2395</v>
      </c>
      <c r="L33" s="49">
        <f t="shared" si="3"/>
        <v>47.967154015621873</v>
      </c>
      <c r="M33" s="66">
        <v>2835</v>
      </c>
      <c r="N33" s="62">
        <v>2373</v>
      </c>
      <c r="O33" s="22">
        <f t="shared" si="4"/>
        <v>83.703703703703695</v>
      </c>
      <c r="P33" s="62">
        <v>1333</v>
      </c>
      <c r="Q33" s="49">
        <f t="shared" si="5"/>
        <v>47.019400352733683</v>
      </c>
    </row>
    <row r="34" spans="1:17">
      <c r="A34" s="170"/>
      <c r="B34" s="58" t="s">
        <v>32</v>
      </c>
      <c r="C34" s="66">
        <v>7867</v>
      </c>
      <c r="D34" s="62">
        <v>6401</v>
      </c>
      <c r="E34" s="22">
        <f t="shared" si="0"/>
        <v>81.365196389983481</v>
      </c>
      <c r="F34" s="62">
        <v>4032</v>
      </c>
      <c r="G34" s="49">
        <f t="shared" si="1"/>
        <v>51.252065590441084</v>
      </c>
      <c r="H34" s="66">
        <v>4012</v>
      </c>
      <c r="I34" s="62">
        <v>3480</v>
      </c>
      <c r="J34" s="22">
        <f t="shared" si="2"/>
        <v>86.739780658025921</v>
      </c>
      <c r="K34" s="62">
        <v>2050</v>
      </c>
      <c r="L34" s="49">
        <f t="shared" si="3"/>
        <v>51.096709870388835</v>
      </c>
      <c r="M34" s="66">
        <v>2422</v>
      </c>
      <c r="N34" s="62">
        <v>2149</v>
      </c>
      <c r="O34" s="22">
        <f t="shared" si="4"/>
        <v>88.728323699421964</v>
      </c>
      <c r="P34" s="62">
        <v>1190</v>
      </c>
      <c r="Q34" s="49">
        <f t="shared" si="5"/>
        <v>49.132947976878611</v>
      </c>
    </row>
    <row r="35" spans="1:17">
      <c r="A35" s="170"/>
      <c r="B35" s="58" t="s">
        <v>33</v>
      </c>
      <c r="C35" s="66">
        <v>7627</v>
      </c>
      <c r="D35" s="62">
        <v>6210</v>
      </c>
      <c r="E35" s="22">
        <f t="shared" si="0"/>
        <v>81.421266553035267</v>
      </c>
      <c r="F35" s="62">
        <v>3811</v>
      </c>
      <c r="G35" s="49">
        <f t="shared" si="1"/>
        <v>49.967221712337746</v>
      </c>
      <c r="H35" s="66">
        <v>4225</v>
      </c>
      <c r="I35" s="62">
        <v>3615</v>
      </c>
      <c r="J35" s="22">
        <f t="shared" si="2"/>
        <v>85.562130177514788</v>
      </c>
      <c r="K35" s="62">
        <v>2069</v>
      </c>
      <c r="L35" s="49">
        <f t="shared" si="3"/>
        <v>48.970414201183431</v>
      </c>
      <c r="M35" s="66">
        <v>2674</v>
      </c>
      <c r="N35" s="62">
        <v>2361</v>
      </c>
      <c r="O35" s="22">
        <f t="shared" si="4"/>
        <v>88.294689603590129</v>
      </c>
      <c r="P35" s="62">
        <v>1243</v>
      </c>
      <c r="Q35" s="49">
        <f t="shared" si="5"/>
        <v>46.484667165295441</v>
      </c>
    </row>
    <row r="36" spans="1:17">
      <c r="A36" s="170"/>
      <c r="B36" s="58" t="s">
        <v>34</v>
      </c>
      <c r="C36" s="66">
        <v>7264</v>
      </c>
      <c r="D36" s="62">
        <v>5908</v>
      </c>
      <c r="E36" s="22">
        <f t="shared" si="0"/>
        <v>81.332599118942724</v>
      </c>
      <c r="F36" s="62">
        <v>3701</v>
      </c>
      <c r="G36" s="49">
        <f t="shared" si="1"/>
        <v>50.949889867841414</v>
      </c>
      <c r="H36" s="66">
        <v>3518</v>
      </c>
      <c r="I36" s="62">
        <v>3070</v>
      </c>
      <c r="J36" s="22">
        <f t="shared" si="2"/>
        <v>87.265491756679936</v>
      </c>
      <c r="K36" s="62">
        <v>1708</v>
      </c>
      <c r="L36" s="49">
        <f t="shared" si="3"/>
        <v>48.550312677657757</v>
      </c>
      <c r="M36" s="66">
        <v>2122</v>
      </c>
      <c r="N36" s="62">
        <v>1881</v>
      </c>
      <c r="O36" s="22">
        <f t="shared" si="4"/>
        <v>88.642789820923667</v>
      </c>
      <c r="P36" s="62">
        <v>916</v>
      </c>
      <c r="Q36" s="49">
        <f t="shared" si="5"/>
        <v>43.166823751178136</v>
      </c>
    </row>
    <row r="37" spans="1:17">
      <c r="A37" s="170"/>
      <c r="B37" s="58" t="s">
        <v>35</v>
      </c>
      <c r="C37" s="66">
        <v>7634</v>
      </c>
      <c r="D37" s="62">
        <v>6201</v>
      </c>
      <c r="E37" s="22">
        <f t="shared" si="0"/>
        <v>81.228713649462918</v>
      </c>
      <c r="F37" s="62">
        <v>3876</v>
      </c>
      <c r="G37" s="49">
        <f t="shared" si="1"/>
        <v>50.772858265653653</v>
      </c>
      <c r="H37" s="66">
        <v>3799</v>
      </c>
      <c r="I37" s="62">
        <v>3276</v>
      </c>
      <c r="J37" s="22">
        <f t="shared" si="2"/>
        <v>86.233219268228481</v>
      </c>
      <c r="K37" s="62">
        <v>1793</v>
      </c>
      <c r="L37" s="49">
        <f t="shared" si="3"/>
        <v>47.196630692287442</v>
      </c>
      <c r="M37" s="66">
        <v>2243</v>
      </c>
      <c r="N37" s="62">
        <v>1987</v>
      </c>
      <c r="O37" s="22">
        <f t="shared" si="4"/>
        <v>88.586714222024071</v>
      </c>
      <c r="P37" s="62">
        <v>986</v>
      </c>
      <c r="Q37" s="49">
        <f t="shared" si="5"/>
        <v>43.958983504235398</v>
      </c>
    </row>
    <row r="38" spans="1:17">
      <c r="A38" s="170"/>
      <c r="B38" s="58" t="s">
        <v>36</v>
      </c>
      <c r="C38" s="66">
        <v>8081</v>
      </c>
      <c r="D38" s="62">
        <v>6592</v>
      </c>
      <c r="E38" s="22">
        <f t="shared" si="0"/>
        <v>81.574062616012867</v>
      </c>
      <c r="F38" s="62">
        <v>4239</v>
      </c>
      <c r="G38" s="49">
        <f t="shared" si="1"/>
        <v>52.456379160994928</v>
      </c>
      <c r="H38" s="66">
        <v>3854</v>
      </c>
      <c r="I38" s="62">
        <v>3327</v>
      </c>
      <c r="J38" s="22">
        <f t="shared" si="2"/>
        <v>86.325895173845353</v>
      </c>
      <c r="K38" s="62">
        <v>2038</v>
      </c>
      <c r="L38" s="49">
        <f t="shared" si="3"/>
        <v>52.880124545926307</v>
      </c>
      <c r="M38" s="66">
        <v>2212</v>
      </c>
      <c r="N38" s="62">
        <v>1937</v>
      </c>
      <c r="O38" s="22">
        <f t="shared" si="4"/>
        <v>87.567811934900547</v>
      </c>
      <c r="P38" s="62">
        <v>1116</v>
      </c>
      <c r="Q38" s="49">
        <f t="shared" si="5"/>
        <v>50.452079566003619</v>
      </c>
    </row>
    <row r="39" spans="1:17">
      <c r="A39" s="170"/>
      <c r="B39" s="58" t="s">
        <v>37</v>
      </c>
      <c r="C39" s="66">
        <v>7663</v>
      </c>
      <c r="D39" s="62">
        <v>6270</v>
      </c>
      <c r="E39" s="22">
        <f t="shared" si="0"/>
        <v>81.821740832572104</v>
      </c>
      <c r="F39" s="62">
        <v>3981</v>
      </c>
      <c r="G39" s="49">
        <f t="shared" si="1"/>
        <v>51.95093305493932</v>
      </c>
      <c r="H39" s="66">
        <v>3854</v>
      </c>
      <c r="I39" s="62">
        <v>3371</v>
      </c>
      <c r="J39" s="22">
        <f t="shared" si="2"/>
        <v>87.467566165023342</v>
      </c>
      <c r="K39" s="62">
        <v>2002</v>
      </c>
      <c r="L39" s="49">
        <f t="shared" si="3"/>
        <v>51.946030098598861</v>
      </c>
      <c r="M39" s="66">
        <v>2331</v>
      </c>
      <c r="N39" s="62">
        <v>2067</v>
      </c>
      <c r="O39" s="22">
        <f t="shared" si="4"/>
        <v>88.674388674388666</v>
      </c>
      <c r="P39" s="62">
        <v>1137</v>
      </c>
      <c r="Q39" s="49">
        <f t="shared" si="5"/>
        <v>48.777348777348777</v>
      </c>
    </row>
    <row r="40" spans="1:17">
      <c r="A40" s="170"/>
      <c r="B40" s="58" t="s">
        <v>38</v>
      </c>
      <c r="C40" s="66">
        <v>7904</v>
      </c>
      <c r="D40" s="62">
        <v>6630</v>
      </c>
      <c r="E40" s="22">
        <f t="shared" si="0"/>
        <v>83.881578947368425</v>
      </c>
      <c r="F40" s="62">
        <v>3750</v>
      </c>
      <c r="G40" s="49">
        <f t="shared" si="1"/>
        <v>47.444331983805668</v>
      </c>
      <c r="H40" s="66">
        <v>4054</v>
      </c>
      <c r="I40" s="62">
        <v>3516</v>
      </c>
      <c r="J40" s="22">
        <f t="shared" si="2"/>
        <v>86.729156388751846</v>
      </c>
      <c r="K40" s="62">
        <v>1930</v>
      </c>
      <c r="L40" s="49">
        <f t="shared" si="3"/>
        <v>47.607301430685744</v>
      </c>
      <c r="M40" s="66">
        <v>2304</v>
      </c>
      <c r="N40" s="62">
        <v>2029</v>
      </c>
      <c r="O40" s="22">
        <f t="shared" si="4"/>
        <v>88.064236111111114</v>
      </c>
      <c r="P40" s="62">
        <v>1047</v>
      </c>
      <c r="Q40" s="49">
        <f t="shared" si="5"/>
        <v>45.442708333333329</v>
      </c>
    </row>
    <row r="41" spans="1:17">
      <c r="A41" s="170"/>
      <c r="B41" s="58" t="s">
        <v>39</v>
      </c>
      <c r="C41" s="67">
        <v>7889</v>
      </c>
      <c r="D41" s="64">
        <v>6539</v>
      </c>
      <c r="E41" s="51">
        <f t="shared" si="0"/>
        <v>82.887564963873757</v>
      </c>
      <c r="F41" s="64">
        <v>3844</v>
      </c>
      <c r="G41" s="52">
        <f t="shared" si="1"/>
        <v>48.726074280643935</v>
      </c>
      <c r="H41" s="67">
        <v>4282</v>
      </c>
      <c r="I41" s="64">
        <v>3701</v>
      </c>
      <c r="J41" s="51">
        <f t="shared" si="2"/>
        <v>86.431574030826724</v>
      </c>
      <c r="K41" s="64">
        <v>2061</v>
      </c>
      <c r="L41" s="52">
        <f t="shared" si="3"/>
        <v>48.131714152265296</v>
      </c>
      <c r="M41" s="67">
        <v>2645</v>
      </c>
      <c r="N41" s="64">
        <v>2342</v>
      </c>
      <c r="O41" s="51">
        <f t="shared" si="4"/>
        <v>88.544423440453684</v>
      </c>
      <c r="P41" s="64">
        <v>1184</v>
      </c>
      <c r="Q41" s="52">
        <f t="shared" si="5"/>
        <v>44.763705103969755</v>
      </c>
    </row>
    <row r="42" spans="1:17">
      <c r="A42" s="68"/>
      <c r="B42" s="58"/>
      <c r="C42" s="18">
        <f t="shared" ref="C42:Q42" si="8">AVERAGE(C32:C41)</f>
        <v>7876.6</v>
      </c>
      <c r="D42" s="18">
        <f t="shared" si="8"/>
        <v>6417.5</v>
      </c>
      <c r="E42" s="6">
        <f t="shared" si="8"/>
        <v>81.49964365876879</v>
      </c>
      <c r="F42" s="18">
        <f t="shared" si="8"/>
        <v>3927.7</v>
      </c>
      <c r="G42" s="6">
        <f t="shared" si="8"/>
        <v>49.902829692003188</v>
      </c>
      <c r="H42" s="18">
        <f t="shared" si="8"/>
        <v>4130.6000000000004</v>
      </c>
      <c r="I42" s="18">
        <f t="shared" si="8"/>
        <v>3550.7</v>
      </c>
      <c r="J42" s="6">
        <f t="shared" si="8"/>
        <v>86.075871898035771</v>
      </c>
      <c r="K42" s="18">
        <f t="shared" si="8"/>
        <v>2020.6</v>
      </c>
      <c r="L42" s="6">
        <f t="shared" si="8"/>
        <v>49.015763240571843</v>
      </c>
      <c r="M42" s="18">
        <f t="shared" si="8"/>
        <v>2447.8000000000002</v>
      </c>
      <c r="N42" s="18">
        <f t="shared" si="8"/>
        <v>2144.4</v>
      </c>
      <c r="O42" s="6">
        <f t="shared" si="8"/>
        <v>87.697808492798956</v>
      </c>
      <c r="P42" s="18">
        <f t="shared" si="8"/>
        <v>1132.8</v>
      </c>
      <c r="Q42" s="6">
        <f t="shared" si="8"/>
        <v>46.291613664993591</v>
      </c>
    </row>
    <row r="43" spans="1:17">
      <c r="A43" s="170" t="s">
        <v>277</v>
      </c>
      <c r="B43" s="58" t="s">
        <v>40</v>
      </c>
      <c r="C43" s="65">
        <v>9304</v>
      </c>
      <c r="D43" s="60">
        <v>7134</v>
      </c>
      <c r="E43" s="46">
        <f t="shared" si="0"/>
        <v>76.676698194325027</v>
      </c>
      <c r="F43" s="60">
        <v>4591</v>
      </c>
      <c r="G43" s="47">
        <f t="shared" si="1"/>
        <v>49.344368013757524</v>
      </c>
      <c r="H43" s="65">
        <v>5601</v>
      </c>
      <c r="I43" s="60">
        <v>4410</v>
      </c>
      <c r="J43" s="46">
        <f t="shared" si="2"/>
        <v>78.735940010712369</v>
      </c>
      <c r="K43" s="60">
        <v>2683</v>
      </c>
      <c r="L43" s="47">
        <f t="shared" si="3"/>
        <v>47.902160328512764</v>
      </c>
      <c r="M43" s="65">
        <v>3363</v>
      </c>
      <c r="N43" s="60">
        <v>2646</v>
      </c>
      <c r="O43" s="46">
        <f t="shared" si="4"/>
        <v>78.679750223015162</v>
      </c>
      <c r="P43" s="60">
        <v>1523</v>
      </c>
      <c r="Q43" s="47">
        <f t="shared" si="5"/>
        <v>45.28694617900684</v>
      </c>
    </row>
    <row r="44" spans="1:17">
      <c r="A44" s="170"/>
      <c r="B44" s="58" t="s">
        <v>41</v>
      </c>
      <c r="C44" s="66">
        <v>9296</v>
      </c>
      <c r="D44" s="62">
        <v>7185</v>
      </c>
      <c r="E44" s="22">
        <f t="shared" si="0"/>
        <v>77.291308089500859</v>
      </c>
      <c r="F44" s="62">
        <v>4480</v>
      </c>
      <c r="G44" s="49">
        <f t="shared" si="1"/>
        <v>48.192771084337352</v>
      </c>
      <c r="H44" s="66">
        <v>6042</v>
      </c>
      <c r="I44" s="62">
        <v>4814</v>
      </c>
      <c r="J44" s="22">
        <f t="shared" si="2"/>
        <v>79.675604104601121</v>
      </c>
      <c r="K44" s="62">
        <v>2774</v>
      </c>
      <c r="L44" s="49">
        <f t="shared" si="3"/>
        <v>45.911949685534594</v>
      </c>
      <c r="M44" s="66">
        <v>3595</v>
      </c>
      <c r="N44" s="62">
        <v>2850</v>
      </c>
      <c r="O44" s="22">
        <f t="shared" si="4"/>
        <v>79.276773296244784</v>
      </c>
      <c r="P44" s="62">
        <v>1556</v>
      </c>
      <c r="Q44" s="49">
        <f t="shared" si="5"/>
        <v>43.282336578581365</v>
      </c>
    </row>
    <row r="45" spans="1:17">
      <c r="A45" s="170"/>
      <c r="B45" s="58" t="s">
        <v>42</v>
      </c>
      <c r="C45" s="66">
        <v>9055</v>
      </c>
      <c r="D45" s="62">
        <v>6574</v>
      </c>
      <c r="E45" s="22">
        <f t="shared" si="0"/>
        <v>72.600773053561568</v>
      </c>
      <c r="F45" s="62">
        <v>4683</v>
      </c>
      <c r="G45" s="49">
        <f t="shared" si="1"/>
        <v>51.717283268912205</v>
      </c>
      <c r="H45" s="66">
        <v>5771</v>
      </c>
      <c r="I45" s="62">
        <v>4330</v>
      </c>
      <c r="J45" s="22">
        <f t="shared" si="2"/>
        <v>75.030324033962913</v>
      </c>
      <c r="K45" s="62">
        <v>2755</v>
      </c>
      <c r="L45" s="49">
        <f t="shared" si="3"/>
        <v>47.738693467336688</v>
      </c>
      <c r="M45" s="66">
        <v>3526</v>
      </c>
      <c r="N45" s="62">
        <v>2648</v>
      </c>
      <c r="O45" s="22">
        <f t="shared" si="4"/>
        <v>75.099262620533182</v>
      </c>
      <c r="P45" s="62">
        <v>1635</v>
      </c>
      <c r="Q45" s="49">
        <f t="shared" si="5"/>
        <v>46.369824163357912</v>
      </c>
    </row>
    <row r="46" spans="1:17">
      <c r="A46" s="170"/>
      <c r="B46" s="58" t="s">
        <v>43</v>
      </c>
      <c r="C46" s="66">
        <v>9179</v>
      </c>
      <c r="D46" s="62">
        <v>6789</v>
      </c>
      <c r="E46" s="22">
        <f t="shared" si="0"/>
        <v>73.962305262011114</v>
      </c>
      <c r="F46" s="62">
        <v>4611</v>
      </c>
      <c r="G46" s="49">
        <f t="shared" si="1"/>
        <v>50.234230308312455</v>
      </c>
      <c r="H46" s="66">
        <v>5483</v>
      </c>
      <c r="I46" s="62">
        <v>4186</v>
      </c>
      <c r="J46" s="22">
        <f t="shared" si="2"/>
        <v>76.345066569396309</v>
      </c>
      <c r="K46" s="62">
        <v>2712</v>
      </c>
      <c r="L46" s="49">
        <f t="shared" si="3"/>
        <v>49.461973372241474</v>
      </c>
      <c r="M46" s="66">
        <v>3279</v>
      </c>
      <c r="N46" s="62">
        <v>2516</v>
      </c>
      <c r="O46" s="22">
        <f t="shared" si="4"/>
        <v>76.730710582494666</v>
      </c>
      <c r="P46" s="62">
        <v>1542</v>
      </c>
      <c r="Q46" s="49">
        <f t="shared" si="5"/>
        <v>47.026532479414456</v>
      </c>
    </row>
    <row r="47" spans="1:17">
      <c r="A47" s="170"/>
      <c r="B47" s="58" t="s">
        <v>44</v>
      </c>
      <c r="C47" s="66">
        <v>9271</v>
      </c>
      <c r="D47" s="62">
        <v>7293</v>
      </c>
      <c r="E47" s="22">
        <f t="shared" si="0"/>
        <v>78.664653219717394</v>
      </c>
      <c r="F47" s="62">
        <v>4477</v>
      </c>
      <c r="G47" s="49">
        <f t="shared" si="1"/>
        <v>48.290367813612342</v>
      </c>
      <c r="H47" s="66">
        <v>5327</v>
      </c>
      <c r="I47" s="62">
        <v>4383</v>
      </c>
      <c r="J47" s="22">
        <f t="shared" si="2"/>
        <v>82.278956260559411</v>
      </c>
      <c r="K47" s="62">
        <v>2392</v>
      </c>
      <c r="L47" s="49">
        <f t="shared" si="3"/>
        <v>44.903322695701149</v>
      </c>
      <c r="M47" s="66">
        <v>3056</v>
      </c>
      <c r="N47" s="62">
        <v>2543</v>
      </c>
      <c r="O47" s="22">
        <f t="shared" si="4"/>
        <v>83.21335078534031</v>
      </c>
      <c r="P47" s="62">
        <v>1304</v>
      </c>
      <c r="Q47" s="49">
        <f t="shared" si="5"/>
        <v>42.670157068062828</v>
      </c>
    </row>
    <row r="48" spans="1:17">
      <c r="A48" s="170"/>
      <c r="B48" s="58" t="s">
        <v>45</v>
      </c>
      <c r="C48" s="66">
        <v>9162</v>
      </c>
      <c r="D48" s="62">
        <v>6976</v>
      </c>
      <c r="E48" s="22">
        <f t="shared" si="0"/>
        <v>76.140580659244705</v>
      </c>
      <c r="F48" s="62">
        <v>4325</v>
      </c>
      <c r="G48" s="49">
        <f t="shared" si="1"/>
        <v>47.205850251036892</v>
      </c>
      <c r="H48" s="66">
        <v>5469</v>
      </c>
      <c r="I48" s="62">
        <v>4381</v>
      </c>
      <c r="J48" s="22">
        <f t="shared" si="2"/>
        <v>80.106052294752246</v>
      </c>
      <c r="K48" s="62">
        <v>2302</v>
      </c>
      <c r="L48" s="49">
        <f t="shared" si="3"/>
        <v>42.091790089595904</v>
      </c>
      <c r="M48" s="66">
        <v>3165</v>
      </c>
      <c r="N48" s="62">
        <v>2586</v>
      </c>
      <c r="O48" s="22">
        <f t="shared" si="4"/>
        <v>81.706161137440759</v>
      </c>
      <c r="P48" s="62">
        <v>1301</v>
      </c>
      <c r="Q48" s="49">
        <f t="shared" si="5"/>
        <v>41.105845181674567</v>
      </c>
    </row>
    <row r="49" spans="1:17">
      <c r="A49" s="170"/>
      <c r="B49" s="58" t="s">
        <v>46</v>
      </c>
      <c r="C49" s="66">
        <v>9382</v>
      </c>
      <c r="D49" s="62">
        <v>7362</v>
      </c>
      <c r="E49" s="22">
        <f t="shared" si="0"/>
        <v>78.469409507567676</v>
      </c>
      <c r="F49" s="62">
        <v>4449</v>
      </c>
      <c r="G49" s="49">
        <f t="shared" si="1"/>
        <v>47.420592624173949</v>
      </c>
      <c r="H49" s="66">
        <v>5625</v>
      </c>
      <c r="I49" s="62">
        <v>4551</v>
      </c>
      <c r="J49" s="22">
        <f t="shared" si="2"/>
        <v>80.906666666666666</v>
      </c>
      <c r="K49" s="62">
        <v>2525</v>
      </c>
      <c r="L49" s="49">
        <f t="shared" si="3"/>
        <v>44.888888888888886</v>
      </c>
      <c r="M49" s="66">
        <v>3204</v>
      </c>
      <c r="N49" s="62">
        <v>2603</v>
      </c>
      <c r="O49" s="22">
        <f t="shared" si="4"/>
        <v>81.242197253433218</v>
      </c>
      <c r="P49" s="62">
        <v>1336</v>
      </c>
      <c r="Q49" s="49">
        <f t="shared" si="5"/>
        <v>41.697877652933833</v>
      </c>
    </row>
    <row r="50" spans="1:17">
      <c r="A50" s="170"/>
      <c r="B50" s="58" t="s">
        <v>47</v>
      </c>
      <c r="C50" s="66">
        <v>9368</v>
      </c>
      <c r="D50" s="62">
        <v>7503</v>
      </c>
      <c r="E50" s="22">
        <f t="shared" si="0"/>
        <v>80.091801878736121</v>
      </c>
      <c r="F50" s="62">
        <v>4474</v>
      </c>
      <c r="G50" s="49">
        <f t="shared" si="1"/>
        <v>47.758326216908628</v>
      </c>
      <c r="H50" s="66">
        <v>5707</v>
      </c>
      <c r="I50" s="62">
        <v>4761</v>
      </c>
      <c r="J50" s="22">
        <f t="shared" si="2"/>
        <v>83.423865428421237</v>
      </c>
      <c r="K50" s="62">
        <v>2605</v>
      </c>
      <c r="L50" s="49">
        <f t="shared" si="3"/>
        <v>45.645698265288246</v>
      </c>
      <c r="M50" s="66">
        <v>3229</v>
      </c>
      <c r="N50" s="62">
        <v>2708</v>
      </c>
      <c r="O50" s="22">
        <f t="shared" si="4"/>
        <v>83.8649736760607</v>
      </c>
      <c r="P50" s="62">
        <v>1402</v>
      </c>
      <c r="Q50" s="49">
        <f t="shared" si="5"/>
        <v>43.419015174976771</v>
      </c>
    </row>
    <row r="51" spans="1:17">
      <c r="A51" s="170"/>
      <c r="B51" s="58" t="s">
        <v>48</v>
      </c>
      <c r="C51" s="66">
        <v>8821</v>
      </c>
      <c r="D51" s="62">
        <v>6475</v>
      </c>
      <c r="E51" s="22">
        <f t="shared" si="0"/>
        <v>73.404375921097383</v>
      </c>
      <c r="F51" s="62">
        <v>4490</v>
      </c>
      <c r="G51" s="49">
        <f t="shared" si="1"/>
        <v>50.901258360730075</v>
      </c>
      <c r="H51" s="66">
        <v>5584</v>
      </c>
      <c r="I51" s="62">
        <v>4209</v>
      </c>
      <c r="J51" s="22">
        <f t="shared" si="2"/>
        <v>75.376074498567334</v>
      </c>
      <c r="K51" s="62">
        <v>2772</v>
      </c>
      <c r="L51" s="49">
        <f t="shared" si="3"/>
        <v>49.641833810888251</v>
      </c>
      <c r="M51" s="66">
        <v>3414</v>
      </c>
      <c r="N51" s="62">
        <v>2591</v>
      </c>
      <c r="O51" s="22">
        <f t="shared" si="4"/>
        <v>75.893380199179845</v>
      </c>
      <c r="P51" s="62">
        <v>1635</v>
      </c>
      <c r="Q51" s="49">
        <f t="shared" si="5"/>
        <v>47.891036906854126</v>
      </c>
    </row>
    <row r="52" spans="1:17">
      <c r="A52" s="170"/>
      <c r="B52" s="58" t="s">
        <v>49</v>
      </c>
      <c r="C52" s="67">
        <v>8930</v>
      </c>
      <c r="D52" s="64">
        <v>6540</v>
      </c>
      <c r="E52" s="51">
        <f t="shared" si="0"/>
        <v>73.236282194848826</v>
      </c>
      <c r="F52" s="64">
        <v>4458</v>
      </c>
      <c r="G52" s="52">
        <f t="shared" si="1"/>
        <v>49.921612541993284</v>
      </c>
      <c r="H52" s="67">
        <v>5609</v>
      </c>
      <c r="I52" s="64">
        <v>4192</v>
      </c>
      <c r="J52" s="51">
        <f t="shared" si="2"/>
        <v>74.737029773578172</v>
      </c>
      <c r="K52" s="64">
        <v>2642</v>
      </c>
      <c r="L52" s="52">
        <f t="shared" si="3"/>
        <v>47.10287038687823</v>
      </c>
      <c r="M52" s="67">
        <v>3499</v>
      </c>
      <c r="N52" s="64">
        <v>2652</v>
      </c>
      <c r="O52" s="51">
        <f t="shared" si="4"/>
        <v>75.793083738210925</v>
      </c>
      <c r="P52" s="64">
        <v>1589</v>
      </c>
      <c r="Q52" s="52">
        <f t="shared" si="5"/>
        <v>45.412975135753072</v>
      </c>
    </row>
    <row r="53" spans="1:17">
      <c r="B53" s="34"/>
      <c r="C53" s="18">
        <f t="shared" ref="C53:Q53" si="9">AVERAGE(C43:C52)</f>
        <v>9176.7999999999993</v>
      </c>
      <c r="D53" s="18">
        <f t="shared" si="9"/>
        <v>6983.1</v>
      </c>
      <c r="E53" s="6">
        <f t="shared" si="9"/>
        <v>76.053818798061073</v>
      </c>
      <c r="F53" s="18">
        <f t="shared" si="9"/>
        <v>4503.8</v>
      </c>
      <c r="G53" s="6">
        <f t="shared" si="9"/>
        <v>49.098666048377467</v>
      </c>
      <c r="H53" s="18">
        <f t="shared" si="9"/>
        <v>5621.8</v>
      </c>
      <c r="I53" s="18">
        <f t="shared" si="9"/>
        <v>4421.7</v>
      </c>
      <c r="J53" s="6">
        <f t="shared" si="9"/>
        <v>78.661557964121769</v>
      </c>
      <c r="K53" s="18">
        <f t="shared" si="9"/>
        <v>2616.1999999999998</v>
      </c>
      <c r="L53" s="6">
        <f t="shared" si="9"/>
        <v>46.528918099086624</v>
      </c>
      <c r="M53" s="18">
        <f t="shared" si="9"/>
        <v>3333</v>
      </c>
      <c r="N53" s="18">
        <f t="shared" si="9"/>
        <v>2634.3</v>
      </c>
      <c r="O53" s="6">
        <f t="shared" si="9"/>
        <v>79.149964351195351</v>
      </c>
      <c r="P53" s="18">
        <f t="shared" si="9"/>
        <v>1482.3</v>
      </c>
      <c r="Q53" s="6">
        <f t="shared" si="9"/>
        <v>44.416254652061582</v>
      </c>
    </row>
    <row r="54" spans="1:17">
      <c r="B54" s="34"/>
    </row>
  </sheetData>
  <mergeCells count="19">
    <mergeCell ref="C1:G1"/>
    <mergeCell ref="H1:L1"/>
    <mergeCell ref="M1:Q1"/>
    <mergeCell ref="V2:W2"/>
    <mergeCell ref="X2:Y2"/>
    <mergeCell ref="D2:E2"/>
    <mergeCell ref="F2:G2"/>
    <mergeCell ref="K2:L2"/>
    <mergeCell ref="H2:H3"/>
    <mergeCell ref="I2:J2"/>
    <mergeCell ref="N2:O2"/>
    <mergeCell ref="P2:Q2"/>
    <mergeCell ref="M2:M3"/>
    <mergeCell ref="A4:A19"/>
    <mergeCell ref="A21:A30"/>
    <mergeCell ref="A32:A41"/>
    <mergeCell ref="A43:A52"/>
    <mergeCell ref="T2:U2"/>
    <mergeCell ref="C2:C3"/>
  </mergeCells>
  <pageMargins left="0.75" right="0.75" top="1" bottom="1" header="0.51180555555555496" footer="0.51180555555555496"/>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2"/>
  <sheetViews>
    <sheetView topLeftCell="A2" workbookViewId="0">
      <selection activeCell="A3" sqref="A3:B51"/>
    </sheetView>
  </sheetViews>
  <sheetFormatPr baseColWidth="10" defaultRowHeight="15" x14ac:dyDescent="0"/>
  <cols>
    <col min="1" max="1" width="16.33203125" bestFit="1" customWidth="1"/>
    <col min="2" max="2" width="25.83203125" bestFit="1" customWidth="1"/>
    <col min="3" max="3" width="25.6640625" style="2" customWidth="1"/>
    <col min="4" max="4" width="8.33203125" style="2" bestFit="1" customWidth="1"/>
    <col min="5" max="5" width="5.83203125" style="2" bestFit="1" customWidth="1"/>
  </cols>
  <sheetData>
    <row r="1" spans="1:5" ht="15" customHeight="1">
      <c r="C1" s="165" t="s">
        <v>278</v>
      </c>
      <c r="D1" s="177" t="s">
        <v>55</v>
      </c>
      <c r="E1" s="178"/>
    </row>
    <row r="2" spans="1:5">
      <c r="C2" s="166"/>
      <c r="D2" s="54" t="s">
        <v>158</v>
      </c>
      <c r="E2" s="55" t="s">
        <v>52</v>
      </c>
    </row>
    <row r="3" spans="1:5">
      <c r="A3" s="170" t="s">
        <v>274</v>
      </c>
      <c r="B3" s="57" t="s">
        <v>3</v>
      </c>
      <c r="C3" s="71">
        <v>720</v>
      </c>
      <c r="D3" s="60">
        <v>455</v>
      </c>
      <c r="E3" s="47">
        <f>D3/C3*100</f>
        <v>63.194444444444443</v>
      </c>
    </row>
    <row r="4" spans="1:5">
      <c r="A4" s="170"/>
      <c r="B4" s="57" t="s">
        <v>4</v>
      </c>
      <c r="C4" s="72">
        <v>915</v>
      </c>
      <c r="D4" s="62">
        <v>564</v>
      </c>
      <c r="E4" s="49">
        <f t="shared" ref="E4:E51" si="0">D4/C4*100</f>
        <v>61.639344262295083</v>
      </c>
    </row>
    <row r="5" spans="1:5">
      <c r="A5" s="170"/>
      <c r="B5" s="57" t="s">
        <v>5</v>
      </c>
      <c r="C5" s="72">
        <v>722</v>
      </c>
      <c r="D5" s="62">
        <v>460</v>
      </c>
      <c r="E5" s="49">
        <f t="shared" si="0"/>
        <v>63.711911357340725</v>
      </c>
    </row>
    <row r="6" spans="1:5">
      <c r="A6" s="170"/>
      <c r="B6" s="57" t="s">
        <v>6</v>
      </c>
      <c r="C6" s="72">
        <v>515</v>
      </c>
      <c r="D6" s="62">
        <v>346</v>
      </c>
      <c r="E6" s="49">
        <f t="shared" si="0"/>
        <v>67.184466019417471</v>
      </c>
    </row>
    <row r="7" spans="1:5">
      <c r="A7" s="170"/>
      <c r="B7" s="57" t="s">
        <v>7</v>
      </c>
      <c r="C7" s="72">
        <v>428</v>
      </c>
      <c r="D7" s="62">
        <v>294</v>
      </c>
      <c r="E7" s="49">
        <f t="shared" si="0"/>
        <v>68.691588785046733</v>
      </c>
    </row>
    <row r="8" spans="1:5">
      <c r="A8" s="170"/>
      <c r="B8" s="57" t="s">
        <v>8</v>
      </c>
      <c r="C8" s="72">
        <v>703</v>
      </c>
      <c r="D8" s="62">
        <v>464</v>
      </c>
      <c r="E8" s="49">
        <f t="shared" si="0"/>
        <v>66.002844950213372</v>
      </c>
    </row>
    <row r="9" spans="1:5">
      <c r="A9" s="170"/>
      <c r="B9" s="57" t="s">
        <v>9</v>
      </c>
      <c r="C9" s="72">
        <v>562</v>
      </c>
      <c r="D9" s="62">
        <v>390</v>
      </c>
      <c r="E9" s="49">
        <f t="shared" si="0"/>
        <v>69.395017793594306</v>
      </c>
    </row>
    <row r="10" spans="1:5">
      <c r="A10" s="170"/>
      <c r="B10" s="57" t="s">
        <v>10</v>
      </c>
      <c r="C10" s="72">
        <v>602</v>
      </c>
      <c r="D10" s="62">
        <v>414</v>
      </c>
      <c r="E10" s="49">
        <f t="shared" si="0"/>
        <v>68.770764119601324</v>
      </c>
    </row>
    <row r="11" spans="1:5">
      <c r="A11" s="170"/>
      <c r="B11" s="57" t="s">
        <v>11</v>
      </c>
      <c r="C11" s="72">
        <v>620</v>
      </c>
      <c r="D11" s="62">
        <v>417</v>
      </c>
      <c r="E11" s="49">
        <f t="shared" si="0"/>
        <v>67.258064516129039</v>
      </c>
    </row>
    <row r="12" spans="1:5">
      <c r="A12" s="170"/>
      <c r="B12" s="57" t="s">
        <v>12</v>
      </c>
      <c r="C12" s="72">
        <v>663</v>
      </c>
      <c r="D12" s="62">
        <v>415</v>
      </c>
      <c r="E12" s="49">
        <f t="shared" si="0"/>
        <v>62.594268476621416</v>
      </c>
    </row>
    <row r="13" spans="1:5">
      <c r="A13" s="170"/>
      <c r="B13" s="57" t="s">
        <v>13</v>
      </c>
      <c r="C13" s="72">
        <v>666</v>
      </c>
      <c r="D13" s="62">
        <v>440</v>
      </c>
      <c r="E13" s="49">
        <f t="shared" si="0"/>
        <v>66.066066066066071</v>
      </c>
    </row>
    <row r="14" spans="1:5">
      <c r="A14" s="170"/>
      <c r="B14" s="57" t="s">
        <v>14</v>
      </c>
      <c r="C14" s="72">
        <v>634</v>
      </c>
      <c r="D14" s="62">
        <v>420</v>
      </c>
      <c r="E14" s="49">
        <f t="shared" si="0"/>
        <v>66.246056782334378</v>
      </c>
    </row>
    <row r="15" spans="1:5">
      <c r="A15" s="170"/>
      <c r="B15" s="57" t="s">
        <v>15</v>
      </c>
      <c r="C15" s="72">
        <v>578</v>
      </c>
      <c r="D15" s="62">
        <v>400</v>
      </c>
      <c r="E15" s="49">
        <f t="shared" si="0"/>
        <v>69.20415224913495</v>
      </c>
    </row>
    <row r="16" spans="1:5">
      <c r="A16" s="170"/>
      <c r="B16" s="57" t="s">
        <v>16</v>
      </c>
      <c r="C16" s="72">
        <v>631</v>
      </c>
      <c r="D16" s="62">
        <v>402</v>
      </c>
      <c r="E16" s="49">
        <f t="shared" si="0"/>
        <v>63.70839936608558</v>
      </c>
    </row>
    <row r="17" spans="1:5">
      <c r="A17" s="170"/>
      <c r="B17" s="57" t="s">
        <v>17</v>
      </c>
      <c r="C17" s="72">
        <v>622</v>
      </c>
      <c r="D17" s="62">
        <v>423</v>
      </c>
      <c r="E17" s="49">
        <f t="shared" si="0"/>
        <v>68.0064308681672</v>
      </c>
    </row>
    <row r="18" spans="1:5">
      <c r="A18" s="170"/>
      <c r="B18" s="57" t="s">
        <v>18</v>
      </c>
      <c r="C18" s="73">
        <v>525</v>
      </c>
      <c r="D18" s="64">
        <v>367</v>
      </c>
      <c r="E18" s="52">
        <f t="shared" si="0"/>
        <v>69.904761904761898</v>
      </c>
    </row>
    <row r="19" spans="1:5">
      <c r="A19" s="68"/>
      <c r="B19" s="34"/>
      <c r="C19" s="70">
        <f>AVERAGE(C3:C18)</f>
        <v>631.625</v>
      </c>
      <c r="D19" s="70">
        <f>AVERAGE(D3:D18)</f>
        <v>416.9375</v>
      </c>
      <c r="E19" s="44">
        <f>AVERAGE(E3:E18)</f>
        <v>66.348661372578377</v>
      </c>
    </row>
    <row r="20" spans="1:5">
      <c r="A20" s="170" t="s">
        <v>275</v>
      </c>
      <c r="B20" s="58" t="s">
        <v>20</v>
      </c>
      <c r="C20" s="71">
        <v>691</v>
      </c>
      <c r="D20" s="60">
        <v>400</v>
      </c>
      <c r="E20" s="47">
        <f t="shared" si="0"/>
        <v>57.887120115774238</v>
      </c>
    </row>
    <row r="21" spans="1:5">
      <c r="A21" s="170"/>
      <c r="B21" s="58" t="s">
        <v>21</v>
      </c>
      <c r="C21" s="72">
        <v>792</v>
      </c>
      <c r="D21" s="62">
        <v>475</v>
      </c>
      <c r="E21" s="49">
        <f t="shared" si="0"/>
        <v>59.974747474747467</v>
      </c>
    </row>
    <row r="22" spans="1:5">
      <c r="A22" s="170"/>
      <c r="B22" s="58" t="s">
        <v>22</v>
      </c>
      <c r="C22" s="72">
        <v>679</v>
      </c>
      <c r="D22" s="62">
        <v>417</v>
      </c>
      <c r="E22" s="49">
        <f t="shared" si="0"/>
        <v>61.413843888070694</v>
      </c>
    </row>
    <row r="23" spans="1:5">
      <c r="A23" s="170"/>
      <c r="B23" s="58" t="s">
        <v>23</v>
      </c>
      <c r="C23" s="72">
        <v>739</v>
      </c>
      <c r="D23" s="62">
        <v>452</v>
      </c>
      <c r="E23" s="49">
        <f t="shared" si="0"/>
        <v>61.163734776725306</v>
      </c>
    </row>
    <row r="24" spans="1:5">
      <c r="A24" s="170"/>
      <c r="B24" s="58" t="s">
        <v>24</v>
      </c>
      <c r="C24" s="72">
        <v>747</v>
      </c>
      <c r="D24" s="62">
        <v>467</v>
      </c>
      <c r="E24" s="49">
        <f t="shared" si="0"/>
        <v>62.516733601070953</v>
      </c>
    </row>
    <row r="25" spans="1:5">
      <c r="A25" s="170"/>
      <c r="B25" s="58" t="s">
        <v>25</v>
      </c>
      <c r="C25" s="72">
        <v>759</v>
      </c>
      <c r="D25" s="62">
        <v>465</v>
      </c>
      <c r="E25" s="49">
        <f t="shared" si="0"/>
        <v>61.264822134387352</v>
      </c>
    </row>
    <row r="26" spans="1:5">
      <c r="A26" s="170"/>
      <c r="B26" s="58" t="s">
        <v>26</v>
      </c>
      <c r="C26" s="72">
        <v>728</v>
      </c>
      <c r="D26" s="62">
        <v>436</v>
      </c>
      <c r="E26" s="49">
        <f t="shared" si="0"/>
        <v>59.890109890109891</v>
      </c>
    </row>
    <row r="27" spans="1:5">
      <c r="A27" s="170"/>
      <c r="B27" s="58" t="s">
        <v>27</v>
      </c>
      <c r="C27" s="72">
        <v>739</v>
      </c>
      <c r="D27" s="62">
        <v>439</v>
      </c>
      <c r="E27" s="49">
        <f t="shared" si="0"/>
        <v>59.404600811907983</v>
      </c>
    </row>
    <row r="28" spans="1:5">
      <c r="A28" s="170"/>
      <c r="B28" s="58" t="s">
        <v>28</v>
      </c>
      <c r="C28" s="72">
        <v>714</v>
      </c>
      <c r="D28" s="62">
        <v>433</v>
      </c>
      <c r="E28" s="49">
        <f t="shared" si="0"/>
        <v>60.64425770308123</v>
      </c>
    </row>
    <row r="29" spans="1:5">
      <c r="A29" s="170"/>
      <c r="B29" s="58" t="s">
        <v>29</v>
      </c>
      <c r="C29" s="73">
        <v>724</v>
      </c>
      <c r="D29" s="64">
        <v>424</v>
      </c>
      <c r="E29" s="52">
        <f t="shared" si="0"/>
        <v>58.563535911602202</v>
      </c>
    </row>
    <row r="30" spans="1:5">
      <c r="A30" s="68"/>
      <c r="B30" s="58"/>
      <c r="C30" s="70">
        <f>AVERAGE(C20:C29)</f>
        <v>731.2</v>
      </c>
      <c r="D30" s="70">
        <f>AVERAGE(D20:D29)</f>
        <v>440.8</v>
      </c>
      <c r="E30" s="44">
        <f>AVERAGE(E20:E29)</f>
        <v>60.272350630747738</v>
      </c>
    </row>
    <row r="31" spans="1:5">
      <c r="A31" s="170" t="s">
        <v>276</v>
      </c>
      <c r="B31" s="58" t="s">
        <v>30</v>
      </c>
      <c r="C31" s="71">
        <v>764</v>
      </c>
      <c r="D31" s="60">
        <v>454</v>
      </c>
      <c r="E31" s="47">
        <f t="shared" si="0"/>
        <v>59.424083769633505</v>
      </c>
    </row>
    <row r="32" spans="1:5">
      <c r="A32" s="170"/>
      <c r="B32" s="58" t="s">
        <v>31</v>
      </c>
      <c r="C32" s="72">
        <v>776</v>
      </c>
      <c r="D32" s="62">
        <v>467</v>
      </c>
      <c r="E32" s="49">
        <f t="shared" si="0"/>
        <v>60.180412371134018</v>
      </c>
    </row>
    <row r="33" spans="1:5">
      <c r="A33" s="170"/>
      <c r="B33" s="58" t="s">
        <v>32</v>
      </c>
      <c r="C33" s="72">
        <v>731</v>
      </c>
      <c r="D33" s="62">
        <v>430</v>
      </c>
      <c r="E33" s="49">
        <f t="shared" si="0"/>
        <v>58.82352941176471</v>
      </c>
    </row>
    <row r="34" spans="1:5">
      <c r="A34" s="170"/>
      <c r="B34" s="58" t="s">
        <v>33</v>
      </c>
      <c r="C34" s="72">
        <v>746</v>
      </c>
      <c r="D34" s="62">
        <v>437</v>
      </c>
      <c r="E34" s="49">
        <f t="shared" si="0"/>
        <v>58.579088471849857</v>
      </c>
    </row>
    <row r="35" spans="1:5">
      <c r="A35" s="170"/>
      <c r="B35" s="58" t="s">
        <v>34</v>
      </c>
      <c r="C35" s="72">
        <v>716</v>
      </c>
      <c r="D35" s="62">
        <v>413</v>
      </c>
      <c r="E35" s="49">
        <f t="shared" si="0"/>
        <v>57.681564245810058</v>
      </c>
    </row>
    <row r="36" spans="1:5">
      <c r="A36" s="170"/>
      <c r="B36" s="58" t="s">
        <v>35</v>
      </c>
      <c r="C36" s="72">
        <v>731</v>
      </c>
      <c r="D36" s="62">
        <v>447</v>
      </c>
      <c r="E36" s="49">
        <f t="shared" si="0"/>
        <v>61.149110807113537</v>
      </c>
    </row>
    <row r="37" spans="1:5">
      <c r="A37" s="170"/>
      <c r="B37" s="58" t="s">
        <v>36</v>
      </c>
      <c r="C37" s="72">
        <v>753</v>
      </c>
      <c r="D37" s="62">
        <v>459</v>
      </c>
      <c r="E37" s="49">
        <f t="shared" si="0"/>
        <v>60.95617529880478</v>
      </c>
    </row>
    <row r="38" spans="1:5">
      <c r="A38" s="170"/>
      <c r="B38" s="58" t="s">
        <v>37</v>
      </c>
      <c r="C38" s="72">
        <v>738</v>
      </c>
      <c r="D38" s="62">
        <v>429</v>
      </c>
      <c r="E38" s="49">
        <f t="shared" si="0"/>
        <v>58.130081300813011</v>
      </c>
    </row>
    <row r="39" spans="1:5">
      <c r="A39" s="170"/>
      <c r="B39" s="58" t="s">
        <v>38</v>
      </c>
      <c r="C39" s="72">
        <v>744</v>
      </c>
      <c r="D39" s="62">
        <v>420</v>
      </c>
      <c r="E39" s="49">
        <f t="shared" si="0"/>
        <v>56.451612903225815</v>
      </c>
    </row>
    <row r="40" spans="1:5">
      <c r="A40" s="170"/>
      <c r="B40" s="58" t="s">
        <v>39</v>
      </c>
      <c r="C40" s="73">
        <v>720</v>
      </c>
      <c r="D40" s="64">
        <v>425</v>
      </c>
      <c r="E40" s="52">
        <f t="shared" si="0"/>
        <v>59.027777777777779</v>
      </c>
    </row>
    <row r="41" spans="1:5">
      <c r="A41" s="68"/>
      <c r="B41" s="58"/>
      <c r="C41" s="70">
        <f>AVERAGE(C31:C40)</f>
        <v>741.9</v>
      </c>
      <c r="D41" s="70">
        <f>AVERAGE(D31:D40)</f>
        <v>438.1</v>
      </c>
      <c r="E41" s="44">
        <f>AVERAGE(E31:E40)</f>
        <v>59.040343635792716</v>
      </c>
    </row>
    <row r="42" spans="1:5">
      <c r="A42" s="170" t="s">
        <v>277</v>
      </c>
      <c r="B42" s="58" t="s">
        <v>40</v>
      </c>
      <c r="C42" s="71">
        <v>766</v>
      </c>
      <c r="D42" s="60">
        <v>486</v>
      </c>
      <c r="E42" s="47">
        <f t="shared" si="0"/>
        <v>63.446475195822451</v>
      </c>
    </row>
    <row r="43" spans="1:5">
      <c r="A43" s="170"/>
      <c r="B43" s="58" t="s">
        <v>41</v>
      </c>
      <c r="C43" s="72">
        <v>745</v>
      </c>
      <c r="D43" s="62">
        <v>471</v>
      </c>
      <c r="E43" s="49">
        <f t="shared" si="0"/>
        <v>63.221476510067106</v>
      </c>
    </row>
    <row r="44" spans="1:5">
      <c r="A44" s="170"/>
      <c r="B44" s="58" t="s">
        <v>42</v>
      </c>
      <c r="C44" s="72">
        <v>723</v>
      </c>
      <c r="D44" s="62">
        <v>435</v>
      </c>
      <c r="E44" s="49">
        <f t="shared" si="0"/>
        <v>60.165975103734439</v>
      </c>
    </row>
    <row r="45" spans="1:5">
      <c r="A45" s="170"/>
      <c r="B45" s="58" t="s">
        <v>43</v>
      </c>
      <c r="C45" s="72">
        <v>774</v>
      </c>
      <c r="D45" s="62">
        <v>460</v>
      </c>
      <c r="E45" s="49">
        <f t="shared" si="0"/>
        <v>59.431524547803619</v>
      </c>
    </row>
    <row r="46" spans="1:5">
      <c r="A46" s="170"/>
      <c r="B46" s="58" t="s">
        <v>44</v>
      </c>
      <c r="C46" s="72">
        <v>766</v>
      </c>
      <c r="D46" s="62">
        <v>466</v>
      </c>
      <c r="E46" s="49">
        <f t="shared" si="0"/>
        <v>60.835509138381205</v>
      </c>
    </row>
    <row r="47" spans="1:5">
      <c r="A47" s="170"/>
      <c r="B47" s="58" t="s">
        <v>45</v>
      </c>
      <c r="C47" s="72">
        <v>740</v>
      </c>
      <c r="D47" s="62">
        <v>438</v>
      </c>
      <c r="E47" s="49">
        <f t="shared" si="0"/>
        <v>59.189189189189186</v>
      </c>
    </row>
    <row r="48" spans="1:5">
      <c r="A48" s="170"/>
      <c r="B48" s="58" t="s">
        <v>46</v>
      </c>
      <c r="C48" s="72">
        <v>762</v>
      </c>
      <c r="D48" s="62">
        <v>444</v>
      </c>
      <c r="E48" s="49">
        <f t="shared" si="0"/>
        <v>58.267716535433067</v>
      </c>
    </row>
    <row r="49" spans="1:5">
      <c r="A49" s="170"/>
      <c r="B49" s="58" t="s">
        <v>47</v>
      </c>
      <c r="C49" s="72">
        <v>754</v>
      </c>
      <c r="D49" s="62">
        <v>450</v>
      </c>
      <c r="E49" s="49">
        <f t="shared" si="0"/>
        <v>59.681697612732101</v>
      </c>
    </row>
    <row r="50" spans="1:5">
      <c r="A50" s="170"/>
      <c r="B50" s="58" t="s">
        <v>48</v>
      </c>
      <c r="C50" s="72">
        <v>693</v>
      </c>
      <c r="D50" s="62">
        <v>433</v>
      </c>
      <c r="E50" s="49">
        <f t="shared" si="0"/>
        <v>62.481962481962483</v>
      </c>
    </row>
    <row r="51" spans="1:5">
      <c r="A51" s="170"/>
      <c r="B51" s="58" t="s">
        <v>49</v>
      </c>
      <c r="C51" s="73">
        <v>726</v>
      </c>
      <c r="D51" s="64">
        <v>440</v>
      </c>
      <c r="E51" s="52">
        <f t="shared" si="0"/>
        <v>60.606060606060609</v>
      </c>
    </row>
    <row r="52" spans="1:5">
      <c r="B52" s="34"/>
      <c r="C52" s="70">
        <f>AVERAGE(C42:C51)</f>
        <v>744.9</v>
      </c>
      <c r="D52" s="70">
        <f>AVERAGE(D42:D51)</f>
        <v>452.3</v>
      </c>
      <c r="E52" s="44">
        <f>AVERAGE(E42:E51)</f>
        <v>60.732758692118622</v>
      </c>
    </row>
  </sheetData>
  <mergeCells count="6">
    <mergeCell ref="D1:E1"/>
    <mergeCell ref="A3:A18"/>
    <mergeCell ref="A20:A29"/>
    <mergeCell ref="A31:A40"/>
    <mergeCell ref="A42:A51"/>
    <mergeCell ref="C1:C2"/>
  </mergeCells>
  <pageMargins left="0.75" right="0.75" top="1" bottom="1" header="0.5" footer="0.5"/>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1"/>
  <sheetViews>
    <sheetView topLeftCell="B1" workbookViewId="0">
      <selection activeCell="E26" sqref="E26"/>
    </sheetView>
  </sheetViews>
  <sheetFormatPr baseColWidth="10" defaultRowHeight="15" x14ac:dyDescent="0"/>
  <cols>
    <col min="1" max="1" width="19" bestFit="1" customWidth="1"/>
    <col min="2" max="2" width="19" style="4" customWidth="1"/>
    <col min="3" max="3" width="32.5" bestFit="1" customWidth="1"/>
    <col min="4" max="4" width="15" style="2" bestFit="1" customWidth="1"/>
    <col min="5" max="5" width="49.83203125" style="2" bestFit="1" customWidth="1"/>
    <col min="6" max="6" width="5.83203125" style="2" bestFit="1" customWidth="1"/>
    <col min="7" max="7" width="58" bestFit="1" customWidth="1"/>
    <col min="8" max="8" width="54.6640625" bestFit="1" customWidth="1"/>
    <col min="9" max="9" width="5.83203125" bestFit="1" customWidth="1"/>
    <col min="11" max="11" width="12" bestFit="1" customWidth="1"/>
  </cols>
  <sheetData>
    <row r="1" spans="1:12" s="29" customFormat="1">
      <c r="A1" s="14"/>
      <c r="B1" s="14"/>
      <c r="C1" s="15"/>
      <c r="D1" s="53" t="s">
        <v>51</v>
      </c>
      <c r="E1" s="53" t="s">
        <v>362</v>
      </c>
      <c r="F1" s="53" t="s">
        <v>52</v>
      </c>
      <c r="G1" s="53" t="s">
        <v>360</v>
      </c>
      <c r="H1" s="53" t="s">
        <v>361</v>
      </c>
      <c r="I1" s="53" t="s">
        <v>52</v>
      </c>
      <c r="K1" s="14"/>
    </row>
    <row r="2" spans="1:12" ht="23.75" customHeight="1">
      <c r="A2" s="153" t="s">
        <v>274</v>
      </c>
      <c r="B2" s="170" t="s">
        <v>274</v>
      </c>
      <c r="C2" s="57" t="s">
        <v>3</v>
      </c>
      <c r="D2" s="59">
        <v>8993</v>
      </c>
      <c r="E2" s="88">
        <v>5223</v>
      </c>
      <c r="F2" s="47">
        <f t="shared" ref="F2:F17" si="0">E2/D2*100</f>
        <v>58.078505504281111</v>
      </c>
      <c r="G2" s="59">
        <v>8383</v>
      </c>
      <c r="H2" s="88">
        <v>3941</v>
      </c>
      <c r="I2" s="47">
        <f t="shared" ref="I2:I17" si="1">H2/G2*100</f>
        <v>47.011809614696411</v>
      </c>
      <c r="K2" s="14"/>
    </row>
    <row r="3" spans="1:12">
      <c r="A3" s="153"/>
      <c r="B3" s="170"/>
      <c r="C3" s="57" t="s">
        <v>4</v>
      </c>
      <c r="D3" s="61">
        <v>9991</v>
      </c>
      <c r="E3" s="86">
        <v>5966</v>
      </c>
      <c r="F3" s="49">
        <f t="shared" si="0"/>
        <v>59.713742368131321</v>
      </c>
      <c r="G3" s="61">
        <v>9288</v>
      </c>
      <c r="H3" s="86">
        <v>4276</v>
      </c>
      <c r="I3" s="49">
        <f t="shared" si="1"/>
        <v>46.037898363479755</v>
      </c>
      <c r="K3" s="14"/>
    </row>
    <row r="4" spans="1:12">
      <c r="A4" s="153"/>
      <c r="B4" s="170"/>
      <c r="C4" s="57" t="s">
        <v>5</v>
      </c>
      <c r="D4" s="61">
        <v>9250</v>
      </c>
      <c r="E4" s="86">
        <v>5319</v>
      </c>
      <c r="F4" s="49">
        <f t="shared" si="0"/>
        <v>57.502702702702699</v>
      </c>
      <c r="G4" s="61">
        <v>8532</v>
      </c>
      <c r="H4" s="86">
        <v>3976</v>
      </c>
      <c r="I4" s="49">
        <f t="shared" si="1"/>
        <v>46.601031411157997</v>
      </c>
      <c r="K4" s="14"/>
    </row>
    <row r="5" spans="1:12">
      <c r="A5" s="153"/>
      <c r="B5" s="170"/>
      <c r="C5" s="57" t="s">
        <v>6</v>
      </c>
      <c r="D5" s="61">
        <v>7351</v>
      </c>
      <c r="E5" s="86">
        <v>4445</v>
      </c>
      <c r="F5" s="49">
        <f t="shared" si="0"/>
        <v>60.467963542375195</v>
      </c>
      <c r="G5" s="61">
        <v>6936</v>
      </c>
      <c r="H5" s="86">
        <v>3220</v>
      </c>
      <c r="I5" s="49">
        <f t="shared" si="1"/>
        <v>46.424452133794695</v>
      </c>
      <c r="K5" s="14"/>
    </row>
    <row r="6" spans="1:12">
      <c r="A6" s="153"/>
      <c r="B6" s="170"/>
      <c r="C6" s="57" t="s">
        <v>7</v>
      </c>
      <c r="D6" s="61">
        <v>6649</v>
      </c>
      <c r="E6" s="86">
        <v>3891</v>
      </c>
      <c r="F6" s="49">
        <f t="shared" si="0"/>
        <v>58.520078207249213</v>
      </c>
      <c r="G6" s="61">
        <v>6263</v>
      </c>
      <c r="H6" s="86">
        <v>2812</v>
      </c>
      <c r="I6" s="49">
        <f t="shared" si="1"/>
        <v>44.898610889350152</v>
      </c>
      <c r="K6" s="14"/>
    </row>
    <row r="7" spans="1:12">
      <c r="A7" s="153"/>
      <c r="B7" s="170"/>
      <c r="C7" s="57" t="s">
        <v>8</v>
      </c>
      <c r="D7" s="61">
        <v>9311</v>
      </c>
      <c r="E7" s="86">
        <v>5616</v>
      </c>
      <c r="F7" s="49">
        <f t="shared" si="0"/>
        <v>60.315755557942218</v>
      </c>
      <c r="G7" s="61">
        <v>8574</v>
      </c>
      <c r="H7" s="86">
        <v>3957</v>
      </c>
      <c r="I7" s="49">
        <f t="shared" si="1"/>
        <v>46.151154653603918</v>
      </c>
      <c r="K7" s="14"/>
    </row>
    <row r="8" spans="1:12">
      <c r="A8" s="153"/>
      <c r="B8" s="170"/>
      <c r="C8" s="57" t="s">
        <v>9</v>
      </c>
      <c r="D8" s="61">
        <v>9715</v>
      </c>
      <c r="E8" s="86">
        <v>6011</v>
      </c>
      <c r="F8" s="49">
        <f t="shared" si="0"/>
        <v>61.873391662377763</v>
      </c>
      <c r="G8" s="61">
        <v>8602</v>
      </c>
      <c r="H8" s="86">
        <v>4146</v>
      </c>
      <c r="I8" s="49">
        <f t="shared" si="1"/>
        <v>48.198093466635669</v>
      </c>
      <c r="K8" s="14"/>
    </row>
    <row r="9" spans="1:12">
      <c r="A9" s="153"/>
      <c r="B9" s="170"/>
      <c r="C9" s="57" t="s">
        <v>10</v>
      </c>
      <c r="D9" s="61">
        <v>9273</v>
      </c>
      <c r="E9" s="86">
        <v>5745</v>
      </c>
      <c r="F9" s="49">
        <f t="shared" si="0"/>
        <v>61.954060174700743</v>
      </c>
      <c r="G9" s="61">
        <v>8392</v>
      </c>
      <c r="H9" s="86">
        <v>3990</v>
      </c>
      <c r="I9" s="49">
        <f t="shared" si="1"/>
        <v>47.545281220209723</v>
      </c>
      <c r="K9" s="14"/>
    </row>
    <row r="10" spans="1:12">
      <c r="A10" s="153"/>
      <c r="B10" s="170"/>
      <c r="C10" s="57" t="s">
        <v>11</v>
      </c>
      <c r="D10" s="61">
        <v>7903</v>
      </c>
      <c r="E10" s="86">
        <v>4500</v>
      </c>
      <c r="F10" s="49">
        <f t="shared" si="0"/>
        <v>56.94040237884348</v>
      </c>
      <c r="G10" s="61">
        <v>7474</v>
      </c>
      <c r="H10" s="86">
        <v>3410</v>
      </c>
      <c r="I10" s="49">
        <f t="shared" si="1"/>
        <v>45.624832753545626</v>
      </c>
      <c r="K10" s="14"/>
    </row>
    <row r="11" spans="1:12">
      <c r="A11" s="153"/>
      <c r="B11" s="170"/>
      <c r="C11" s="57" t="s">
        <v>12</v>
      </c>
      <c r="D11" s="61">
        <v>9819</v>
      </c>
      <c r="E11" s="86">
        <v>5882</v>
      </c>
      <c r="F11" s="49">
        <f t="shared" si="0"/>
        <v>59.904267236989504</v>
      </c>
      <c r="G11" s="61">
        <v>8768</v>
      </c>
      <c r="H11" s="86">
        <v>4229</v>
      </c>
      <c r="I11" s="49">
        <f t="shared" si="1"/>
        <v>48.232208029197082</v>
      </c>
      <c r="K11" s="14"/>
    </row>
    <row r="12" spans="1:12">
      <c r="A12" s="153"/>
      <c r="B12" s="170"/>
      <c r="C12" s="57" t="s">
        <v>13</v>
      </c>
      <c r="D12" s="61">
        <v>9172</v>
      </c>
      <c r="E12" s="86">
        <v>5254</v>
      </c>
      <c r="F12" s="49">
        <f t="shared" si="0"/>
        <v>57.283035324901874</v>
      </c>
      <c r="G12" s="61">
        <v>8476</v>
      </c>
      <c r="H12" s="86">
        <v>3979</v>
      </c>
      <c r="I12" s="49">
        <f t="shared" si="1"/>
        <v>46.9443133553563</v>
      </c>
      <c r="K12" s="14"/>
    </row>
    <row r="13" spans="1:12">
      <c r="A13" s="153"/>
      <c r="B13" s="170"/>
      <c r="C13" s="57" t="s">
        <v>14</v>
      </c>
      <c r="D13" s="61">
        <v>8737</v>
      </c>
      <c r="E13" s="86">
        <v>5018</v>
      </c>
      <c r="F13" s="49">
        <f t="shared" si="0"/>
        <v>57.433901796955475</v>
      </c>
      <c r="G13" s="61">
        <v>8168</v>
      </c>
      <c r="H13" s="86">
        <v>3750</v>
      </c>
      <c r="I13" s="49">
        <f t="shared" si="1"/>
        <v>45.910871694417239</v>
      </c>
      <c r="K13" s="14"/>
    </row>
    <row r="14" spans="1:12">
      <c r="A14" s="153"/>
      <c r="B14" s="170"/>
      <c r="C14" s="57" t="s">
        <v>15</v>
      </c>
      <c r="D14" s="61">
        <v>8363</v>
      </c>
      <c r="E14" s="86">
        <v>4762</v>
      </c>
      <c r="F14" s="49">
        <f t="shared" si="0"/>
        <v>56.941289011120411</v>
      </c>
      <c r="G14" s="61">
        <v>7883</v>
      </c>
      <c r="H14" s="86">
        <v>3562</v>
      </c>
      <c r="I14" s="49">
        <f t="shared" si="1"/>
        <v>45.185842953190409</v>
      </c>
      <c r="K14" s="14"/>
      <c r="L14" s="4"/>
    </row>
    <row r="15" spans="1:12">
      <c r="A15" s="153"/>
      <c r="B15" s="170"/>
      <c r="C15" s="57" t="s">
        <v>16</v>
      </c>
      <c r="D15" s="61">
        <v>9394</v>
      </c>
      <c r="E15" s="86">
        <v>5603</v>
      </c>
      <c r="F15" s="49">
        <f t="shared" si="0"/>
        <v>59.644453906748986</v>
      </c>
      <c r="G15" s="61">
        <v>8667</v>
      </c>
      <c r="H15" s="86">
        <v>4084</v>
      </c>
      <c r="I15" s="49">
        <f t="shared" si="1"/>
        <v>47.121264566747435</v>
      </c>
      <c r="K15" s="14"/>
    </row>
    <row r="16" spans="1:12">
      <c r="A16" s="153"/>
      <c r="B16" s="170"/>
      <c r="C16" s="57" t="s">
        <v>17</v>
      </c>
      <c r="D16" s="61">
        <v>7191</v>
      </c>
      <c r="E16" s="86">
        <v>4125</v>
      </c>
      <c r="F16" s="49">
        <f t="shared" si="0"/>
        <v>57.363370880266999</v>
      </c>
      <c r="G16" s="61">
        <v>6751</v>
      </c>
      <c r="H16" s="86">
        <v>2999</v>
      </c>
      <c r="I16" s="49">
        <f t="shared" si="1"/>
        <v>44.423048437268555</v>
      </c>
      <c r="K16" s="14"/>
    </row>
    <row r="17" spans="1:11">
      <c r="A17" s="153"/>
      <c r="B17" s="170"/>
      <c r="C17" s="57" t="s">
        <v>18</v>
      </c>
      <c r="D17" s="63">
        <v>7352</v>
      </c>
      <c r="E17" s="89">
        <v>4342</v>
      </c>
      <c r="F17" s="52">
        <f t="shared" si="0"/>
        <v>59.058759521218718</v>
      </c>
      <c r="G17" s="63">
        <v>6821</v>
      </c>
      <c r="H17" s="89">
        <v>3093</v>
      </c>
      <c r="I17" s="52">
        <f t="shared" si="1"/>
        <v>45.345257293651962</v>
      </c>
      <c r="K17" s="14"/>
    </row>
    <row r="18" spans="1:11">
      <c r="A18" s="84"/>
      <c r="B18" s="68"/>
      <c r="C18" s="34"/>
      <c r="D18" s="87">
        <f t="shared" ref="D18:I18" si="2">AVERAGE(D2:D17)</f>
        <v>8654</v>
      </c>
      <c r="E18" s="18">
        <f t="shared" si="2"/>
        <v>5106.375</v>
      </c>
      <c r="F18" s="6">
        <f t="shared" si="2"/>
        <v>58.937229986050355</v>
      </c>
      <c r="G18" s="87">
        <f t="shared" si="2"/>
        <v>7998.625</v>
      </c>
      <c r="H18" s="18">
        <f t="shared" si="2"/>
        <v>3714</v>
      </c>
      <c r="I18" s="6">
        <f t="shared" si="2"/>
        <v>46.353498177268925</v>
      </c>
      <c r="K18" s="14"/>
    </row>
    <row r="19" spans="1:11">
      <c r="A19" s="154" t="s">
        <v>275</v>
      </c>
      <c r="B19" s="170" t="s">
        <v>275</v>
      </c>
      <c r="C19" s="58" t="s">
        <v>20</v>
      </c>
      <c r="D19" s="65">
        <v>8336</v>
      </c>
      <c r="E19" s="88">
        <v>5949</v>
      </c>
      <c r="F19" s="47">
        <f t="shared" ref="F19:F28" si="3">E19/D19*100</f>
        <v>71.365163147792714</v>
      </c>
      <c r="G19" s="65">
        <v>6889</v>
      </c>
      <c r="H19" s="88">
        <v>3586</v>
      </c>
      <c r="I19" s="47">
        <f t="shared" ref="I19:I28" si="4">H19/G19*100</f>
        <v>52.053999129046304</v>
      </c>
      <c r="K19" s="14"/>
    </row>
    <row r="20" spans="1:11">
      <c r="A20" s="154"/>
      <c r="B20" s="170"/>
      <c r="C20" s="58" t="s">
        <v>21</v>
      </c>
      <c r="D20" s="66">
        <v>8674</v>
      </c>
      <c r="E20" s="86">
        <v>6140</v>
      </c>
      <c r="F20" s="49">
        <f t="shared" si="3"/>
        <v>70.78625778187687</v>
      </c>
      <c r="G20" s="66">
        <v>7216</v>
      </c>
      <c r="H20" s="86">
        <v>3603</v>
      </c>
      <c r="I20" s="49">
        <f t="shared" si="4"/>
        <v>49.93070953436807</v>
      </c>
      <c r="K20" s="14"/>
    </row>
    <row r="21" spans="1:11">
      <c r="A21" s="154"/>
      <c r="B21" s="170"/>
      <c r="C21" s="58" t="s">
        <v>22</v>
      </c>
      <c r="D21" s="66">
        <v>8243</v>
      </c>
      <c r="E21" s="86">
        <v>5463</v>
      </c>
      <c r="F21" s="49">
        <f t="shared" si="3"/>
        <v>66.274414654858674</v>
      </c>
      <c r="G21" s="66">
        <v>7149</v>
      </c>
      <c r="H21" s="86">
        <v>3505</v>
      </c>
      <c r="I21" s="49">
        <f t="shared" si="4"/>
        <v>49.027836060987553</v>
      </c>
      <c r="K21" s="14"/>
    </row>
    <row r="22" spans="1:11">
      <c r="A22" s="154"/>
      <c r="B22" s="170"/>
      <c r="C22" s="58" t="s">
        <v>23</v>
      </c>
      <c r="D22" s="66">
        <v>8559</v>
      </c>
      <c r="E22" s="86">
        <v>5757</v>
      </c>
      <c r="F22" s="49">
        <f t="shared" si="3"/>
        <v>67.262530669470735</v>
      </c>
      <c r="G22" s="66">
        <v>7494</v>
      </c>
      <c r="H22" s="86">
        <v>3650</v>
      </c>
      <c r="I22" s="49">
        <f t="shared" si="4"/>
        <v>48.705631171603954</v>
      </c>
      <c r="K22" s="14"/>
    </row>
    <row r="23" spans="1:11">
      <c r="A23" s="154"/>
      <c r="B23" s="170"/>
      <c r="C23" s="58" t="s">
        <v>24</v>
      </c>
      <c r="D23" s="66">
        <v>8535</v>
      </c>
      <c r="E23" s="86">
        <v>5751</v>
      </c>
      <c r="F23" s="49">
        <f t="shared" si="3"/>
        <v>67.381370826010539</v>
      </c>
      <c r="G23" s="66">
        <v>7491</v>
      </c>
      <c r="H23" s="86">
        <v>3622</v>
      </c>
      <c r="I23" s="49">
        <f t="shared" si="4"/>
        <v>48.351354959284478</v>
      </c>
      <c r="K23" s="14"/>
    </row>
    <row r="24" spans="1:11">
      <c r="A24" s="154"/>
      <c r="B24" s="170"/>
      <c r="C24" s="58" t="s">
        <v>25</v>
      </c>
      <c r="D24" s="66">
        <v>8698</v>
      </c>
      <c r="E24" s="86">
        <v>5828</v>
      </c>
      <c r="F24" s="49">
        <f t="shared" si="3"/>
        <v>67.003908944584964</v>
      </c>
      <c r="G24" s="66">
        <v>7604</v>
      </c>
      <c r="H24" s="86">
        <v>3650</v>
      </c>
      <c r="I24" s="49">
        <f t="shared" si="4"/>
        <v>48.001052077853764</v>
      </c>
      <c r="K24" s="14"/>
    </row>
    <row r="25" spans="1:11">
      <c r="A25" s="154"/>
      <c r="B25" s="170"/>
      <c r="C25" s="58" t="s">
        <v>26</v>
      </c>
      <c r="D25" s="66">
        <v>8671</v>
      </c>
      <c r="E25" s="86">
        <v>5538</v>
      </c>
      <c r="F25" s="49">
        <f t="shared" si="3"/>
        <v>63.868065967016499</v>
      </c>
      <c r="G25" s="66">
        <v>7828</v>
      </c>
      <c r="H25" s="86">
        <v>3865</v>
      </c>
      <c r="I25" s="49">
        <f t="shared" si="4"/>
        <v>49.374041900868676</v>
      </c>
      <c r="K25" s="14"/>
    </row>
    <row r="26" spans="1:11">
      <c r="A26" s="154"/>
      <c r="B26" s="170"/>
      <c r="C26" s="58" t="s">
        <v>27</v>
      </c>
      <c r="D26" s="66">
        <v>8720</v>
      </c>
      <c r="E26" s="86">
        <v>5487</v>
      </c>
      <c r="F26" s="49">
        <f t="shared" si="3"/>
        <v>62.924311926605505</v>
      </c>
      <c r="G26" s="66">
        <v>7876</v>
      </c>
      <c r="H26" s="86">
        <v>3836</v>
      </c>
      <c r="I26" s="49">
        <f t="shared" si="4"/>
        <v>48.704926358557643</v>
      </c>
      <c r="K26" s="14"/>
    </row>
    <row r="27" spans="1:11">
      <c r="A27" s="154"/>
      <c r="B27" s="170"/>
      <c r="C27" s="58" t="s">
        <v>28</v>
      </c>
      <c r="D27" s="66">
        <v>8372</v>
      </c>
      <c r="E27" s="86">
        <v>5964</v>
      </c>
      <c r="F27" s="49">
        <f t="shared" si="3"/>
        <v>71.237458193979933</v>
      </c>
      <c r="G27" s="66">
        <v>7060</v>
      </c>
      <c r="H27" s="86">
        <v>3594</v>
      </c>
      <c r="I27" s="49">
        <f t="shared" si="4"/>
        <v>50.906515580736546</v>
      </c>
      <c r="K27" s="14"/>
    </row>
    <row r="28" spans="1:11">
      <c r="A28" s="154"/>
      <c r="B28" s="170"/>
      <c r="C28" s="58" t="s">
        <v>29</v>
      </c>
      <c r="D28" s="67">
        <v>8465</v>
      </c>
      <c r="E28" s="89">
        <v>6187</v>
      </c>
      <c r="F28" s="52">
        <f t="shared" si="3"/>
        <v>73.089190785587704</v>
      </c>
      <c r="G28" s="67">
        <v>6865</v>
      </c>
      <c r="H28" s="89">
        <v>3592</v>
      </c>
      <c r="I28" s="52">
        <f t="shared" si="4"/>
        <v>52.323379461034236</v>
      </c>
      <c r="K28" s="14"/>
    </row>
    <row r="29" spans="1:11">
      <c r="A29" s="84"/>
      <c r="B29" s="68"/>
      <c r="C29" s="58"/>
      <c r="D29" s="87">
        <f t="shared" ref="D29:I29" si="5">AVERAGE(D19:D28)</f>
        <v>8527.2999999999993</v>
      </c>
      <c r="E29" s="18">
        <f t="shared" si="5"/>
        <v>5806.4</v>
      </c>
      <c r="F29" s="6">
        <f t="shared" si="5"/>
        <v>68.119267289778406</v>
      </c>
      <c r="G29" s="87">
        <f t="shared" si="5"/>
        <v>7347.2</v>
      </c>
      <c r="H29" s="18">
        <f t="shared" si="5"/>
        <v>3650.3</v>
      </c>
      <c r="I29" s="6">
        <f t="shared" si="5"/>
        <v>49.737944623434132</v>
      </c>
      <c r="K29" s="14"/>
    </row>
    <row r="30" spans="1:11">
      <c r="A30" s="154" t="s">
        <v>276</v>
      </c>
      <c r="B30" s="170" t="s">
        <v>276</v>
      </c>
      <c r="C30" s="58" t="s">
        <v>30</v>
      </c>
      <c r="D30" s="65">
        <v>8331</v>
      </c>
      <c r="E30" s="88">
        <v>5472</v>
      </c>
      <c r="F30" s="47">
        <f t="shared" ref="F30:F39" si="6">E30/D30*100</f>
        <v>65.682391069499459</v>
      </c>
      <c r="G30" s="65">
        <v>7484</v>
      </c>
      <c r="H30" s="88">
        <v>3707</v>
      </c>
      <c r="I30" s="47">
        <f t="shared" ref="I30:I39" si="7">H30/G30*100</f>
        <v>49.532335649385359</v>
      </c>
      <c r="K30" s="14"/>
    </row>
    <row r="31" spans="1:11">
      <c r="A31" s="154"/>
      <c r="B31" s="170"/>
      <c r="C31" s="58" t="s">
        <v>31</v>
      </c>
      <c r="D31" s="66">
        <v>8506</v>
      </c>
      <c r="E31" s="86">
        <v>5691</v>
      </c>
      <c r="F31" s="49">
        <f t="shared" si="6"/>
        <v>66.905713613919588</v>
      </c>
      <c r="G31" s="66">
        <v>7627</v>
      </c>
      <c r="H31" s="86">
        <v>3816</v>
      </c>
      <c r="I31" s="49">
        <f t="shared" si="7"/>
        <v>50.032778287662246</v>
      </c>
      <c r="K31" s="14"/>
    </row>
    <row r="32" spans="1:11">
      <c r="A32" s="154"/>
      <c r="B32" s="170"/>
      <c r="C32" s="58" t="s">
        <v>32</v>
      </c>
      <c r="D32" s="66">
        <v>7867</v>
      </c>
      <c r="E32" s="86">
        <v>5041</v>
      </c>
      <c r="F32" s="49">
        <f t="shared" si="6"/>
        <v>64.077793313842633</v>
      </c>
      <c r="G32" s="66">
        <v>7403</v>
      </c>
      <c r="H32" s="86">
        <v>3575</v>
      </c>
      <c r="I32" s="49">
        <f t="shared" si="7"/>
        <v>48.291233283803862</v>
      </c>
      <c r="K32" s="14"/>
    </row>
    <row r="33" spans="1:11">
      <c r="A33" s="154"/>
      <c r="B33" s="170"/>
      <c r="C33" s="58" t="s">
        <v>33</v>
      </c>
      <c r="D33" s="66">
        <v>7627</v>
      </c>
      <c r="E33" s="86">
        <v>4926</v>
      </c>
      <c r="F33" s="49">
        <f t="shared" si="6"/>
        <v>64.586338009702374</v>
      </c>
      <c r="G33" s="66">
        <v>7220</v>
      </c>
      <c r="H33" s="86">
        <v>3509</v>
      </c>
      <c r="I33" s="49">
        <f t="shared" si="7"/>
        <v>48.601108033240997</v>
      </c>
      <c r="K33" s="14"/>
    </row>
    <row r="34" spans="1:11">
      <c r="A34" s="154"/>
      <c r="B34" s="170"/>
      <c r="C34" s="58" t="s">
        <v>34</v>
      </c>
      <c r="D34" s="66">
        <v>7264</v>
      </c>
      <c r="E34" s="86">
        <v>4434</v>
      </c>
      <c r="F34" s="49">
        <f t="shared" si="6"/>
        <v>61.040748898678409</v>
      </c>
      <c r="G34" s="66">
        <v>6877</v>
      </c>
      <c r="H34" s="86">
        <v>3195</v>
      </c>
      <c r="I34" s="49">
        <f t="shared" si="7"/>
        <v>46.459211865639091</v>
      </c>
      <c r="K34" s="14"/>
    </row>
    <row r="35" spans="1:11">
      <c r="A35" s="154"/>
      <c r="B35" s="170"/>
      <c r="C35" s="58" t="s">
        <v>35</v>
      </c>
      <c r="D35" s="66">
        <v>7634</v>
      </c>
      <c r="E35" s="86">
        <v>4862</v>
      </c>
      <c r="F35" s="49">
        <f t="shared" si="6"/>
        <v>63.68876080691642</v>
      </c>
      <c r="G35" s="66">
        <v>7177</v>
      </c>
      <c r="H35" s="86">
        <v>3429</v>
      </c>
      <c r="I35" s="49">
        <f t="shared" si="7"/>
        <v>47.777622962240493</v>
      </c>
      <c r="K35" s="14"/>
    </row>
    <row r="36" spans="1:11">
      <c r="A36" s="154"/>
      <c r="B36" s="170"/>
      <c r="C36" s="58" t="s">
        <v>36</v>
      </c>
      <c r="D36" s="66">
        <v>8081</v>
      </c>
      <c r="E36" s="86">
        <v>5058</v>
      </c>
      <c r="F36" s="49">
        <f t="shared" si="6"/>
        <v>62.591263457492886</v>
      </c>
      <c r="G36" s="66">
        <v>7660</v>
      </c>
      <c r="H36" s="86">
        <v>3544</v>
      </c>
      <c r="I36" s="49">
        <f t="shared" si="7"/>
        <v>46.266318537859007</v>
      </c>
      <c r="K36" s="14"/>
    </row>
    <row r="37" spans="1:11">
      <c r="A37" s="154"/>
      <c r="B37" s="170"/>
      <c r="C37" s="58" t="s">
        <v>37</v>
      </c>
      <c r="D37" s="66">
        <v>7663</v>
      </c>
      <c r="E37" s="86">
        <v>4745</v>
      </c>
      <c r="F37" s="49">
        <f t="shared" si="6"/>
        <v>61.920918700247938</v>
      </c>
      <c r="G37" s="66">
        <v>7340</v>
      </c>
      <c r="H37" s="86">
        <v>3443</v>
      </c>
      <c r="I37" s="49">
        <f t="shared" si="7"/>
        <v>46.907356948228887</v>
      </c>
      <c r="K37" s="14"/>
    </row>
    <row r="38" spans="1:11">
      <c r="A38" s="154"/>
      <c r="B38" s="170"/>
      <c r="C38" s="58" t="s">
        <v>38</v>
      </c>
      <c r="D38" s="66">
        <v>7904</v>
      </c>
      <c r="E38" s="86">
        <v>5170</v>
      </c>
      <c r="F38" s="49">
        <f t="shared" si="6"/>
        <v>65.409919028340084</v>
      </c>
      <c r="G38" s="66">
        <v>7064</v>
      </c>
      <c r="H38" s="86">
        <v>3513</v>
      </c>
      <c r="I38" s="49">
        <f t="shared" si="7"/>
        <v>49.731030577576448</v>
      </c>
      <c r="K38" s="14"/>
    </row>
    <row r="39" spans="1:11">
      <c r="A39" s="154"/>
      <c r="B39" s="170"/>
      <c r="C39" s="58" t="s">
        <v>39</v>
      </c>
      <c r="D39" s="67">
        <v>7889</v>
      </c>
      <c r="E39" s="89">
        <v>5335</v>
      </c>
      <c r="F39" s="52">
        <f t="shared" si="6"/>
        <v>67.625808087210032</v>
      </c>
      <c r="G39" s="67">
        <v>7140</v>
      </c>
      <c r="H39" s="89">
        <v>3586</v>
      </c>
      <c r="I39" s="52">
        <f t="shared" si="7"/>
        <v>50.224089635854341</v>
      </c>
      <c r="K39" s="14"/>
    </row>
    <row r="40" spans="1:11">
      <c r="A40" s="84"/>
      <c r="B40" s="68"/>
      <c r="C40" s="58"/>
      <c r="D40" s="87">
        <f t="shared" ref="D40:I40" si="8">AVERAGE(D30:D39)</f>
        <v>7876.6</v>
      </c>
      <c r="E40" s="18">
        <f t="shared" si="8"/>
        <v>5073.3999999999996</v>
      </c>
      <c r="F40" s="6">
        <f t="shared" si="8"/>
        <v>64.352965498584993</v>
      </c>
      <c r="G40" s="87">
        <f t="shared" si="8"/>
        <v>7299.2</v>
      </c>
      <c r="H40" s="18">
        <f t="shared" si="8"/>
        <v>3531.7</v>
      </c>
      <c r="I40" s="6">
        <f t="shared" si="8"/>
        <v>48.382308578149079</v>
      </c>
      <c r="K40" s="14"/>
    </row>
    <row r="41" spans="1:11">
      <c r="A41" s="154" t="s">
        <v>277</v>
      </c>
      <c r="B41" s="170" t="s">
        <v>277</v>
      </c>
      <c r="C41" s="58" t="s">
        <v>40</v>
      </c>
      <c r="D41" s="65">
        <v>9304</v>
      </c>
      <c r="E41" s="88">
        <v>6162</v>
      </c>
      <c r="F41" s="47">
        <f t="shared" ref="F41:F50" si="9">E41/D41*100</f>
        <v>66.229578675838354</v>
      </c>
      <c r="G41" s="65">
        <v>7086</v>
      </c>
      <c r="H41" s="88">
        <v>3479</v>
      </c>
      <c r="I41" s="47">
        <f t="shared" ref="I41:I50" si="10">H41/G41*100</f>
        <v>49.096810612475309</v>
      </c>
      <c r="K41" s="14"/>
    </row>
    <row r="42" spans="1:11">
      <c r="A42" s="154"/>
      <c r="B42" s="170"/>
      <c r="C42" s="58" t="s">
        <v>41</v>
      </c>
      <c r="D42" s="66">
        <v>9296</v>
      </c>
      <c r="E42" s="86">
        <v>6007</v>
      </c>
      <c r="F42" s="49">
        <f t="shared" si="9"/>
        <v>64.619191049913937</v>
      </c>
      <c r="G42" s="66">
        <v>7169</v>
      </c>
      <c r="H42" s="86">
        <v>3487</v>
      </c>
      <c r="I42" s="49">
        <f t="shared" si="10"/>
        <v>48.639977681685032</v>
      </c>
      <c r="K42" s="14"/>
    </row>
    <row r="43" spans="1:11">
      <c r="A43" s="154"/>
      <c r="B43" s="170"/>
      <c r="C43" s="58" t="s">
        <v>42</v>
      </c>
      <c r="D43" s="66">
        <v>9055</v>
      </c>
      <c r="E43" s="86">
        <v>6372</v>
      </c>
      <c r="F43" s="49">
        <f t="shared" si="9"/>
        <v>70.369961347321919</v>
      </c>
      <c r="G43" s="66">
        <v>7170</v>
      </c>
      <c r="H43" s="86">
        <v>3799</v>
      </c>
      <c r="I43" s="49">
        <f t="shared" si="10"/>
        <v>52.984658298465824</v>
      </c>
      <c r="K43" s="14"/>
    </row>
    <row r="44" spans="1:11">
      <c r="A44" s="154"/>
      <c r="B44" s="170"/>
      <c r="C44" s="58" t="s">
        <v>43</v>
      </c>
      <c r="D44" s="66">
        <v>9179</v>
      </c>
      <c r="E44" s="86">
        <v>6407</v>
      </c>
      <c r="F44" s="49">
        <f t="shared" si="9"/>
        <v>69.800631877110803</v>
      </c>
      <c r="G44" s="66">
        <v>7094</v>
      </c>
      <c r="H44" s="86">
        <v>3713</v>
      </c>
      <c r="I44" s="49">
        <f t="shared" si="10"/>
        <v>52.340005638567803</v>
      </c>
      <c r="K44" s="14"/>
    </row>
    <row r="45" spans="1:11">
      <c r="A45" s="154"/>
      <c r="B45" s="170"/>
      <c r="C45" s="58" t="s">
        <v>44</v>
      </c>
      <c r="D45" s="66">
        <v>9271</v>
      </c>
      <c r="E45" s="86">
        <v>5865</v>
      </c>
      <c r="F45" s="49">
        <f t="shared" si="9"/>
        <v>63.261784057814694</v>
      </c>
      <c r="G45" s="66">
        <v>7285</v>
      </c>
      <c r="H45" s="86">
        <v>3615</v>
      </c>
      <c r="I45" s="49">
        <f t="shared" si="10"/>
        <v>49.622512010981467</v>
      </c>
      <c r="K45" s="14"/>
    </row>
    <row r="46" spans="1:11">
      <c r="A46" s="154"/>
      <c r="B46" s="170"/>
      <c r="C46" s="58" t="s">
        <v>45</v>
      </c>
      <c r="D46" s="66">
        <v>9162</v>
      </c>
      <c r="E46" s="86">
        <v>5882</v>
      </c>
      <c r="F46" s="49">
        <f t="shared" si="9"/>
        <v>64.199956341410171</v>
      </c>
      <c r="G46" s="66">
        <v>7198</v>
      </c>
      <c r="H46" s="86">
        <v>3643</v>
      </c>
      <c r="I46" s="49">
        <f t="shared" si="10"/>
        <v>50.611280911364261</v>
      </c>
      <c r="K46" s="14"/>
    </row>
    <row r="47" spans="1:11">
      <c r="A47" s="154"/>
      <c r="B47" s="170"/>
      <c r="C47" s="58" t="s">
        <v>46</v>
      </c>
      <c r="D47" s="66">
        <v>9382</v>
      </c>
      <c r="E47" s="86">
        <v>6035</v>
      </c>
      <c r="F47" s="49">
        <f t="shared" si="9"/>
        <v>64.325303773182682</v>
      </c>
      <c r="G47" s="66">
        <v>7246</v>
      </c>
      <c r="H47" s="86">
        <v>3546</v>
      </c>
      <c r="I47" s="49">
        <f t="shared" si="10"/>
        <v>48.93734474192658</v>
      </c>
      <c r="K47" s="14"/>
    </row>
    <row r="48" spans="1:11">
      <c r="A48" s="154"/>
      <c r="B48" s="170"/>
      <c r="C48" s="58" t="s">
        <v>47</v>
      </c>
      <c r="D48" s="66">
        <v>9368</v>
      </c>
      <c r="E48" s="86">
        <v>5777</v>
      </c>
      <c r="F48" s="49">
        <f t="shared" si="9"/>
        <v>61.66737830913749</v>
      </c>
      <c r="G48" s="66">
        <v>7307</v>
      </c>
      <c r="H48" s="86">
        <v>3539</v>
      </c>
      <c r="I48" s="49">
        <f t="shared" si="10"/>
        <v>48.433009442999861</v>
      </c>
      <c r="K48" s="14"/>
    </row>
    <row r="49" spans="1:11">
      <c r="A49" s="154"/>
      <c r="B49" s="170"/>
      <c r="C49" s="58" t="s">
        <v>48</v>
      </c>
      <c r="D49" s="66">
        <v>8821</v>
      </c>
      <c r="E49" s="86">
        <v>6149</v>
      </c>
      <c r="F49" s="49">
        <f t="shared" si="9"/>
        <v>69.708649812946376</v>
      </c>
      <c r="G49" s="66">
        <v>6427</v>
      </c>
      <c r="H49" s="86">
        <v>3353</v>
      </c>
      <c r="I49" s="49">
        <f t="shared" si="10"/>
        <v>52.170530574140351</v>
      </c>
      <c r="K49" s="14"/>
    </row>
    <row r="50" spans="1:11">
      <c r="A50" s="154"/>
      <c r="B50" s="170"/>
      <c r="C50" s="58" t="s">
        <v>49</v>
      </c>
      <c r="D50" s="67">
        <v>8930</v>
      </c>
      <c r="E50" s="89">
        <v>6306</v>
      </c>
      <c r="F50" s="52">
        <f t="shared" si="9"/>
        <v>70.615901455767087</v>
      </c>
      <c r="G50" s="67">
        <v>6505</v>
      </c>
      <c r="H50" s="89">
        <v>3466</v>
      </c>
      <c r="I50" s="52">
        <f t="shared" si="10"/>
        <v>53.282090699461946</v>
      </c>
      <c r="K50" s="14"/>
    </row>
    <row r="51" spans="1:11">
      <c r="A51" s="12"/>
      <c r="B51" s="12"/>
      <c r="C51" s="14"/>
      <c r="D51" s="87">
        <f t="shared" ref="D51:I51" si="11">AVERAGE(D41:D50)</f>
        <v>9176.7999999999993</v>
      </c>
      <c r="E51" s="18">
        <f t="shared" si="11"/>
        <v>6096.2</v>
      </c>
      <c r="F51" s="6">
        <f t="shared" si="11"/>
        <v>66.479833670044357</v>
      </c>
      <c r="G51" s="87">
        <f t="shared" si="11"/>
        <v>7048.7</v>
      </c>
      <c r="H51" s="18">
        <f t="shared" si="11"/>
        <v>3564</v>
      </c>
      <c r="I51" s="6">
        <f t="shared" si="11"/>
        <v>50.611822061206837</v>
      </c>
      <c r="K51" s="14"/>
    </row>
  </sheetData>
  <mergeCells count="8">
    <mergeCell ref="A2:A17"/>
    <mergeCell ref="A19:A28"/>
    <mergeCell ref="A30:A39"/>
    <mergeCell ref="A41:A50"/>
    <mergeCell ref="B2:B17"/>
    <mergeCell ref="B19:B28"/>
    <mergeCell ref="B30:B39"/>
    <mergeCell ref="B41:B50"/>
  </mergeCells>
  <pageMargins left="0.75" right="0.75" top="1" bottom="1" header="0.51180555555555496" footer="0.51180555555555496"/>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zoomScale="200" zoomScaleNormal="200" zoomScalePageLayoutView="200" workbookViewId="0">
      <selection activeCell="E6" sqref="E6"/>
    </sheetView>
  </sheetViews>
  <sheetFormatPr baseColWidth="10" defaultRowHeight="15" x14ac:dyDescent="0"/>
  <cols>
    <col min="1" max="1" width="28.83203125" bestFit="1" customWidth="1"/>
  </cols>
  <sheetData>
    <row r="1" spans="1:3">
      <c r="A1" s="149"/>
      <c r="B1" s="53" t="s">
        <v>510</v>
      </c>
      <c r="C1" s="53" t="s">
        <v>511</v>
      </c>
    </row>
    <row r="2" spans="1:3">
      <c r="A2" s="24" t="s">
        <v>513</v>
      </c>
      <c r="B2" s="110">
        <v>18450</v>
      </c>
      <c r="C2" s="106">
        <v>18635</v>
      </c>
    </row>
    <row r="3" spans="1:3">
      <c r="A3" s="24" t="s">
        <v>514</v>
      </c>
      <c r="B3" s="111">
        <v>117759</v>
      </c>
      <c r="C3" s="107">
        <v>239350</v>
      </c>
    </row>
    <row r="4" spans="1:3">
      <c r="A4" s="24" t="s">
        <v>512</v>
      </c>
      <c r="B4" s="112">
        <v>6.38</v>
      </c>
      <c r="C4" s="109">
        <v>12.84</v>
      </c>
    </row>
    <row r="7" spans="1:3">
      <c r="A7" s="24" t="s">
        <v>515</v>
      </c>
      <c r="B7" s="53" t="s">
        <v>510</v>
      </c>
      <c r="C7" s="53" t="s">
        <v>511</v>
      </c>
    </row>
    <row r="8" spans="1:3">
      <c r="A8" s="24" t="s">
        <v>516</v>
      </c>
      <c r="B8" s="110">
        <v>3548</v>
      </c>
      <c r="C8" s="106">
        <v>3414</v>
      </c>
    </row>
    <row r="9" spans="1:3">
      <c r="A9" s="24" t="s">
        <v>517</v>
      </c>
      <c r="B9" s="111">
        <v>2313</v>
      </c>
      <c r="C9" s="107">
        <v>1461</v>
      </c>
    </row>
    <row r="10" spans="1:3">
      <c r="A10" s="24" t="s">
        <v>518</v>
      </c>
      <c r="B10" s="111">
        <v>1804</v>
      </c>
      <c r="C10" s="107">
        <v>1256</v>
      </c>
    </row>
    <row r="11" spans="1:3">
      <c r="A11" s="24" t="s">
        <v>519</v>
      </c>
      <c r="B11" s="111">
        <v>1532</v>
      </c>
      <c r="C11" s="107">
        <v>882</v>
      </c>
    </row>
    <row r="12" spans="1:3">
      <c r="A12" s="24" t="s">
        <v>520</v>
      </c>
      <c r="B12" s="111">
        <v>1302</v>
      </c>
      <c r="C12" s="107">
        <v>887</v>
      </c>
    </row>
    <row r="13" spans="1:3">
      <c r="A13" s="24" t="s">
        <v>521</v>
      </c>
      <c r="B13" s="112">
        <v>7951</v>
      </c>
      <c r="C13" s="109">
        <v>10735</v>
      </c>
    </row>
    <row r="14" spans="1:3">
      <c r="A14" s="24"/>
      <c r="B14" s="152">
        <f>SUM(B8:B13)</f>
        <v>18450</v>
      </c>
      <c r="C14" s="152">
        <f t="shared" ref="C14" si="0">SUM(C8:C13)</f>
        <v>18635</v>
      </c>
    </row>
  </sheetData>
  <phoneticPr fontId="13" type="noConversion"/>
  <pageMargins left="0.75" right="0.75" top="1" bottom="1" header="0.5" footer="0.5"/>
  <extLst>
    <ext xmlns:mx="http://schemas.microsoft.com/office/mac/excel/2008/main" uri="{64002731-A6B0-56B0-2670-7721B7C09600}">
      <mx:PLV Mode="0" OnePage="0" WScale="0"/>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K19"/>
  <sheetViews>
    <sheetView zoomScale="150" zoomScaleNormal="150" zoomScalePageLayoutView="150" workbookViewId="0">
      <selection activeCell="F20" sqref="F20"/>
    </sheetView>
  </sheetViews>
  <sheetFormatPr baseColWidth="10" defaultRowHeight="15" x14ac:dyDescent="0"/>
  <cols>
    <col min="2" max="2" width="15.6640625" bestFit="1" customWidth="1"/>
  </cols>
  <sheetData>
    <row r="1" spans="1:11">
      <c r="A1" s="84"/>
      <c r="B1" s="84"/>
      <c r="C1" s="154" t="s">
        <v>0</v>
      </c>
      <c r="D1" s="154"/>
      <c r="E1" s="154"/>
      <c r="F1" s="154" t="s">
        <v>1</v>
      </c>
      <c r="G1" s="154"/>
      <c r="H1" s="154"/>
      <c r="I1" s="154" t="s">
        <v>2</v>
      </c>
      <c r="J1" s="154"/>
      <c r="K1" s="154"/>
    </row>
    <row r="2" spans="1:11" ht="24" customHeight="1">
      <c r="A2" s="34"/>
      <c r="B2" s="34"/>
      <c r="C2" s="148" t="s">
        <v>51</v>
      </c>
      <c r="D2" s="153" t="s">
        <v>355</v>
      </c>
      <c r="E2" s="153"/>
      <c r="F2" s="148" t="s">
        <v>51</v>
      </c>
      <c r="G2" s="153" t="s">
        <v>355</v>
      </c>
      <c r="H2" s="153"/>
      <c r="I2" s="148" t="s">
        <v>51</v>
      </c>
      <c r="J2" s="153" t="s">
        <v>355</v>
      </c>
      <c r="K2" s="153"/>
    </row>
    <row r="3" spans="1:11" ht="15" customHeight="1">
      <c r="A3" s="153" t="s">
        <v>509</v>
      </c>
      <c r="B3" s="15" t="s">
        <v>3</v>
      </c>
      <c r="C3" s="59">
        <v>11285</v>
      </c>
      <c r="D3" s="88">
        <v>9951</v>
      </c>
      <c r="E3" s="47">
        <f t="shared" ref="E3:E18" si="0">D3/C3*100</f>
        <v>88.178998670801946</v>
      </c>
      <c r="F3" s="59">
        <v>6849</v>
      </c>
      <c r="G3" s="88">
        <v>6094</v>
      </c>
      <c r="H3" s="47">
        <f t="shared" ref="H3:H18" si="1">G3/F3*100</f>
        <v>88.976492918674253</v>
      </c>
      <c r="I3" s="59">
        <v>4227</v>
      </c>
      <c r="J3" s="88">
        <v>3764</v>
      </c>
      <c r="K3" s="47">
        <f t="shared" ref="K3:K18" si="2">J3/I3*100</f>
        <v>89.046605157321977</v>
      </c>
    </row>
    <row r="4" spans="1:11">
      <c r="A4" s="153"/>
      <c r="B4" s="15" t="s">
        <v>4</v>
      </c>
      <c r="C4" s="61">
        <v>12778</v>
      </c>
      <c r="D4" s="86">
        <v>11234</v>
      </c>
      <c r="E4" s="49">
        <f t="shared" si="0"/>
        <v>87.91673188292377</v>
      </c>
      <c r="F4" s="61">
        <v>8039</v>
      </c>
      <c r="G4" s="86">
        <v>7141</v>
      </c>
      <c r="H4" s="49">
        <f t="shared" si="1"/>
        <v>88.82945640004975</v>
      </c>
      <c r="I4" s="61">
        <v>5125</v>
      </c>
      <c r="J4" s="86">
        <v>4587</v>
      </c>
      <c r="K4" s="49">
        <f t="shared" si="2"/>
        <v>89.502439024390242</v>
      </c>
    </row>
    <row r="5" spans="1:11">
      <c r="A5" s="153"/>
      <c r="B5" s="15" t="s">
        <v>5</v>
      </c>
      <c r="C5" s="61">
        <v>11425</v>
      </c>
      <c r="D5" s="86">
        <v>10081</v>
      </c>
      <c r="E5" s="49">
        <f t="shared" si="0"/>
        <v>88.236323851203508</v>
      </c>
      <c r="F5" s="61">
        <v>6830</v>
      </c>
      <c r="G5" s="86">
        <v>6114</v>
      </c>
      <c r="H5" s="49">
        <f t="shared" si="1"/>
        <v>89.516837481698389</v>
      </c>
      <c r="I5" s="61">
        <v>4093</v>
      </c>
      <c r="J5" s="86">
        <v>3680</v>
      </c>
      <c r="K5" s="49">
        <f t="shared" si="2"/>
        <v>89.909601759100894</v>
      </c>
    </row>
    <row r="6" spans="1:11">
      <c r="A6" s="153"/>
      <c r="B6" s="15" t="s">
        <v>6</v>
      </c>
      <c r="C6" s="61">
        <v>10266</v>
      </c>
      <c r="D6" s="86">
        <v>8925</v>
      </c>
      <c r="E6" s="49">
        <f t="shared" si="0"/>
        <v>86.937463471654013</v>
      </c>
      <c r="F6" s="61">
        <v>7345</v>
      </c>
      <c r="G6" s="86">
        <v>6482</v>
      </c>
      <c r="H6" s="49">
        <f t="shared" si="1"/>
        <v>88.250510551395507</v>
      </c>
      <c r="I6" s="61">
        <v>5253</v>
      </c>
      <c r="J6" s="86">
        <v>4665</v>
      </c>
      <c r="K6" s="49">
        <f t="shared" si="2"/>
        <v>88.806396344945753</v>
      </c>
    </row>
    <row r="7" spans="1:11">
      <c r="A7" s="153"/>
      <c r="B7" s="15" t="s">
        <v>7</v>
      </c>
      <c r="C7" s="61">
        <v>10122</v>
      </c>
      <c r="D7" s="86">
        <v>8731</v>
      </c>
      <c r="E7" s="49">
        <f t="shared" si="0"/>
        <v>86.257656589606796</v>
      </c>
      <c r="F7" s="61">
        <v>6275</v>
      </c>
      <c r="G7" s="86">
        <v>5541</v>
      </c>
      <c r="H7" s="49">
        <f t="shared" si="1"/>
        <v>88.302788844621517</v>
      </c>
      <c r="I7" s="61">
        <v>4426</v>
      </c>
      <c r="J7" s="86">
        <v>3925</v>
      </c>
      <c r="K7" s="49">
        <f t="shared" si="2"/>
        <v>88.680524175327619</v>
      </c>
    </row>
    <row r="8" spans="1:11">
      <c r="A8" s="153"/>
      <c r="B8" s="15" t="s">
        <v>8</v>
      </c>
      <c r="C8" s="61">
        <v>11713</v>
      </c>
      <c r="D8" s="86">
        <v>10366</v>
      </c>
      <c r="E8" s="49">
        <f t="shared" si="0"/>
        <v>88.499957312387949</v>
      </c>
      <c r="F8" s="61">
        <v>7490</v>
      </c>
      <c r="G8" s="86">
        <v>6749</v>
      </c>
      <c r="H8" s="49">
        <f t="shared" si="1"/>
        <v>90.106809078771704</v>
      </c>
      <c r="I8" s="61">
        <v>4949</v>
      </c>
      <c r="J8" s="86">
        <v>4468</v>
      </c>
      <c r="K8" s="49">
        <f t="shared" si="2"/>
        <v>90.280864821175996</v>
      </c>
    </row>
    <row r="9" spans="1:11">
      <c r="A9" s="153"/>
      <c r="B9" s="15" t="s">
        <v>9</v>
      </c>
      <c r="C9" s="61">
        <v>11719</v>
      </c>
      <c r="D9" s="86">
        <v>10321</v>
      </c>
      <c r="E9" s="49">
        <f t="shared" si="0"/>
        <v>88.070654492704165</v>
      </c>
      <c r="F9" s="61">
        <v>7621</v>
      </c>
      <c r="G9" s="86">
        <v>6872</v>
      </c>
      <c r="H9" s="49">
        <f t="shared" si="1"/>
        <v>90.171893452302839</v>
      </c>
      <c r="I9" s="61">
        <v>5156</v>
      </c>
      <c r="J9" s="86">
        <v>4660</v>
      </c>
      <c r="K9" s="49">
        <f t="shared" si="2"/>
        <v>90.380139643134214</v>
      </c>
    </row>
    <row r="10" spans="1:11">
      <c r="A10" s="153"/>
      <c r="B10" s="15" t="s">
        <v>10</v>
      </c>
      <c r="C10" s="61">
        <v>11579</v>
      </c>
      <c r="D10" s="86">
        <v>10243</v>
      </c>
      <c r="E10" s="49">
        <f t="shared" si="0"/>
        <v>88.46187062786079</v>
      </c>
      <c r="F10" s="61">
        <v>7303</v>
      </c>
      <c r="G10" s="86">
        <v>6558</v>
      </c>
      <c r="H10" s="49">
        <f t="shared" si="1"/>
        <v>89.798712857729697</v>
      </c>
      <c r="I10" s="61">
        <v>4810</v>
      </c>
      <c r="J10" s="86">
        <v>4339</v>
      </c>
      <c r="K10" s="49">
        <f t="shared" si="2"/>
        <v>90.207900207900209</v>
      </c>
    </row>
    <row r="11" spans="1:11">
      <c r="A11" s="153"/>
      <c r="B11" s="15" t="s">
        <v>11</v>
      </c>
      <c r="C11" s="61">
        <v>10728</v>
      </c>
      <c r="D11" s="86">
        <v>9358</v>
      </c>
      <c r="E11" s="49">
        <f t="shared" si="0"/>
        <v>87.229679343773299</v>
      </c>
      <c r="F11" s="61">
        <v>6415</v>
      </c>
      <c r="G11" s="86">
        <v>5677</v>
      </c>
      <c r="H11" s="49">
        <f t="shared" si="1"/>
        <v>88.495713172252536</v>
      </c>
      <c r="I11" s="61">
        <v>3997</v>
      </c>
      <c r="J11" s="86">
        <v>3551</v>
      </c>
      <c r="K11" s="49">
        <f t="shared" si="2"/>
        <v>88.841631223417565</v>
      </c>
    </row>
    <row r="12" spans="1:11">
      <c r="A12" s="153"/>
      <c r="B12" s="15" t="s">
        <v>12</v>
      </c>
      <c r="C12" s="61">
        <v>11402</v>
      </c>
      <c r="D12" s="86">
        <v>10064</v>
      </c>
      <c r="E12" s="49">
        <f t="shared" si="0"/>
        <v>88.265216628661634</v>
      </c>
      <c r="F12" s="61">
        <v>6682</v>
      </c>
      <c r="G12" s="86">
        <v>6005</v>
      </c>
      <c r="H12" s="49">
        <f t="shared" si="1"/>
        <v>89.868302903322359</v>
      </c>
      <c r="I12" s="61">
        <v>4070</v>
      </c>
      <c r="J12" s="86">
        <v>3676</v>
      </c>
      <c r="K12" s="49">
        <f t="shared" si="2"/>
        <v>90.319410319410323</v>
      </c>
    </row>
    <row r="13" spans="1:11">
      <c r="A13" s="153"/>
      <c r="B13" s="15" t="s">
        <v>13</v>
      </c>
      <c r="C13" s="61">
        <v>11321</v>
      </c>
      <c r="D13" s="86">
        <v>9917</v>
      </c>
      <c r="E13" s="49">
        <f t="shared" si="0"/>
        <v>87.598268704178068</v>
      </c>
      <c r="F13" s="61">
        <v>6193</v>
      </c>
      <c r="G13" s="86">
        <v>5502</v>
      </c>
      <c r="H13" s="49">
        <f t="shared" si="1"/>
        <v>88.8422412401098</v>
      </c>
      <c r="I13" s="61">
        <v>3658</v>
      </c>
      <c r="J13" s="86">
        <v>3260</v>
      </c>
      <c r="K13" s="49">
        <f t="shared" si="2"/>
        <v>89.119737561509012</v>
      </c>
    </row>
    <row r="14" spans="1:11">
      <c r="A14" s="153"/>
      <c r="B14" s="15" t="s">
        <v>14</v>
      </c>
      <c r="C14" s="61">
        <v>11160</v>
      </c>
      <c r="D14" s="86">
        <v>9830</v>
      </c>
      <c r="E14" s="49">
        <f t="shared" si="0"/>
        <v>88.082437275985654</v>
      </c>
      <c r="F14" s="61">
        <v>6459</v>
      </c>
      <c r="G14" s="86">
        <v>5750</v>
      </c>
      <c r="H14" s="49">
        <f t="shared" si="1"/>
        <v>89.023068586468497</v>
      </c>
      <c r="I14" s="61">
        <v>3946</v>
      </c>
      <c r="J14" s="86">
        <v>3534</v>
      </c>
      <c r="K14" s="49">
        <f t="shared" si="2"/>
        <v>89.559047136340595</v>
      </c>
    </row>
    <row r="15" spans="1:11">
      <c r="A15" s="153"/>
      <c r="B15" s="15" t="s">
        <v>15</v>
      </c>
      <c r="C15" s="61">
        <v>11375</v>
      </c>
      <c r="D15" s="86">
        <v>9934</v>
      </c>
      <c r="E15" s="49">
        <f t="shared" si="0"/>
        <v>87.331868131868134</v>
      </c>
      <c r="F15" s="61">
        <v>7050</v>
      </c>
      <c r="G15" s="86">
        <v>6270</v>
      </c>
      <c r="H15" s="49">
        <f t="shared" si="1"/>
        <v>88.936170212765958</v>
      </c>
      <c r="I15" s="61">
        <v>4705</v>
      </c>
      <c r="J15" s="86">
        <v>4194</v>
      </c>
      <c r="K15" s="49">
        <f t="shared" si="2"/>
        <v>89.139213602550484</v>
      </c>
    </row>
    <row r="16" spans="1:11">
      <c r="A16" s="153"/>
      <c r="B16" s="15" t="s">
        <v>16</v>
      </c>
      <c r="C16" s="61">
        <v>11594</v>
      </c>
      <c r="D16" s="86">
        <v>10224</v>
      </c>
      <c r="E16" s="49">
        <f t="shared" si="0"/>
        <v>88.183543212006214</v>
      </c>
      <c r="F16" s="61">
        <v>7310</v>
      </c>
      <c r="G16" s="86">
        <v>6533</v>
      </c>
      <c r="H16" s="49">
        <f t="shared" si="1"/>
        <v>89.370725034199722</v>
      </c>
      <c r="I16" s="61">
        <v>4732</v>
      </c>
      <c r="J16" s="86">
        <v>4278</v>
      </c>
      <c r="K16" s="49">
        <f t="shared" si="2"/>
        <v>90.405748098055795</v>
      </c>
    </row>
    <row r="17" spans="1:11">
      <c r="A17" s="153"/>
      <c r="B17" s="15" t="s">
        <v>17</v>
      </c>
      <c r="C17" s="61">
        <v>10486</v>
      </c>
      <c r="D17" s="86">
        <v>9226</v>
      </c>
      <c r="E17" s="49">
        <f t="shared" si="0"/>
        <v>87.98397863818424</v>
      </c>
      <c r="F17" s="61">
        <v>6062</v>
      </c>
      <c r="G17" s="86">
        <v>5418</v>
      </c>
      <c r="H17" s="49">
        <f t="shared" si="1"/>
        <v>89.376443418013864</v>
      </c>
      <c r="I17" s="61">
        <v>3907</v>
      </c>
      <c r="J17" s="86">
        <v>3494</v>
      </c>
      <c r="K17" s="49">
        <f t="shared" si="2"/>
        <v>89.429229587919124</v>
      </c>
    </row>
    <row r="18" spans="1:11">
      <c r="A18" s="153"/>
      <c r="B18" s="15" t="s">
        <v>18</v>
      </c>
      <c r="C18" s="63">
        <v>9745</v>
      </c>
      <c r="D18" s="89">
        <v>8529</v>
      </c>
      <c r="E18" s="52">
        <f t="shared" si="0"/>
        <v>87.521806054386857</v>
      </c>
      <c r="F18" s="63">
        <v>5357</v>
      </c>
      <c r="G18" s="89">
        <v>4775</v>
      </c>
      <c r="H18" s="52">
        <f t="shared" si="1"/>
        <v>89.135710285607615</v>
      </c>
      <c r="I18" s="63">
        <v>3367</v>
      </c>
      <c r="J18" s="89">
        <v>3012</v>
      </c>
      <c r="K18" s="52">
        <f t="shared" si="2"/>
        <v>89.45648945648945</v>
      </c>
    </row>
    <row r="19" spans="1:11">
      <c r="A19" s="84"/>
      <c r="B19" s="84"/>
      <c r="C19" s="87">
        <f t="shared" ref="C19:K19" si="3">AVERAGE(C3:C18)</f>
        <v>11168.625</v>
      </c>
      <c r="D19" s="87">
        <f t="shared" si="3"/>
        <v>9808.375</v>
      </c>
      <c r="E19" s="85">
        <f t="shared" si="3"/>
        <v>87.797278430511696</v>
      </c>
      <c r="F19" s="87">
        <f t="shared" si="3"/>
        <v>6830</v>
      </c>
      <c r="G19" s="87">
        <f t="shared" si="3"/>
        <v>6092.5625</v>
      </c>
      <c r="H19" s="85">
        <f t="shared" si="3"/>
        <v>89.187617277373988</v>
      </c>
      <c r="I19" s="87">
        <f t="shared" si="3"/>
        <v>4401.3125</v>
      </c>
      <c r="J19" s="87">
        <f t="shared" si="3"/>
        <v>3942.9375</v>
      </c>
      <c r="K19" s="85">
        <f t="shared" si="3"/>
        <v>89.567811132436816</v>
      </c>
    </row>
  </sheetData>
  <mergeCells count="7">
    <mergeCell ref="I1:K1"/>
    <mergeCell ref="J2:K2"/>
    <mergeCell ref="C1:E1"/>
    <mergeCell ref="F1:H1"/>
    <mergeCell ref="D2:E2"/>
    <mergeCell ref="G2:H2"/>
    <mergeCell ref="A3:A18"/>
  </mergeCells>
  <phoneticPr fontId="13" type="noConversion"/>
  <pageMargins left="0.75" right="0.75" top="1" bottom="1" header="0.5" footer="0.5"/>
  <extLst>
    <ext xmlns:mx="http://schemas.microsoft.com/office/mac/excel/2008/main" uri="{64002731-A6B0-56B0-2670-7721B7C09600}">
      <mx:PLV Mode="0" OnePage="0" WScale="100"/>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3:S22"/>
  <sheetViews>
    <sheetView zoomScale="150" zoomScaleNormal="150" zoomScalePageLayoutView="150" workbookViewId="0">
      <selection activeCell="F25" sqref="F25"/>
    </sheetView>
  </sheetViews>
  <sheetFormatPr baseColWidth="10" defaultRowHeight="15" x14ac:dyDescent="0"/>
  <cols>
    <col min="2" max="2" width="15.6640625" bestFit="1" customWidth="1"/>
  </cols>
  <sheetData>
    <row r="3" spans="1:19">
      <c r="A3" s="34"/>
      <c r="B3" s="34"/>
      <c r="C3" s="162" t="s">
        <v>0</v>
      </c>
      <c r="D3" s="163"/>
      <c r="E3" s="163"/>
      <c r="F3" s="163"/>
      <c r="G3" s="164"/>
      <c r="H3" s="162" t="s">
        <v>1</v>
      </c>
      <c r="I3" s="163"/>
      <c r="J3" s="163"/>
      <c r="K3" s="163"/>
      <c r="L3" s="164"/>
      <c r="M3" s="162" t="s">
        <v>2</v>
      </c>
      <c r="N3" s="163"/>
      <c r="O3" s="163"/>
      <c r="P3" s="163"/>
      <c r="Q3" s="164"/>
    </row>
    <row r="4" spans="1:19" ht="15" customHeight="1">
      <c r="A4" s="34"/>
      <c r="B4" s="90"/>
      <c r="C4" s="165" t="s">
        <v>51</v>
      </c>
      <c r="D4" s="153" t="s">
        <v>357</v>
      </c>
      <c r="E4" s="153"/>
      <c r="F4" s="153"/>
      <c r="G4" s="167"/>
      <c r="H4" s="165" t="s">
        <v>51</v>
      </c>
      <c r="I4" s="153" t="s">
        <v>357</v>
      </c>
      <c r="J4" s="153"/>
      <c r="K4" s="153"/>
      <c r="L4" s="167"/>
      <c r="M4" s="165" t="s">
        <v>51</v>
      </c>
      <c r="N4" s="153" t="s">
        <v>357</v>
      </c>
      <c r="O4" s="153"/>
      <c r="P4" s="153"/>
      <c r="Q4" s="167"/>
    </row>
    <row r="5" spans="1:19" ht="15" customHeight="1">
      <c r="A5" s="34"/>
      <c r="B5" s="90"/>
      <c r="C5" s="166"/>
      <c r="D5" s="168" t="s">
        <v>358</v>
      </c>
      <c r="E5" s="168"/>
      <c r="F5" s="168" t="s">
        <v>359</v>
      </c>
      <c r="G5" s="169"/>
      <c r="H5" s="166"/>
      <c r="I5" s="168" t="s">
        <v>358</v>
      </c>
      <c r="J5" s="168"/>
      <c r="K5" s="168" t="s">
        <v>359</v>
      </c>
      <c r="L5" s="169"/>
      <c r="M5" s="166"/>
      <c r="N5" s="168" t="s">
        <v>358</v>
      </c>
      <c r="O5" s="168"/>
      <c r="P5" s="168" t="s">
        <v>359</v>
      </c>
      <c r="Q5" s="169"/>
    </row>
    <row r="6" spans="1:19" ht="15" customHeight="1">
      <c r="A6" s="153" t="s">
        <v>509</v>
      </c>
      <c r="B6" s="15" t="s">
        <v>3</v>
      </c>
      <c r="C6" s="59">
        <v>11285</v>
      </c>
      <c r="D6" s="88">
        <v>7553</v>
      </c>
      <c r="E6" s="46">
        <f>D6/C6*100</f>
        <v>66.929552503322995</v>
      </c>
      <c r="F6" s="88">
        <v>4816</v>
      </c>
      <c r="G6" s="47">
        <f>F6/C6*100</f>
        <v>42.676118741692513</v>
      </c>
      <c r="H6" s="59">
        <v>6849</v>
      </c>
      <c r="I6" s="88">
        <v>4727</v>
      </c>
      <c r="J6" s="46">
        <f>I6/H6*100</f>
        <v>69.017374799240756</v>
      </c>
      <c r="K6" s="88">
        <v>3073</v>
      </c>
      <c r="L6" s="47">
        <f>K6/H6*100</f>
        <v>44.867863921740394</v>
      </c>
      <c r="M6" s="59">
        <v>4227</v>
      </c>
      <c r="N6" s="88">
        <v>2962</v>
      </c>
      <c r="O6" s="46">
        <f>N6/M6*100</f>
        <v>70.073338064821385</v>
      </c>
      <c r="P6" s="88">
        <v>1953</v>
      </c>
      <c r="Q6" s="47">
        <f>P6/M6*100</f>
        <v>46.202980837473383</v>
      </c>
      <c r="S6" s="149"/>
    </row>
    <row r="7" spans="1:19">
      <c r="A7" s="153"/>
      <c r="B7" s="15" t="s">
        <v>4</v>
      </c>
      <c r="C7" s="61">
        <v>12778</v>
      </c>
      <c r="D7" s="86">
        <v>8897</v>
      </c>
      <c r="E7" s="22">
        <f t="shared" ref="E7:E21" si="0">D7/C7*100</f>
        <v>69.62748473939584</v>
      </c>
      <c r="F7" s="86">
        <v>5855</v>
      </c>
      <c r="G7" s="49">
        <f t="shared" ref="G7:G21" si="1">F7/C7*100</f>
        <v>45.820942244482701</v>
      </c>
      <c r="H7" s="61">
        <v>8039</v>
      </c>
      <c r="I7" s="86">
        <v>5767</v>
      </c>
      <c r="J7" s="22">
        <f>I7/H7*100</f>
        <v>71.737778330638136</v>
      </c>
      <c r="K7" s="86">
        <v>3879</v>
      </c>
      <c r="L7" s="49">
        <f t="shared" ref="L7:L21" si="2">K7/H7*100</f>
        <v>48.252270182858567</v>
      </c>
      <c r="M7" s="61">
        <v>5125</v>
      </c>
      <c r="N7" s="86">
        <v>3752</v>
      </c>
      <c r="O7" s="22">
        <f t="shared" ref="O7:O21" si="3">N7/M7*100</f>
        <v>73.20975609756097</v>
      </c>
      <c r="P7" s="86">
        <v>2532</v>
      </c>
      <c r="Q7" s="49">
        <f t="shared" ref="Q7:Q21" si="4">P7/M7*100</f>
        <v>49.404878048780489</v>
      </c>
    </row>
    <row r="8" spans="1:19">
      <c r="A8" s="153"/>
      <c r="B8" s="15" t="s">
        <v>5</v>
      </c>
      <c r="C8" s="61">
        <v>11425</v>
      </c>
      <c r="D8" s="86">
        <v>7806</v>
      </c>
      <c r="E8" s="22">
        <f t="shared" si="0"/>
        <v>68.323851203501093</v>
      </c>
      <c r="F8" s="86">
        <v>5013</v>
      </c>
      <c r="G8" s="49">
        <f t="shared" si="1"/>
        <v>43.877461706783372</v>
      </c>
      <c r="H8" s="61">
        <v>6830</v>
      </c>
      <c r="I8" s="86">
        <v>4818</v>
      </c>
      <c r="J8" s="22">
        <f t="shared" ref="J8:J21" si="5">I8/H8*100</f>
        <v>70.541727672035137</v>
      </c>
      <c r="K8" s="86">
        <v>3149</v>
      </c>
      <c r="L8" s="49">
        <f t="shared" si="2"/>
        <v>46.105417276720353</v>
      </c>
      <c r="M8" s="61">
        <v>4093</v>
      </c>
      <c r="N8" s="86">
        <v>2922</v>
      </c>
      <c r="O8" s="22">
        <f t="shared" si="3"/>
        <v>71.390178353286089</v>
      </c>
      <c r="P8" s="86">
        <v>1951</v>
      </c>
      <c r="Q8" s="49">
        <f t="shared" si="4"/>
        <v>47.666748106523329</v>
      </c>
    </row>
    <row r="9" spans="1:19">
      <c r="A9" s="153"/>
      <c r="B9" s="15" t="s">
        <v>6</v>
      </c>
      <c r="C9" s="61">
        <v>10266</v>
      </c>
      <c r="D9" s="86">
        <v>6682</v>
      </c>
      <c r="E9" s="22">
        <f t="shared" si="0"/>
        <v>65.088642119618157</v>
      </c>
      <c r="F9" s="86">
        <v>4098</v>
      </c>
      <c r="G9" s="49">
        <f t="shared" si="1"/>
        <v>39.918176504967853</v>
      </c>
      <c r="H9" s="61">
        <v>7345</v>
      </c>
      <c r="I9" s="86">
        <v>4911</v>
      </c>
      <c r="J9" s="22">
        <f t="shared" si="5"/>
        <v>66.861810755616062</v>
      </c>
      <c r="K9" s="86">
        <v>3006</v>
      </c>
      <c r="L9" s="49">
        <f t="shared" si="2"/>
        <v>40.925799863852966</v>
      </c>
      <c r="M9" s="61">
        <v>5253</v>
      </c>
      <c r="N9" s="86">
        <v>3506</v>
      </c>
      <c r="O9" s="22">
        <f t="shared" si="3"/>
        <v>66.7428136303065</v>
      </c>
      <c r="P9" s="86">
        <v>2150</v>
      </c>
      <c r="Q9" s="49">
        <f t="shared" si="4"/>
        <v>40.928992956405864</v>
      </c>
    </row>
    <row r="10" spans="1:19">
      <c r="A10" s="153"/>
      <c r="B10" s="15" t="s">
        <v>7</v>
      </c>
      <c r="C10" s="61">
        <v>10122</v>
      </c>
      <c r="D10" s="86">
        <v>6386</v>
      </c>
      <c r="E10" s="22">
        <f t="shared" si="0"/>
        <v>63.0902983600079</v>
      </c>
      <c r="F10" s="86">
        <v>4007</v>
      </c>
      <c r="G10" s="49">
        <f t="shared" si="1"/>
        <v>39.587038134755979</v>
      </c>
      <c r="H10" s="61">
        <v>6275</v>
      </c>
      <c r="I10" s="86">
        <v>4102</v>
      </c>
      <c r="J10" s="22">
        <f t="shared" si="5"/>
        <v>65.370517928286858</v>
      </c>
      <c r="K10" s="86">
        <v>2588</v>
      </c>
      <c r="L10" s="49">
        <f t="shared" si="2"/>
        <v>41.243027888446214</v>
      </c>
      <c r="M10" s="61">
        <v>4426</v>
      </c>
      <c r="N10" s="86">
        <v>2935</v>
      </c>
      <c r="O10" s="22">
        <f t="shared" si="3"/>
        <v>66.312697695436057</v>
      </c>
      <c r="P10" s="86">
        <v>1849</v>
      </c>
      <c r="Q10" s="49">
        <f t="shared" si="4"/>
        <v>41.775869859918664</v>
      </c>
    </row>
    <row r="11" spans="1:19">
      <c r="A11" s="153"/>
      <c r="B11" s="15" t="s">
        <v>8</v>
      </c>
      <c r="C11" s="61">
        <v>11713</v>
      </c>
      <c r="D11" s="86">
        <v>8092</v>
      </c>
      <c r="E11" s="22">
        <f t="shared" si="0"/>
        <v>69.08563134978229</v>
      </c>
      <c r="F11" s="86">
        <v>5040</v>
      </c>
      <c r="G11" s="49">
        <f t="shared" si="1"/>
        <v>43.029112951421503</v>
      </c>
      <c r="H11" s="61">
        <v>7490</v>
      </c>
      <c r="I11" s="86">
        <v>5231</v>
      </c>
      <c r="J11" s="22">
        <f t="shared" si="5"/>
        <v>69.839786381842458</v>
      </c>
      <c r="K11" s="86">
        <v>3253</v>
      </c>
      <c r="L11" s="49">
        <f t="shared" si="2"/>
        <v>43.431241655540717</v>
      </c>
      <c r="M11" s="61">
        <v>4949</v>
      </c>
      <c r="N11" s="86">
        <v>3474</v>
      </c>
      <c r="O11" s="22">
        <f t="shared" si="3"/>
        <v>70.195999191755902</v>
      </c>
      <c r="P11" s="86">
        <v>2170</v>
      </c>
      <c r="Q11" s="49">
        <f t="shared" si="4"/>
        <v>43.847241867043849</v>
      </c>
    </row>
    <row r="12" spans="1:19">
      <c r="A12" s="153"/>
      <c r="B12" s="15" t="s">
        <v>9</v>
      </c>
      <c r="C12" s="61">
        <v>11719</v>
      </c>
      <c r="D12" s="86">
        <v>7743</v>
      </c>
      <c r="E12" s="22">
        <f t="shared" si="0"/>
        <v>66.072190459936849</v>
      </c>
      <c r="F12" s="86">
        <v>4638</v>
      </c>
      <c r="G12" s="49">
        <f t="shared" si="1"/>
        <v>39.576755695878489</v>
      </c>
      <c r="H12" s="61">
        <v>7621</v>
      </c>
      <c r="I12" s="86">
        <v>5076</v>
      </c>
      <c r="J12" s="22">
        <f t="shared" si="5"/>
        <v>66.605432357958279</v>
      </c>
      <c r="K12" s="86">
        <v>3024</v>
      </c>
      <c r="L12" s="49">
        <f t="shared" si="2"/>
        <v>39.679832043038971</v>
      </c>
      <c r="M12" s="61">
        <v>5156</v>
      </c>
      <c r="N12" s="86">
        <v>3445</v>
      </c>
      <c r="O12" s="22">
        <f t="shared" si="3"/>
        <v>66.815360744763382</v>
      </c>
      <c r="P12" s="86">
        <v>2039</v>
      </c>
      <c r="Q12" s="49">
        <f t="shared" si="4"/>
        <v>39.546159813809155</v>
      </c>
    </row>
    <row r="13" spans="1:19">
      <c r="A13" s="153"/>
      <c r="B13" s="15" t="s">
        <v>10</v>
      </c>
      <c r="C13" s="61">
        <v>11579</v>
      </c>
      <c r="D13" s="86">
        <v>7695</v>
      </c>
      <c r="E13" s="22">
        <f t="shared" si="0"/>
        <v>66.456516106744971</v>
      </c>
      <c r="F13" s="86">
        <v>4531</v>
      </c>
      <c r="G13" s="49">
        <f t="shared" si="1"/>
        <v>39.131185767337421</v>
      </c>
      <c r="H13" s="61">
        <v>7303</v>
      </c>
      <c r="I13" s="86">
        <v>4951</v>
      </c>
      <c r="J13" s="22">
        <f t="shared" si="5"/>
        <v>67.79405723675201</v>
      </c>
      <c r="K13" s="86">
        <v>2924</v>
      </c>
      <c r="L13" s="49">
        <f t="shared" si="2"/>
        <v>40.038340408051489</v>
      </c>
      <c r="M13" s="61">
        <v>4810</v>
      </c>
      <c r="N13" s="86">
        <v>3304</v>
      </c>
      <c r="O13" s="22">
        <f t="shared" si="3"/>
        <v>68.690228690228693</v>
      </c>
      <c r="P13" s="86">
        <v>1982</v>
      </c>
      <c r="Q13" s="49">
        <f t="shared" si="4"/>
        <v>41.205821205821209</v>
      </c>
    </row>
    <row r="14" spans="1:19">
      <c r="A14" s="153"/>
      <c r="B14" s="15" t="s">
        <v>11</v>
      </c>
      <c r="C14" s="61">
        <v>10728</v>
      </c>
      <c r="D14" s="86">
        <v>6990</v>
      </c>
      <c r="E14" s="22">
        <f t="shared" si="0"/>
        <v>65.1565995525727</v>
      </c>
      <c r="F14" s="86">
        <v>4523</v>
      </c>
      <c r="G14" s="49">
        <f t="shared" si="1"/>
        <v>42.160700969425804</v>
      </c>
      <c r="H14" s="61">
        <v>6415</v>
      </c>
      <c r="I14" s="86">
        <v>4392</v>
      </c>
      <c r="J14" s="22">
        <f t="shared" si="5"/>
        <v>68.464536243180049</v>
      </c>
      <c r="K14" s="86">
        <v>2936</v>
      </c>
      <c r="L14" s="49">
        <f t="shared" si="2"/>
        <v>45.767731878409975</v>
      </c>
      <c r="M14" s="61">
        <v>3997</v>
      </c>
      <c r="N14" s="86">
        <v>2807</v>
      </c>
      <c r="O14" s="22">
        <f t="shared" si="3"/>
        <v>70.2276707530648</v>
      </c>
      <c r="P14" s="86">
        <v>1917</v>
      </c>
      <c r="Q14" s="49">
        <f t="shared" si="4"/>
        <v>47.960970728046028</v>
      </c>
    </row>
    <row r="15" spans="1:19">
      <c r="A15" s="153"/>
      <c r="B15" s="15" t="s">
        <v>12</v>
      </c>
      <c r="C15" s="61">
        <v>11402</v>
      </c>
      <c r="D15" s="86">
        <v>7573</v>
      </c>
      <c r="E15" s="22">
        <f t="shared" si="0"/>
        <v>66.418172250482371</v>
      </c>
      <c r="F15" s="86">
        <v>4754</v>
      </c>
      <c r="G15" s="49">
        <f t="shared" si="1"/>
        <v>41.69443957200491</v>
      </c>
      <c r="H15" s="61">
        <v>6682</v>
      </c>
      <c r="I15" s="86">
        <v>4567</v>
      </c>
      <c r="J15" s="22">
        <f t="shared" si="5"/>
        <v>68.347800059862323</v>
      </c>
      <c r="K15" s="86">
        <v>2922</v>
      </c>
      <c r="L15" s="49">
        <f t="shared" si="2"/>
        <v>43.729422328644119</v>
      </c>
      <c r="M15" s="61">
        <v>4070</v>
      </c>
      <c r="N15" s="86">
        <v>2812</v>
      </c>
      <c r="O15" s="22">
        <f t="shared" si="3"/>
        <v>69.090909090909093</v>
      </c>
      <c r="P15" s="86">
        <v>1834</v>
      </c>
      <c r="Q15" s="49">
        <f t="shared" si="4"/>
        <v>45.061425061425062</v>
      </c>
    </row>
    <row r="16" spans="1:19">
      <c r="A16" s="153"/>
      <c r="B16" s="15" t="s">
        <v>13</v>
      </c>
      <c r="C16" s="61">
        <v>11321</v>
      </c>
      <c r="D16" s="86">
        <v>7039</v>
      </c>
      <c r="E16" s="22">
        <f t="shared" si="0"/>
        <v>62.176486176132848</v>
      </c>
      <c r="F16" s="86">
        <v>4301</v>
      </c>
      <c r="G16" s="49">
        <f t="shared" si="1"/>
        <v>37.991343520890382</v>
      </c>
      <c r="H16" s="61">
        <v>6193</v>
      </c>
      <c r="I16" s="86">
        <v>4070</v>
      </c>
      <c r="J16" s="22">
        <f t="shared" si="5"/>
        <v>65.719360568383649</v>
      </c>
      <c r="K16" s="86">
        <v>2578</v>
      </c>
      <c r="L16" s="49">
        <f t="shared" si="2"/>
        <v>41.627644114322621</v>
      </c>
      <c r="M16" s="61">
        <v>3658</v>
      </c>
      <c r="N16" s="86">
        <v>2487</v>
      </c>
      <c r="O16" s="22">
        <f t="shared" si="3"/>
        <v>67.987971569163477</v>
      </c>
      <c r="P16" s="86">
        <v>1601</v>
      </c>
      <c r="Q16" s="49">
        <f t="shared" si="4"/>
        <v>43.767085839256424</v>
      </c>
    </row>
    <row r="17" spans="1:17">
      <c r="A17" s="153"/>
      <c r="B17" s="15" t="s">
        <v>14</v>
      </c>
      <c r="C17" s="61">
        <v>11160</v>
      </c>
      <c r="D17" s="86">
        <v>7577</v>
      </c>
      <c r="E17" s="22">
        <f t="shared" si="0"/>
        <v>67.894265232974917</v>
      </c>
      <c r="F17" s="86">
        <v>4875</v>
      </c>
      <c r="G17" s="49">
        <f t="shared" si="1"/>
        <v>43.682795698924728</v>
      </c>
      <c r="H17" s="61">
        <v>6459</v>
      </c>
      <c r="I17" s="86">
        <v>4553</v>
      </c>
      <c r="J17" s="22">
        <f t="shared" si="5"/>
        <v>70.490788047685399</v>
      </c>
      <c r="K17" s="86">
        <v>2997</v>
      </c>
      <c r="L17" s="49">
        <f t="shared" si="2"/>
        <v>46.400371574547144</v>
      </c>
      <c r="M17" s="61">
        <v>3946</v>
      </c>
      <c r="N17" s="86">
        <v>2852</v>
      </c>
      <c r="O17" s="22">
        <f t="shared" si="3"/>
        <v>72.275722250380142</v>
      </c>
      <c r="P17" s="86">
        <v>1914</v>
      </c>
      <c r="Q17" s="49">
        <f t="shared" si="4"/>
        <v>48.504815002534215</v>
      </c>
    </row>
    <row r="18" spans="1:17">
      <c r="A18" s="153"/>
      <c r="B18" s="15" t="s">
        <v>15</v>
      </c>
      <c r="C18" s="61">
        <v>11375</v>
      </c>
      <c r="D18" s="86">
        <v>7773</v>
      </c>
      <c r="E18" s="22">
        <f t="shared" si="0"/>
        <v>68.334065934065933</v>
      </c>
      <c r="F18" s="86">
        <v>5143</v>
      </c>
      <c r="G18" s="49">
        <f t="shared" si="1"/>
        <v>45.213186813186809</v>
      </c>
      <c r="H18" s="61">
        <v>7050</v>
      </c>
      <c r="I18" s="86">
        <v>4978</v>
      </c>
      <c r="J18" s="22">
        <f t="shared" si="5"/>
        <v>70.60992907801419</v>
      </c>
      <c r="K18" s="86">
        <v>3344</v>
      </c>
      <c r="L18" s="49">
        <f t="shared" si="2"/>
        <v>47.432624113475171</v>
      </c>
      <c r="M18" s="61">
        <v>4705</v>
      </c>
      <c r="N18" s="86">
        <v>3353</v>
      </c>
      <c r="O18" s="22">
        <f t="shared" si="3"/>
        <v>71.264612114771523</v>
      </c>
      <c r="P18" s="86">
        <v>2280</v>
      </c>
      <c r="Q18" s="49">
        <f t="shared" si="4"/>
        <v>48.459086078639743</v>
      </c>
    </row>
    <row r="19" spans="1:17">
      <c r="A19" s="153"/>
      <c r="B19" s="15" t="s">
        <v>16</v>
      </c>
      <c r="C19" s="61">
        <v>11594</v>
      </c>
      <c r="D19" s="86">
        <v>7868</v>
      </c>
      <c r="E19" s="22">
        <f t="shared" si="0"/>
        <v>67.862687597032945</v>
      </c>
      <c r="F19" s="86">
        <v>5041</v>
      </c>
      <c r="G19" s="49">
        <f t="shared" si="1"/>
        <v>43.479385889253066</v>
      </c>
      <c r="H19" s="61">
        <v>7310</v>
      </c>
      <c r="I19" s="86">
        <v>5094</v>
      </c>
      <c r="J19" s="22">
        <f t="shared" si="5"/>
        <v>69.685362517099861</v>
      </c>
      <c r="K19" s="86">
        <v>3303</v>
      </c>
      <c r="L19" s="49">
        <f t="shared" si="2"/>
        <v>45.184678522571822</v>
      </c>
      <c r="M19" s="61">
        <v>4732</v>
      </c>
      <c r="N19" s="86">
        <v>3333</v>
      </c>
      <c r="O19" s="22">
        <f t="shared" si="3"/>
        <v>70.435333896872351</v>
      </c>
      <c r="P19" s="86">
        <v>2167</v>
      </c>
      <c r="Q19" s="49">
        <f t="shared" si="4"/>
        <v>45.794590025359255</v>
      </c>
    </row>
    <row r="20" spans="1:17">
      <c r="A20" s="153"/>
      <c r="B20" s="15" t="s">
        <v>17</v>
      </c>
      <c r="C20" s="61">
        <v>10486</v>
      </c>
      <c r="D20" s="86">
        <v>6418</v>
      </c>
      <c r="E20" s="22">
        <f t="shared" si="0"/>
        <v>61.205416746137708</v>
      </c>
      <c r="F20" s="86">
        <v>3689</v>
      </c>
      <c r="G20" s="49">
        <f t="shared" si="1"/>
        <v>35.180240320427238</v>
      </c>
      <c r="H20" s="61">
        <v>6062</v>
      </c>
      <c r="I20" s="86">
        <v>3842</v>
      </c>
      <c r="J20" s="22">
        <f t="shared" si="5"/>
        <v>63.378422962718574</v>
      </c>
      <c r="K20" s="86">
        <v>2261</v>
      </c>
      <c r="L20" s="49">
        <f t="shared" si="2"/>
        <v>37.297921478060047</v>
      </c>
      <c r="M20" s="61">
        <v>3907</v>
      </c>
      <c r="N20" s="86">
        <v>2532</v>
      </c>
      <c r="O20" s="22">
        <f t="shared" si="3"/>
        <v>64.806757102636297</v>
      </c>
      <c r="P20" s="86">
        <v>1501</v>
      </c>
      <c r="Q20" s="49">
        <f t="shared" si="4"/>
        <v>38.418223701049399</v>
      </c>
    </row>
    <row r="21" spans="1:17">
      <c r="A21" s="153"/>
      <c r="B21" s="15" t="s">
        <v>18</v>
      </c>
      <c r="C21" s="63">
        <v>9745</v>
      </c>
      <c r="D21" s="89">
        <v>6286</v>
      </c>
      <c r="E21" s="51">
        <f t="shared" si="0"/>
        <v>64.504874294510003</v>
      </c>
      <c r="F21" s="89">
        <v>3954</v>
      </c>
      <c r="G21" s="52">
        <f t="shared" si="1"/>
        <v>40.574653668547974</v>
      </c>
      <c r="H21" s="63">
        <v>5357</v>
      </c>
      <c r="I21" s="89">
        <v>3621</v>
      </c>
      <c r="J21" s="51">
        <f t="shared" si="5"/>
        <v>67.593802501400035</v>
      </c>
      <c r="K21" s="89">
        <v>2321</v>
      </c>
      <c r="L21" s="52">
        <f t="shared" si="2"/>
        <v>43.326488706365502</v>
      </c>
      <c r="M21" s="63">
        <v>3367</v>
      </c>
      <c r="N21" s="89">
        <v>2351</v>
      </c>
      <c r="O21" s="51">
        <f t="shared" si="3"/>
        <v>69.824769824769831</v>
      </c>
      <c r="P21" s="89">
        <v>1520</v>
      </c>
      <c r="Q21" s="52">
        <f t="shared" si="4"/>
        <v>45.144045144045144</v>
      </c>
    </row>
    <row r="22" spans="1:17">
      <c r="A22" s="84"/>
      <c r="B22" s="15"/>
      <c r="C22" s="93">
        <f>AVERAGE(C6:C21)</f>
        <v>11168.625</v>
      </c>
      <c r="D22" s="94">
        <f t="shared" ref="D22:Q22" si="6">AVERAGE(D6:D21)</f>
        <v>7398.625</v>
      </c>
      <c r="E22" s="95">
        <f t="shared" si="6"/>
        <v>66.139170914138731</v>
      </c>
      <c r="F22" s="94">
        <f t="shared" si="6"/>
        <v>4642.375</v>
      </c>
      <c r="G22" s="95">
        <f t="shared" si="6"/>
        <v>41.4745961374988</v>
      </c>
      <c r="H22" s="93">
        <f t="shared" si="6"/>
        <v>6830</v>
      </c>
      <c r="I22" s="94">
        <f t="shared" si="6"/>
        <v>4668.75</v>
      </c>
      <c r="J22" s="95">
        <f t="shared" si="6"/>
        <v>68.253655465044616</v>
      </c>
      <c r="K22" s="94">
        <f t="shared" si="6"/>
        <v>2972.375</v>
      </c>
      <c r="L22" s="95">
        <f t="shared" si="6"/>
        <v>43.456917247290384</v>
      </c>
      <c r="M22" s="93">
        <f t="shared" si="6"/>
        <v>4401.3125</v>
      </c>
      <c r="N22" s="94">
        <f t="shared" si="6"/>
        <v>3051.6875</v>
      </c>
      <c r="O22" s="95">
        <f t="shared" si="6"/>
        <v>69.334007441920406</v>
      </c>
      <c r="P22" s="94">
        <f t="shared" si="6"/>
        <v>1960</v>
      </c>
      <c r="Q22" s="95">
        <f t="shared" si="6"/>
        <v>44.605558392258203</v>
      </c>
    </row>
  </sheetData>
  <mergeCells count="16">
    <mergeCell ref="A6:A21"/>
    <mergeCell ref="C3:G3"/>
    <mergeCell ref="H3:L3"/>
    <mergeCell ref="M3:Q3"/>
    <mergeCell ref="C4:C5"/>
    <mergeCell ref="D4:G4"/>
    <mergeCell ref="H4:H5"/>
    <mergeCell ref="I4:L4"/>
    <mergeCell ref="M4:M5"/>
    <mergeCell ref="N4:Q4"/>
    <mergeCell ref="D5:E5"/>
    <mergeCell ref="F5:G5"/>
    <mergeCell ref="I5:J5"/>
    <mergeCell ref="K5:L5"/>
    <mergeCell ref="N5:O5"/>
    <mergeCell ref="P5:Q5"/>
  </mergeCells>
  <phoneticPr fontId="13" type="noConversion"/>
  <pageMargins left="0.75" right="0.75" top="1" bottom="1" header="0.5" footer="0.5"/>
  <extLst>
    <ext xmlns:mx="http://schemas.microsoft.com/office/mac/excel/2008/main" uri="{64002731-A6B0-56B0-2670-7721B7C09600}">
      <mx:PLV Mode="0" OnePage="0" WScale="100"/>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zoomScale="125" zoomScaleNormal="125" zoomScalePageLayoutView="125" workbookViewId="0">
      <selection activeCell="F3" sqref="F3"/>
    </sheetView>
  </sheetViews>
  <sheetFormatPr baseColWidth="10" defaultRowHeight="15" x14ac:dyDescent="0"/>
  <cols>
    <col min="1" max="1" width="8.5" bestFit="1" customWidth="1"/>
    <col min="2" max="2" width="31.1640625" style="2" bestFit="1" customWidth="1"/>
    <col min="3" max="3" width="23.83203125" style="2" bestFit="1" customWidth="1"/>
    <col min="4" max="4" width="12.6640625" style="2" bestFit="1" customWidth="1"/>
    <col min="5" max="5" width="31.1640625" style="2" bestFit="1" customWidth="1"/>
    <col min="6" max="6" width="23.83203125" style="2" bestFit="1" customWidth="1"/>
    <col min="7" max="7" width="12.6640625" style="2" bestFit="1" customWidth="1"/>
  </cols>
  <sheetData>
    <row r="1" spans="1:7">
      <c r="A1" s="4"/>
      <c r="B1" s="53" t="s">
        <v>376</v>
      </c>
      <c r="C1" s="53" t="s">
        <v>378</v>
      </c>
      <c r="D1" s="53" t="s">
        <v>52</v>
      </c>
      <c r="E1" s="53" t="s">
        <v>377</v>
      </c>
      <c r="F1" s="53" t="s">
        <v>378</v>
      </c>
      <c r="G1" s="53" t="s">
        <v>52</v>
      </c>
    </row>
    <row r="2" spans="1:7">
      <c r="A2" s="24" t="s">
        <v>0</v>
      </c>
      <c r="B2" s="110">
        <v>14626</v>
      </c>
      <c r="C2" s="105">
        <v>5227</v>
      </c>
      <c r="D2" s="47">
        <f>C2/B2*100</f>
        <v>35.737727334883083</v>
      </c>
      <c r="E2" s="110">
        <v>4801</v>
      </c>
      <c r="F2" s="105">
        <v>2409</v>
      </c>
      <c r="G2" s="47">
        <f>F2/E2*100</f>
        <v>50.177046448656526</v>
      </c>
    </row>
    <row r="3" spans="1:7">
      <c r="A3" s="24" t="s">
        <v>1</v>
      </c>
      <c r="B3" s="111">
        <v>8924</v>
      </c>
      <c r="C3" s="21">
        <v>3764</v>
      </c>
      <c r="D3" s="49">
        <f>C3/B3*100</f>
        <v>42.178395338413267</v>
      </c>
      <c r="E3" s="111">
        <v>1151</v>
      </c>
      <c r="F3" s="21">
        <v>852</v>
      </c>
      <c r="G3" s="49">
        <f>F3/E3*100</f>
        <v>74.02258905299739</v>
      </c>
    </row>
    <row r="4" spans="1:7">
      <c r="A4" s="24" t="s">
        <v>2</v>
      </c>
      <c r="B4" s="112">
        <v>5207</v>
      </c>
      <c r="C4" s="108">
        <v>2791</v>
      </c>
      <c r="D4" s="52">
        <f>C4/B4*100</f>
        <v>53.600921835990015</v>
      </c>
      <c r="E4" s="112">
        <v>424</v>
      </c>
      <c r="F4" s="108">
        <v>334</v>
      </c>
      <c r="G4" s="52">
        <f>F4/E4*100</f>
        <v>78.773584905660371</v>
      </c>
    </row>
  </sheetData>
  <pageMargins left="0.75" right="0.75" top="1" bottom="1" header="0.5" footer="0.5"/>
  <extLst>
    <ext xmlns:mx="http://schemas.microsoft.com/office/mac/excel/2008/main" uri="{64002731-A6B0-56B0-2670-7721B7C09600}">
      <mx:PLV Mode="0" OnePage="0" WScale="0"/>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
  <sheetViews>
    <sheetView zoomScale="150" zoomScaleNormal="150" zoomScalePageLayoutView="150" workbookViewId="0">
      <selection activeCell="F2" sqref="F2"/>
    </sheetView>
  </sheetViews>
  <sheetFormatPr baseColWidth="10" defaultRowHeight="15" x14ac:dyDescent="0"/>
  <cols>
    <col min="1" max="1" width="10.83203125" style="4"/>
    <col min="2" max="2" width="8.5" bestFit="1" customWidth="1"/>
    <col min="3" max="3" width="31.1640625" bestFit="1" customWidth="1"/>
    <col min="4" max="4" width="23.83203125" bestFit="1" customWidth="1"/>
    <col min="5" max="5" width="12.1640625" bestFit="1" customWidth="1"/>
    <col min="6" max="6" width="31.1640625" bestFit="1" customWidth="1"/>
    <col min="7" max="7" width="23.83203125" bestFit="1" customWidth="1"/>
    <col min="8" max="8" width="12.1640625" bestFit="1" customWidth="1"/>
  </cols>
  <sheetData>
    <row r="1" spans="1:8">
      <c r="A1" s="122"/>
      <c r="B1" s="122"/>
      <c r="C1" s="142" t="s">
        <v>480</v>
      </c>
      <c r="D1" s="142" t="s">
        <v>378</v>
      </c>
      <c r="E1" s="142" t="s">
        <v>52</v>
      </c>
      <c r="F1" s="142" t="s">
        <v>479</v>
      </c>
      <c r="G1" s="142" t="s">
        <v>378</v>
      </c>
      <c r="H1" s="142" t="s">
        <v>52</v>
      </c>
    </row>
    <row r="2" spans="1:8">
      <c r="A2" s="179" t="s">
        <v>275</v>
      </c>
      <c r="B2" s="142" t="s">
        <v>0</v>
      </c>
      <c r="C2" s="123">
        <v>13437</v>
      </c>
      <c r="D2" s="146">
        <v>4198</v>
      </c>
      <c r="E2" s="126">
        <f>D2/C2*100</f>
        <v>31.242092729031778</v>
      </c>
      <c r="F2" s="123">
        <v>6602</v>
      </c>
      <c r="G2" s="146">
        <v>1913</v>
      </c>
      <c r="H2" s="126">
        <f>G2/F2*100</f>
        <v>28.976067858224781</v>
      </c>
    </row>
    <row r="3" spans="1:8">
      <c r="A3" s="179"/>
      <c r="B3" s="142" t="s">
        <v>1</v>
      </c>
      <c r="C3" s="127">
        <v>9356</v>
      </c>
      <c r="D3" s="144">
        <v>3142</v>
      </c>
      <c r="E3" s="130">
        <f t="shared" ref="E3:E10" si="0">D3/C3*100</f>
        <v>33.582727661393754</v>
      </c>
      <c r="F3" s="127">
        <v>1885</v>
      </c>
      <c r="G3" s="144">
        <v>880</v>
      </c>
      <c r="H3" s="130">
        <f t="shared" ref="H3:H10" si="1">G3/F3*100</f>
        <v>46.684350132625994</v>
      </c>
    </row>
    <row r="4" spans="1:8">
      <c r="A4" s="179"/>
      <c r="B4" s="142" t="s">
        <v>2</v>
      </c>
      <c r="C4" s="131">
        <v>6113</v>
      </c>
      <c r="D4" s="147">
        <v>2351</v>
      </c>
      <c r="E4" s="134">
        <f t="shared" si="0"/>
        <v>38.459021756911497</v>
      </c>
      <c r="F4" s="131">
        <v>741</v>
      </c>
      <c r="G4" s="147">
        <v>414</v>
      </c>
      <c r="H4" s="134">
        <f t="shared" si="1"/>
        <v>55.870445344129557</v>
      </c>
    </row>
    <row r="5" spans="1:8">
      <c r="A5" s="179" t="s">
        <v>276</v>
      </c>
      <c r="B5" s="142" t="s">
        <v>0</v>
      </c>
      <c r="C5" s="123">
        <v>13003</v>
      </c>
      <c r="D5" s="146">
        <v>5139</v>
      </c>
      <c r="E5" s="126">
        <f t="shared" si="0"/>
        <v>39.521648850265322</v>
      </c>
      <c r="F5" s="123">
        <v>5710</v>
      </c>
      <c r="G5" s="146">
        <v>2594</v>
      </c>
      <c r="H5" s="126">
        <f t="shared" si="1"/>
        <v>45.429071803852885</v>
      </c>
    </row>
    <row r="6" spans="1:8">
      <c r="A6" s="179"/>
      <c r="B6" s="142" t="s">
        <v>1</v>
      </c>
      <c r="C6" s="127">
        <v>8372</v>
      </c>
      <c r="D6" s="144">
        <v>4007</v>
      </c>
      <c r="E6" s="130">
        <f t="shared" si="0"/>
        <v>47.861920688007643</v>
      </c>
      <c r="F6" s="127">
        <v>2054</v>
      </c>
      <c r="G6" s="144">
        <v>1363</v>
      </c>
      <c r="H6" s="130">
        <f t="shared" si="1"/>
        <v>66.358325219084719</v>
      </c>
    </row>
    <row r="7" spans="1:8">
      <c r="A7" s="179"/>
      <c r="B7" s="142" t="s">
        <v>2</v>
      </c>
      <c r="C7" s="131">
        <v>5605</v>
      </c>
      <c r="D7" s="147">
        <v>3082</v>
      </c>
      <c r="E7" s="134">
        <f t="shared" si="0"/>
        <v>54.986619090098131</v>
      </c>
      <c r="F7" s="131">
        <v>1039</v>
      </c>
      <c r="G7" s="147">
        <v>747</v>
      </c>
      <c r="H7" s="134">
        <f t="shared" si="1"/>
        <v>71.896053897978831</v>
      </c>
    </row>
    <row r="8" spans="1:8">
      <c r="A8" s="179" t="s">
        <v>277</v>
      </c>
      <c r="B8" s="142" t="s">
        <v>0</v>
      </c>
      <c r="C8" s="123">
        <v>14143</v>
      </c>
      <c r="D8" s="146">
        <v>4468</v>
      </c>
      <c r="E8" s="126">
        <f t="shared" si="0"/>
        <v>31.591600084847627</v>
      </c>
      <c r="F8" s="123">
        <v>7793</v>
      </c>
      <c r="G8" s="146">
        <v>2343</v>
      </c>
      <c r="H8" s="126">
        <f t="shared" si="1"/>
        <v>30.065443346593096</v>
      </c>
    </row>
    <row r="9" spans="1:8">
      <c r="A9" s="179"/>
      <c r="B9" s="142" t="s">
        <v>1</v>
      </c>
      <c r="C9" s="127">
        <v>10347</v>
      </c>
      <c r="D9" s="144">
        <v>3473</v>
      </c>
      <c r="E9" s="130">
        <f t="shared" si="0"/>
        <v>33.565284623562384</v>
      </c>
      <c r="F9" s="127">
        <v>2886</v>
      </c>
      <c r="G9" s="144">
        <v>1189</v>
      </c>
      <c r="H9" s="130">
        <f t="shared" si="1"/>
        <v>41.198891198891197</v>
      </c>
    </row>
    <row r="10" spans="1:8">
      <c r="A10" s="179"/>
      <c r="B10" s="142" t="s">
        <v>2</v>
      </c>
      <c r="C10" s="131">
        <v>7197</v>
      </c>
      <c r="D10" s="147">
        <v>2623</v>
      </c>
      <c r="E10" s="134">
        <f t="shared" si="0"/>
        <v>36.445741281089347</v>
      </c>
      <c r="F10" s="131">
        <v>1239</v>
      </c>
      <c r="G10" s="147">
        <v>569</v>
      </c>
      <c r="H10" s="134">
        <f t="shared" si="1"/>
        <v>45.924132364810333</v>
      </c>
    </row>
    <row r="11" spans="1:8">
      <c r="A11" s="122"/>
      <c r="B11" s="122"/>
      <c r="C11" s="122"/>
      <c r="D11" s="122"/>
      <c r="E11" s="122"/>
      <c r="F11" s="122"/>
      <c r="G11" s="122"/>
      <c r="H11" s="122"/>
    </row>
    <row r="12" spans="1:8">
      <c r="B12" s="4"/>
      <c r="C12" s="4"/>
    </row>
    <row r="13" spans="1:8">
      <c r="B13" s="4"/>
    </row>
    <row r="14" spans="1:8">
      <c r="B14" s="4"/>
    </row>
  </sheetData>
  <mergeCells count="3">
    <mergeCell ref="A8:A10"/>
    <mergeCell ref="A2:A4"/>
    <mergeCell ref="A5:A7"/>
  </mergeCells>
  <pageMargins left="0.75" right="0.75" top="1" bottom="1" header="0.5" footer="0.5"/>
  <extLst>
    <ext xmlns:mx="http://schemas.microsoft.com/office/mac/excel/2008/main" uri="{64002731-A6B0-56B0-2670-7721B7C09600}">
      <mx:PLV Mode="0" OnePage="0" WScale="0"/>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
  <sheetViews>
    <sheetView zoomScale="125" zoomScaleNormal="125" zoomScalePageLayoutView="125" workbookViewId="0">
      <selection sqref="A1:D7"/>
    </sheetView>
  </sheetViews>
  <sheetFormatPr baseColWidth="10" defaultRowHeight="15" x14ac:dyDescent="0"/>
  <cols>
    <col min="1" max="1" width="33.1640625" bestFit="1" customWidth="1"/>
  </cols>
  <sheetData>
    <row r="1" spans="1:7">
      <c r="A1" s="4"/>
      <c r="B1" s="181" t="s">
        <v>274</v>
      </c>
      <c r="C1" s="181"/>
      <c r="D1" s="181"/>
      <c r="E1" s="4"/>
      <c r="F1" s="180"/>
      <c r="G1" s="180"/>
    </row>
    <row r="2" spans="1:7">
      <c r="A2" s="1" t="s">
        <v>379</v>
      </c>
      <c r="B2" s="182">
        <v>11896</v>
      </c>
      <c r="C2" s="183"/>
      <c r="D2" s="184"/>
      <c r="E2" s="4"/>
      <c r="F2" s="180"/>
      <c r="G2" s="180"/>
    </row>
    <row r="3" spans="1:7">
      <c r="A3" s="4"/>
      <c r="B3" s="5" t="s">
        <v>159</v>
      </c>
      <c r="C3" s="5" t="s">
        <v>160</v>
      </c>
      <c r="D3" s="5" t="s">
        <v>161</v>
      </c>
      <c r="E3" s="4"/>
      <c r="F3" s="2"/>
      <c r="G3" s="2"/>
    </row>
    <row r="4" spans="1:7">
      <c r="A4" s="1" t="s">
        <v>162</v>
      </c>
      <c r="B4" s="110">
        <v>37714</v>
      </c>
      <c r="C4" s="105">
        <v>9573</v>
      </c>
      <c r="D4" s="106">
        <v>259</v>
      </c>
      <c r="E4" s="4"/>
      <c r="F4" s="2"/>
      <c r="G4" s="2"/>
    </row>
    <row r="5" spans="1:7">
      <c r="A5" s="1" t="s">
        <v>163</v>
      </c>
      <c r="B5" s="111">
        <v>6342</v>
      </c>
      <c r="C5" s="2">
        <v>2895</v>
      </c>
      <c r="D5" s="107">
        <v>103</v>
      </c>
      <c r="E5" s="4"/>
      <c r="F5" s="2"/>
      <c r="G5" s="2"/>
    </row>
    <row r="6" spans="1:7">
      <c r="A6" s="1" t="s">
        <v>164</v>
      </c>
      <c r="B6" s="112">
        <v>3868</v>
      </c>
      <c r="C6" s="108">
        <v>2124</v>
      </c>
      <c r="D6" s="109">
        <v>99</v>
      </c>
      <c r="E6" s="4"/>
      <c r="F6" s="2"/>
      <c r="G6" s="2"/>
    </row>
    <row r="7" spans="1:7">
      <c r="A7" s="4"/>
      <c r="B7" s="3">
        <v>32.520000000000003</v>
      </c>
      <c r="C7" s="3">
        <v>17.850000000000001</v>
      </c>
      <c r="D7" s="3">
        <v>0.83</v>
      </c>
      <c r="E7" s="4"/>
      <c r="F7" s="4"/>
      <c r="G7" s="4"/>
    </row>
    <row r="8" spans="1:7">
      <c r="A8" s="4"/>
      <c r="B8" s="4"/>
      <c r="C8" s="4"/>
      <c r="D8" s="4"/>
      <c r="E8" s="4"/>
    </row>
  </sheetData>
  <mergeCells count="4">
    <mergeCell ref="F1:G1"/>
    <mergeCell ref="F2:G2"/>
    <mergeCell ref="B1:D1"/>
    <mergeCell ref="B2:D2"/>
  </mergeCells>
  <pageMargins left="0.75" right="0.75" top="1" bottom="1" header="0.5" footer="0.5"/>
  <extLst>
    <ext xmlns:mx="http://schemas.microsoft.com/office/mac/excel/2008/main" uri="{64002731-A6B0-56B0-2670-7721B7C09600}">
      <mx:PLV Mode="0" OnePage="0" WScale="0"/>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6"/>
  <sheetViews>
    <sheetView zoomScale="150" zoomScaleNormal="150" zoomScalePageLayoutView="150" workbookViewId="0">
      <selection sqref="A1:D7"/>
    </sheetView>
  </sheetViews>
  <sheetFormatPr baseColWidth="10" defaultRowHeight="15" x14ac:dyDescent="0"/>
  <cols>
    <col min="1" max="1" width="61.6640625" bestFit="1" customWidth="1"/>
  </cols>
  <sheetData>
    <row r="1" spans="1:4">
      <c r="A1" s="4"/>
      <c r="B1" s="181" t="s">
        <v>275</v>
      </c>
      <c r="C1" s="181"/>
      <c r="D1" s="181"/>
    </row>
    <row r="2" spans="1:4">
      <c r="A2" s="1" t="s">
        <v>379</v>
      </c>
      <c r="B2" s="182">
        <v>10942</v>
      </c>
      <c r="C2" s="183"/>
      <c r="D2" s="184"/>
    </row>
    <row r="3" spans="1:4">
      <c r="A3" s="4"/>
      <c r="B3" s="5" t="s">
        <v>159</v>
      </c>
      <c r="C3" s="5" t="s">
        <v>160</v>
      </c>
      <c r="D3" s="5" t="s">
        <v>161</v>
      </c>
    </row>
    <row r="4" spans="1:4">
      <c r="A4" s="1" t="s">
        <v>162</v>
      </c>
      <c r="B4" s="110">
        <v>2710</v>
      </c>
      <c r="C4" s="105">
        <v>614</v>
      </c>
      <c r="D4" s="106">
        <v>44</v>
      </c>
    </row>
    <row r="5" spans="1:4">
      <c r="A5" s="1" t="s">
        <v>163</v>
      </c>
      <c r="B5" s="111">
        <v>2074</v>
      </c>
      <c r="C5" s="143">
        <v>519</v>
      </c>
      <c r="D5" s="107">
        <v>34</v>
      </c>
    </row>
    <row r="6" spans="1:4">
      <c r="A6" s="1" t="s">
        <v>164</v>
      </c>
      <c r="B6" s="112">
        <v>1590</v>
      </c>
      <c r="C6" s="108">
        <v>423</v>
      </c>
      <c r="D6" s="109">
        <v>33</v>
      </c>
    </row>
    <row r="7" spans="1:4">
      <c r="A7" s="4"/>
      <c r="B7" s="3">
        <f>B6/B2*100</f>
        <v>14.53116432096509</v>
      </c>
      <c r="C7" s="3">
        <f>C6/B2*100</f>
        <v>3.8658380552001463</v>
      </c>
      <c r="D7" s="3">
        <f>D6/B2*100</f>
        <v>0.30159020288795468</v>
      </c>
    </row>
    <row r="12" spans="1:4">
      <c r="B12" s="5"/>
      <c r="C12" s="5"/>
      <c r="D12" s="5"/>
    </row>
    <row r="16" spans="1:4">
      <c r="B16" s="4"/>
      <c r="C16" s="4"/>
      <c r="D16" s="4"/>
    </row>
  </sheetData>
  <mergeCells count="2">
    <mergeCell ref="B1:D1"/>
    <mergeCell ref="B2:D2"/>
  </mergeCells>
  <pageMargins left="0.75" right="0.75" top="1" bottom="1" header="0.5" footer="0.5"/>
  <extLst>
    <ext xmlns:mx="http://schemas.microsoft.com/office/mac/excel/2008/main" uri="{64002731-A6B0-56B0-2670-7721B7C09600}">
      <mx:PLV Mode="0" OnePage="0" WScale="0"/>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
  <sheetViews>
    <sheetView zoomScale="150" zoomScaleNormal="150" zoomScalePageLayoutView="150" workbookViewId="0">
      <selection sqref="A1:G1048576"/>
    </sheetView>
  </sheetViews>
  <sheetFormatPr baseColWidth="10" defaultRowHeight="15" x14ac:dyDescent="0"/>
  <cols>
    <col min="1" max="1" width="18" bestFit="1" customWidth="1"/>
    <col min="2" max="2" width="16" bestFit="1" customWidth="1"/>
    <col min="3" max="3" width="3.83203125" style="2" bestFit="1" customWidth="1"/>
    <col min="4" max="6" width="15.1640625" style="2" bestFit="1" customWidth="1"/>
  </cols>
  <sheetData>
    <row r="1" spans="1:6" s="29" customFormat="1" ht="12" customHeight="1">
      <c r="A1" s="113" t="s">
        <v>57</v>
      </c>
      <c r="B1" s="113" t="s">
        <v>58</v>
      </c>
      <c r="C1" s="79" t="s">
        <v>52</v>
      </c>
      <c r="D1" s="79" t="s">
        <v>59</v>
      </c>
      <c r="E1" s="79" t="s">
        <v>60</v>
      </c>
      <c r="F1" s="79" t="s">
        <v>61</v>
      </c>
    </row>
    <row r="2" spans="1:6" ht="12" customHeight="1">
      <c r="A2" s="20" t="s">
        <v>62</v>
      </c>
      <c r="B2" s="20" t="s">
        <v>64</v>
      </c>
      <c r="C2" s="69">
        <v>39</v>
      </c>
      <c r="D2" s="114">
        <v>2.9800824949988101E-12</v>
      </c>
      <c r="E2" s="69">
        <v>3.3028422489999998</v>
      </c>
      <c r="F2" s="114">
        <v>6.0495231046786495E-10</v>
      </c>
    </row>
    <row r="3" spans="1:6" ht="12" customHeight="1">
      <c r="A3" s="20" t="s">
        <v>62</v>
      </c>
      <c r="B3" s="20" t="s">
        <v>63</v>
      </c>
      <c r="C3" s="69">
        <v>55</v>
      </c>
      <c r="D3" s="114">
        <v>1.1201798725352801E-6</v>
      </c>
      <c r="E3" s="69">
        <v>1.6869699422</v>
      </c>
      <c r="F3" s="114">
        <v>1.1369185733367501E-4</v>
      </c>
    </row>
    <row r="4" spans="1:6" ht="12" customHeight="1">
      <c r="A4" s="20" t="s">
        <v>62</v>
      </c>
      <c r="B4" s="20" t="s">
        <v>140</v>
      </c>
      <c r="C4" s="69">
        <v>10</v>
      </c>
      <c r="D4" s="114">
        <v>2.5671810460172899E-4</v>
      </c>
      <c r="E4" s="69">
        <v>4.6751170491999998</v>
      </c>
      <c r="F4" s="69">
        <v>1.7223439699999999E-2</v>
      </c>
    </row>
    <row r="5" spans="1:6" ht="12" customHeight="1">
      <c r="A5" s="20" t="s">
        <v>62</v>
      </c>
      <c r="B5" s="20" t="s">
        <v>141</v>
      </c>
      <c r="C5" s="69">
        <v>4</v>
      </c>
      <c r="D5" s="114">
        <v>5.6002218806939499E-4</v>
      </c>
      <c r="E5" s="69">
        <v>24.369047619</v>
      </c>
      <c r="F5" s="69">
        <v>2.8028783099999999E-2</v>
      </c>
    </row>
    <row r="6" spans="1:6" ht="12" customHeight="1">
      <c r="A6" s="20" t="s">
        <v>62</v>
      </c>
      <c r="B6" s="20" t="s">
        <v>66</v>
      </c>
      <c r="C6" s="69">
        <v>48</v>
      </c>
      <c r="D6" s="69">
        <v>1.4559021000000001E-3</v>
      </c>
      <c r="E6" s="69">
        <v>1.433034347</v>
      </c>
      <c r="F6" s="69">
        <v>4.1371752800000001E-2</v>
      </c>
    </row>
    <row r="7" spans="1:6" ht="12" customHeight="1">
      <c r="A7" s="20" t="s">
        <v>62</v>
      </c>
      <c r="B7" s="20" t="s">
        <v>97</v>
      </c>
      <c r="C7" s="69">
        <v>12</v>
      </c>
      <c r="D7" s="69">
        <v>1.0597527E-3</v>
      </c>
      <c r="E7" s="69">
        <v>3.2223534042000002</v>
      </c>
      <c r="F7" s="69">
        <v>4.2135328299999997E-2</v>
      </c>
    </row>
    <row r="8" spans="1:6" ht="12" customHeight="1">
      <c r="A8" s="20" t="s">
        <v>62</v>
      </c>
      <c r="B8" s="20" t="s">
        <v>142</v>
      </c>
      <c r="C8" s="69">
        <v>6</v>
      </c>
      <c r="D8" s="69">
        <v>1.2789482999999999E-3</v>
      </c>
      <c r="E8" s="69">
        <v>7.3566936207999998</v>
      </c>
      <c r="F8" s="69">
        <v>4.2374770300000003E-2</v>
      </c>
    </row>
  </sheetData>
  <pageMargins left="0.75" right="0.75" top="1" bottom="1" header="0.51180555555555496" footer="0.51180555555555496"/>
  <extLst>
    <ext xmlns:mx="http://schemas.microsoft.com/office/mac/excel/2008/main" uri="{64002731-A6B0-56B0-2670-7721B7C09600}">
      <mx:PLV Mode="0" OnePage="0" WScale="0"/>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
  <sheetViews>
    <sheetView workbookViewId="0">
      <selection activeCell="B34" sqref="B34"/>
    </sheetView>
  </sheetViews>
  <sheetFormatPr baseColWidth="10" defaultRowHeight="15" x14ac:dyDescent="0"/>
  <cols>
    <col min="1" max="1" width="10.83203125" style="4"/>
    <col min="2" max="2" width="51.33203125" style="4" bestFit="1" customWidth="1"/>
    <col min="3" max="6" width="10.83203125" style="4"/>
  </cols>
  <sheetData>
    <row r="1" spans="1:6" s="29" customFormat="1">
      <c r="A1" s="29" t="s">
        <v>57</v>
      </c>
      <c r="B1" s="29" t="s">
        <v>58</v>
      </c>
      <c r="C1" s="29" t="s">
        <v>52</v>
      </c>
      <c r="D1" s="29" t="s">
        <v>59</v>
      </c>
      <c r="E1" s="29" t="s">
        <v>60</v>
      </c>
      <c r="F1" s="29" t="s">
        <v>61</v>
      </c>
    </row>
    <row r="2" spans="1:6">
      <c r="A2" s="4" t="s">
        <v>62</v>
      </c>
      <c r="B2" s="4" t="s">
        <v>64</v>
      </c>
      <c r="C2" s="4">
        <v>42.5</v>
      </c>
      <c r="D2" s="19">
        <v>2.9771953955902098E-11</v>
      </c>
      <c r="E2" s="4">
        <v>3.4066151907098501</v>
      </c>
      <c r="F2" s="19">
        <v>4.3467065502511501E-9</v>
      </c>
    </row>
    <row r="3" spans="1:6">
      <c r="A3" s="4" t="s">
        <v>62</v>
      </c>
      <c r="B3" s="4" t="s">
        <v>363</v>
      </c>
      <c r="C3" s="4">
        <v>12.5</v>
      </c>
      <c r="D3" s="19">
        <v>5.4185174118228796E-7</v>
      </c>
      <c r="E3" s="4">
        <v>10.0719601451503</v>
      </c>
      <c r="F3" s="19">
        <v>3.9554405523833901E-5</v>
      </c>
    </row>
    <row r="4" spans="1:6">
      <c r="A4" s="4" t="s">
        <v>62</v>
      </c>
      <c r="B4" s="4" t="s">
        <v>364</v>
      </c>
      <c r="C4" s="4">
        <v>10</v>
      </c>
      <c r="D4" s="19">
        <v>3.0408842817894398E-6</v>
      </c>
      <c r="E4" s="4">
        <v>12.552265976813199</v>
      </c>
      <c r="F4" s="19">
        <v>1.47978976756668E-4</v>
      </c>
    </row>
    <row r="5" spans="1:6">
      <c r="A5" s="4" t="s">
        <v>62</v>
      </c>
      <c r="B5" s="4" t="s">
        <v>142</v>
      </c>
      <c r="C5" s="4">
        <v>10</v>
      </c>
      <c r="D5" s="19">
        <v>5.1145105204530296E-6</v>
      </c>
      <c r="E5" s="4">
        <v>11.6049251483745</v>
      </c>
      <c r="F5" s="19">
        <v>1.86662687737149E-4</v>
      </c>
    </row>
    <row r="6" spans="1:6">
      <c r="A6" s="4" t="s">
        <v>67</v>
      </c>
      <c r="B6" s="4" t="s">
        <v>68</v>
      </c>
      <c r="C6" s="4">
        <v>26.25</v>
      </c>
      <c r="D6" s="19">
        <v>1.37471545004775E-5</v>
      </c>
      <c r="E6" s="4">
        <v>2.7712809322846699</v>
      </c>
      <c r="F6" s="19">
        <v>3.0632033762656398E-4</v>
      </c>
    </row>
    <row r="7" spans="1:6">
      <c r="A7" s="4" t="s">
        <v>67</v>
      </c>
      <c r="B7" s="4" t="s">
        <v>367</v>
      </c>
      <c r="C7" s="4">
        <v>8.75</v>
      </c>
      <c r="D7" s="19">
        <v>5.90128213544451E-6</v>
      </c>
      <c r="E7" s="4">
        <v>14.966783216783201</v>
      </c>
      <c r="F7" s="19">
        <v>3.0682049745889202E-4</v>
      </c>
    </row>
    <row r="8" spans="1:6">
      <c r="A8" s="4" t="s">
        <v>76</v>
      </c>
      <c r="B8" s="4" t="s">
        <v>366</v>
      </c>
      <c r="C8" s="4">
        <v>10</v>
      </c>
      <c r="D8" s="19">
        <v>3.9995918921354097E-6</v>
      </c>
      <c r="E8" s="4">
        <v>11.865466101694899</v>
      </c>
      <c r="F8" s="19">
        <v>3.1991680694254399E-4</v>
      </c>
    </row>
    <row r="9" spans="1:6">
      <c r="A9" s="4" t="s">
        <v>76</v>
      </c>
      <c r="B9" s="4" t="s">
        <v>89</v>
      </c>
      <c r="C9" s="4">
        <v>18.75</v>
      </c>
      <c r="D9" s="19">
        <v>2.0122776648206801E-6</v>
      </c>
      <c r="E9" s="4">
        <v>4.64553322089197</v>
      </c>
      <c r="F9" s="19">
        <v>3.2191292522620798E-4</v>
      </c>
    </row>
    <row r="10" spans="1:6">
      <c r="A10" s="4" t="s">
        <v>67</v>
      </c>
      <c r="B10" s="4" t="s">
        <v>368</v>
      </c>
      <c r="C10" s="4">
        <v>10</v>
      </c>
      <c r="D10" s="19">
        <v>1.0358676847671101E-5</v>
      </c>
      <c r="E10" s="4">
        <v>10.2011121408711</v>
      </c>
      <c r="F10" s="19">
        <v>3.2314017053647299E-4</v>
      </c>
    </row>
    <row r="11" spans="1:6">
      <c r="A11" s="4" t="s">
        <v>67</v>
      </c>
      <c r="B11" s="4" t="s">
        <v>92</v>
      </c>
      <c r="C11" s="4">
        <v>31.25</v>
      </c>
      <c r="D11" s="19">
        <v>1.3168662553589E-5</v>
      </c>
      <c r="E11" s="4">
        <v>2.3912457853940001</v>
      </c>
      <c r="F11" s="19">
        <v>3.4232887288754201E-4</v>
      </c>
    </row>
    <row r="12" spans="1:6">
      <c r="A12" s="4" t="s">
        <v>67</v>
      </c>
      <c r="B12" s="4" t="s">
        <v>93</v>
      </c>
      <c r="C12" s="4">
        <v>31.25</v>
      </c>
      <c r="D12" s="19">
        <v>1.3168662553589E-5</v>
      </c>
      <c r="E12" s="4">
        <v>2.3912457853940001</v>
      </c>
      <c r="F12" s="19">
        <v>3.4232887288754201E-4</v>
      </c>
    </row>
    <row r="13" spans="1:6">
      <c r="A13" s="4" t="s">
        <v>67</v>
      </c>
      <c r="B13" s="4" t="s">
        <v>69</v>
      </c>
      <c r="C13" s="4">
        <v>27.5</v>
      </c>
      <c r="D13" s="19">
        <v>4.4398573538218602E-6</v>
      </c>
      <c r="E13" s="4">
        <v>2.85343608597285</v>
      </c>
      <c r="F13" s="19">
        <v>3.4624968412311203E-4</v>
      </c>
    </row>
    <row r="14" spans="1:6">
      <c r="A14" s="4" t="s">
        <v>67</v>
      </c>
      <c r="B14" s="4" t="s">
        <v>71</v>
      </c>
      <c r="C14" s="4">
        <v>26.25</v>
      </c>
      <c r="D14" s="19">
        <v>9.62843046372262E-6</v>
      </c>
      <c r="E14" s="4">
        <v>2.8367164105836702</v>
      </c>
      <c r="F14" s="19">
        <v>3.7544010059653501E-4</v>
      </c>
    </row>
    <row r="15" spans="1:6">
      <c r="A15" s="4" t="s">
        <v>62</v>
      </c>
      <c r="B15" s="4" t="s">
        <v>63</v>
      </c>
      <c r="C15" s="4">
        <v>57.499999999999901</v>
      </c>
      <c r="D15" s="19">
        <v>1.37962709459785E-5</v>
      </c>
      <c r="E15" s="4">
        <v>1.66925783777555</v>
      </c>
      <c r="F15" s="19">
        <v>4.0277275583722102E-4</v>
      </c>
    </row>
    <row r="16" spans="1:6">
      <c r="A16" s="4" t="s">
        <v>67</v>
      </c>
      <c r="B16" s="4" t="s">
        <v>109</v>
      </c>
      <c r="C16" s="4">
        <v>15</v>
      </c>
      <c r="D16" s="19">
        <v>3.1542255983713E-6</v>
      </c>
      <c r="E16" s="4">
        <v>5.93475916606757</v>
      </c>
      <c r="F16" s="19">
        <v>4.9193892772891803E-4</v>
      </c>
    </row>
    <row r="17" spans="1:6">
      <c r="A17" s="4" t="s">
        <v>78</v>
      </c>
      <c r="B17" s="4" t="s">
        <v>365</v>
      </c>
      <c r="C17" s="4">
        <v>12.5</v>
      </c>
      <c r="D17" s="19">
        <v>3.5202691199321999E-6</v>
      </c>
      <c r="E17" s="4">
        <v>7.8787061994609102</v>
      </c>
      <c r="F17" s="4">
        <v>1.99400542871064E-3</v>
      </c>
    </row>
    <row r="18" spans="1:6">
      <c r="A18" s="4" t="s">
        <v>67</v>
      </c>
      <c r="B18" s="4" t="s">
        <v>117</v>
      </c>
      <c r="C18" s="4">
        <v>13.75</v>
      </c>
      <c r="D18" s="19">
        <v>1.1628615147234001E-4</v>
      </c>
      <c r="E18" s="4">
        <v>4.4605437665782404</v>
      </c>
      <c r="F18" s="4">
        <v>2.2651424921057402E-3</v>
      </c>
    </row>
    <row r="19" spans="1:6">
      <c r="A19" s="4" t="s">
        <v>62</v>
      </c>
      <c r="B19" s="4" t="s">
        <v>369</v>
      </c>
      <c r="C19" s="4">
        <v>6.25</v>
      </c>
      <c r="D19" s="19">
        <v>1.3293466500226601E-4</v>
      </c>
      <c r="E19" s="4">
        <v>18.905564534749399</v>
      </c>
      <c r="F19" s="4">
        <v>3.2297316982343701E-3</v>
      </c>
    </row>
    <row r="20" spans="1:6">
      <c r="A20" s="4" t="s">
        <v>62</v>
      </c>
      <c r="B20" s="4" t="s">
        <v>87</v>
      </c>
      <c r="C20" s="4">
        <v>12.5</v>
      </c>
      <c r="D20" s="19">
        <v>1.73767367289492E-4</v>
      </c>
      <c r="E20" s="4">
        <v>4.8866077822869398</v>
      </c>
      <c r="F20" s="4">
        <v>3.6180447776809001E-3</v>
      </c>
    </row>
    <row r="21" spans="1:6">
      <c r="A21" s="4" t="s">
        <v>67</v>
      </c>
      <c r="B21" s="4" t="s">
        <v>70</v>
      </c>
      <c r="C21" s="4">
        <v>20</v>
      </c>
      <c r="D21" s="19">
        <v>4.76819980115827E-4</v>
      </c>
      <c r="E21" s="4">
        <v>2.6500541711809298</v>
      </c>
      <c r="F21" s="4">
        <v>8.2327742677351604E-3</v>
      </c>
    </row>
    <row r="22" spans="1:6">
      <c r="A22" s="4" t="s">
        <v>67</v>
      </c>
      <c r="B22" s="4" t="s">
        <v>82</v>
      </c>
      <c r="C22" s="4">
        <v>12.5</v>
      </c>
      <c r="D22" s="19">
        <v>9.1079000629461096E-4</v>
      </c>
      <c r="E22" s="4">
        <v>3.8070697288323099</v>
      </c>
      <c r="F22" s="4">
        <v>1.2839406456341599E-2</v>
      </c>
    </row>
    <row r="23" spans="1:6">
      <c r="A23" s="4" t="s">
        <v>67</v>
      </c>
      <c r="B23" s="4" t="s">
        <v>84</v>
      </c>
      <c r="C23" s="4">
        <v>12.5</v>
      </c>
      <c r="D23" s="19">
        <v>8.8774337463546499E-4</v>
      </c>
      <c r="E23" s="4">
        <v>3.8208136628714202</v>
      </c>
      <c r="F23" s="4">
        <v>1.37594093239756E-2</v>
      </c>
    </row>
    <row r="24" spans="1:6">
      <c r="A24" s="4" t="s">
        <v>62</v>
      </c>
      <c r="B24" s="4" t="s">
        <v>97</v>
      </c>
      <c r="C24" s="4">
        <v>13.75</v>
      </c>
      <c r="D24" s="19">
        <v>9.8400505572127594E-4</v>
      </c>
      <c r="E24" s="4">
        <v>3.49466495945369</v>
      </c>
      <c r="F24" s="4">
        <v>1.78064904711332E-2</v>
      </c>
    </row>
    <row r="25" spans="1:6">
      <c r="A25" s="4" t="s">
        <v>67</v>
      </c>
      <c r="B25" s="4" t="s">
        <v>370</v>
      </c>
      <c r="C25" s="4">
        <v>5</v>
      </c>
      <c r="D25" s="4">
        <v>1.5756030176328299E-3</v>
      </c>
      <c r="E25" s="4">
        <v>16.933846153846101</v>
      </c>
      <c r="F25" s="4">
        <v>2.0290316576878398E-2</v>
      </c>
    </row>
    <row r="26" spans="1:6">
      <c r="A26" s="4" t="s">
        <v>67</v>
      </c>
      <c r="B26" s="4" t="s">
        <v>371</v>
      </c>
      <c r="C26" s="4">
        <v>7.5</v>
      </c>
      <c r="D26" s="4">
        <v>2.14990953135419E-3</v>
      </c>
      <c r="E26" s="4">
        <v>6.4143356643356597</v>
      </c>
      <c r="F26" s="4">
        <v>2.3696642261873801E-2</v>
      </c>
    </row>
    <row r="27" spans="1:6">
      <c r="A27" s="4" t="s">
        <v>67</v>
      </c>
      <c r="B27" s="4" t="s">
        <v>372</v>
      </c>
      <c r="C27" s="4">
        <v>7.5</v>
      </c>
      <c r="D27" s="4">
        <v>2.14990953135419E-3</v>
      </c>
      <c r="E27" s="4">
        <v>6.4143356643356597</v>
      </c>
      <c r="F27" s="4">
        <v>2.3696642261873801E-2</v>
      </c>
    </row>
    <row r="28" spans="1:6">
      <c r="A28" s="4" t="s">
        <v>67</v>
      </c>
      <c r="B28" s="4" t="s">
        <v>135</v>
      </c>
      <c r="C28" s="4">
        <v>8.75</v>
      </c>
      <c r="D28" s="4">
        <v>2.00409976418946E-3</v>
      </c>
      <c r="E28" s="4">
        <v>5.16275797373358</v>
      </c>
      <c r="F28" s="4">
        <v>2.3785876609179399E-2</v>
      </c>
    </row>
    <row r="29" spans="1:6">
      <c r="A29" s="4" t="s">
        <v>67</v>
      </c>
      <c r="B29" s="4" t="s">
        <v>108</v>
      </c>
      <c r="C29" s="4">
        <v>13.75</v>
      </c>
      <c r="D29" s="4">
        <v>2.7161002342681998E-3</v>
      </c>
      <c r="E29" s="4">
        <v>2.9813109425785398</v>
      </c>
      <c r="F29" s="4">
        <v>2.7889573518276398E-2</v>
      </c>
    </row>
    <row r="30" spans="1:6">
      <c r="A30" s="4" t="s">
        <v>62</v>
      </c>
      <c r="B30" s="4" t="s">
        <v>140</v>
      </c>
      <c r="C30" s="4">
        <v>10</v>
      </c>
      <c r="D30" s="4">
        <v>1.9898674716733599E-3</v>
      </c>
      <c r="E30" s="4">
        <v>4.4248995170061098</v>
      </c>
      <c r="F30" s="4">
        <v>3.1795768998814297E-2</v>
      </c>
    </row>
    <row r="31" spans="1:6">
      <c r="A31" s="4" t="s">
        <v>67</v>
      </c>
      <c r="B31" s="4" t="s">
        <v>85</v>
      </c>
      <c r="C31" s="4">
        <v>15</v>
      </c>
      <c r="D31" s="4">
        <v>3.3729083995959501E-3</v>
      </c>
      <c r="E31" s="4">
        <v>2.6936128558610002</v>
      </c>
      <c r="F31" s="4">
        <v>3.2404782028363201E-2</v>
      </c>
    </row>
    <row r="32" spans="1:6">
      <c r="A32" s="4" t="s">
        <v>67</v>
      </c>
      <c r="B32" s="4" t="s">
        <v>374</v>
      </c>
      <c r="C32" s="4">
        <v>5</v>
      </c>
      <c r="D32" s="4">
        <v>3.6440253857372802E-3</v>
      </c>
      <c r="E32" s="4">
        <v>12.6371986222732</v>
      </c>
      <c r="F32" s="4">
        <v>3.2945443684773701E-2</v>
      </c>
    </row>
    <row r="33" spans="1:6">
      <c r="A33" s="4" t="s">
        <v>62</v>
      </c>
      <c r="B33" s="4" t="s">
        <v>65</v>
      </c>
      <c r="C33" s="4">
        <v>35</v>
      </c>
      <c r="D33" s="4">
        <v>2.3011528190198202E-3</v>
      </c>
      <c r="E33" s="4">
        <v>1.72171176888041</v>
      </c>
      <c r="F33" s="4">
        <v>3.3076160584312099E-2</v>
      </c>
    </row>
    <row r="34" spans="1:6">
      <c r="A34" s="4" t="s">
        <v>62</v>
      </c>
      <c r="B34" s="4" t="s">
        <v>373</v>
      </c>
      <c r="C34" s="4">
        <v>5</v>
      </c>
      <c r="D34" s="4">
        <v>2.82303135420693E-3</v>
      </c>
      <c r="E34" s="4">
        <v>13.9786598378147</v>
      </c>
      <c r="F34" s="4">
        <v>3.6827074312041297E-2</v>
      </c>
    </row>
    <row r="42" spans="1:6">
      <c r="D42" s="19"/>
    </row>
  </sheetData>
  <sortState ref="A2:F117">
    <sortCondition ref="F2:F117"/>
  </sortState>
  <pageMargins left="0.75" right="0.75" top="1" bottom="1" header="0.5" footer="0.5"/>
  <extLst>
    <ext xmlns:mx="http://schemas.microsoft.com/office/mac/excel/2008/main" uri="{64002731-A6B0-56B0-2670-7721B7C09600}">
      <mx:PLV Mode="0" OnePage="0" WScale="0"/>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
  <sheetViews>
    <sheetView topLeftCell="A18" workbookViewId="0">
      <selection sqref="A1:E23"/>
    </sheetView>
  </sheetViews>
  <sheetFormatPr baseColWidth="10" defaultRowHeight="15" x14ac:dyDescent="0"/>
  <cols>
    <col min="1" max="1" width="16.83203125" bestFit="1" customWidth="1"/>
    <col min="2" max="2" width="16.5" bestFit="1" customWidth="1"/>
    <col min="3" max="3" width="12.6640625" bestFit="1" customWidth="1"/>
    <col min="4" max="4" width="27.33203125" bestFit="1" customWidth="1"/>
  </cols>
  <sheetData>
    <row r="1" spans="1:5">
      <c r="A1" s="74" t="s">
        <v>351</v>
      </c>
      <c r="B1" s="74" t="s">
        <v>352</v>
      </c>
      <c r="C1" s="74" t="s">
        <v>349</v>
      </c>
      <c r="D1" s="74" t="s">
        <v>350</v>
      </c>
      <c r="E1" s="74" t="s">
        <v>177</v>
      </c>
    </row>
    <row r="2" spans="1:5" ht="405">
      <c r="A2" s="75" t="s">
        <v>279</v>
      </c>
      <c r="B2" s="75" t="s">
        <v>280</v>
      </c>
      <c r="C2" s="75" t="s">
        <v>281</v>
      </c>
      <c r="D2" s="75" t="s">
        <v>282</v>
      </c>
      <c r="E2" s="150" t="s">
        <v>481</v>
      </c>
    </row>
    <row r="3" spans="1:5" ht="315">
      <c r="A3" s="75" t="s">
        <v>283</v>
      </c>
      <c r="B3" s="75" t="s">
        <v>284</v>
      </c>
      <c r="C3" s="75" t="s">
        <v>285</v>
      </c>
      <c r="D3" s="75" t="s">
        <v>482</v>
      </c>
      <c r="E3" s="151" t="s">
        <v>483</v>
      </c>
    </row>
    <row r="4" spans="1:5" ht="409">
      <c r="A4" s="75" t="s">
        <v>286</v>
      </c>
      <c r="B4" s="75" t="s">
        <v>287</v>
      </c>
      <c r="C4" s="75" t="s">
        <v>288</v>
      </c>
      <c r="D4" s="75" t="s">
        <v>484</v>
      </c>
      <c r="E4" s="151" t="s">
        <v>485</v>
      </c>
    </row>
    <row r="5" spans="1:5" ht="409">
      <c r="A5" s="75" t="s">
        <v>289</v>
      </c>
      <c r="B5" s="75" t="s">
        <v>290</v>
      </c>
      <c r="C5" s="75" t="s">
        <v>291</v>
      </c>
      <c r="D5" s="75" t="s">
        <v>292</v>
      </c>
      <c r="E5" s="151" t="s">
        <v>486</v>
      </c>
    </row>
    <row r="6" spans="1:5" ht="409">
      <c r="A6" s="75" t="s">
        <v>293</v>
      </c>
      <c r="B6" s="75" t="s">
        <v>294</v>
      </c>
      <c r="C6" s="75" t="s">
        <v>295</v>
      </c>
      <c r="D6" s="75" t="s">
        <v>487</v>
      </c>
      <c r="E6" s="151" t="s">
        <v>488</v>
      </c>
    </row>
    <row r="7" spans="1:5" ht="409">
      <c r="A7" s="75" t="s">
        <v>296</v>
      </c>
      <c r="B7" s="75" t="s">
        <v>297</v>
      </c>
      <c r="C7" s="75" t="s">
        <v>298</v>
      </c>
      <c r="D7" s="75" t="s">
        <v>487</v>
      </c>
      <c r="E7" s="151" t="s">
        <v>489</v>
      </c>
    </row>
    <row r="8" spans="1:5" ht="409">
      <c r="A8" s="75" t="s">
        <v>299</v>
      </c>
      <c r="B8" s="75" t="s">
        <v>300</v>
      </c>
      <c r="C8" s="75" t="s">
        <v>301</v>
      </c>
      <c r="D8" s="75" t="s">
        <v>490</v>
      </c>
      <c r="E8" s="151" t="s">
        <v>491</v>
      </c>
    </row>
    <row r="9" spans="1:5" ht="315">
      <c r="A9" s="75" t="s">
        <v>302</v>
      </c>
      <c r="B9" s="75" t="s">
        <v>303</v>
      </c>
      <c r="C9" s="75" t="s">
        <v>304</v>
      </c>
      <c r="D9" s="75" t="s">
        <v>282</v>
      </c>
      <c r="E9" s="151" t="s">
        <v>492</v>
      </c>
    </row>
    <row r="10" spans="1:5" ht="315">
      <c r="A10" s="75" t="s">
        <v>305</v>
      </c>
      <c r="B10" s="75" t="s">
        <v>306</v>
      </c>
      <c r="C10" s="75" t="s">
        <v>307</v>
      </c>
      <c r="D10" s="75" t="s">
        <v>308</v>
      </c>
      <c r="E10" s="151" t="s">
        <v>493</v>
      </c>
    </row>
    <row r="11" spans="1:5" ht="409">
      <c r="A11" s="75" t="s">
        <v>309</v>
      </c>
      <c r="B11" s="75" t="s">
        <v>310</v>
      </c>
      <c r="C11" s="75" t="s">
        <v>311</v>
      </c>
      <c r="D11" s="75" t="s">
        <v>292</v>
      </c>
      <c r="E11" s="151" t="s">
        <v>494</v>
      </c>
    </row>
    <row r="12" spans="1:5" ht="409">
      <c r="A12" s="75" t="s">
        <v>312</v>
      </c>
      <c r="B12" s="75" t="s">
        <v>313</v>
      </c>
      <c r="C12" s="75" t="s">
        <v>314</v>
      </c>
      <c r="D12" s="75" t="s">
        <v>292</v>
      </c>
      <c r="E12" s="151" t="s">
        <v>495</v>
      </c>
    </row>
    <row r="13" spans="1:5" ht="375">
      <c r="A13" s="75" t="s">
        <v>315</v>
      </c>
      <c r="B13" s="75" t="s">
        <v>316</v>
      </c>
      <c r="C13" s="75" t="s">
        <v>317</v>
      </c>
      <c r="D13" s="75" t="s">
        <v>487</v>
      </c>
      <c r="E13" s="151" t="s">
        <v>496</v>
      </c>
    </row>
    <row r="14" spans="1:5" ht="409">
      <c r="A14" s="75" t="s">
        <v>318</v>
      </c>
      <c r="B14" s="75" t="s">
        <v>319</v>
      </c>
      <c r="C14" s="75" t="s">
        <v>320</v>
      </c>
      <c r="D14" s="75" t="s">
        <v>490</v>
      </c>
      <c r="E14" s="151" t="s">
        <v>497</v>
      </c>
    </row>
    <row r="15" spans="1:5" ht="409">
      <c r="A15" s="75" t="s">
        <v>321</v>
      </c>
      <c r="B15" s="75" t="s">
        <v>322</v>
      </c>
      <c r="C15" s="75" t="s">
        <v>323</v>
      </c>
      <c r="D15" s="75" t="s">
        <v>292</v>
      </c>
      <c r="E15" s="151" t="s">
        <v>498</v>
      </c>
    </row>
    <row r="16" spans="1:5" ht="409">
      <c r="A16" s="75" t="s">
        <v>324</v>
      </c>
      <c r="B16" s="75" t="s">
        <v>325</v>
      </c>
      <c r="C16" s="75" t="s">
        <v>326</v>
      </c>
      <c r="D16" s="75" t="s">
        <v>499</v>
      </c>
      <c r="E16" s="151" t="s">
        <v>500</v>
      </c>
    </row>
    <row r="17" spans="1:5" ht="409">
      <c r="A17" s="75" t="s">
        <v>327</v>
      </c>
      <c r="B17" s="75" t="s">
        <v>328</v>
      </c>
      <c r="C17" s="75" t="s">
        <v>329</v>
      </c>
      <c r="D17" s="75" t="s">
        <v>292</v>
      </c>
      <c r="E17" s="151" t="s">
        <v>501</v>
      </c>
    </row>
    <row r="18" spans="1:5" ht="240">
      <c r="A18" s="75" t="s">
        <v>330</v>
      </c>
      <c r="B18" s="75" t="s">
        <v>331</v>
      </c>
      <c r="C18" s="75" t="s">
        <v>332</v>
      </c>
      <c r="D18" s="75" t="s">
        <v>282</v>
      </c>
      <c r="E18" s="151" t="s">
        <v>502</v>
      </c>
    </row>
    <row r="19" spans="1:5" ht="409">
      <c r="A19" s="75" t="s">
        <v>333</v>
      </c>
      <c r="B19" s="75" t="s">
        <v>334</v>
      </c>
      <c r="C19" s="75" t="s">
        <v>335</v>
      </c>
      <c r="D19" s="75" t="s">
        <v>292</v>
      </c>
      <c r="E19" s="151" t="s">
        <v>503</v>
      </c>
    </row>
    <row r="20" spans="1:5" ht="409">
      <c r="A20" s="75" t="s">
        <v>336</v>
      </c>
      <c r="B20" s="75" t="s">
        <v>337</v>
      </c>
      <c r="C20" s="75" t="s">
        <v>338</v>
      </c>
      <c r="D20" s="75" t="s">
        <v>504</v>
      </c>
      <c r="E20" s="151" t="s">
        <v>505</v>
      </c>
    </row>
    <row r="21" spans="1:5" ht="409">
      <c r="A21" s="75" t="s">
        <v>339</v>
      </c>
      <c r="B21" s="75" t="s">
        <v>340</v>
      </c>
      <c r="C21" s="75" t="s">
        <v>341</v>
      </c>
      <c r="D21" s="75" t="s">
        <v>504</v>
      </c>
      <c r="E21" s="151" t="s">
        <v>506</v>
      </c>
    </row>
    <row r="22" spans="1:5" ht="409">
      <c r="A22" s="75" t="s">
        <v>342</v>
      </c>
      <c r="B22" s="75" t="s">
        <v>343</v>
      </c>
      <c r="C22" s="75" t="s">
        <v>344</v>
      </c>
      <c r="D22" s="75" t="s">
        <v>282</v>
      </c>
      <c r="E22" s="151" t="s">
        <v>507</v>
      </c>
    </row>
    <row r="23" spans="1:5" ht="409">
      <c r="A23" s="75" t="s">
        <v>345</v>
      </c>
      <c r="B23" s="75" t="s">
        <v>346</v>
      </c>
      <c r="C23" s="75" t="s">
        <v>347</v>
      </c>
      <c r="D23" s="75" t="s">
        <v>348</v>
      </c>
      <c r="E23" s="151" t="s">
        <v>508</v>
      </c>
    </row>
  </sheetData>
  <pageMargins left="0.75" right="0.75" top="1" bottom="1" header="0.5" footer="0.5"/>
  <extLst>
    <ext xmlns:mx="http://schemas.microsoft.com/office/mac/excel/2008/main" uri="{64002731-A6B0-56B0-2670-7721B7C09600}">
      <mx:PLV Mode="0" OnePage="0" WScale="0"/>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9"/>
  <sheetViews>
    <sheetView topLeftCell="A18" workbookViewId="0">
      <selection activeCell="D15" sqref="D15"/>
    </sheetView>
  </sheetViews>
  <sheetFormatPr baseColWidth="10" defaultRowHeight="15" x14ac:dyDescent="0"/>
  <cols>
    <col min="1" max="1" width="23.5" style="25" bestFit="1" customWidth="1"/>
    <col min="2" max="2" width="16.1640625" style="25" bestFit="1" customWidth="1"/>
    <col min="3" max="3" width="13" style="25" bestFit="1" customWidth="1"/>
    <col min="4" max="4" width="32.5" style="25" bestFit="1" customWidth="1"/>
    <col min="5" max="5" width="19.5" style="25" bestFit="1" customWidth="1"/>
    <col min="6" max="6" width="8.5" style="25" bestFit="1" customWidth="1"/>
    <col min="7" max="7" width="8" style="25" bestFit="1" customWidth="1"/>
    <col min="8" max="8" width="4.33203125" style="25" bestFit="1" customWidth="1"/>
    <col min="9" max="9" width="17.83203125" style="25" bestFit="1" customWidth="1"/>
    <col min="10" max="10" width="18" style="25" bestFit="1" customWidth="1"/>
    <col min="11" max="11" width="14.5" style="25" bestFit="1" customWidth="1"/>
    <col min="12" max="12" width="16.6640625" style="25" bestFit="1" customWidth="1"/>
    <col min="13" max="13" width="104" style="27" bestFit="1" customWidth="1"/>
    <col min="14" max="255" width="10.83203125" style="25"/>
  </cols>
  <sheetData>
    <row r="1" spans="1:13" s="26" customFormat="1" ht="17" customHeight="1">
      <c r="A1" s="23" t="s">
        <v>165</v>
      </c>
      <c r="B1" s="23" t="s">
        <v>166</v>
      </c>
      <c r="C1" s="97" t="s">
        <v>167</v>
      </c>
      <c r="D1" s="97" t="s">
        <v>168</v>
      </c>
      <c r="E1" s="97" t="s">
        <v>169</v>
      </c>
      <c r="F1" s="97" t="s">
        <v>170</v>
      </c>
      <c r="G1" s="97" t="s">
        <v>171</v>
      </c>
      <c r="H1" s="97" t="s">
        <v>172</v>
      </c>
      <c r="I1" s="97" t="s">
        <v>173</v>
      </c>
      <c r="J1" s="97" t="s">
        <v>174</v>
      </c>
      <c r="K1" s="97" t="s">
        <v>175</v>
      </c>
      <c r="L1" s="23" t="s">
        <v>176</v>
      </c>
      <c r="M1" s="117" t="s">
        <v>177</v>
      </c>
    </row>
    <row r="2" spans="1:13" ht="17" customHeight="1">
      <c r="A2" s="28" t="s">
        <v>178</v>
      </c>
      <c r="B2" s="28" t="s">
        <v>179</v>
      </c>
      <c r="C2" s="115" t="s">
        <v>180</v>
      </c>
      <c r="D2" s="115" t="s">
        <v>181</v>
      </c>
      <c r="E2" s="115" t="s">
        <v>182</v>
      </c>
      <c r="F2" s="115" t="s">
        <v>183</v>
      </c>
      <c r="G2" s="115" t="s">
        <v>184</v>
      </c>
      <c r="H2" s="115">
        <v>60</v>
      </c>
      <c r="I2" s="115" t="s">
        <v>185</v>
      </c>
      <c r="J2" s="115" t="s">
        <v>186</v>
      </c>
      <c r="K2" s="115">
        <v>50</v>
      </c>
      <c r="L2" s="28" t="s">
        <v>187</v>
      </c>
      <c r="M2" s="116" t="s">
        <v>56</v>
      </c>
    </row>
    <row r="3" spans="1:13" ht="17" customHeight="1">
      <c r="A3" s="28" t="s">
        <v>178</v>
      </c>
      <c r="B3" s="28" t="s">
        <v>179</v>
      </c>
      <c r="C3" s="115" t="s">
        <v>188</v>
      </c>
      <c r="D3" s="115" t="s">
        <v>189</v>
      </c>
      <c r="E3" s="115" t="s">
        <v>190</v>
      </c>
      <c r="F3" s="115" t="s">
        <v>183</v>
      </c>
      <c r="G3" s="115" t="s">
        <v>191</v>
      </c>
      <c r="H3" s="115">
        <v>19</v>
      </c>
      <c r="I3" s="115" t="s">
        <v>185</v>
      </c>
      <c r="J3" s="115" t="s">
        <v>186</v>
      </c>
      <c r="K3" s="115">
        <v>50</v>
      </c>
      <c r="L3" s="28" t="s">
        <v>187</v>
      </c>
      <c r="M3" s="116" t="s">
        <v>56</v>
      </c>
    </row>
    <row r="4" spans="1:13" ht="17" customHeight="1">
      <c r="A4" s="28" t="s">
        <v>178</v>
      </c>
      <c r="B4" s="28" t="s">
        <v>179</v>
      </c>
      <c r="C4" s="115" t="s">
        <v>192</v>
      </c>
      <c r="D4" s="115" t="s">
        <v>193</v>
      </c>
      <c r="E4" s="115" t="s">
        <v>194</v>
      </c>
      <c r="F4" s="115" t="s">
        <v>183</v>
      </c>
      <c r="G4" s="115" t="s">
        <v>184</v>
      </c>
      <c r="H4" s="115">
        <v>47</v>
      </c>
      <c r="I4" s="115" t="s">
        <v>185</v>
      </c>
      <c r="J4" s="115" t="s">
        <v>186</v>
      </c>
      <c r="K4" s="115">
        <v>50</v>
      </c>
      <c r="L4" s="28" t="s">
        <v>187</v>
      </c>
      <c r="M4" s="116" t="s">
        <v>56</v>
      </c>
    </row>
    <row r="5" spans="1:13" ht="17" customHeight="1">
      <c r="A5" s="28" t="s">
        <v>178</v>
      </c>
      <c r="B5" s="28" t="s">
        <v>179</v>
      </c>
      <c r="C5" s="115" t="s">
        <v>195</v>
      </c>
      <c r="D5" s="115" t="s">
        <v>196</v>
      </c>
      <c r="E5" s="115" t="s">
        <v>197</v>
      </c>
      <c r="F5" s="115" t="s">
        <v>183</v>
      </c>
      <c r="G5" s="115" t="s">
        <v>191</v>
      </c>
      <c r="H5" s="115">
        <v>58</v>
      </c>
      <c r="I5" s="115" t="s">
        <v>185</v>
      </c>
      <c r="J5" s="115" t="s">
        <v>186</v>
      </c>
      <c r="K5" s="115">
        <v>50</v>
      </c>
      <c r="L5" s="28" t="s">
        <v>187</v>
      </c>
      <c r="M5" s="116" t="s">
        <v>56</v>
      </c>
    </row>
    <row r="6" spans="1:13" ht="17" customHeight="1">
      <c r="A6" s="28" t="s">
        <v>178</v>
      </c>
      <c r="B6" s="28" t="s">
        <v>179</v>
      </c>
      <c r="C6" s="115" t="s">
        <v>198</v>
      </c>
      <c r="D6" s="115" t="s">
        <v>199</v>
      </c>
      <c r="E6" s="115" t="s">
        <v>200</v>
      </c>
      <c r="F6" s="115" t="s">
        <v>183</v>
      </c>
      <c r="G6" s="115" t="s">
        <v>191</v>
      </c>
      <c r="H6" s="115">
        <v>77</v>
      </c>
      <c r="I6" s="115" t="s">
        <v>185</v>
      </c>
      <c r="J6" s="115" t="s">
        <v>186</v>
      </c>
      <c r="K6" s="115">
        <v>50</v>
      </c>
      <c r="L6" s="28" t="s">
        <v>187</v>
      </c>
      <c r="M6" s="116" t="s">
        <v>56</v>
      </c>
    </row>
    <row r="7" spans="1:13" ht="17" customHeight="1">
      <c r="A7" s="28" t="s">
        <v>178</v>
      </c>
      <c r="B7" s="28" t="s">
        <v>179</v>
      </c>
      <c r="C7" s="115" t="s">
        <v>201</v>
      </c>
      <c r="D7" s="115" t="s">
        <v>202</v>
      </c>
      <c r="E7" s="115" t="s">
        <v>203</v>
      </c>
      <c r="F7" s="115" t="s">
        <v>183</v>
      </c>
      <c r="G7" s="115" t="s">
        <v>191</v>
      </c>
      <c r="H7" s="115">
        <v>73</v>
      </c>
      <c r="I7" s="115" t="s">
        <v>185</v>
      </c>
      <c r="J7" s="115" t="s">
        <v>186</v>
      </c>
      <c r="K7" s="115">
        <v>50</v>
      </c>
      <c r="L7" s="28" t="s">
        <v>187</v>
      </c>
      <c r="M7" s="116" t="s">
        <v>56</v>
      </c>
    </row>
    <row r="8" spans="1:13" ht="17" customHeight="1">
      <c r="A8" s="28" t="s">
        <v>178</v>
      </c>
      <c r="B8" s="28" t="s">
        <v>179</v>
      </c>
      <c r="C8" s="115" t="s">
        <v>204</v>
      </c>
      <c r="D8" s="115" t="s">
        <v>205</v>
      </c>
      <c r="E8" s="115" t="s">
        <v>206</v>
      </c>
      <c r="F8" s="115" t="s">
        <v>183</v>
      </c>
      <c r="G8" s="115" t="s">
        <v>184</v>
      </c>
      <c r="H8" s="115">
        <v>86</v>
      </c>
      <c r="I8" s="115" t="s">
        <v>185</v>
      </c>
      <c r="J8" s="115" t="s">
        <v>186</v>
      </c>
      <c r="K8" s="115">
        <v>50</v>
      </c>
      <c r="L8" s="28" t="s">
        <v>187</v>
      </c>
      <c r="M8" s="116" t="s">
        <v>56</v>
      </c>
    </row>
    <row r="9" spans="1:13" ht="17" customHeight="1">
      <c r="A9" s="28" t="s">
        <v>178</v>
      </c>
      <c r="B9" s="28" t="s">
        <v>179</v>
      </c>
      <c r="C9" s="115" t="s">
        <v>207</v>
      </c>
      <c r="D9" s="115" t="s">
        <v>208</v>
      </c>
      <c r="E9" s="115" t="s">
        <v>209</v>
      </c>
      <c r="F9" s="115" t="s">
        <v>183</v>
      </c>
      <c r="G9" s="115" t="s">
        <v>191</v>
      </c>
      <c r="H9" s="115">
        <v>65</v>
      </c>
      <c r="I9" s="115" t="s">
        <v>185</v>
      </c>
      <c r="J9" s="115" t="s">
        <v>186</v>
      </c>
      <c r="K9" s="115">
        <v>50</v>
      </c>
      <c r="L9" s="28" t="s">
        <v>187</v>
      </c>
      <c r="M9" s="116" t="s">
        <v>56</v>
      </c>
    </row>
    <row r="10" spans="1:13" ht="17" customHeight="1">
      <c r="A10" s="28" t="s">
        <v>178</v>
      </c>
      <c r="B10" s="28" t="s">
        <v>179</v>
      </c>
      <c r="C10" s="115" t="s">
        <v>210</v>
      </c>
      <c r="D10" s="115" t="s">
        <v>211</v>
      </c>
      <c r="E10" s="115" t="s">
        <v>11</v>
      </c>
      <c r="F10" s="115" t="s">
        <v>183</v>
      </c>
      <c r="G10" s="115" t="s">
        <v>184</v>
      </c>
      <c r="H10" s="115">
        <v>73</v>
      </c>
      <c r="I10" s="115" t="s">
        <v>185</v>
      </c>
      <c r="J10" s="115" t="s">
        <v>186</v>
      </c>
      <c r="K10" s="115">
        <v>50</v>
      </c>
      <c r="L10" s="28" t="s">
        <v>187</v>
      </c>
      <c r="M10" s="116" t="s">
        <v>56</v>
      </c>
    </row>
    <row r="11" spans="1:13" ht="17" customHeight="1">
      <c r="A11" s="28" t="s">
        <v>178</v>
      </c>
      <c r="B11" s="28" t="s">
        <v>179</v>
      </c>
      <c r="C11" s="115" t="s">
        <v>212</v>
      </c>
      <c r="D11" s="115" t="s">
        <v>213</v>
      </c>
      <c r="E11" s="115" t="s">
        <v>214</v>
      </c>
      <c r="F11" s="115" t="s">
        <v>183</v>
      </c>
      <c r="G11" s="115" t="s">
        <v>191</v>
      </c>
      <c r="H11" s="115">
        <v>60</v>
      </c>
      <c r="I11" s="115" t="s">
        <v>185</v>
      </c>
      <c r="J11" s="115" t="s">
        <v>186</v>
      </c>
      <c r="K11" s="115">
        <v>50</v>
      </c>
      <c r="L11" s="28" t="s">
        <v>187</v>
      </c>
      <c r="M11" s="116" t="s">
        <v>56</v>
      </c>
    </row>
    <row r="12" spans="1:13" ht="17" customHeight="1">
      <c r="A12" s="28" t="s">
        <v>178</v>
      </c>
      <c r="B12" s="28" t="s">
        <v>179</v>
      </c>
      <c r="C12" s="115" t="s">
        <v>215</v>
      </c>
      <c r="D12" s="115" t="s">
        <v>216</v>
      </c>
      <c r="E12" s="115" t="s">
        <v>217</v>
      </c>
      <c r="F12" s="115" t="s">
        <v>183</v>
      </c>
      <c r="G12" s="115" t="s">
        <v>184</v>
      </c>
      <c r="H12" s="115">
        <v>77</v>
      </c>
      <c r="I12" s="115" t="s">
        <v>185</v>
      </c>
      <c r="J12" s="115" t="s">
        <v>186</v>
      </c>
      <c r="K12" s="115">
        <v>50</v>
      </c>
      <c r="L12" s="28" t="s">
        <v>187</v>
      </c>
      <c r="M12" s="116" t="s">
        <v>56</v>
      </c>
    </row>
    <row r="13" spans="1:13" ht="17" customHeight="1">
      <c r="A13" s="28" t="s">
        <v>178</v>
      </c>
      <c r="B13" s="28" t="s">
        <v>179</v>
      </c>
      <c r="C13" s="115" t="s">
        <v>218</v>
      </c>
      <c r="D13" s="115" t="s">
        <v>219</v>
      </c>
      <c r="E13" s="115" t="s">
        <v>220</v>
      </c>
      <c r="F13" s="115" t="s">
        <v>183</v>
      </c>
      <c r="G13" s="115" t="s">
        <v>184</v>
      </c>
      <c r="H13" s="115">
        <v>29</v>
      </c>
      <c r="I13" s="115" t="s">
        <v>185</v>
      </c>
      <c r="J13" s="115" t="s">
        <v>186</v>
      </c>
      <c r="K13" s="115">
        <v>50</v>
      </c>
      <c r="L13" s="28" t="s">
        <v>187</v>
      </c>
      <c r="M13" s="116" t="s">
        <v>56</v>
      </c>
    </row>
    <row r="14" spans="1:13" ht="17" customHeight="1">
      <c r="A14" s="28" t="s">
        <v>178</v>
      </c>
      <c r="B14" s="28" t="s">
        <v>179</v>
      </c>
      <c r="C14" s="115" t="s">
        <v>221</v>
      </c>
      <c r="D14" s="115" t="s">
        <v>222</v>
      </c>
      <c r="E14" s="115" t="s">
        <v>223</v>
      </c>
      <c r="F14" s="115" t="s">
        <v>183</v>
      </c>
      <c r="G14" s="115" t="s">
        <v>184</v>
      </c>
      <c r="H14" s="115">
        <v>68</v>
      </c>
      <c r="I14" s="115" t="s">
        <v>185</v>
      </c>
      <c r="J14" s="115" t="s">
        <v>186</v>
      </c>
      <c r="K14" s="115">
        <v>50</v>
      </c>
      <c r="L14" s="28" t="s">
        <v>187</v>
      </c>
      <c r="M14" s="116" t="s">
        <v>56</v>
      </c>
    </row>
    <row r="15" spans="1:13" ht="17" customHeight="1">
      <c r="A15" s="28" t="s">
        <v>178</v>
      </c>
      <c r="B15" s="28" t="s">
        <v>179</v>
      </c>
      <c r="C15" s="115" t="s">
        <v>224</v>
      </c>
      <c r="D15" s="115" t="s">
        <v>225</v>
      </c>
      <c r="E15" s="115" t="s">
        <v>226</v>
      </c>
      <c r="F15" s="115" t="s">
        <v>183</v>
      </c>
      <c r="G15" s="115" t="s">
        <v>184</v>
      </c>
      <c r="H15" s="115">
        <v>60</v>
      </c>
      <c r="I15" s="115" t="s">
        <v>185</v>
      </c>
      <c r="J15" s="115" t="s">
        <v>186</v>
      </c>
      <c r="K15" s="115">
        <v>50</v>
      </c>
      <c r="L15" s="28" t="s">
        <v>187</v>
      </c>
      <c r="M15" s="116" t="s">
        <v>56</v>
      </c>
    </row>
    <row r="16" spans="1:13" ht="17" customHeight="1">
      <c r="A16" s="28" t="s">
        <v>178</v>
      </c>
      <c r="B16" s="28" t="s">
        <v>179</v>
      </c>
      <c r="C16" s="115" t="s">
        <v>227</v>
      </c>
      <c r="D16" s="115" t="s">
        <v>228</v>
      </c>
      <c r="E16" s="115" t="s">
        <v>229</v>
      </c>
      <c r="F16" s="115" t="s">
        <v>183</v>
      </c>
      <c r="G16" s="115" t="s">
        <v>191</v>
      </c>
      <c r="H16" s="115">
        <v>77</v>
      </c>
      <c r="I16" s="115" t="s">
        <v>185</v>
      </c>
      <c r="J16" s="115" t="s">
        <v>186</v>
      </c>
      <c r="K16" s="115">
        <v>50</v>
      </c>
      <c r="L16" s="28" t="s">
        <v>187</v>
      </c>
      <c r="M16" s="116" t="s">
        <v>56</v>
      </c>
    </row>
    <row r="17" spans="1:13" ht="17" customHeight="1">
      <c r="A17" s="28" t="s">
        <v>178</v>
      </c>
      <c r="B17" s="28" t="s">
        <v>179</v>
      </c>
      <c r="C17" s="115" t="s">
        <v>230</v>
      </c>
      <c r="D17" s="115" t="s">
        <v>231</v>
      </c>
      <c r="E17" s="115" t="s">
        <v>232</v>
      </c>
      <c r="F17" s="115" t="s">
        <v>183</v>
      </c>
      <c r="G17" s="115" t="s">
        <v>191</v>
      </c>
      <c r="H17" s="115">
        <v>37</v>
      </c>
      <c r="I17" s="115" t="s">
        <v>185</v>
      </c>
      <c r="J17" s="115" t="s">
        <v>186</v>
      </c>
      <c r="K17" s="115">
        <v>50</v>
      </c>
      <c r="L17" s="28" t="s">
        <v>187</v>
      </c>
      <c r="M17" s="116" t="s">
        <v>56</v>
      </c>
    </row>
    <row r="18" spans="1:13" ht="17" customHeight="1">
      <c r="A18" s="118" t="s">
        <v>375</v>
      </c>
      <c r="B18" s="28" t="s">
        <v>237</v>
      </c>
      <c r="C18" s="28" t="s">
        <v>238</v>
      </c>
      <c r="D18" s="28" t="s">
        <v>20</v>
      </c>
      <c r="E18" s="28" t="s">
        <v>143</v>
      </c>
      <c r="F18" s="28" t="s">
        <v>187</v>
      </c>
      <c r="G18" s="28" t="s">
        <v>235</v>
      </c>
      <c r="H18" s="28" t="s">
        <v>236</v>
      </c>
      <c r="I18" s="28" t="s">
        <v>19</v>
      </c>
      <c r="J18" s="115" t="s">
        <v>234</v>
      </c>
      <c r="K18" s="28">
        <v>70</v>
      </c>
      <c r="L18" s="28" t="s">
        <v>187</v>
      </c>
      <c r="M18" s="116" t="s">
        <v>56</v>
      </c>
    </row>
    <row r="19" spans="1:13" ht="17" customHeight="1">
      <c r="A19" s="118" t="s">
        <v>375</v>
      </c>
      <c r="B19" s="28" t="s">
        <v>237</v>
      </c>
      <c r="C19" s="28" t="s">
        <v>239</v>
      </c>
      <c r="D19" s="28" t="s">
        <v>21</v>
      </c>
      <c r="E19" s="28" t="s">
        <v>143</v>
      </c>
      <c r="F19" s="28" t="s">
        <v>187</v>
      </c>
      <c r="G19" s="28" t="s">
        <v>235</v>
      </c>
      <c r="H19" s="28" t="s">
        <v>236</v>
      </c>
      <c r="I19" s="28" t="s">
        <v>19</v>
      </c>
      <c r="J19" s="115" t="s">
        <v>234</v>
      </c>
      <c r="K19" s="28">
        <v>70</v>
      </c>
      <c r="L19" s="28" t="s">
        <v>187</v>
      </c>
      <c r="M19" s="116" t="s">
        <v>56</v>
      </c>
    </row>
    <row r="20" spans="1:13" ht="17" customHeight="1">
      <c r="A20" s="118" t="s">
        <v>375</v>
      </c>
      <c r="B20" s="28" t="s">
        <v>237</v>
      </c>
      <c r="C20" s="28" t="s">
        <v>240</v>
      </c>
      <c r="D20" s="28" t="s">
        <v>22</v>
      </c>
      <c r="E20" s="28" t="s">
        <v>144</v>
      </c>
      <c r="F20" s="28" t="s">
        <v>187</v>
      </c>
      <c r="G20" s="28" t="s">
        <v>235</v>
      </c>
      <c r="H20" s="28" t="s">
        <v>236</v>
      </c>
      <c r="I20" s="28" t="s">
        <v>19</v>
      </c>
      <c r="J20" s="115" t="s">
        <v>234</v>
      </c>
      <c r="K20" s="28">
        <v>70</v>
      </c>
      <c r="L20" s="28" t="s">
        <v>187</v>
      </c>
      <c r="M20" s="116" t="s">
        <v>56</v>
      </c>
    </row>
    <row r="21" spans="1:13" ht="17" customHeight="1">
      <c r="A21" s="118" t="s">
        <v>375</v>
      </c>
      <c r="B21" s="28" t="s">
        <v>237</v>
      </c>
      <c r="C21" s="28" t="s">
        <v>241</v>
      </c>
      <c r="D21" s="28" t="s">
        <v>23</v>
      </c>
      <c r="E21" s="28" t="s">
        <v>144</v>
      </c>
      <c r="F21" s="28" t="s">
        <v>187</v>
      </c>
      <c r="G21" s="28" t="s">
        <v>235</v>
      </c>
      <c r="H21" s="28" t="s">
        <v>236</v>
      </c>
      <c r="I21" s="28" t="s">
        <v>19</v>
      </c>
      <c r="J21" s="115" t="s">
        <v>234</v>
      </c>
      <c r="K21" s="28">
        <v>70</v>
      </c>
      <c r="L21" s="28" t="s">
        <v>187</v>
      </c>
      <c r="M21" s="116" t="s">
        <v>56</v>
      </c>
    </row>
    <row r="22" spans="1:13" ht="17" customHeight="1">
      <c r="A22" s="118" t="s">
        <v>375</v>
      </c>
      <c r="B22" s="28" t="s">
        <v>237</v>
      </c>
      <c r="C22" s="28" t="s">
        <v>242</v>
      </c>
      <c r="D22" s="28" t="s">
        <v>24</v>
      </c>
      <c r="E22" s="28" t="s">
        <v>145</v>
      </c>
      <c r="F22" s="28" t="s">
        <v>187</v>
      </c>
      <c r="G22" s="28" t="s">
        <v>233</v>
      </c>
      <c r="H22" s="28" t="s">
        <v>236</v>
      </c>
      <c r="I22" s="28" t="s">
        <v>19</v>
      </c>
      <c r="J22" s="115" t="s">
        <v>234</v>
      </c>
      <c r="K22" s="28">
        <v>70</v>
      </c>
      <c r="L22" s="28" t="s">
        <v>187</v>
      </c>
      <c r="M22" s="116" t="s">
        <v>56</v>
      </c>
    </row>
    <row r="23" spans="1:13" ht="17" customHeight="1">
      <c r="A23" s="118" t="s">
        <v>375</v>
      </c>
      <c r="B23" s="28" t="s">
        <v>237</v>
      </c>
      <c r="C23" s="28" t="s">
        <v>243</v>
      </c>
      <c r="D23" s="28" t="s">
        <v>25</v>
      </c>
      <c r="E23" s="28" t="s">
        <v>145</v>
      </c>
      <c r="F23" s="28" t="s">
        <v>187</v>
      </c>
      <c r="G23" s="28" t="s">
        <v>233</v>
      </c>
      <c r="H23" s="28" t="s">
        <v>236</v>
      </c>
      <c r="I23" s="28" t="s">
        <v>19</v>
      </c>
      <c r="J23" s="115" t="s">
        <v>234</v>
      </c>
      <c r="K23" s="28">
        <v>70</v>
      </c>
      <c r="L23" s="28" t="s">
        <v>187</v>
      </c>
      <c r="M23" s="116" t="s">
        <v>56</v>
      </c>
    </row>
    <row r="24" spans="1:13" ht="17" customHeight="1">
      <c r="A24" s="118" t="s">
        <v>375</v>
      </c>
      <c r="B24" s="28" t="s">
        <v>237</v>
      </c>
      <c r="C24" s="28" t="s">
        <v>244</v>
      </c>
      <c r="D24" s="28" t="s">
        <v>26</v>
      </c>
      <c r="E24" s="28" t="s">
        <v>146</v>
      </c>
      <c r="F24" s="28" t="s">
        <v>187</v>
      </c>
      <c r="G24" s="28" t="s">
        <v>236</v>
      </c>
      <c r="H24" s="28" t="s">
        <v>236</v>
      </c>
      <c r="I24" s="28" t="s">
        <v>19</v>
      </c>
      <c r="J24" s="115" t="s">
        <v>234</v>
      </c>
      <c r="K24" s="28">
        <v>70</v>
      </c>
      <c r="L24" s="28" t="s">
        <v>187</v>
      </c>
      <c r="M24" s="116" t="s">
        <v>56</v>
      </c>
    </row>
    <row r="25" spans="1:13" ht="17" customHeight="1">
      <c r="A25" s="118" t="s">
        <v>375</v>
      </c>
      <c r="B25" s="28" t="s">
        <v>237</v>
      </c>
      <c r="C25" s="28" t="s">
        <v>245</v>
      </c>
      <c r="D25" s="28" t="s">
        <v>27</v>
      </c>
      <c r="E25" s="28" t="s">
        <v>146</v>
      </c>
      <c r="F25" s="28" t="s">
        <v>187</v>
      </c>
      <c r="G25" s="28" t="s">
        <v>236</v>
      </c>
      <c r="H25" s="28" t="s">
        <v>236</v>
      </c>
      <c r="I25" s="28" t="s">
        <v>19</v>
      </c>
      <c r="J25" s="115" t="s">
        <v>234</v>
      </c>
      <c r="K25" s="28">
        <v>70</v>
      </c>
      <c r="L25" s="28" t="s">
        <v>187</v>
      </c>
      <c r="M25" s="116" t="s">
        <v>56</v>
      </c>
    </row>
    <row r="26" spans="1:13" ht="17" customHeight="1">
      <c r="A26" s="118" t="s">
        <v>375</v>
      </c>
      <c r="B26" s="28" t="s">
        <v>237</v>
      </c>
      <c r="C26" s="28" t="s">
        <v>246</v>
      </c>
      <c r="D26" s="28" t="s">
        <v>28</v>
      </c>
      <c r="E26" s="28" t="s">
        <v>147</v>
      </c>
      <c r="F26" s="28" t="s">
        <v>187</v>
      </c>
      <c r="G26" s="28" t="s">
        <v>235</v>
      </c>
      <c r="H26" s="28" t="s">
        <v>236</v>
      </c>
      <c r="I26" s="28" t="s">
        <v>19</v>
      </c>
      <c r="J26" s="115" t="s">
        <v>234</v>
      </c>
      <c r="K26" s="28">
        <v>70</v>
      </c>
      <c r="L26" s="28" t="s">
        <v>187</v>
      </c>
      <c r="M26" s="116" t="s">
        <v>56</v>
      </c>
    </row>
    <row r="27" spans="1:13" ht="17" customHeight="1">
      <c r="A27" s="118" t="s">
        <v>375</v>
      </c>
      <c r="B27" s="28" t="s">
        <v>237</v>
      </c>
      <c r="C27" s="28" t="s">
        <v>247</v>
      </c>
      <c r="D27" s="28" t="s">
        <v>29</v>
      </c>
      <c r="E27" s="28" t="s">
        <v>147</v>
      </c>
      <c r="F27" s="28" t="s">
        <v>187</v>
      </c>
      <c r="G27" s="28" t="s">
        <v>235</v>
      </c>
      <c r="H27" s="28" t="s">
        <v>236</v>
      </c>
      <c r="I27" s="28" t="s">
        <v>19</v>
      </c>
      <c r="J27" s="115" t="s">
        <v>234</v>
      </c>
      <c r="K27" s="28">
        <v>70</v>
      </c>
      <c r="L27" s="28" t="s">
        <v>187</v>
      </c>
      <c r="M27" s="116" t="s">
        <v>56</v>
      </c>
    </row>
    <row r="28" spans="1:13" ht="17" customHeight="1">
      <c r="A28" s="118" t="s">
        <v>375</v>
      </c>
      <c r="B28" s="28" t="s">
        <v>237</v>
      </c>
      <c r="C28" s="28" t="s">
        <v>248</v>
      </c>
      <c r="D28" s="28" t="s">
        <v>30</v>
      </c>
      <c r="E28" s="28" t="s">
        <v>148</v>
      </c>
      <c r="F28" s="28" t="s">
        <v>187</v>
      </c>
      <c r="G28" s="28" t="s">
        <v>235</v>
      </c>
      <c r="H28" s="28" t="s">
        <v>236</v>
      </c>
      <c r="I28" s="28" t="s">
        <v>19</v>
      </c>
      <c r="J28" s="115" t="s">
        <v>234</v>
      </c>
      <c r="K28" s="28">
        <v>70</v>
      </c>
      <c r="L28" s="28" t="s">
        <v>187</v>
      </c>
      <c r="M28" s="116" t="s">
        <v>56</v>
      </c>
    </row>
    <row r="29" spans="1:13" ht="17" customHeight="1">
      <c r="A29" s="118" t="s">
        <v>375</v>
      </c>
      <c r="B29" s="28" t="s">
        <v>237</v>
      </c>
      <c r="C29" s="28" t="s">
        <v>249</v>
      </c>
      <c r="D29" s="28" t="s">
        <v>31</v>
      </c>
      <c r="E29" s="28" t="s">
        <v>148</v>
      </c>
      <c r="F29" s="28" t="s">
        <v>187</v>
      </c>
      <c r="G29" s="28" t="s">
        <v>235</v>
      </c>
      <c r="H29" s="28" t="s">
        <v>236</v>
      </c>
      <c r="I29" s="28" t="s">
        <v>19</v>
      </c>
      <c r="J29" s="115" t="s">
        <v>234</v>
      </c>
      <c r="K29" s="28">
        <v>70</v>
      </c>
      <c r="L29" s="28" t="s">
        <v>187</v>
      </c>
      <c r="M29" s="116" t="s">
        <v>56</v>
      </c>
    </row>
    <row r="30" spans="1:13" ht="17" customHeight="1">
      <c r="A30" s="118" t="s">
        <v>375</v>
      </c>
      <c r="B30" s="28" t="s">
        <v>237</v>
      </c>
      <c r="C30" s="28" t="s">
        <v>250</v>
      </c>
      <c r="D30" s="28" t="s">
        <v>32</v>
      </c>
      <c r="E30" s="28" t="s">
        <v>149</v>
      </c>
      <c r="F30" s="28" t="s">
        <v>187</v>
      </c>
      <c r="G30" s="28" t="s">
        <v>235</v>
      </c>
      <c r="H30" s="28" t="s">
        <v>236</v>
      </c>
      <c r="I30" s="28" t="s">
        <v>19</v>
      </c>
      <c r="J30" s="115" t="s">
        <v>234</v>
      </c>
      <c r="K30" s="28">
        <v>70</v>
      </c>
      <c r="L30" s="28" t="s">
        <v>187</v>
      </c>
      <c r="M30" s="116" t="s">
        <v>56</v>
      </c>
    </row>
    <row r="31" spans="1:13" ht="17" customHeight="1">
      <c r="A31" s="118" t="s">
        <v>375</v>
      </c>
      <c r="B31" s="28" t="s">
        <v>237</v>
      </c>
      <c r="C31" s="28" t="s">
        <v>251</v>
      </c>
      <c r="D31" s="28" t="s">
        <v>33</v>
      </c>
      <c r="E31" s="28" t="s">
        <v>149</v>
      </c>
      <c r="F31" s="28" t="s">
        <v>187</v>
      </c>
      <c r="G31" s="28" t="s">
        <v>235</v>
      </c>
      <c r="H31" s="28" t="s">
        <v>236</v>
      </c>
      <c r="I31" s="28" t="s">
        <v>19</v>
      </c>
      <c r="J31" s="115" t="s">
        <v>234</v>
      </c>
      <c r="K31" s="28">
        <v>70</v>
      </c>
      <c r="L31" s="28" t="s">
        <v>187</v>
      </c>
      <c r="M31" s="116" t="s">
        <v>56</v>
      </c>
    </row>
    <row r="32" spans="1:13" ht="17" customHeight="1">
      <c r="A32" s="118" t="s">
        <v>375</v>
      </c>
      <c r="B32" s="28" t="s">
        <v>237</v>
      </c>
      <c r="C32" s="28" t="s">
        <v>252</v>
      </c>
      <c r="D32" s="28" t="s">
        <v>34</v>
      </c>
      <c r="E32" s="28" t="s">
        <v>150</v>
      </c>
      <c r="F32" s="28" t="s">
        <v>187</v>
      </c>
      <c r="G32" s="28" t="s">
        <v>233</v>
      </c>
      <c r="H32" s="28" t="s">
        <v>236</v>
      </c>
      <c r="I32" s="28" t="s">
        <v>19</v>
      </c>
      <c r="J32" s="115" t="s">
        <v>234</v>
      </c>
      <c r="K32" s="28">
        <v>70</v>
      </c>
      <c r="L32" s="28" t="s">
        <v>187</v>
      </c>
      <c r="M32" s="116" t="s">
        <v>56</v>
      </c>
    </row>
    <row r="33" spans="1:13" ht="17" customHeight="1">
      <c r="A33" s="118" t="s">
        <v>375</v>
      </c>
      <c r="B33" s="28" t="s">
        <v>237</v>
      </c>
      <c r="C33" s="28" t="s">
        <v>253</v>
      </c>
      <c r="D33" s="28" t="s">
        <v>35</v>
      </c>
      <c r="E33" s="28" t="s">
        <v>150</v>
      </c>
      <c r="F33" s="28" t="s">
        <v>187</v>
      </c>
      <c r="G33" s="28" t="s">
        <v>233</v>
      </c>
      <c r="H33" s="28" t="s">
        <v>236</v>
      </c>
      <c r="I33" s="28" t="s">
        <v>19</v>
      </c>
      <c r="J33" s="115" t="s">
        <v>234</v>
      </c>
      <c r="K33" s="28">
        <v>70</v>
      </c>
      <c r="L33" s="28" t="s">
        <v>187</v>
      </c>
      <c r="M33" s="116" t="s">
        <v>56</v>
      </c>
    </row>
    <row r="34" spans="1:13" ht="17" customHeight="1">
      <c r="A34" s="118" t="s">
        <v>375</v>
      </c>
      <c r="B34" s="28" t="s">
        <v>237</v>
      </c>
      <c r="C34" s="28" t="s">
        <v>254</v>
      </c>
      <c r="D34" s="28" t="s">
        <v>36</v>
      </c>
      <c r="E34" s="28" t="s">
        <v>151</v>
      </c>
      <c r="F34" s="28" t="s">
        <v>187</v>
      </c>
      <c r="G34" s="28" t="s">
        <v>236</v>
      </c>
      <c r="H34" s="28" t="s">
        <v>236</v>
      </c>
      <c r="I34" s="28" t="s">
        <v>19</v>
      </c>
      <c r="J34" s="115" t="s">
        <v>234</v>
      </c>
      <c r="K34" s="28">
        <v>70</v>
      </c>
      <c r="L34" s="28" t="s">
        <v>187</v>
      </c>
      <c r="M34" s="116" t="s">
        <v>56</v>
      </c>
    </row>
    <row r="35" spans="1:13" ht="17" customHeight="1">
      <c r="A35" s="118" t="s">
        <v>375</v>
      </c>
      <c r="B35" s="28" t="s">
        <v>237</v>
      </c>
      <c r="C35" s="28" t="s">
        <v>255</v>
      </c>
      <c r="D35" s="28" t="s">
        <v>37</v>
      </c>
      <c r="E35" s="28" t="s">
        <v>151</v>
      </c>
      <c r="F35" s="28" t="s">
        <v>187</v>
      </c>
      <c r="G35" s="28" t="s">
        <v>236</v>
      </c>
      <c r="H35" s="28" t="s">
        <v>236</v>
      </c>
      <c r="I35" s="28" t="s">
        <v>19</v>
      </c>
      <c r="J35" s="115" t="s">
        <v>234</v>
      </c>
      <c r="K35" s="28">
        <v>70</v>
      </c>
      <c r="L35" s="28" t="s">
        <v>187</v>
      </c>
      <c r="M35" s="116" t="s">
        <v>56</v>
      </c>
    </row>
    <row r="36" spans="1:13" ht="17" customHeight="1">
      <c r="A36" s="118" t="s">
        <v>375</v>
      </c>
      <c r="B36" s="28" t="s">
        <v>237</v>
      </c>
      <c r="C36" s="28" t="s">
        <v>256</v>
      </c>
      <c r="D36" s="28" t="s">
        <v>38</v>
      </c>
      <c r="E36" s="28" t="s">
        <v>152</v>
      </c>
      <c r="F36" s="28" t="s">
        <v>187</v>
      </c>
      <c r="G36" s="28" t="s">
        <v>235</v>
      </c>
      <c r="H36" s="28" t="s">
        <v>236</v>
      </c>
      <c r="I36" s="28" t="s">
        <v>19</v>
      </c>
      <c r="J36" s="115" t="s">
        <v>234</v>
      </c>
      <c r="K36" s="28">
        <v>70</v>
      </c>
      <c r="L36" s="28" t="s">
        <v>187</v>
      </c>
      <c r="M36" s="116" t="s">
        <v>56</v>
      </c>
    </row>
    <row r="37" spans="1:13" ht="17" customHeight="1">
      <c r="A37" s="118" t="s">
        <v>375</v>
      </c>
      <c r="B37" s="28" t="s">
        <v>237</v>
      </c>
      <c r="C37" s="28" t="s">
        <v>257</v>
      </c>
      <c r="D37" s="28" t="s">
        <v>39</v>
      </c>
      <c r="E37" s="28" t="s">
        <v>152</v>
      </c>
      <c r="F37" s="28" t="s">
        <v>187</v>
      </c>
      <c r="G37" s="28" t="s">
        <v>235</v>
      </c>
      <c r="H37" s="28" t="s">
        <v>236</v>
      </c>
      <c r="I37" s="28" t="s">
        <v>19</v>
      </c>
      <c r="J37" s="115" t="s">
        <v>234</v>
      </c>
      <c r="K37" s="28">
        <v>70</v>
      </c>
      <c r="L37" s="28" t="s">
        <v>187</v>
      </c>
      <c r="M37" s="116" t="s">
        <v>56</v>
      </c>
    </row>
    <row r="38" spans="1:13" ht="17" customHeight="1">
      <c r="A38" s="118" t="s">
        <v>375</v>
      </c>
      <c r="B38" s="28" t="s">
        <v>237</v>
      </c>
      <c r="C38" s="28" t="s">
        <v>258</v>
      </c>
      <c r="D38" s="28" t="s">
        <v>40</v>
      </c>
      <c r="E38" s="28" t="s">
        <v>153</v>
      </c>
      <c r="F38" s="28" t="s">
        <v>187</v>
      </c>
      <c r="G38" s="28" t="s">
        <v>235</v>
      </c>
      <c r="H38" s="28" t="s">
        <v>236</v>
      </c>
      <c r="I38" s="28" t="s">
        <v>19</v>
      </c>
      <c r="J38" s="115" t="s">
        <v>234</v>
      </c>
      <c r="K38" s="28">
        <v>70</v>
      </c>
      <c r="L38" s="28" t="s">
        <v>187</v>
      </c>
      <c r="M38" s="116" t="s">
        <v>56</v>
      </c>
    </row>
    <row r="39" spans="1:13" ht="17" customHeight="1">
      <c r="A39" s="118" t="s">
        <v>375</v>
      </c>
      <c r="B39" s="28" t="s">
        <v>237</v>
      </c>
      <c r="C39" s="28" t="s">
        <v>259</v>
      </c>
      <c r="D39" s="28" t="s">
        <v>41</v>
      </c>
      <c r="E39" s="28" t="s">
        <v>153</v>
      </c>
      <c r="F39" s="28" t="s">
        <v>187</v>
      </c>
      <c r="G39" s="28" t="s">
        <v>235</v>
      </c>
      <c r="H39" s="28" t="s">
        <v>236</v>
      </c>
      <c r="I39" s="28" t="s">
        <v>19</v>
      </c>
      <c r="J39" s="115" t="s">
        <v>234</v>
      </c>
      <c r="K39" s="28">
        <v>70</v>
      </c>
      <c r="L39" s="28" t="s">
        <v>187</v>
      </c>
      <c r="M39" s="116" t="s">
        <v>56</v>
      </c>
    </row>
    <row r="40" spans="1:13" ht="17" customHeight="1">
      <c r="A40" s="118" t="s">
        <v>375</v>
      </c>
      <c r="B40" s="28" t="s">
        <v>237</v>
      </c>
      <c r="C40" s="28" t="s">
        <v>260</v>
      </c>
      <c r="D40" s="28" t="s">
        <v>42</v>
      </c>
      <c r="E40" s="28" t="s">
        <v>154</v>
      </c>
      <c r="F40" s="28" t="s">
        <v>187</v>
      </c>
      <c r="G40" s="28" t="s">
        <v>235</v>
      </c>
      <c r="H40" s="28" t="s">
        <v>236</v>
      </c>
      <c r="I40" s="28" t="s">
        <v>19</v>
      </c>
      <c r="J40" s="115" t="s">
        <v>234</v>
      </c>
      <c r="K40" s="28">
        <v>70</v>
      </c>
      <c r="L40" s="28" t="s">
        <v>187</v>
      </c>
      <c r="M40" s="116" t="s">
        <v>56</v>
      </c>
    </row>
    <row r="41" spans="1:13" ht="17" customHeight="1">
      <c r="A41" s="118" t="s">
        <v>375</v>
      </c>
      <c r="B41" s="28" t="s">
        <v>237</v>
      </c>
      <c r="C41" s="28" t="s">
        <v>261</v>
      </c>
      <c r="D41" s="28" t="s">
        <v>43</v>
      </c>
      <c r="E41" s="28" t="s">
        <v>154</v>
      </c>
      <c r="F41" s="28" t="s">
        <v>187</v>
      </c>
      <c r="G41" s="28" t="s">
        <v>235</v>
      </c>
      <c r="H41" s="28" t="s">
        <v>236</v>
      </c>
      <c r="I41" s="28" t="s">
        <v>19</v>
      </c>
      <c r="J41" s="115" t="s">
        <v>234</v>
      </c>
      <c r="K41" s="28">
        <v>70</v>
      </c>
      <c r="L41" s="28" t="s">
        <v>187</v>
      </c>
      <c r="M41" s="116" t="s">
        <v>56</v>
      </c>
    </row>
    <row r="42" spans="1:13" ht="17" customHeight="1">
      <c r="A42" s="118" t="s">
        <v>375</v>
      </c>
      <c r="B42" s="28" t="s">
        <v>237</v>
      </c>
      <c r="C42" s="28" t="s">
        <v>262</v>
      </c>
      <c r="D42" s="28" t="s">
        <v>44</v>
      </c>
      <c r="E42" s="28" t="s">
        <v>155</v>
      </c>
      <c r="F42" s="28" t="s">
        <v>187</v>
      </c>
      <c r="G42" s="28" t="s">
        <v>233</v>
      </c>
      <c r="H42" s="28" t="s">
        <v>236</v>
      </c>
      <c r="I42" s="28" t="s">
        <v>19</v>
      </c>
      <c r="J42" s="115" t="s">
        <v>234</v>
      </c>
      <c r="K42" s="28">
        <v>70</v>
      </c>
      <c r="L42" s="28" t="s">
        <v>187</v>
      </c>
      <c r="M42" s="116" t="s">
        <v>56</v>
      </c>
    </row>
    <row r="43" spans="1:13" ht="17" customHeight="1">
      <c r="A43" s="118" t="s">
        <v>375</v>
      </c>
      <c r="B43" s="28" t="s">
        <v>237</v>
      </c>
      <c r="C43" s="28" t="s">
        <v>263</v>
      </c>
      <c r="D43" s="28" t="s">
        <v>45</v>
      </c>
      <c r="E43" s="28" t="s">
        <v>155</v>
      </c>
      <c r="F43" s="28" t="s">
        <v>187</v>
      </c>
      <c r="G43" s="28" t="s">
        <v>233</v>
      </c>
      <c r="H43" s="28" t="s">
        <v>236</v>
      </c>
      <c r="I43" s="28" t="s">
        <v>19</v>
      </c>
      <c r="J43" s="115" t="s">
        <v>234</v>
      </c>
      <c r="K43" s="28">
        <v>70</v>
      </c>
      <c r="L43" s="28" t="s">
        <v>187</v>
      </c>
      <c r="M43" s="116" t="s">
        <v>56</v>
      </c>
    </row>
    <row r="44" spans="1:13" ht="17" customHeight="1">
      <c r="A44" s="118" t="s">
        <v>375</v>
      </c>
      <c r="B44" s="28" t="s">
        <v>237</v>
      </c>
      <c r="C44" s="28" t="s">
        <v>264</v>
      </c>
      <c r="D44" s="28" t="s">
        <v>46</v>
      </c>
      <c r="E44" s="28" t="s">
        <v>156</v>
      </c>
      <c r="F44" s="28" t="s">
        <v>187</v>
      </c>
      <c r="G44" s="28" t="s">
        <v>236</v>
      </c>
      <c r="H44" s="28" t="s">
        <v>236</v>
      </c>
      <c r="I44" s="28" t="s">
        <v>19</v>
      </c>
      <c r="J44" s="115" t="s">
        <v>234</v>
      </c>
      <c r="K44" s="28">
        <v>70</v>
      </c>
      <c r="L44" s="28" t="s">
        <v>187</v>
      </c>
      <c r="M44" s="116" t="s">
        <v>56</v>
      </c>
    </row>
    <row r="45" spans="1:13" ht="17" customHeight="1">
      <c r="A45" s="118" t="s">
        <v>375</v>
      </c>
      <c r="B45" s="28" t="s">
        <v>237</v>
      </c>
      <c r="C45" s="28" t="s">
        <v>265</v>
      </c>
      <c r="D45" s="28" t="s">
        <v>47</v>
      </c>
      <c r="E45" s="28" t="s">
        <v>156</v>
      </c>
      <c r="F45" s="28" t="s">
        <v>187</v>
      </c>
      <c r="G45" s="28" t="s">
        <v>236</v>
      </c>
      <c r="H45" s="28" t="s">
        <v>236</v>
      </c>
      <c r="I45" s="28" t="s">
        <v>19</v>
      </c>
      <c r="J45" s="115" t="s">
        <v>234</v>
      </c>
      <c r="K45" s="28">
        <v>70</v>
      </c>
      <c r="L45" s="28" t="s">
        <v>187</v>
      </c>
      <c r="M45" s="116" t="s">
        <v>56</v>
      </c>
    </row>
    <row r="46" spans="1:13" ht="17" customHeight="1">
      <c r="A46" s="118" t="s">
        <v>375</v>
      </c>
      <c r="B46" s="28" t="s">
        <v>237</v>
      </c>
      <c r="C46" s="28" t="s">
        <v>266</v>
      </c>
      <c r="D46" s="28" t="s">
        <v>48</v>
      </c>
      <c r="E46" s="28" t="s">
        <v>157</v>
      </c>
      <c r="F46" s="28" t="s">
        <v>187</v>
      </c>
      <c r="G46" s="28" t="s">
        <v>235</v>
      </c>
      <c r="H46" s="28" t="s">
        <v>236</v>
      </c>
      <c r="I46" s="28" t="s">
        <v>19</v>
      </c>
      <c r="J46" s="115" t="s">
        <v>234</v>
      </c>
      <c r="K46" s="28">
        <v>70</v>
      </c>
      <c r="L46" s="28" t="s">
        <v>187</v>
      </c>
      <c r="M46" s="116" t="s">
        <v>56</v>
      </c>
    </row>
    <row r="47" spans="1:13" ht="17" customHeight="1">
      <c r="A47" s="118" t="s">
        <v>375</v>
      </c>
      <c r="B47" s="28" t="s">
        <v>237</v>
      </c>
      <c r="C47" s="28" t="s">
        <v>267</v>
      </c>
      <c r="D47" s="28" t="s">
        <v>49</v>
      </c>
      <c r="E47" s="28" t="s">
        <v>157</v>
      </c>
      <c r="F47" s="28" t="s">
        <v>187</v>
      </c>
      <c r="G47" s="28" t="s">
        <v>235</v>
      </c>
      <c r="H47" s="28" t="s">
        <v>236</v>
      </c>
      <c r="I47" s="28" t="s">
        <v>19</v>
      </c>
      <c r="J47" s="115" t="s">
        <v>234</v>
      </c>
      <c r="K47" s="28">
        <v>70</v>
      </c>
      <c r="L47" s="28" t="s">
        <v>187</v>
      </c>
      <c r="M47" s="116" t="s">
        <v>56</v>
      </c>
    </row>
    <row r="48" spans="1:13" ht="17" customHeight="1">
      <c r="A48" s="28" t="s">
        <v>236</v>
      </c>
      <c r="B48" s="28" t="s">
        <v>236</v>
      </c>
      <c r="C48" s="28" t="s">
        <v>236</v>
      </c>
      <c r="D48" s="28" t="s">
        <v>268</v>
      </c>
      <c r="E48" s="28" t="s">
        <v>268</v>
      </c>
      <c r="F48" s="28" t="s">
        <v>236</v>
      </c>
      <c r="G48" s="28" t="s">
        <v>236</v>
      </c>
      <c r="H48" s="28" t="s">
        <v>236</v>
      </c>
      <c r="I48" s="28" t="s">
        <v>269</v>
      </c>
      <c r="J48" s="28" t="s">
        <v>236</v>
      </c>
      <c r="K48" s="28">
        <v>76</v>
      </c>
      <c r="L48" s="28" t="s">
        <v>236</v>
      </c>
      <c r="M48" s="116" t="s">
        <v>270</v>
      </c>
    </row>
    <row r="49" spans="1:13" ht="17" customHeight="1">
      <c r="A49" s="28" t="s">
        <v>236</v>
      </c>
      <c r="B49" s="28" t="s">
        <v>236</v>
      </c>
      <c r="C49" s="28" t="s">
        <v>236</v>
      </c>
      <c r="D49" s="28" t="s">
        <v>271</v>
      </c>
      <c r="E49" s="28" t="s">
        <v>271</v>
      </c>
      <c r="F49" s="28" t="s">
        <v>236</v>
      </c>
      <c r="G49" s="28" t="s">
        <v>236</v>
      </c>
      <c r="H49" s="28" t="s">
        <v>236</v>
      </c>
      <c r="I49" s="28" t="s">
        <v>269</v>
      </c>
      <c r="J49" s="28" t="s">
        <v>236</v>
      </c>
      <c r="K49" s="28">
        <v>76</v>
      </c>
      <c r="L49" s="28" t="s">
        <v>236</v>
      </c>
      <c r="M49" s="116" t="s">
        <v>272</v>
      </c>
    </row>
  </sheetData>
  <pageMargins left="0.75" right="0.75" top="1" bottom="1" header="0.51180555555555496" footer="0.51180555555555496"/>
  <extLst>
    <ext xmlns:mx="http://schemas.microsoft.com/office/mac/excel/2008/main" uri="{64002731-A6B0-56B0-2670-7721B7C09600}">
      <mx:PLV Mode="0" OnePage="0" WScale="0"/>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6"/>
  <sheetViews>
    <sheetView zoomScale="125" zoomScaleNormal="125" zoomScalePageLayoutView="125" workbookViewId="0">
      <selection activeCell="C23" sqref="C23:F32"/>
    </sheetView>
  </sheetViews>
  <sheetFormatPr baseColWidth="10" defaultRowHeight="15" x14ac:dyDescent="0"/>
  <cols>
    <col min="1" max="1" width="16.33203125" style="4" bestFit="1" customWidth="1"/>
    <col min="2" max="2" width="15.6640625" bestFit="1" customWidth="1"/>
    <col min="3" max="3" width="24.1640625" style="2" bestFit="1" customWidth="1"/>
    <col min="4" max="4" width="23.1640625" style="2" bestFit="1" customWidth="1"/>
    <col min="5" max="5" width="5.5" style="2" bestFit="1" customWidth="1"/>
    <col min="6" max="6" width="24.1640625" bestFit="1" customWidth="1"/>
    <col min="7" max="7" width="23.1640625" bestFit="1" customWidth="1"/>
    <col min="8" max="8" width="5.5" bestFit="1" customWidth="1"/>
    <col min="9" max="9" width="24.1640625" bestFit="1" customWidth="1"/>
    <col min="10" max="10" width="23.1640625" bestFit="1" customWidth="1"/>
    <col min="11" max="11" width="5.5" bestFit="1" customWidth="1"/>
  </cols>
  <sheetData>
    <row r="1" spans="1:11" s="4" customFormat="1">
      <c r="C1" s="162" t="s">
        <v>0</v>
      </c>
      <c r="D1" s="163"/>
      <c r="E1" s="164"/>
      <c r="F1" s="162" t="s">
        <v>1</v>
      </c>
      <c r="G1" s="163"/>
      <c r="H1" s="164"/>
      <c r="I1" s="162" t="s">
        <v>2</v>
      </c>
      <c r="J1" s="163"/>
      <c r="K1" s="164"/>
    </row>
    <row r="2" spans="1:11" s="29" customFormat="1">
      <c r="B2" s="76"/>
      <c r="C2" s="81" t="s">
        <v>353</v>
      </c>
      <c r="D2" s="82" t="s">
        <v>354</v>
      </c>
      <c r="E2" s="83" t="s">
        <v>52</v>
      </c>
      <c r="F2" s="81" t="s">
        <v>353</v>
      </c>
      <c r="G2" s="82" t="s">
        <v>354</v>
      </c>
      <c r="H2" s="83" t="s">
        <v>52</v>
      </c>
      <c r="I2" s="81" t="s">
        <v>353</v>
      </c>
      <c r="J2" s="82" t="s">
        <v>354</v>
      </c>
      <c r="K2" s="83" t="s">
        <v>52</v>
      </c>
    </row>
    <row r="3" spans="1:11">
      <c r="A3" s="170" t="s">
        <v>275</v>
      </c>
      <c r="B3" s="58" t="s">
        <v>143</v>
      </c>
      <c r="C3" s="71">
        <v>9933</v>
      </c>
      <c r="D3" s="60">
        <v>6930</v>
      </c>
      <c r="E3" s="36">
        <f>D3/C3*100</f>
        <v>69.767441860465112</v>
      </c>
      <c r="F3" s="71">
        <v>5207</v>
      </c>
      <c r="G3" s="60">
        <v>3901</v>
      </c>
      <c r="H3" s="36">
        <f t="shared" ref="H3:H19" si="0">G3/F3*100</f>
        <v>74.918379105050889</v>
      </c>
      <c r="I3" s="71">
        <v>2844</v>
      </c>
      <c r="J3" s="60">
        <v>2242</v>
      </c>
      <c r="K3" s="36">
        <f t="shared" ref="K3:K19" si="1">J3/I3*100</f>
        <v>78.832630098452881</v>
      </c>
    </row>
    <row r="4" spans="1:11">
      <c r="A4" s="170"/>
      <c r="B4" s="58" t="s">
        <v>144</v>
      </c>
      <c r="C4" s="72">
        <v>9836</v>
      </c>
      <c r="D4" s="62">
        <v>7022</v>
      </c>
      <c r="E4" s="39">
        <f t="shared" ref="E4:E19" si="2">D4/C4*100</f>
        <v>71.390809272061816</v>
      </c>
      <c r="F4" s="72">
        <v>4949</v>
      </c>
      <c r="G4" s="62">
        <v>3791</v>
      </c>
      <c r="H4" s="39">
        <f t="shared" si="0"/>
        <v>76.601333602748028</v>
      </c>
      <c r="I4" s="72">
        <v>2756</v>
      </c>
      <c r="J4" s="62">
        <v>2219</v>
      </c>
      <c r="K4" s="39">
        <f t="shared" si="1"/>
        <v>80.515239477503627</v>
      </c>
    </row>
    <row r="5" spans="1:11">
      <c r="A5" s="170"/>
      <c r="B5" s="58" t="s">
        <v>145</v>
      </c>
      <c r="C5" s="72">
        <v>10306</v>
      </c>
      <c r="D5" s="62">
        <v>8286</v>
      </c>
      <c r="E5" s="39">
        <f t="shared" si="2"/>
        <v>80.399767125946056</v>
      </c>
      <c r="F5" s="72">
        <v>4709</v>
      </c>
      <c r="G5" s="62">
        <v>4094</v>
      </c>
      <c r="H5" s="39">
        <f t="shared" si="0"/>
        <v>86.939902314716505</v>
      </c>
      <c r="I5" s="72">
        <v>2448</v>
      </c>
      <c r="J5" s="62">
        <v>2198</v>
      </c>
      <c r="K5" s="39">
        <f t="shared" si="1"/>
        <v>89.787581699346404</v>
      </c>
    </row>
    <row r="6" spans="1:11">
      <c r="A6" s="170"/>
      <c r="B6" s="58" t="s">
        <v>146</v>
      </c>
      <c r="C6" s="72">
        <v>10407</v>
      </c>
      <c r="D6" s="62">
        <v>8375</v>
      </c>
      <c r="E6" s="39">
        <f t="shared" si="2"/>
        <v>80.474680503507258</v>
      </c>
      <c r="F6" s="72">
        <v>5021</v>
      </c>
      <c r="G6" s="62">
        <v>4317</v>
      </c>
      <c r="H6" s="39">
        <f t="shared" si="0"/>
        <v>85.978888667596095</v>
      </c>
      <c r="I6" s="72">
        <v>2613</v>
      </c>
      <c r="J6" s="62">
        <v>2323</v>
      </c>
      <c r="K6" s="39">
        <f t="shared" si="1"/>
        <v>88.901645618063526</v>
      </c>
    </row>
    <row r="7" spans="1:11">
      <c r="A7" s="170"/>
      <c r="B7" s="58" t="s">
        <v>147</v>
      </c>
      <c r="C7" s="73">
        <v>10057</v>
      </c>
      <c r="D7" s="64">
        <v>7672</v>
      </c>
      <c r="E7" s="42">
        <f t="shared" si="2"/>
        <v>76.285174505319674</v>
      </c>
      <c r="F7" s="73">
        <v>5802</v>
      </c>
      <c r="G7" s="64">
        <v>4658</v>
      </c>
      <c r="H7" s="42">
        <f t="shared" si="0"/>
        <v>80.282661151327133</v>
      </c>
      <c r="I7" s="73">
        <v>3365</v>
      </c>
      <c r="J7" s="64">
        <v>2813</v>
      </c>
      <c r="K7" s="42">
        <f t="shared" si="1"/>
        <v>83.595839524517089</v>
      </c>
    </row>
    <row r="8" spans="1:11" s="4" customFormat="1">
      <c r="A8" s="68"/>
      <c r="B8" s="58"/>
      <c r="C8" s="78">
        <f>AVERAGE(C3:C7)</f>
        <v>10107.799999999999</v>
      </c>
      <c r="D8" s="78">
        <f t="shared" ref="D8:K8" si="3">AVERAGE(D3:D7)</f>
        <v>7657</v>
      </c>
      <c r="E8" s="80">
        <f t="shared" si="3"/>
        <v>75.663574653459975</v>
      </c>
      <c r="F8" s="78">
        <f t="shared" si="3"/>
        <v>5137.6000000000004</v>
      </c>
      <c r="G8" s="78">
        <f t="shared" si="3"/>
        <v>4152.2</v>
      </c>
      <c r="H8" s="80">
        <f t="shared" si="3"/>
        <v>80.944232968287736</v>
      </c>
      <c r="I8" s="78">
        <f t="shared" si="3"/>
        <v>2805.2</v>
      </c>
      <c r="J8" s="78">
        <f t="shared" si="3"/>
        <v>2359</v>
      </c>
      <c r="K8" s="80">
        <f t="shared" si="3"/>
        <v>84.3265872835767</v>
      </c>
    </row>
    <row r="9" spans="1:11">
      <c r="A9" s="170" t="s">
        <v>276</v>
      </c>
      <c r="B9" s="58" t="s">
        <v>148</v>
      </c>
      <c r="C9" s="71">
        <v>10071</v>
      </c>
      <c r="D9" s="60">
        <v>7609</v>
      </c>
      <c r="E9" s="36">
        <f t="shared" si="2"/>
        <v>75.553569655446324</v>
      </c>
      <c r="F9" s="71">
        <v>5428</v>
      </c>
      <c r="G9" s="60">
        <v>4385</v>
      </c>
      <c r="H9" s="36">
        <f t="shared" si="0"/>
        <v>80.784819454679436</v>
      </c>
      <c r="I9" s="71">
        <v>3053</v>
      </c>
      <c r="J9" s="60">
        <v>2549</v>
      </c>
      <c r="K9" s="36">
        <f t="shared" si="1"/>
        <v>83.491647559777277</v>
      </c>
    </row>
    <row r="10" spans="1:11">
      <c r="A10" s="170"/>
      <c r="B10" s="58" t="s">
        <v>149</v>
      </c>
      <c r="C10" s="72">
        <v>9023</v>
      </c>
      <c r="D10" s="62">
        <v>7074</v>
      </c>
      <c r="E10" s="39">
        <f t="shared" si="2"/>
        <v>78.399645350770257</v>
      </c>
      <c r="F10" s="72">
        <v>4521</v>
      </c>
      <c r="G10" s="62">
        <v>3793</v>
      </c>
      <c r="H10" s="39">
        <f t="shared" si="0"/>
        <v>83.897367838973679</v>
      </c>
      <c r="I10" s="72">
        <v>2738</v>
      </c>
      <c r="J10" s="62">
        <v>2376</v>
      </c>
      <c r="K10" s="39">
        <f t="shared" si="1"/>
        <v>86.778670562454337</v>
      </c>
    </row>
    <row r="11" spans="1:11">
      <c r="A11" s="170"/>
      <c r="B11" s="58" t="s">
        <v>150</v>
      </c>
      <c r="C11" s="72">
        <v>8623</v>
      </c>
      <c r="D11" s="62">
        <v>6843</v>
      </c>
      <c r="E11" s="39">
        <f t="shared" si="2"/>
        <v>79.35753218137539</v>
      </c>
      <c r="F11" s="72">
        <v>4059</v>
      </c>
      <c r="G11" s="62">
        <v>3469</v>
      </c>
      <c r="H11" s="39">
        <f t="shared" si="0"/>
        <v>85.464400098546449</v>
      </c>
      <c r="I11" s="72">
        <v>2404</v>
      </c>
      <c r="J11" s="62">
        <v>2102</v>
      </c>
      <c r="K11" s="39">
        <f t="shared" si="1"/>
        <v>87.437603993344425</v>
      </c>
    </row>
    <row r="12" spans="1:11">
      <c r="A12" s="170"/>
      <c r="B12" s="58" t="s">
        <v>151</v>
      </c>
      <c r="C12" s="72">
        <v>9217</v>
      </c>
      <c r="D12" s="62">
        <v>7625</v>
      </c>
      <c r="E12" s="39">
        <f t="shared" si="2"/>
        <v>82.727568623196262</v>
      </c>
      <c r="F12" s="72">
        <v>4329</v>
      </c>
      <c r="G12" s="62">
        <v>3871</v>
      </c>
      <c r="H12" s="39">
        <f t="shared" si="0"/>
        <v>89.420189420189416</v>
      </c>
      <c r="I12" s="72">
        <v>2555</v>
      </c>
      <c r="J12" s="62">
        <v>2349</v>
      </c>
      <c r="K12" s="39">
        <f t="shared" si="1"/>
        <v>91.93737769080235</v>
      </c>
    </row>
    <row r="13" spans="1:11">
      <c r="A13" s="170"/>
      <c r="B13" s="58" t="s">
        <v>152</v>
      </c>
      <c r="C13" s="73">
        <v>9163</v>
      </c>
      <c r="D13" s="64">
        <v>6889</v>
      </c>
      <c r="E13" s="42">
        <f t="shared" si="2"/>
        <v>75.182800392884431</v>
      </c>
      <c r="F13" s="73">
        <v>4369</v>
      </c>
      <c r="G13" s="64">
        <v>3548</v>
      </c>
      <c r="H13" s="42">
        <f t="shared" si="0"/>
        <v>81.208514534218352</v>
      </c>
      <c r="I13" s="73">
        <v>2493</v>
      </c>
      <c r="J13" s="64">
        <v>2111</v>
      </c>
      <c r="K13" s="42">
        <f t="shared" si="1"/>
        <v>84.677095868431607</v>
      </c>
    </row>
    <row r="14" spans="1:11" s="4" customFormat="1">
      <c r="A14" s="68"/>
      <c r="B14" s="58"/>
      <c r="C14" s="78">
        <f t="shared" ref="C14:K14" si="4">AVERAGE(C9:C13)</f>
        <v>9219.4</v>
      </c>
      <c r="D14" s="78">
        <f t="shared" si="4"/>
        <v>7208</v>
      </c>
      <c r="E14" s="80">
        <f t="shared" si="4"/>
        <v>78.244223240734527</v>
      </c>
      <c r="F14" s="78">
        <f t="shared" si="4"/>
        <v>4541.2</v>
      </c>
      <c r="G14" s="78">
        <f t="shared" si="4"/>
        <v>3813.2</v>
      </c>
      <c r="H14" s="80">
        <f t="shared" si="4"/>
        <v>84.155058269321472</v>
      </c>
      <c r="I14" s="78">
        <f t="shared" si="4"/>
        <v>2648.6</v>
      </c>
      <c r="J14" s="78">
        <f t="shared" si="4"/>
        <v>2297.4</v>
      </c>
      <c r="K14" s="80">
        <f t="shared" si="4"/>
        <v>86.864479134961996</v>
      </c>
    </row>
    <row r="15" spans="1:11">
      <c r="A15" s="170" t="s">
        <v>277</v>
      </c>
      <c r="B15" s="58" t="s">
        <v>153</v>
      </c>
      <c r="C15" s="71">
        <v>11242</v>
      </c>
      <c r="D15" s="60">
        <v>8588</v>
      </c>
      <c r="E15" s="36">
        <f t="shared" si="2"/>
        <v>76.392101049635301</v>
      </c>
      <c r="F15" s="71">
        <v>6649</v>
      </c>
      <c r="G15" s="60">
        <v>5338</v>
      </c>
      <c r="H15" s="36">
        <f t="shared" si="0"/>
        <v>80.282749285606855</v>
      </c>
      <c r="I15" s="71">
        <v>3893</v>
      </c>
      <c r="J15" s="60">
        <v>3178</v>
      </c>
      <c r="K15" s="36">
        <f t="shared" si="1"/>
        <v>81.633701515540707</v>
      </c>
    </row>
    <row r="16" spans="1:11">
      <c r="A16" s="170"/>
      <c r="B16" s="58" t="s">
        <v>154</v>
      </c>
      <c r="C16" s="72">
        <v>11026</v>
      </c>
      <c r="D16" s="62">
        <v>8154</v>
      </c>
      <c r="E16" s="39">
        <f t="shared" si="2"/>
        <v>73.952475965898785</v>
      </c>
      <c r="F16" s="72">
        <v>6325</v>
      </c>
      <c r="G16" s="62">
        <v>4999</v>
      </c>
      <c r="H16" s="39">
        <f t="shared" si="0"/>
        <v>79.035573122529641</v>
      </c>
      <c r="I16" s="72">
        <v>3752</v>
      </c>
      <c r="J16" s="62">
        <v>3048</v>
      </c>
      <c r="K16" s="39">
        <f t="shared" si="1"/>
        <v>81.236673773987206</v>
      </c>
    </row>
    <row r="17" spans="1:11">
      <c r="A17" s="170"/>
      <c r="B17" s="58" t="s">
        <v>155</v>
      </c>
      <c r="C17" s="72">
        <v>11239</v>
      </c>
      <c r="D17" s="62">
        <v>8697</v>
      </c>
      <c r="E17" s="39">
        <f t="shared" si="2"/>
        <v>77.382329388735656</v>
      </c>
      <c r="F17" s="72">
        <v>6125</v>
      </c>
      <c r="G17" s="62">
        <v>5107</v>
      </c>
      <c r="H17" s="39">
        <f t="shared" si="0"/>
        <v>83.37959183673469</v>
      </c>
      <c r="I17" s="72">
        <v>3515</v>
      </c>
      <c r="J17" s="62">
        <v>3009</v>
      </c>
      <c r="K17" s="39">
        <f t="shared" si="1"/>
        <v>85.604551920341393</v>
      </c>
    </row>
    <row r="18" spans="1:11">
      <c r="A18" s="170"/>
      <c r="B18" s="58" t="s">
        <v>156</v>
      </c>
      <c r="C18" s="72">
        <v>11349</v>
      </c>
      <c r="D18" s="62">
        <v>8679</v>
      </c>
      <c r="E18" s="39">
        <f t="shared" si="2"/>
        <v>76.473698123182658</v>
      </c>
      <c r="F18" s="72">
        <v>6427</v>
      </c>
      <c r="G18" s="62">
        <v>5157</v>
      </c>
      <c r="H18" s="39">
        <f t="shared" si="0"/>
        <v>80.239614127897923</v>
      </c>
      <c r="I18" s="72">
        <v>3510</v>
      </c>
      <c r="J18" s="62">
        <v>2872</v>
      </c>
      <c r="K18" s="39">
        <f t="shared" si="1"/>
        <v>81.823361823361836</v>
      </c>
    </row>
    <row r="19" spans="1:11">
      <c r="A19" s="170"/>
      <c r="B19" s="58" t="s">
        <v>157</v>
      </c>
      <c r="C19" s="73">
        <v>10655</v>
      </c>
      <c r="D19" s="64">
        <v>7809</v>
      </c>
      <c r="E19" s="42">
        <f t="shared" si="2"/>
        <v>73.289535429375888</v>
      </c>
      <c r="F19" s="73">
        <v>6321</v>
      </c>
      <c r="G19" s="64">
        <v>4925</v>
      </c>
      <c r="H19" s="42">
        <f t="shared" si="0"/>
        <v>77.914886884986558</v>
      </c>
      <c r="I19" s="73">
        <v>3800</v>
      </c>
      <c r="J19" s="64">
        <v>3057</v>
      </c>
      <c r="K19" s="42">
        <f t="shared" si="1"/>
        <v>80.44736842105263</v>
      </c>
    </row>
    <row r="20" spans="1:11">
      <c r="B20" s="13"/>
      <c r="C20" s="78">
        <f t="shared" ref="C20:K20" si="5">AVERAGE(C15:C19)</f>
        <v>11102.2</v>
      </c>
      <c r="D20" s="78">
        <f t="shared" si="5"/>
        <v>8385.4</v>
      </c>
      <c r="E20" s="80">
        <f t="shared" si="5"/>
        <v>75.498027991365646</v>
      </c>
      <c r="F20" s="78">
        <f t="shared" si="5"/>
        <v>6369.4</v>
      </c>
      <c r="G20" s="78">
        <f t="shared" si="5"/>
        <v>5105.2</v>
      </c>
      <c r="H20" s="80">
        <f t="shared" si="5"/>
        <v>80.170483051551145</v>
      </c>
      <c r="I20" s="78">
        <f t="shared" si="5"/>
        <v>3694</v>
      </c>
      <c r="J20" s="78">
        <f t="shared" si="5"/>
        <v>3032.8</v>
      </c>
      <c r="K20" s="80">
        <f t="shared" si="5"/>
        <v>82.14913149085676</v>
      </c>
    </row>
    <row r="21" spans="1:11">
      <c r="B21" s="13"/>
    </row>
    <row r="22" spans="1:11">
      <c r="B22" s="13"/>
    </row>
    <row r="23" spans="1:11">
      <c r="B23" s="58"/>
      <c r="C23" s="21"/>
    </row>
    <row r="24" spans="1:11">
      <c r="B24" s="77"/>
      <c r="C24" s="21"/>
    </row>
    <row r="25" spans="1:11">
      <c r="B25" s="58"/>
      <c r="C25" s="21"/>
      <c r="D25" s="3"/>
    </row>
    <row r="26" spans="1:11">
      <c r="B26" s="58"/>
      <c r="C26" s="21"/>
      <c r="D26" s="3"/>
    </row>
    <row r="27" spans="1:11">
      <c r="B27" s="58"/>
      <c r="C27" s="21"/>
    </row>
    <row r="28" spans="1:11">
      <c r="B28" s="58"/>
      <c r="C28" s="21"/>
    </row>
    <row r="29" spans="1:11">
      <c r="B29" s="58"/>
      <c r="C29" s="21"/>
      <c r="D29" s="3"/>
    </row>
    <row r="30" spans="1:11">
      <c r="B30" s="13"/>
      <c r="D30" s="3"/>
    </row>
    <row r="31" spans="1:11">
      <c r="B31" s="58"/>
    </row>
    <row r="32" spans="1:11">
      <c r="B32" s="58"/>
    </row>
    <row r="33" spans="2:2">
      <c r="B33" s="58"/>
    </row>
    <row r="34" spans="2:2">
      <c r="B34" s="58"/>
    </row>
    <row r="35" spans="2:2">
      <c r="B35" s="77"/>
    </row>
    <row r="36" spans="2:2">
      <c r="B36" s="34"/>
    </row>
  </sheetData>
  <mergeCells count="6">
    <mergeCell ref="A15:A19"/>
    <mergeCell ref="C1:E1"/>
    <mergeCell ref="F1:H1"/>
    <mergeCell ref="I1:K1"/>
    <mergeCell ref="A3:A7"/>
    <mergeCell ref="A9:A13"/>
  </mergeCells>
  <pageMargins left="0.75" right="0.75" top="1" bottom="1" header="0.5" footer="0.5"/>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Hojas de cálculo</vt:lpstr>
      </vt:variant>
      <vt:variant>
        <vt:i4>26</vt:i4>
      </vt:variant>
    </vt:vector>
  </HeadingPairs>
  <TitlesOfParts>
    <vt:vector size="26" baseType="lpstr">
      <vt:lpstr>legends</vt:lpstr>
      <vt:lpstr>stab1</vt:lpstr>
      <vt:lpstr>stab2</vt:lpstr>
      <vt:lpstr>stab3a</vt:lpstr>
      <vt:lpstr>stab3b</vt:lpstr>
      <vt:lpstr>stab4a</vt:lpstr>
      <vt:lpstr>stab4b</vt:lpstr>
      <vt:lpstr>stab5</vt:lpstr>
      <vt:lpstr>stab6</vt:lpstr>
      <vt:lpstr>stab7</vt:lpstr>
      <vt:lpstr>stab8a</vt:lpstr>
      <vt:lpstr>stab8b</vt:lpstr>
      <vt:lpstr>stab8c</vt:lpstr>
      <vt:lpstr>stab9</vt:lpstr>
      <vt:lpstr>stab10a</vt:lpstr>
      <vt:lpstr>stab10b</vt:lpstr>
      <vt:lpstr>stab10c</vt:lpstr>
      <vt:lpstr>stab11a</vt:lpstr>
      <vt:lpstr>stab11b</vt:lpstr>
      <vt:lpstr>stab12a</vt:lpstr>
      <vt:lpstr>stab12b</vt:lpstr>
      <vt:lpstr>stab13</vt:lpstr>
      <vt:lpstr>stab14</vt:lpstr>
      <vt:lpstr>stab15</vt:lpstr>
      <vt:lpstr>stab16</vt:lpstr>
      <vt:lpstr>stab17</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dc:creator>
  <cp:lastModifiedBy>Mar</cp:lastModifiedBy>
  <cp:revision>0</cp:revision>
  <cp:lastPrinted>2013-04-11T13:24:37Z</cp:lastPrinted>
  <dcterms:created xsi:type="dcterms:W3CDTF">2012-11-06T10:01:36Z</dcterms:created>
  <dcterms:modified xsi:type="dcterms:W3CDTF">2013-06-28T08:27:00Z</dcterms:modified>
</cp:coreProperties>
</file>