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showInkAnnotation="0" autoCompressPictures="0"/>
  <bookViews>
    <workbookView xWindow="14505" yWindow="-15" windowWidth="14310" windowHeight="12855" tabRatio="500"/>
  </bookViews>
  <sheets>
    <sheet name="Raw Data" sheetId="1" r:id="rId1"/>
  </sheets>
  <calcPr calcId="145621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AB8" i="1" l="1"/>
  <c r="O8" i="1"/>
  <c r="AG8" i="1"/>
  <c r="AF8" i="1"/>
  <c r="AI8" i="1"/>
  <c r="AH8" i="1"/>
  <c r="AE8" i="1"/>
  <c r="AG11" i="1"/>
  <c r="AF11" i="1"/>
  <c r="AI11" i="1"/>
  <c r="AH11" i="1"/>
  <c r="AE11" i="1"/>
  <c r="AG10" i="1"/>
  <c r="AF10" i="1"/>
  <c r="AI10" i="1"/>
  <c r="AH10" i="1"/>
  <c r="AE10" i="1"/>
  <c r="AG15" i="1"/>
  <c r="AF15" i="1"/>
  <c r="AI15" i="1"/>
  <c r="AH15" i="1"/>
  <c r="AE15" i="1"/>
  <c r="AG9" i="1"/>
  <c r="AF9" i="1"/>
  <c r="AI9" i="1"/>
  <c r="AH9" i="1"/>
  <c r="AE9" i="1"/>
</calcChain>
</file>

<file path=xl/sharedStrings.xml><?xml version="1.0" encoding="utf-8"?>
<sst xmlns="http://schemas.openxmlformats.org/spreadsheetml/2006/main" count="61" uniqueCount="61">
  <si>
    <t>CGTTATCAG</t>
  </si>
  <si>
    <t>TATCAGTCG</t>
  </si>
  <si>
    <t>CAGTCGGCA</t>
  </si>
  <si>
    <t>TTGCAAGGT</t>
  </si>
  <si>
    <t>CAAGGTCCA</t>
  </si>
  <si>
    <t>GGTCCATGG</t>
  </si>
  <si>
    <t>CGCTAACCA</t>
  </si>
  <si>
    <t>TAACCAAAT</t>
  </si>
  <si>
    <t>CCAAATATT</t>
  </si>
  <si>
    <t>GTAATAAAG</t>
  </si>
  <si>
    <t>ATAAAGCAG</t>
  </si>
  <si>
    <t>AAGCAGGGT</t>
  </si>
  <si>
    <t/>
  </si>
  <si>
    <t>2CD12_DL</t>
  </si>
  <si>
    <t>2CD12_DM</t>
  </si>
  <si>
    <t>2CD12_DR</t>
  </si>
  <si>
    <t>2GH08_DL</t>
  </si>
  <si>
    <t>2GH08_DM</t>
  </si>
  <si>
    <t>2GH08_DR</t>
  </si>
  <si>
    <t>2GH12_DL</t>
  </si>
  <si>
    <t>2GH12_DM</t>
  </si>
  <si>
    <t>2GH12_DR</t>
  </si>
  <si>
    <t>3CD05_DL</t>
  </si>
  <si>
    <t>3CD05_DM</t>
  </si>
  <si>
    <t>3CD05_DR</t>
  </si>
  <si>
    <t>Construct</t>
  </si>
  <si>
    <t>Epidermis 24h</t>
  </si>
  <si>
    <t>Eye 24h</t>
  </si>
  <si>
    <t>Forebrain 24h</t>
  </si>
  <si>
    <t>Heart 24h</t>
  </si>
  <si>
    <t>Hindbrain 24h</t>
  </si>
  <si>
    <t>Midbrain 24h</t>
  </si>
  <si>
    <t>Notochord 24h</t>
  </si>
  <si>
    <t>Otic Vessicle 24h</t>
  </si>
  <si>
    <t>Pharyngeal Arches 24h</t>
  </si>
  <si>
    <t>Somitic Muscle 24h</t>
  </si>
  <si>
    <t>Spinal Cord 24h</t>
  </si>
  <si>
    <t>Tail Bud 24h</t>
  </si>
  <si>
    <t>Yolk 24h</t>
  </si>
  <si>
    <t>Epidermis 48h</t>
  </si>
  <si>
    <t>Eye 48h</t>
  </si>
  <si>
    <t>Forebrain 48h</t>
  </si>
  <si>
    <t>Heart 48h</t>
  </si>
  <si>
    <t>Hindbrain48h</t>
  </si>
  <si>
    <t>Midbrain 48h</t>
  </si>
  <si>
    <t>Notochord 48h</t>
  </si>
  <si>
    <t>Otic Vessicle 48h</t>
  </si>
  <si>
    <t>Pharyngeal Arches 48h</t>
  </si>
  <si>
    <t>Somitic Muscle 48h</t>
  </si>
  <si>
    <t>Spinal Cord 48h</t>
  </si>
  <si>
    <t>Tail Bud 48h</t>
  </si>
  <si>
    <t>Yolk 48h</t>
  </si>
  <si>
    <t>Caudal Fin 48h</t>
  </si>
  <si>
    <t>Pectoral Fin 48h</t>
  </si>
  <si>
    <t>Injected</t>
  </si>
  <si>
    <t>Expressing @24h</t>
  </si>
  <si>
    <t>Expressing @48h</t>
  </si>
  <si>
    <t>Alive @24h</t>
  </si>
  <si>
    <t>Alive @48h</t>
  </si>
  <si>
    <t>9bp Insert Sequence</t>
  </si>
  <si>
    <r>
      <rPr>
        <b/>
        <sz val="12"/>
        <color indexed="8"/>
        <rFont val="Arial"/>
        <family val="2"/>
      </rPr>
      <t>Supplemental Table 2</t>
    </r>
    <r>
      <rPr>
        <sz val="12"/>
        <color indexed="8"/>
        <rFont val="Arial"/>
        <family val="2"/>
      </rPr>
      <t>: Embryo counts from the functional dissection experiments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</si>
</sst>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Verdana"/>
    </font>
    <font>
      <sz val="8"/>
      <name val="Verdana"/>
    </font>
    <font>
      <sz val="12"/>
      <name val="Arial"/>
      <family val="2"/>
    </font>
    <font>
      <sz val="10"/>
      <name val="Arial"/>
      <family val="2"/>
    </font>
    <font>
      <b/>
      <sz val="12"/>
      <name val="Arial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quotePrefix="1" applyFont="1"/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3" fillId="0" borderId="0" xfId="0" applyFont="1"/>
    <xf numFmtId="0" fontId="2" fillId="2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90"/>
    </xf>
    <xf numFmtId="0" fontId="2" fillId="2" borderId="9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 textRotation="90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I16"/>
  <sheetViews>
    <sheetView tabSelected="1" workbookViewId="0">
      <selection activeCell="F15" sqref="F15"/>
    </sheetView>
  </sheetViews>
  <sheetFormatPr defaultColWidth="11" defaultRowHeight="12.75" x14ac:dyDescent="0.2"/>
  <cols>
    <col min="1" max="1" width="11.75" style="12" bestFit="1" customWidth="1"/>
    <col min="2" max="2" width="19.25" style="12" bestFit="1" customWidth="1"/>
    <col min="3" max="30" width="3.5" style="12" bestFit="1" customWidth="1"/>
    <col min="31" max="31" width="4.5" style="12" bestFit="1" customWidth="1"/>
    <col min="32" max="35" width="3.5" style="12" bestFit="1" customWidth="1"/>
    <col min="36" max="16384" width="11" style="12"/>
  </cols>
  <sheetData>
    <row r="1" spans="1:35" x14ac:dyDescent="0.2">
      <c r="A1" s="24" t="s">
        <v>60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</row>
    <row r="2" spans="1:35" ht="13.5" thickBo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</row>
    <row r="3" spans="1:35" ht="130.5" thickBot="1" x14ac:dyDescent="0.25">
      <c r="A3" s="13" t="s">
        <v>25</v>
      </c>
      <c r="B3" s="20" t="s">
        <v>59</v>
      </c>
      <c r="C3" s="21" t="s">
        <v>26</v>
      </c>
      <c r="D3" s="22" t="s">
        <v>27</v>
      </c>
      <c r="E3" s="22" t="s">
        <v>28</v>
      </c>
      <c r="F3" s="22" t="s">
        <v>29</v>
      </c>
      <c r="G3" s="22" t="s">
        <v>30</v>
      </c>
      <c r="H3" s="22" t="s">
        <v>31</v>
      </c>
      <c r="I3" s="22" t="s">
        <v>32</v>
      </c>
      <c r="J3" s="22" t="s">
        <v>33</v>
      </c>
      <c r="K3" s="22" t="s">
        <v>34</v>
      </c>
      <c r="L3" s="22" t="s">
        <v>35</v>
      </c>
      <c r="M3" s="22" t="s">
        <v>36</v>
      </c>
      <c r="N3" s="22" t="s">
        <v>37</v>
      </c>
      <c r="O3" s="23" t="s">
        <v>38</v>
      </c>
      <c r="P3" s="21" t="s">
        <v>39</v>
      </c>
      <c r="Q3" s="22" t="s">
        <v>40</v>
      </c>
      <c r="R3" s="22" t="s">
        <v>41</v>
      </c>
      <c r="S3" s="22" t="s">
        <v>42</v>
      </c>
      <c r="T3" s="22" t="s">
        <v>43</v>
      </c>
      <c r="U3" s="22" t="s">
        <v>44</v>
      </c>
      <c r="V3" s="22" t="s">
        <v>45</v>
      </c>
      <c r="W3" s="22" t="s">
        <v>46</v>
      </c>
      <c r="X3" s="22" t="s">
        <v>47</v>
      </c>
      <c r="Y3" s="22" t="s">
        <v>48</v>
      </c>
      <c r="Z3" s="22" t="s">
        <v>49</v>
      </c>
      <c r="AA3" s="22" t="s">
        <v>50</v>
      </c>
      <c r="AB3" s="22" t="s">
        <v>51</v>
      </c>
      <c r="AC3" s="22" t="s">
        <v>52</v>
      </c>
      <c r="AD3" s="23" t="s">
        <v>53</v>
      </c>
      <c r="AE3" s="21" t="s">
        <v>54</v>
      </c>
      <c r="AF3" s="22" t="s">
        <v>55</v>
      </c>
      <c r="AG3" s="22" t="s">
        <v>56</v>
      </c>
      <c r="AH3" s="22" t="s">
        <v>57</v>
      </c>
      <c r="AI3" s="23" t="s">
        <v>58</v>
      </c>
    </row>
    <row r="4" spans="1:35" ht="15" x14ac:dyDescent="0.2">
      <c r="A4" s="9" t="s">
        <v>13</v>
      </c>
      <c r="B4" s="10" t="s">
        <v>0</v>
      </c>
      <c r="C4" s="10">
        <v>8</v>
      </c>
      <c r="D4" s="10">
        <v>2</v>
      </c>
      <c r="E4" s="10">
        <v>7</v>
      </c>
      <c r="F4" s="10">
        <v>11</v>
      </c>
      <c r="G4" s="10">
        <v>5</v>
      </c>
      <c r="H4" s="10">
        <v>1</v>
      </c>
      <c r="I4" s="10"/>
      <c r="J4" s="10"/>
      <c r="K4" s="10"/>
      <c r="L4" s="10">
        <v>1</v>
      </c>
      <c r="M4" s="10">
        <v>5</v>
      </c>
      <c r="N4" s="10">
        <v>1</v>
      </c>
      <c r="O4" s="10"/>
      <c r="P4" s="10">
        <v>4</v>
      </c>
      <c r="Q4" s="10"/>
      <c r="R4" s="10">
        <v>6</v>
      </c>
      <c r="S4" s="10">
        <v>16</v>
      </c>
      <c r="T4" s="10">
        <v>6</v>
      </c>
      <c r="U4" s="10"/>
      <c r="V4" s="10"/>
      <c r="W4" s="10">
        <v>6</v>
      </c>
      <c r="X4" s="10">
        <v>6</v>
      </c>
      <c r="Y4" s="10">
        <v>3</v>
      </c>
      <c r="Z4" s="10">
        <v>2</v>
      </c>
      <c r="AA4" s="10">
        <v>1</v>
      </c>
      <c r="AB4" s="10"/>
      <c r="AC4" s="10">
        <v>4</v>
      </c>
      <c r="AD4" s="10">
        <v>5</v>
      </c>
      <c r="AE4" s="10">
        <v>75</v>
      </c>
      <c r="AF4" s="10">
        <v>17</v>
      </c>
      <c r="AG4" s="10">
        <v>17</v>
      </c>
      <c r="AH4" s="10">
        <v>30</v>
      </c>
      <c r="AI4" s="11">
        <v>30</v>
      </c>
    </row>
    <row r="5" spans="1:35" ht="15.75" x14ac:dyDescent="0.2">
      <c r="A5" s="14" t="s">
        <v>14</v>
      </c>
      <c r="B5" s="15" t="s">
        <v>1</v>
      </c>
      <c r="C5" s="15">
        <v>43</v>
      </c>
      <c r="D5" s="15">
        <v>2</v>
      </c>
      <c r="E5" s="15">
        <v>5</v>
      </c>
      <c r="F5" s="15">
        <v>16</v>
      </c>
      <c r="G5" s="15">
        <v>22</v>
      </c>
      <c r="H5" s="15"/>
      <c r="I5" s="15">
        <v>2</v>
      </c>
      <c r="J5" s="15"/>
      <c r="K5" s="15"/>
      <c r="L5" s="15">
        <v>4</v>
      </c>
      <c r="M5" s="15">
        <v>2</v>
      </c>
      <c r="N5" s="15">
        <v>3</v>
      </c>
      <c r="O5" s="15">
        <v>1</v>
      </c>
      <c r="P5" s="15">
        <v>31</v>
      </c>
      <c r="Q5" s="15">
        <v>1</v>
      </c>
      <c r="R5" s="15">
        <v>3</v>
      </c>
      <c r="S5" s="15">
        <v>32</v>
      </c>
      <c r="T5" s="15"/>
      <c r="U5" s="15">
        <v>1</v>
      </c>
      <c r="V5" s="15"/>
      <c r="W5" s="15">
        <v>12</v>
      </c>
      <c r="X5" s="15"/>
      <c r="Y5" s="15">
        <v>10</v>
      </c>
      <c r="Z5" s="15">
        <v>5</v>
      </c>
      <c r="AA5" s="15"/>
      <c r="AB5" s="15"/>
      <c r="AC5" s="15">
        <v>1</v>
      </c>
      <c r="AD5" s="15">
        <v>4</v>
      </c>
      <c r="AE5" s="15">
        <v>74</v>
      </c>
      <c r="AF5" s="15">
        <v>45</v>
      </c>
      <c r="AG5" s="15">
        <v>42</v>
      </c>
      <c r="AH5" s="15">
        <v>64</v>
      </c>
      <c r="AI5" s="16">
        <v>62</v>
      </c>
    </row>
    <row r="6" spans="1:35" ht="15.75" thickBot="1" x14ac:dyDescent="0.25">
      <c r="A6" s="6" t="s">
        <v>15</v>
      </c>
      <c r="B6" s="7" t="s">
        <v>2</v>
      </c>
      <c r="C6" s="7">
        <v>1</v>
      </c>
      <c r="D6" s="7"/>
      <c r="E6" s="7">
        <v>6</v>
      </c>
      <c r="F6" s="7">
        <v>1</v>
      </c>
      <c r="G6" s="7">
        <v>3</v>
      </c>
      <c r="H6" s="7">
        <v>1</v>
      </c>
      <c r="I6" s="7">
        <v>1</v>
      </c>
      <c r="J6" s="7"/>
      <c r="K6" s="7"/>
      <c r="L6" s="7">
        <v>1</v>
      </c>
      <c r="M6" s="7">
        <v>2</v>
      </c>
      <c r="N6" s="7"/>
      <c r="O6" s="7"/>
      <c r="P6" s="7">
        <v>1</v>
      </c>
      <c r="Q6" s="7"/>
      <c r="R6" s="7">
        <v>5</v>
      </c>
      <c r="S6" s="7">
        <v>7</v>
      </c>
      <c r="T6" s="7">
        <v>2</v>
      </c>
      <c r="U6" s="7">
        <v>2</v>
      </c>
      <c r="V6" s="7"/>
      <c r="W6" s="7">
        <v>1</v>
      </c>
      <c r="X6" s="7"/>
      <c r="Y6" s="7">
        <v>2</v>
      </c>
      <c r="Z6" s="7">
        <v>2</v>
      </c>
      <c r="AA6" s="7"/>
      <c r="AB6" s="7"/>
      <c r="AC6" s="7">
        <v>6</v>
      </c>
      <c r="AD6" s="7">
        <v>1</v>
      </c>
      <c r="AE6" s="7">
        <v>74</v>
      </c>
      <c r="AF6" s="7">
        <v>7</v>
      </c>
      <c r="AG6" s="7">
        <v>9</v>
      </c>
      <c r="AH6" s="7">
        <v>31</v>
      </c>
      <c r="AI6" s="8">
        <v>28</v>
      </c>
    </row>
    <row r="7" spans="1:35" ht="15.75" x14ac:dyDescent="0.2">
      <c r="A7" s="17" t="s">
        <v>16</v>
      </c>
      <c r="B7" s="18" t="s">
        <v>3</v>
      </c>
      <c r="C7" s="18">
        <v>4</v>
      </c>
      <c r="D7" s="18">
        <v>7</v>
      </c>
      <c r="E7" s="18">
        <v>42</v>
      </c>
      <c r="F7" s="18">
        <v>21</v>
      </c>
      <c r="G7" s="18">
        <v>13</v>
      </c>
      <c r="H7" s="18">
        <v>9</v>
      </c>
      <c r="I7" s="18">
        <v>2</v>
      </c>
      <c r="J7" s="18">
        <v>8</v>
      </c>
      <c r="K7" s="18">
        <v>0</v>
      </c>
      <c r="L7" s="18">
        <v>17</v>
      </c>
      <c r="M7" s="18">
        <v>10</v>
      </c>
      <c r="N7" s="18">
        <v>1</v>
      </c>
      <c r="O7" s="18">
        <v>0</v>
      </c>
      <c r="P7" s="18">
        <v>7</v>
      </c>
      <c r="Q7" s="18">
        <v>4</v>
      </c>
      <c r="R7" s="18">
        <v>40</v>
      </c>
      <c r="S7" s="18">
        <v>38</v>
      </c>
      <c r="T7" s="18">
        <v>16</v>
      </c>
      <c r="U7" s="18">
        <v>1</v>
      </c>
      <c r="V7" s="18">
        <v>2</v>
      </c>
      <c r="W7" s="18">
        <v>5</v>
      </c>
      <c r="X7" s="18">
        <v>10</v>
      </c>
      <c r="Y7" s="18">
        <v>28</v>
      </c>
      <c r="Z7" s="18">
        <v>10</v>
      </c>
      <c r="AA7" s="18">
        <v>0</v>
      </c>
      <c r="AB7" s="18">
        <v>0</v>
      </c>
      <c r="AC7" s="18">
        <v>17</v>
      </c>
      <c r="AD7" s="18">
        <v>14</v>
      </c>
      <c r="AE7" s="18">
        <v>149</v>
      </c>
      <c r="AF7" s="18">
        <v>50</v>
      </c>
      <c r="AG7" s="18">
        <v>64</v>
      </c>
      <c r="AH7" s="18">
        <v>90</v>
      </c>
      <c r="AI7" s="19">
        <v>88</v>
      </c>
    </row>
    <row r="8" spans="1:35" ht="15" x14ac:dyDescent="0.2">
      <c r="A8" s="3" t="s">
        <v>17</v>
      </c>
      <c r="B8" s="4" t="s">
        <v>4</v>
      </c>
      <c r="C8" s="4">
        <v>1</v>
      </c>
      <c r="D8" s="4">
        <v>3</v>
      </c>
      <c r="E8" s="4">
        <v>2</v>
      </c>
      <c r="F8" s="4">
        <v>1</v>
      </c>
      <c r="G8" s="4"/>
      <c r="H8" s="4"/>
      <c r="I8" s="4"/>
      <c r="J8" s="4"/>
      <c r="K8" s="4"/>
      <c r="L8" s="4"/>
      <c r="M8" s="4"/>
      <c r="N8" s="4">
        <v>2</v>
      </c>
      <c r="O8" s="4">
        <f>18+26</f>
        <v>44</v>
      </c>
      <c r="P8" s="4">
        <v>3</v>
      </c>
      <c r="Q8" s="4">
        <v>1</v>
      </c>
      <c r="R8" s="4">
        <v>2</v>
      </c>
      <c r="S8" s="4">
        <v>4</v>
      </c>
      <c r="T8" s="4"/>
      <c r="U8" s="4"/>
      <c r="V8" s="4"/>
      <c r="W8" s="4">
        <v>1</v>
      </c>
      <c r="X8" s="4"/>
      <c r="Y8" s="4">
        <v>2</v>
      </c>
      <c r="Z8" s="4"/>
      <c r="AA8" s="4"/>
      <c r="AB8" s="4">
        <f>19+26</f>
        <v>45</v>
      </c>
      <c r="AC8" s="4"/>
      <c r="AD8" s="4"/>
      <c r="AE8" s="4">
        <f>38+74+75</f>
        <v>187</v>
      </c>
      <c r="AF8" s="4">
        <f>4+15+26</f>
        <v>45</v>
      </c>
      <c r="AG8" s="4">
        <f>4+17+26</f>
        <v>47</v>
      </c>
      <c r="AH8" s="4">
        <f>15+26+34</f>
        <v>75</v>
      </c>
      <c r="AI8" s="5">
        <f>15+26+34</f>
        <v>75</v>
      </c>
    </row>
    <row r="9" spans="1:35" ht="15.75" thickBot="1" x14ac:dyDescent="0.25">
      <c r="A9" s="6" t="s">
        <v>18</v>
      </c>
      <c r="B9" s="7" t="s">
        <v>5</v>
      </c>
      <c r="C9" s="7">
        <v>3</v>
      </c>
      <c r="D9" s="7"/>
      <c r="E9" s="7">
        <v>9</v>
      </c>
      <c r="F9" s="7">
        <v>3</v>
      </c>
      <c r="G9" s="7">
        <v>13</v>
      </c>
      <c r="H9" s="7">
        <v>3</v>
      </c>
      <c r="I9" s="7">
        <v>1</v>
      </c>
      <c r="J9" s="7"/>
      <c r="K9" s="7"/>
      <c r="L9" s="7">
        <v>3</v>
      </c>
      <c r="M9" s="7">
        <v>5</v>
      </c>
      <c r="N9" s="7"/>
      <c r="O9" s="7"/>
      <c r="P9" s="7">
        <v>7</v>
      </c>
      <c r="Q9" s="7"/>
      <c r="R9" s="7">
        <v>9</v>
      </c>
      <c r="S9" s="7">
        <v>16</v>
      </c>
      <c r="T9" s="7">
        <v>7</v>
      </c>
      <c r="U9" s="7"/>
      <c r="V9" s="7"/>
      <c r="W9" s="7">
        <v>6</v>
      </c>
      <c r="X9" s="7">
        <v>3</v>
      </c>
      <c r="Y9" s="7">
        <v>11</v>
      </c>
      <c r="Z9" s="7">
        <v>4</v>
      </c>
      <c r="AA9" s="7"/>
      <c r="AB9" s="7"/>
      <c r="AC9" s="7">
        <v>11</v>
      </c>
      <c r="AD9" s="7">
        <v>4</v>
      </c>
      <c r="AE9" s="7">
        <f>46+75</f>
        <v>121</v>
      </c>
      <c r="AF9" s="7">
        <f>2+16</f>
        <v>18</v>
      </c>
      <c r="AG9" s="7">
        <f>2+21</f>
        <v>23</v>
      </c>
      <c r="AH9" s="7">
        <f>8+54</f>
        <v>62</v>
      </c>
      <c r="AI9" s="8">
        <f>8+54</f>
        <v>62</v>
      </c>
    </row>
    <row r="10" spans="1:35" ht="15" x14ac:dyDescent="0.2">
      <c r="A10" s="9" t="s">
        <v>19</v>
      </c>
      <c r="B10" s="10" t="s">
        <v>6</v>
      </c>
      <c r="C10" s="10">
        <v>7</v>
      </c>
      <c r="D10" s="10">
        <v>2</v>
      </c>
      <c r="E10" s="10">
        <v>17</v>
      </c>
      <c r="F10" s="10">
        <v>10</v>
      </c>
      <c r="G10" s="10">
        <v>7</v>
      </c>
      <c r="H10" s="10">
        <v>2</v>
      </c>
      <c r="I10" s="10">
        <v>1</v>
      </c>
      <c r="J10" s="10"/>
      <c r="K10" s="10"/>
      <c r="L10" s="10">
        <v>6</v>
      </c>
      <c r="M10" s="10">
        <v>11</v>
      </c>
      <c r="N10" s="10">
        <v>3</v>
      </c>
      <c r="O10" s="10">
        <v>1</v>
      </c>
      <c r="P10" s="10">
        <v>11</v>
      </c>
      <c r="Q10" s="10">
        <v>2</v>
      </c>
      <c r="R10" s="10">
        <v>18</v>
      </c>
      <c r="S10" s="10">
        <v>23</v>
      </c>
      <c r="T10" s="10">
        <v>10</v>
      </c>
      <c r="U10" s="10"/>
      <c r="V10" s="10">
        <v>1</v>
      </c>
      <c r="W10" s="10">
        <v>6</v>
      </c>
      <c r="X10" s="10">
        <v>13</v>
      </c>
      <c r="Y10" s="10">
        <v>18</v>
      </c>
      <c r="Z10" s="10">
        <v>6</v>
      </c>
      <c r="AA10" s="10"/>
      <c r="AB10" s="10"/>
      <c r="AC10" s="10">
        <v>25</v>
      </c>
      <c r="AD10" s="10">
        <v>11</v>
      </c>
      <c r="AE10" s="10">
        <f>76+73</f>
        <v>149</v>
      </c>
      <c r="AF10" s="10">
        <f>18+15</f>
        <v>33</v>
      </c>
      <c r="AG10" s="10">
        <f>20+16</f>
        <v>36</v>
      </c>
      <c r="AH10" s="10">
        <f>54+32</f>
        <v>86</v>
      </c>
      <c r="AI10" s="11">
        <f>54+31</f>
        <v>85</v>
      </c>
    </row>
    <row r="11" spans="1:35" ht="15" x14ac:dyDescent="0.2">
      <c r="A11" s="3" t="s">
        <v>20</v>
      </c>
      <c r="B11" s="4" t="s">
        <v>7</v>
      </c>
      <c r="C11" s="4">
        <v>1</v>
      </c>
      <c r="D11" s="4"/>
      <c r="E11" s="4">
        <v>2</v>
      </c>
      <c r="F11" s="4">
        <v>1</v>
      </c>
      <c r="G11" s="4"/>
      <c r="H11" s="4"/>
      <c r="I11" s="4"/>
      <c r="J11" s="4"/>
      <c r="K11" s="4"/>
      <c r="L11" s="4">
        <v>1</v>
      </c>
      <c r="M11" s="4"/>
      <c r="N11" s="4">
        <v>1</v>
      </c>
      <c r="O11" s="4"/>
      <c r="P11" s="4"/>
      <c r="Q11" s="4"/>
      <c r="R11" s="4">
        <v>1</v>
      </c>
      <c r="S11" s="4">
        <v>1</v>
      </c>
      <c r="T11" s="4"/>
      <c r="U11" s="4"/>
      <c r="V11" s="4"/>
      <c r="W11" s="4"/>
      <c r="X11" s="4"/>
      <c r="Y11" s="4">
        <v>4</v>
      </c>
      <c r="Z11" s="4">
        <v>1</v>
      </c>
      <c r="AA11" s="4"/>
      <c r="AB11" s="4">
        <v>5</v>
      </c>
      <c r="AC11" s="4"/>
      <c r="AD11" s="4"/>
      <c r="AE11" s="4">
        <f>70+74</f>
        <v>144</v>
      </c>
      <c r="AF11" s="4">
        <f>1+5</f>
        <v>6</v>
      </c>
      <c r="AG11" s="4">
        <f>3+5</f>
        <v>8</v>
      </c>
      <c r="AH11" s="4">
        <f>17+43</f>
        <v>60</v>
      </c>
      <c r="AI11" s="5">
        <f>17+43</f>
        <v>60</v>
      </c>
    </row>
    <row r="12" spans="1:35" ht="15.75" thickBot="1" x14ac:dyDescent="0.25">
      <c r="A12" s="6" t="s">
        <v>21</v>
      </c>
      <c r="B12" s="7" t="s">
        <v>8</v>
      </c>
      <c r="C12" s="7"/>
      <c r="D12" s="7">
        <v>1</v>
      </c>
      <c r="E12" s="7">
        <v>2</v>
      </c>
      <c r="F12" s="7"/>
      <c r="G12" s="7"/>
      <c r="H12" s="7"/>
      <c r="I12" s="7">
        <v>1</v>
      </c>
      <c r="J12" s="7"/>
      <c r="K12" s="7"/>
      <c r="L12" s="7"/>
      <c r="M12" s="7">
        <v>2</v>
      </c>
      <c r="N12" s="7"/>
      <c r="O12" s="7"/>
      <c r="P12" s="7">
        <v>4</v>
      </c>
      <c r="Q12" s="7"/>
      <c r="R12" s="7">
        <v>2</v>
      </c>
      <c r="S12" s="7">
        <v>2</v>
      </c>
      <c r="T12" s="7"/>
      <c r="U12" s="7"/>
      <c r="V12" s="7">
        <v>1</v>
      </c>
      <c r="W12" s="7">
        <v>2</v>
      </c>
      <c r="X12" s="7"/>
      <c r="Y12" s="7">
        <v>3</v>
      </c>
      <c r="Z12" s="7">
        <v>1</v>
      </c>
      <c r="AA12" s="7"/>
      <c r="AB12" s="7"/>
      <c r="AC12" s="7"/>
      <c r="AD12" s="7"/>
      <c r="AE12" s="7">
        <v>74</v>
      </c>
      <c r="AF12" s="7">
        <v>5</v>
      </c>
      <c r="AG12" s="7">
        <v>8</v>
      </c>
      <c r="AH12" s="7">
        <v>36</v>
      </c>
      <c r="AI12" s="8">
        <v>34</v>
      </c>
    </row>
    <row r="13" spans="1:35" ht="15.75" x14ac:dyDescent="0.2">
      <c r="A13" s="17" t="s">
        <v>22</v>
      </c>
      <c r="B13" s="18" t="s">
        <v>9</v>
      </c>
      <c r="C13" s="18">
        <v>10</v>
      </c>
      <c r="D13" s="18">
        <v>10</v>
      </c>
      <c r="E13" s="18">
        <v>27</v>
      </c>
      <c r="F13" s="18">
        <v>13</v>
      </c>
      <c r="G13" s="18">
        <v>22</v>
      </c>
      <c r="H13" s="18">
        <v>8</v>
      </c>
      <c r="I13" s="18">
        <v>1</v>
      </c>
      <c r="J13" s="18"/>
      <c r="K13" s="18"/>
      <c r="L13" s="18">
        <v>29</v>
      </c>
      <c r="M13" s="18">
        <v>33</v>
      </c>
      <c r="N13" s="18">
        <v>12</v>
      </c>
      <c r="O13" s="18"/>
      <c r="P13" s="18">
        <v>13</v>
      </c>
      <c r="Q13" s="18">
        <v>9</v>
      </c>
      <c r="R13" s="18">
        <v>14</v>
      </c>
      <c r="S13" s="18">
        <v>23</v>
      </c>
      <c r="T13" s="18">
        <v>13</v>
      </c>
      <c r="U13" s="18">
        <v>2</v>
      </c>
      <c r="V13" s="18">
        <v>2</v>
      </c>
      <c r="W13" s="18">
        <v>12</v>
      </c>
      <c r="X13" s="18">
        <v>18</v>
      </c>
      <c r="Y13" s="18">
        <v>23</v>
      </c>
      <c r="Z13" s="18">
        <v>33</v>
      </c>
      <c r="AA13" s="18">
        <v>1</v>
      </c>
      <c r="AB13" s="18"/>
      <c r="AC13" s="18">
        <v>22</v>
      </c>
      <c r="AD13" s="18">
        <v>10</v>
      </c>
      <c r="AE13" s="18">
        <v>73</v>
      </c>
      <c r="AF13" s="18">
        <v>45</v>
      </c>
      <c r="AG13" s="18">
        <v>44</v>
      </c>
      <c r="AH13" s="18">
        <v>52</v>
      </c>
      <c r="AI13" s="19">
        <v>51</v>
      </c>
    </row>
    <row r="14" spans="1:35" ht="15" x14ac:dyDescent="0.2">
      <c r="A14" s="3" t="s">
        <v>23</v>
      </c>
      <c r="B14" s="4" t="s">
        <v>10</v>
      </c>
      <c r="C14" s="4">
        <v>22</v>
      </c>
      <c r="D14" s="4">
        <v>2</v>
      </c>
      <c r="E14" s="4">
        <v>8</v>
      </c>
      <c r="F14" s="4">
        <v>35</v>
      </c>
      <c r="G14" s="4">
        <v>11</v>
      </c>
      <c r="H14" s="4">
        <v>6</v>
      </c>
      <c r="I14" s="4">
        <v>1</v>
      </c>
      <c r="J14" s="4"/>
      <c r="K14" s="4"/>
      <c r="L14" s="4">
        <v>14</v>
      </c>
      <c r="M14" s="4">
        <v>13</v>
      </c>
      <c r="N14" s="4"/>
      <c r="O14" s="4">
        <v>4</v>
      </c>
      <c r="P14" s="4">
        <v>12</v>
      </c>
      <c r="Q14" s="4">
        <v>5</v>
      </c>
      <c r="R14" s="4">
        <v>11</v>
      </c>
      <c r="S14" s="4">
        <v>47</v>
      </c>
      <c r="T14" s="4">
        <v>6</v>
      </c>
      <c r="U14" s="4">
        <v>2</v>
      </c>
      <c r="V14" s="4">
        <v>1</v>
      </c>
      <c r="W14" s="4">
        <v>9</v>
      </c>
      <c r="X14" s="4">
        <v>16</v>
      </c>
      <c r="Y14" s="4">
        <v>10</v>
      </c>
      <c r="Z14" s="4"/>
      <c r="AA14" s="4"/>
      <c r="AB14" s="4">
        <v>8</v>
      </c>
      <c r="AC14" s="4">
        <v>1</v>
      </c>
      <c r="AD14" s="4">
        <v>12</v>
      </c>
      <c r="AE14" s="4">
        <v>72</v>
      </c>
      <c r="AF14" s="4">
        <v>44</v>
      </c>
      <c r="AG14" s="4">
        <v>47</v>
      </c>
      <c r="AH14" s="4">
        <v>58</v>
      </c>
      <c r="AI14" s="5">
        <v>58</v>
      </c>
    </row>
    <row r="15" spans="1:35" ht="15.75" thickBot="1" x14ac:dyDescent="0.25">
      <c r="A15" s="6" t="s">
        <v>24</v>
      </c>
      <c r="B15" s="7" t="s">
        <v>11</v>
      </c>
      <c r="C15" s="7">
        <v>1</v>
      </c>
      <c r="D15" s="7"/>
      <c r="E15" s="7">
        <v>2</v>
      </c>
      <c r="F15" s="7">
        <v>3</v>
      </c>
      <c r="G15" s="7">
        <v>2</v>
      </c>
      <c r="H15" s="7">
        <v>1</v>
      </c>
      <c r="I15" s="7"/>
      <c r="J15" s="7"/>
      <c r="K15" s="7"/>
      <c r="L15" s="7"/>
      <c r="M15" s="7"/>
      <c r="N15" s="7"/>
      <c r="O15" s="7"/>
      <c r="P15" s="7">
        <v>1</v>
      </c>
      <c r="Q15" s="7"/>
      <c r="R15" s="7">
        <v>1</v>
      </c>
      <c r="S15" s="7">
        <v>7</v>
      </c>
      <c r="T15" s="7">
        <v>1</v>
      </c>
      <c r="U15" s="7"/>
      <c r="V15" s="7"/>
      <c r="W15" s="7">
        <v>1</v>
      </c>
      <c r="X15" s="7"/>
      <c r="Y15" s="7">
        <v>6</v>
      </c>
      <c r="Z15" s="7">
        <v>1</v>
      </c>
      <c r="AA15" s="7"/>
      <c r="AB15" s="7"/>
      <c r="AC15" s="7">
        <v>3</v>
      </c>
      <c r="AD15" s="7"/>
      <c r="AE15" s="7">
        <f>66+73</f>
        <v>139</v>
      </c>
      <c r="AF15" s="7">
        <f>2+3</f>
        <v>5</v>
      </c>
      <c r="AG15" s="7">
        <f>1+7</f>
        <v>8</v>
      </c>
      <c r="AH15" s="7">
        <f>15+67</f>
        <v>82</v>
      </c>
      <c r="AI15" s="8">
        <f>15+66</f>
        <v>81</v>
      </c>
    </row>
    <row r="16" spans="1:35" ht="15" x14ac:dyDescent="0.2">
      <c r="A16" s="1"/>
      <c r="B16" s="2" t="s">
        <v>12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</sheetData>
  <mergeCells count="1">
    <mergeCell ref="A1:AI2"/>
  </mergeCells>
  <phoneticPr fontId="1" type="noConversion"/>
  <pageMargins left="0.75" right="0.75" top="1" bottom="1" header="0.5" footer="0.5"/>
  <pageSetup orientation="portrait"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Data</vt:lpstr>
    </vt:vector>
  </TitlesOfParts>
  <Company>University of California - San Francisco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Smith</dc:creator>
  <cp:lastModifiedBy>robinpatricksmith</cp:lastModifiedBy>
  <cp:lastPrinted>2010-07-13T23:36:06Z</cp:lastPrinted>
  <dcterms:created xsi:type="dcterms:W3CDTF">2010-04-14T18:27:17Z</dcterms:created>
  <dcterms:modified xsi:type="dcterms:W3CDTF">2013-01-16T22:29:56Z</dcterms:modified>
</cp:coreProperties>
</file>