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1105"/>
  <workbookPr showInkAnnotation="0" autoCompressPictures="0"/>
  <bookViews>
    <workbookView xWindow="1180" yWindow="0" windowWidth="47220" windowHeight="26960" tabRatio="1000"/>
  </bookViews>
  <sheets>
    <sheet name="PART A" sheetId="1" r:id="rId1"/>
    <sheet name="PART B" sheetId="2" r:id="rId2"/>
    <sheet name="PART C-D" sheetId="3" r:id="rId3"/>
    <sheet name="PART E-F" sheetId="4" r:id="rId4"/>
    <sheet name="PART G-I" sheetId="5" r:id="rId5"/>
    <sheet name="PART J" sheetId="6" r:id="rId6"/>
    <sheet name="PART K" sheetId="9" r:id="rId7"/>
  </sheets>
  <definedNames>
    <definedName name="_xlnm.Print_Titles" localSheetId="0">'PART A'!$A:$A,'PART A'!$1:$1</definedName>
    <definedName name="_xlnm.Print_Titles" localSheetId="1">'PART B'!$A:$A,'PART B'!$1:$1</definedName>
    <definedName name="_xlnm.Print_Titles" localSheetId="2">'PART C-D'!$A:$A,'PART C-D'!$1:$1</definedName>
    <definedName name="_xlnm.Print_Titles" localSheetId="3">'PART E-F'!$A:$A,'PART E-F'!$1:$1</definedName>
    <definedName name="_xlnm.Print_Titles" localSheetId="4">'PART G-I'!$A:$A,'PART G-I'!$1:$1</definedName>
    <definedName name="_xlnm.Print_Titles" localSheetId="5">'PART J'!$A:$A,'PART J'!$1:$1</definedName>
    <definedName name="_xlnm.Print_Titles" localSheetId="6">'PART K'!$A:$A,'PART K'!$1:$1</definedName>
  </definedName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B20" i="4" l="1"/>
  <c r="C15" i="6"/>
  <c r="B15" i="6"/>
  <c r="C14" i="6"/>
  <c r="B14" i="6"/>
  <c r="C21" i="4"/>
  <c r="B21" i="4"/>
  <c r="C20" i="4"/>
  <c r="C19" i="4"/>
  <c r="B19" i="4"/>
</calcChain>
</file>

<file path=xl/sharedStrings.xml><?xml version="1.0" encoding="utf-8"?>
<sst xmlns="http://schemas.openxmlformats.org/spreadsheetml/2006/main" count="3742" uniqueCount="1351">
  <si>
    <t>2.In your own practice, do you ask patients who are undergoing WES/WGS to sign a specific consent form or provide specific explanatory materials for this methodology?</t>
  </si>
  <si>
    <t>Yes</t>
  </si>
  <si>
    <t>Not Applicable</t>
  </si>
  <si>
    <t>I don't know</t>
  </si>
  <si>
    <t>3. If no, please indicate the reason why you do not ask patients who are undergoing WES/WGS to sign a specific consent form or provide specific explanatory materials for this
methodology, or indicate why asking them is not applicable:</t>
  </si>
  <si>
    <t>Blank</t>
  </si>
  <si>
    <t>Consent was collected by the clinicians in the hospitals before they arrive to our lab</t>
  </si>
  <si>
    <t>At Genome Institute of Singapore the consent form details are governed by the IRB office at National University of Singapore which define study specific consent forms. We are not quite sure of their specific protocol as it pertains to this case.</t>
  </si>
  <si>
    <t>We didn't have direct contact with the patients</t>
  </si>
  <si>
    <t>We are not physicians.</t>
  </si>
  <si>
    <t>We do not currently perform WES/WGS sequencing/interpretation for patients.</t>
  </si>
  <si>
    <t>We are working with collaborators who handle the consent for the patients whose genomes we are sequencing.</t>
  </si>
  <si>
    <t>We are a life sciences software and research company. We do not directly interact with patients.</t>
  </si>
  <si>
    <t>We have not implemented yet the WES/WGS as an standard health service.
For similar procedures of genetic technologies (arrays over 60K, etc., ) specific consent and information are always performed. As we use the information in clinics, the clinical phenotypes direct the information. Patients are informed that Incidental and/or unanticipated findings are not studied.
We don´t inform about gene variants not believed to be related to the condition that led to the testing (“secondary findings”).</t>
  </si>
  <si>
    <t>It is not applicable because we provide a cloud-based platform for the analysis of next-generation sequence data and do not interface with patients.</t>
  </si>
  <si>
    <t>4. Do your consenting materials detail how you would handle incidental (i.e. unanticipated) results?</t>
  </si>
  <si>
    <t>No</t>
  </si>
  <si>
    <t>5. If not, please indicate the reason:</t>
  </si>
  <si>
    <t>Currently, we focus on the causative mutations related to the phenotype in question</t>
  </si>
  <si>
    <t>We didn't think to include it</t>
  </si>
  <si>
    <t>We emphasize ‘everything we could possibly tell you’ so incidentals are the norm.</t>
  </si>
  <si>
    <t>We do not have any patient offerings at this point.</t>
  </si>
  <si>
    <t>Not applicable</t>
  </si>
  <si>
    <t>Other</t>
  </si>
  <si>
    <t>6.Do your consenting materials include any option for patients to express preferences around the return of incidental results?</t>
  </si>
  <si>
    <t>7.If not, please indicate the reason</t>
  </si>
  <si>
    <t>We didn’t think to include it</t>
  </si>
  <si>
    <t>We do not currently provide individuals with the option to receive incidental results</t>
  </si>
  <si>
    <t>Other: This is a challenging area with significant debate occurring nationally and at the level of professional societies.  One investigator on this team (MSW) has been involved in national discussions of this issue.  There are concerns given the variety and complexity of the information that patients or parents could make a truly informed decision about which clinically actionable incidental findings they would like to receive or not receive.  We have taken the approach to inform participants that incidental findings could result and that if these are found we will inform them that something has been found and use that to inform a discussion as to whether they want the result disclosed. We will evaluate this approach as part of the research protocol examining the pre- and post-test counseling aspects of WGS and will also be guided by professional society guidelines that are likely to be published sometime this year.</t>
  </si>
  <si>
    <t>Currently we focus on the causative mutations related to the phenotype in question</t>
  </si>
  <si>
    <t>Our collaborators decide how to handle this issue</t>
  </si>
  <si>
    <t>We do not have any patient offerings at this time.</t>
  </si>
  <si>
    <t xml:space="preserve">
The consent is based on the entire procedure. All incidental findings are discussed by an independent committee of experts who will decide whether the finding should be disclosed. The opt-out option is traditional Sanger sequencing</t>
  </si>
  <si>
    <t>We do not have consenting materials.</t>
  </si>
  <si>
    <t>other</t>
  </si>
  <si>
    <t>8.Did you provide any examples of your consenting and/or explanatory materials for patients with your CLARITY submission?</t>
  </si>
  <si>
    <t>9. If no, please indicate the reason</t>
  </si>
  <si>
    <t>Other: Our reading of the challenge description implied that we were not expected to submit our own consenting materials. We certainly have them in our clinical practice.</t>
  </si>
  <si>
    <t>It did not occur to use to include it</t>
  </si>
  <si>
    <t>It did not occur to us to include it</t>
  </si>
  <si>
    <t>it did not occur to us to include it</t>
  </si>
  <si>
    <t>Other: The consent form are a key component of the study. And it is vital that all the subjects understand and agree to it. However we considered it a precursor to sequencing and analysis and hence did not include it in the final report.</t>
  </si>
  <si>
    <t>other We are not doing clinical research at ISB.  Instead, we count on our collaborators to do the appropriate consenting and IRB procedures.</t>
  </si>
  <si>
    <t xml:space="preserve">
It did not occur to us to I
include it</t>
  </si>
  <si>
    <t>we didn't think it was important</t>
  </si>
  <si>
    <t>10.How would you compare the consenting and explanatory materials in your entry to the 3 winners</t>
  </si>
  <si>
    <t>My consenting/explanatory materials (not submitted) were as effective. I was not able to find consenting materials for Genomatix. I only found them for University of Iowa</t>
  </si>
  <si>
    <t>My consenting/explanatory materials were as effective</t>
  </si>
  <si>
    <t>Although our consenting materials were one of the winning entries our Hospital legal and IRB have requested the consent be divided into 2 or more separate documents as they are not sure how to hand this type of information. This demonstrates the need to educate the regulatory bodies regarding this type of testing.</t>
  </si>
  <si>
    <t>My consenting/explanatory materials were a little less effective</t>
  </si>
  <si>
    <t>We would only include consenting material for a new patient, not for a laboratory analysis. We would expect the treating doctor to handle consenting, reporting and counseling.</t>
  </si>
  <si>
    <t xml:space="preserve">Other: Since the samples were already obtained we didn't include any consenting documents.  We did, however, provide links to explanatory material appropriate to lay people on the report.  </t>
  </si>
  <si>
    <t xml:space="preserve">
My consenting/explanatory materials were as effective</t>
  </si>
  <si>
    <t xml:space="preserve">Other: We didn't have any consenting forms.
</t>
  </si>
  <si>
    <t>My consenting/explanatory materials were much less effective</t>
  </si>
  <si>
    <t xml:space="preserve">
We did not include consenting materials in our entries.  Only one of the winning entries provided their boilerplate forms.  We did provide some explanatory material in the clinical report regarding the variant candidates, with qualifiers to the effect that additional work would need to be done to validate them.</t>
  </si>
  <si>
    <t>Two out of three did not provide information about informed consent procedures. The third is more elaborate than our own informed consent information, but contains the same essential information</t>
  </si>
  <si>
    <t>Not applicable. We did not include any.</t>
  </si>
  <si>
    <t>11.Please add detail as to how your consenting and explanatory materials compare with the winning 3 entries.</t>
  </si>
  <si>
    <t>I thought Iowa’s were good though a little long and I did not feel that “Longevity Reporting” was a good term for report updates</t>
  </si>
  <si>
    <t xml:space="preserve">We did not include statistics on the fraction of the un-callable genome or un-callable marker variants. 
Furthermore, we performed several in house analyses that we did not include in the report, e.g. CNV analyses, several QCs on mapping and variant calling. 
We did not include the patient form into our submission. </t>
  </si>
  <si>
    <t>Our consenting materials were the winning consent entry.</t>
  </si>
  <si>
    <t>The main omission in our reports was that we have not offered patients a choice on how to manage incidental findings.</t>
  </si>
  <si>
    <t>We did not provide consenting materials as part of the competition because we were focused on the interpretation of the results and sort of assumed that consent was taken care of. This was a mistake in retrospect. I'd say our consenting materials are similar to those provided by the winning teams - however we do not provide the option to receive incidental findings at the moment.</t>
  </si>
  <si>
    <t xml:space="preserve">
No consenting submitted.</t>
  </si>
  <si>
    <t>Since the samples were already obtained we didn't include any consenting documents, and although many of the consenting materials on the winning entries were well done, we didn't consider that part of the mandate of the CLARITY competition.  We did, however, provide links to explanatory material appropriate to laypeople on the report, material that would be more approachable to the families than the physician-focused materials in the winning entries.  In comparing our consenting documents currently in use in our WGS clinical research project to those provided by one of the finalist teams (Univ. of Iowa), ours are significantly shorter and appear to be written at a target reading level recommended by medical literacy experts (although no formal analysis of the UI report was done).  It is unlikely the UI form would have been approved for use by our IRB, in that this group has consistently advocated for shorter and simpler consents for research in our system</t>
  </si>
  <si>
    <t>Our consent/explanatory materials contain largely the same information.</t>
  </si>
  <si>
    <t>Our explanatory materials are intended directly and solely for the patient, not the physician. Regardless of this, the materials provided by Brigham and Genomatix are far superior.</t>
  </si>
  <si>
    <t>We did not include consenting and explanatory materials directed towards the patient(s).</t>
  </si>
  <si>
    <t xml:space="preserve">
We did not submit consenting materials.  We note that the Iowa materials were extensive, and presumably they go through these with the patients, using an interface person who could helpfully explain them and answer questions.</t>
  </si>
  <si>
    <t xml:space="preserve">
CONSENTING: Our general information is based on the recommendations of the ACMG Board of Directors (2012) for all families undergoing WGS/WES Diagnostic Testing. We did not consider to include the explanatory materials. As we were not under a real clinical challenge, this subject was not a point of discussion in our team.
- Iowa University report is excellent in terms of consent and the explanatory materials are accurate for the purpose. 
- In the entries of the Brigham &amp; Women's hospital we are not able to identify the previous consenting, However the explanatory materials are very clear for the geneticist/clinician. We can not assume that the information is accurate for the patient.
- For the team of Genomatix, incidental report are very clear in the familiy2. We are not able to identify the consenting information.
</t>
  </si>
  <si>
    <t>Two out of three did not provide information about informed consent procedures. The third is more elaborate than our own informed consent information, but contains the same essential information.</t>
  </si>
  <si>
    <t>12.Do you think including consenting and explanatory materials for whole exome/genome sequencing should have been included in CLARITY submissions?</t>
  </si>
  <si>
    <t>13. Why or why not?</t>
  </si>
  <si>
    <t xml:space="preserve"> I think the development of a consistent standard for consenting patients for exome sequencing/genome sequencing is quite useful, and requiring submission forces groups to think about this aspect of the process as well as facilitates sharing of materials to move toward consensus documents</t>
  </si>
  <si>
    <t>We liked the clear scope of the CLARITY challenge. We do, nonetheless,  think that consenting and explanatory materials are indeed very important aspects.</t>
  </si>
  <si>
    <t>The consent and report (and clinical requisition) are complimentary and linked documents, therefore it is difficult to draft an effective report without knowing the consent format and the type of information that could be reported back to the patient.  We firmly believe patients should have the ability to select what information they wish to learn and this is best accomplished through a consent document (clinical and/or research).  What the patient selects to learn determines the components of the report.</t>
  </si>
  <si>
    <t>We believe this is a crucial part in the process of patient management process when the whole exome/genome sequencing is performed, especially due to complexity of the method and the possibility of incidental findings.</t>
  </si>
  <si>
    <t>In retrospect, consent and handling of incidental findings is a fundamental component of the utilization of genomics for diagnosis. We should have included those documents.</t>
  </si>
  <si>
    <t xml:space="preserve">
It depends on the aim of the competition. Still, this is an open field of research, and could well have been included to illustrate a complete clinical interaction. We did not understand this to be a part of the current CLARITY challenge.</t>
  </si>
  <si>
    <t>We do not think that consenting AND explanatory materials should have been provided.  Explanatory materials should have been included but consenting material were not directly relevant because the samples and histories had already been obtained and were therefore tangential to the competition.  So we concluded that providing BOTH types of materials was not appropriate, and only provided the explanatory materials.</t>
  </si>
  <si>
    <t>They play an important role in considerations surrounding clinical sequencing.</t>
  </si>
  <si>
    <t>The participants of the study should be provided detailed explanatory material as well as access to genetic counseling at the time of consent. And design and analysis parameters need to be confined to these limitations. But this needs to be completed prior to sample collection and hence it may not be a necessary component of the analysis report.</t>
  </si>
  <si>
    <t>Patient consenting should be done before collection of DNA for sequencing.</t>
  </si>
  <si>
    <t>t is important to let the patients understand how their data would be analyzed, and to what aspect they can benefit from such process.</t>
  </si>
  <si>
    <t>We don't really see the utility of it.</t>
  </si>
  <si>
    <t>Our understanding was that the basis of the competition was to advance interpretative capabilities.  Consent and explanatory materials are a separate issue.</t>
  </si>
  <si>
    <t xml:space="preserve">
We were not explicitly asked to provide such materials, as the consent was procured by the Clarity Challenge organizers.  One could argue that the physician who orders a genome or exome should be using proper consent procedures, but we don't think that it should be up to the data providers and analyzers to handle this aspect of the procedure.  In the challenge, we were asked to analyze data and report on the results.  </t>
  </si>
  <si>
    <t xml:space="preserve">
Consenting materials will be handy for the clinician to determine which parts of the report can be communicated to the patient. The explanatory materials will help determine the reliability and possible blind spots in the analytic pipeline used.</t>
  </si>
  <si>
    <t>to make it clear about the technology, analysis etc.</t>
  </si>
  <si>
    <t xml:space="preserve">
These materials are crucial for a rational use of genomic technology. There are still obscure points in the real interpretation of genomic data; considering that  the participation of clinicians and families in the uses of genomic medicine should be mandatory, the only rational point must be based in the consenting and the use of accurate explanatory materials both for families and clinicians.
Information regarding consent must be able to define the uses and limits of the technology in a clinical environment. </t>
  </si>
  <si>
    <t>This is an integral part of the diagnostic test</t>
  </si>
  <si>
    <t>14. Did you present clinical summary report documents (such as a 13 page report) for one or more of the cases with your CLARITY submission?</t>
  </si>
  <si>
    <t>15. If not, please indicate the reason:</t>
  </si>
  <si>
    <t>We did not provide a separate clinical summary report of 1-3 pages. Instead we included a clinical summary in the final report. Our clinical summary report addressed Primary actionable clinical findings. This document was submitted.</t>
  </si>
  <si>
    <t>We included the information into the final  scientific report, but didn't have time to prepare  separate clinical summaries. Signing the  multi-lateral agreement prior to the challenge took us too much time.</t>
  </si>
  <si>
    <t>The depth of our conclusions did not justify the formality.</t>
  </si>
  <si>
    <t>We included summary reports of our findings, but these were not specifically targeted towards physicians/patients.</t>
  </si>
  <si>
    <t>We did not identify causal variants.</t>
  </si>
  <si>
    <t>16. Which of the following result types are addressed by your clinical summary report document?</t>
  </si>
  <si>
    <t>Primary actionable clinical findings
Primary findings of uncertain significance</t>
  </si>
  <si>
    <t>Primary actionable clinical findings Secondary clinical findings (“incidental” results)</t>
  </si>
  <si>
    <t>Primary actionable clinical findings</t>
  </si>
  <si>
    <t>Primary actionable clinical findings; Primary findings of uncertain significance</t>
  </si>
  <si>
    <t>Primary actionable clinical findings
Primary findings of uncertain significance
Secondary clinical findings (“incidental” results)</t>
  </si>
  <si>
    <t>Primary actionable clinical findings Primary findings of uncertain significance</t>
  </si>
  <si>
    <t>Primary actionable clinical findings; Primary findings of uncertain significance; Secondary clinical findings ("incidental" results)</t>
  </si>
  <si>
    <t>Primary findings of uncertain significance; Secondary clinical findings ("incidental results"); Secondary findings of uncertain significance</t>
  </si>
  <si>
    <t>Primary findings of uncertain significance</t>
  </si>
  <si>
    <t>Primary findings of uncertain significance
Secondary clinical findings (“incidental” results)
Primary actionable clinical findings
Secondary findings of uncertain significance</t>
  </si>
  <si>
    <t>Primary actionable clinical findings
Primary findings of uncertain significance</t>
  </si>
  <si>
    <t xml:space="preserve">Primary actionable clinical findings Primary findings of uncertain significance Secondary clinical findings (“incidental” results)  Secondary findings of uncertain significance 
</t>
  </si>
  <si>
    <t>17.Based on the level of complexity and specific content, who do you consider to be the primary audience of your clinical summary report document? (please select one)</t>
  </si>
  <si>
    <t>Non­geneticist clinician</t>
  </si>
  <si>
    <t>Clinical geneticist/GC</t>
  </si>
  <si>
    <t xml:space="preserve">Non-geneticist clinician </t>
  </si>
  <si>
    <t>Nongeneticist
clinician</t>
  </si>
  <si>
    <t xml:space="preserve">
Clinical geneticist/GC</t>
  </si>
  <si>
    <t>Non-geneticist</t>
  </si>
  <si>
    <t>Non-geneticist clinician</t>
  </si>
  <si>
    <t>Research geneticist/GC</t>
  </si>
  <si>
    <t>Highly educated layperson</t>
  </si>
  <si>
    <t xml:space="preserve">
Non-geneticist clinician</t>
  </si>
  <si>
    <t>18. Based on the level of complexity and specific content, who do you consider to be additional secondary audiences of your clinical summary report document? (Please check all that apply).</t>
  </si>
  <si>
    <t>Laboratory Director
Research geneticist/GC
Clinical geneticist/GC
Non-­geneticist clinician
Highly educated layperson</t>
  </si>
  <si>
    <t>Clinical geneticist/GC 
Any healthcare provider (nurse, PA, etc.)</t>
  </si>
  <si>
    <t>Laboratory Director
Research geneticist/GC
Non-geneticist clinician</t>
  </si>
  <si>
    <t>Laboratory Director
Research geneticist/GC
Clinical geneticist/GC
Nongeneticist clinician
Highly educated layperson</t>
  </si>
  <si>
    <t xml:space="preserve">Laboratory Director
Research geneticist/GC
Non-geneticist clinician
</t>
  </si>
  <si>
    <t>Laboratory Director
Research geneticist/GC
Clinical geneticist/GC
Highly educated layperson
High school educated layperson
Other: External insurer or internal utilization review personnel</t>
  </si>
  <si>
    <t xml:space="preserve">Laboratory Director
Research geneticist/GC
Clinical geneticist/GC
Non-geneticist clinician
Highly educated layperson
</t>
  </si>
  <si>
    <t xml:space="preserve">Laboratory Director
Research geneticist/GC 
Clinical geneticist/GC  
Nongeneticist clinician 
</t>
  </si>
  <si>
    <t>Research geneticist/GC
Clinical geneticist/GC 
Non-geneticist clinician</t>
  </si>
  <si>
    <t>Non-geneticists clinician</t>
  </si>
  <si>
    <t>Research geneticist/GC
Nongeneticist clinician    
At least part of the data should be understandable for the patient</t>
  </si>
  <si>
    <t>Laboratory Director   
Non-­geneticist clinician</t>
  </si>
  <si>
    <t>No  results from genetic testing should always be explained by a geneticist, thus the summary is targeted at geneticists</t>
  </si>
  <si>
    <t>Yes Although clinical WES/WGS will be ordered by many clinical geneticists, it is moving towards become a standard tool that any healthcare provider can and should be able to use in order to help determine a diagnosis and care for their patients. Therefore, it is imperative that these reports be developed in such a manner that they are useful and understandable to non-geneticist clinicians.</t>
  </si>
  <si>
    <t>Yes We believe this would facilitate the usefulness of the reports for a wide variety of clinicians involved in patient management, giving them better insight into additional information and insight of the patients' disease. However, we believe that clinical geneticist should always be a part of the patient management process in his situation.</t>
  </si>
  <si>
    <t>Yes There are simply not enough clinical geneticists.</t>
  </si>
  <si>
    <t>Yes: The clinicians who know the patient best should be able to understand the report and assess the meaning of the results.  We relied heavily on the foundational work of Lubin and Scheuner that developed a model genetic testing report.  This report was developed for non-geneticist clinicians and was developed using input from non-geneticist clinicians obtained from interviews and focus groups.  The underlying assumption of this effort was that non-geneticist clinicians will be ordering and interpreting genetic tests, therefore the report must provide support to do so.  We do not believe that the genetic workforce is sufficient to manage the expected increased volume of WGS and WES.</t>
  </si>
  <si>
    <t>Yes.  The target audience for the summary report should be the patient and his/her clinician</t>
  </si>
  <si>
    <t xml:space="preserve">
Yes Within several years, genome sequencing is likely to have been incorporated into general clinical practice.  This probably means that primary care docs will need to educate themselves more about genetics and genomics.  It's possible or even likely that expert systems software will be developed to facilitate the task of interpretation and prescription.
Imagine, for example, that enough phenotypic information correlated with genetic variation will be accumulated within the next decade such that dietary advice could be based on genetic empirical evidence.  This advice would be most effectively communicated in regular patient-doctor visits.</t>
  </si>
  <si>
    <t xml:space="preserve">
No The use of NGS exome data for diagnostics is relatively new. There will always be borderline hypotheses because of coverage issues, difficulties in phasing haplotypes, demarcation of LOH blocks in offspring of consanguineous parents etc. A geneticist will be in a better position to evaluate the findings before communicating to the clinician,</t>
  </si>
  <si>
    <t>Yes The ultimate goal of this new sequencing technology is to make it available in the clinics so physicians can use the results to guide their practices, and we don't expect all clinicians are trained geneticist.</t>
  </si>
  <si>
    <t>Yes: as above</t>
  </si>
  <si>
    <t>20. If no, who do you think the target audience should be?</t>
  </si>
  <si>
    <t>21. Do you feel that your clinical summary report, as it was submitted, could be used in clinical care?</t>
  </si>
  <si>
    <t>22. Why or why not? (please summarize in one paragraph)</t>
  </si>
  <si>
    <t>We provided a standard clinical report, similar to reports we routinely provide in our practice which are currently used to support clinical care</t>
  </si>
  <si>
    <t>CeGaT: Our clinical reports are routinely used by geneticists</t>
  </si>
  <si>
    <t xml:space="preserve">We believe our clinical summary report as it was submitted could be used in clinical care as it summarizes the pertinent clinical findings and indication for test, inheritance models and candidate genes considered, and the secondary findings patients wish to learn about as selected on their consent form.  Our clinical summary report also includes the primary findings with interpretation, genetic counseling recommendations, and importantly a section on data quality.  Many exome tests may not reveal a definitive answer.  The healthcare provider ordering the test will be left with the problem of determining the next steps in order to figure out a diagnosis.  By including a data quality section and especially the list of regions in candidate genes which were not covered sufficiently, the healthcare provider can decide if further genetic testing will be helpful (i.e. if candidate genes or parts of candidate genes need to be screened by Sanger sequencing to rule out a mutation).  We did not give specific clinical recommendations regarding care of the patient as this should be left to the healthcare providers based on their clinical expertise.  An exception could be pharmacogenetic results for which there is a standard recommendation regarding altered dose or drug based on a personal genomic profile.
</t>
  </si>
  <si>
    <t>We aimed to prepare the clinical report in the format directly useful in clinical practice and followed closely the format we use for our daily reposting of results. We also took great care only to report the findings that were highly relevant to the patients disease and whose technical reliability was of high quality. In addition, we explicitly stated what the certainty of findings' in terms of disease relevance was (according to MutaDATABASE criteria).</t>
  </si>
  <si>
    <t>I think the clinical summary plainly stated the primary finding, the reason / confidence behind this finding, and some potential actionability. A physician should be able to interpret the results for clinical purposes.</t>
  </si>
  <si>
    <t>We tried to include sample information, clinical background, terse method, relevant findings, comprehensive interpretation of the primary findings, references to literature and some recommendations for follow up clinical action. All in a single, readable page.</t>
  </si>
  <si>
    <t>For the general clinician we included assessments of the variants likely to be clinically relevant,  information about the associated diseases, and the ability to view both the clinical findings and the gene variants within diagnostic decision support software with which many of the referring clinicians would be familiar (thousands of users in 100 countries).  
For geneticists and researchers we also included more detailed information, such as the ability to examine lists of candidates genes with no known human phenotype, prioritized by severity scores after novelty and compound heterozygosity analysis.  We also provided full variant tables with annotations so these experts could examine relevant variants in more detail, in contrast to the policy of many labs of not releasing that information.
As noted above, we used the methodology of Lubin and Scheuner to create a report that incorporates the recommendations of this research.  Additionally, we brought our draft WGS reports to our WGS program oversight committee, a group composed of non-genetic clinicians, for their review and comment.  The group was highly engaged and made numerous suggestions of what they would like to see in the report. These recommendations were incorporated into the final draft.
One of the project leads has been very involved in the exploration of point-of-care 'just-in-time' educational functionality within the electronic health record to facilitate appropriate use of genetic information at the point of care by non-genetic clinicians.  To that end, the report developed by our team included functional elements that allows the clinician to access resources directly from the laboratory report to aid in interpretation.  This included interaction with the SimulConsult diagnostic decision support tool, access to genetic content libraries such as OMIM and GeneReviews, the UCSC genome browser, clinicaltrials.gov (to identify potential research opportunities), and resources for patients including relevant patient support groups and Genetics Home Reference, a patient facing resource.  It should also be noted that this functionality is intended to use context-specific information from the report (including diagnosis codes, variant information, etc.) to automatically build queries that will take the clinician to the appropriate location in the content collection rather than the home page.  This decreases the amount of time required to search the content libraries.  This approach has been widely used to develop functionality such as infobuttons within EHRs and have been shown to be highly effective.  The oversight committee that reviewed the proposed report was very supportive of this approach and thought it would provide significant value to them as the clinician receiving the report.
For the general clinician we included assessments of the variants likely to be clinically relevant,  information about the associated diseases, and the ability to view both the clinical findings and the gene variants within diagnostic decision support software with which many of the referring clinicians would be familiar (thousands of users in 100 countries).  
For geneticists and researchers we also included more detailed information, such as the ability to examine lists of candidates genes with no known human phenotype, prioritized by severity scores after novelty and compound heterozygosity analysis.  We also provided full variant tables with annotations so these experts could examine relevant variants in more detail, in contrast to the policy of many labs of not releasing that information.
As noted above, we used the methodology of Lubin and Scheuner to create a report that incorporates the recommendations of this research.  Additionally, we brought our draft WGS reports to our WGS program oversight committee, a group composed of non-genetic clinicians, for their review and comment.  The group was highly engaged and made numerous suggestions of what they would like to see in the report. These recommendations were incorporated into the final draft.
One of the project leads has been very involved in the exploration of point-of-care 'just-in-time' educational functionality within the electronic health record to facilitate appropriate use of genetic information at the point of care by non-genetic clinicians.  To that end, the report developed by our team included functional elements that allows the clinician to access resources directly from the laboratory report to aid in interpretation.  This included interaction with the SimulConsult diagnostic decision support tool, access to genetic content libraries such as OMIM and GeneReviews, the UCSC genome browser, clinicaltrials.gov (to identify potential research opportunities), and resources for patients including relevant patient support groups and Genetics Home Reference, a patient facing resource.  It should also be noted that this functionality is intended to use context-specific information from the report (including diagnosis codes, variant information, etc.) to automatically build queries that will take the clinician to the appropriate location in the content collection rather than the home page.  This decreases the amount of time required to search the content libraries.  This approach has been widely used to develop functionality such as infobuttons within EHRs and have been shown to be highly effective.  The oversight committee that reviewed the proposed report was very supportive of this approach and thought it would provide significant value to them as the clinician receiving the report.
For the general clinician we included assessments of the variants likely to be clinically relevant,  information about the associated diseases, and the ability to view both the clinical findings and the gene variants within diagnostic decision support software with which many of the referring clinicians would be familiar (thousands of users in 100 countries).  
For geneticists and researchers we also included more detailed information, such as the ability to examine lists of candidates genes with no known human phenotype, prioritized by severity scores after novelty and compound heterozygosity analysis.  We also provided full variant tables with annotations so these experts could examine relevant variants in more detail, in contrast to the policy of many labs of not releasing that information.
As noted above, we used the methodology of Lubin and Scheuner to create a report that incorporates the recommendations of this research.  Additionally, we brought our draft WGS reports to our WGS program oversight committee, a group composed of non-genetic clinicians, for their review and comment.  The group was highly engaged and made numerous suggestions of what they would like to see in the report. These recommendations were incorporated into the final draft.
One of the project leads has been very involved in the exploration of point-of-care 'just-in-time' educational functionality within the electronic health record to facilitate appropriate use of genetic information at the point of care by non-genetic clinicians.  To that end, the report developed by our team included functional elements that allows the clinician to access resources directly from the laboratory report to aid in interpretation.  This included interaction with the SimulConsult diagnostic decision support tool, access to genetic content libraries such as OMIM and GeneReviews, the UCSC genome browser, clinicaltrials.gov (to identify potential research opportunities), and resources for patients including relevant patient support groups and Genetics Home Reference, a patient facing resource.  It should also be noted that this functionality is intended to use context-specific information from the report (including diagnosis codes, variant information, etc.) to automatically build queries that will take the clinician to the appropriate location in the content collection rather than the home page.  This decreases the amount of time required to search the content libraries.  This approach has been widely used to develop functionality such as infobuttons within EHRs and have been shown to be highly effective.  The oversight committee that reviewed the proposed report was very supportive of this approach and thought it would provide significant value to them as the clinician receiving the report.</t>
  </si>
  <si>
    <t xml:space="preserve">
Regarding level of comprehensibility, our reports would be usable in clinical care.  While specifics that would be of more interest to geneticists are included (e.g., mutation coordinates, amino acid changes, etc.), there is also disease/phenotype information provided.  Whether or not the findings in these specific CLARITY Challenge cases were helpful to the patients in terms of treatment is another story.  We also believe that Family 1 may have received incorrect information regarding the causality of the mutation in the TTN gene mutation for Family 1.  While TTN is a potential candidate (we identified it and highlighted it in red in our list of compound hets for that family), we believe that there is another more compelling candidate:
"A putative damaging mutation was found in the gene Myomesin-1 (MYOM1; OMIM #603508). This mutation results in a 4-base block substitution at a splice junction at nucleotides 3300-3303 [c.3300_3303del&gt;CTGT]. This substitution provides an alternative splicing site that potentially results in a 2-base frameshift in the protein sequence. For this reason, we predict the mutation to be possibly damaging."</t>
  </si>
  <si>
    <t>Our clinical summary was more concise and focused on the candidate genes and mutations. There were less descriptions regarding the thought process behind our decisions and the selection of the final candidates. However, this form of concise replies can be incorporated as a short answer in addition to a more elaborate clinical response such as the ones provided by the 3 winning teams.</t>
  </si>
  <si>
    <t>The summary report included the top implicated genes, the best match disease with similar symptoms for which they have been implicated for, the prognosis, as well symptoms that the patient and his clinician should be on the look out for.</t>
  </si>
  <si>
    <t>It describes variant information that is possibly related to disease mechanism, and has potential benefit for the patient health. Experienced clinicians can make use of this information to determine or even design therapy.</t>
  </si>
  <si>
    <t xml:space="preserve">
We provided a list of candidate variants that would need to be validated as causative, either in other family members or case-control studies or by identifying a clear functional effect of the variant in the patient.  Even if the candidate variants we identified are causative, we did not provide clinically actionable advice, that is, some kind of therapy that would help the patients.  In essence, there is insufficient knowledge to provide clinically valid and useful recommendations beyond following up on the listed variant candidates.  It might be useful to report carrier status, however.</t>
  </si>
  <si>
    <t>There were no actionable items in our report. The report generated some hypotheses which may be of interest to a research geneticist but not to a clinician.</t>
  </si>
  <si>
    <t>I feel like some of the results is still not definitive need a little more investigation.</t>
  </si>
  <si>
    <t xml:space="preserve">
The phenotype or family history data strongly implicate a genetic etiology, but the phenotypes does not correspond with a specific disorder for which a genetic test targeting a specific gene is available on a clinical basis. 
We tried to give a strongly significant answer to facilitate clinical decisions and genetic counseling</t>
  </si>
  <si>
    <t>The format of the report was established in collaboration with clinical geneticist and is currently being used in clinical care.</t>
  </si>
  <si>
    <t>23. How important do you feel it is that NGS studies produce a clinical summary report that can be implemented in the clinic ?</t>
  </si>
  <si>
    <t>Extremely important</t>
  </si>
  <si>
    <t>Important</t>
  </si>
  <si>
    <t xml:space="preserve">Important
</t>
  </si>
  <si>
    <t>Important to extremely important</t>
  </si>
  <si>
    <t>important</t>
  </si>
  <si>
    <t>extremely important</t>
  </si>
  <si>
    <t>neutral</t>
  </si>
  <si>
    <t>Neutral to extremely important</t>
  </si>
  <si>
    <t>24. How would you compare your clinical summary report against the winning 3 entries?</t>
  </si>
  <si>
    <t xml:space="preserve">  Our reports are much more effective.</t>
  </si>
  <si>
    <t>Our clinical summary report was a little more effective</t>
  </si>
  <si>
    <t>Our team produced one of the winning entries</t>
  </si>
  <si>
    <t>Our summary report was a little less effective</t>
  </si>
  <si>
    <t>Our summary report was similar in effectiveness</t>
  </si>
  <si>
    <t>Our clinical summary report was much more effective</t>
  </si>
  <si>
    <t>Our clinical summary report was a little less effective</t>
  </si>
  <si>
    <t>Our clinical summary report was similar in effectiveness</t>
  </si>
  <si>
    <t xml:space="preserve">
Other: It varied.  We might have done a better job of identifying or ruling out candidate genes than the winners.  Without an objective identification of the causal variants in the three pedigrees, we cannot evaluate the relative effectiveness of our reports concretely. On the other hand, some of the winning entries provided significantly more detail on the function of the candidate genes, with rationale as to the connection to the phenotype.    The huge consolidated document provided by the Iowa team was unwieldy--we believe that a shorter, separate report for each pedigree would be more effective, as was done for the other winning entries and our reports.</t>
  </si>
  <si>
    <t>Our summary report was much more effective</t>
  </si>
  <si>
    <t>25. Please add detail as to how your clinical summary report document materials compare with the winning 3 entries.</t>
  </si>
  <si>
    <t xml:space="preserve"> Genomatix reports were not written as true lab reports and contain limited information making them less useful. Concerning in both reports from Genomatix and Iowa is the conveyance of disease-causation or non-disease-causation of a variant based upon in silico analyses without appropriately conveying the inaccuracy of such tools. Iowa’s reports were more effective than Genomatix though a couple of points seemed less optimal. Variants were not individually classified with regard to pathogenicity. Reports were too long for effective clinical use. Research results were mixed with clinical results. Clinic notes were mixed in with a lab report yet no system for joint lab and physician sign-out was noted to enable this approach. Too much variability was supported by the analysis (check-box drive data quality approaches seem inappropriate as a standard approach and instead, a single standardized method is probably better).</t>
  </si>
  <si>
    <t xml:space="preserve">In comparison to the Brigham and Women’s Hospital we included less statistical information, e.g. fraction of the coding regions with insufficient sequencing data. 
In terms of the findings we reported only the significant variants and dismissed those with rather uncertain significance from the clinical report. Being this restrictive, we were still able to cover all likely candidates. </t>
  </si>
  <si>
    <t>We did not provide a separate clinical summary report of 1-3 pages.  Instead we decided to include a brief clinical summary in the final report.  Overall, our clinical report is a little longer than the other two clinical reports.  This is due to several components of the report we included that the other teams did not include.  First, we included a brief clinical synopsis, along with the differential diagnosis and candidate genes for the differential diagnosis.  It is essential to know which genes (primary genes) have been conclusively linked to the diseases listed in the differential diagnosis.  The other teams included this information in their reports for the Clarity Challenge but not for the clinical report.  Our reports contained appendices which include all of the detailed methodology and variant information that a clinician may or may not want to review.  Most importantly, our reports contained detailed information regarding inadequately covered loci relevant to the differential diagnosis.  We feel strongly that clinical reports need to include information regarding data quality and coverage, as the results cannot be fully interpreted without this information.  
 If a causative variant is not identified the referring clinician may need this information to order follow-up molecular testing to rule out other regions of the genome which may harbor a causative variant.  Our reports contain detailed variant information in a table format in the appendix for the healthcare provider savvy in molecular genetics many who may wish to learn more details regarding the identified variants.  Our report also included addendums which are generated by patient consent preferences and are not to be included in the electronic medical record.  Until further protections are put in place we feel secondary findings should not be included in the patient’s electronic medical record.  The Addendums are made available to physicians and genetic counselors who may login via the IIHG Clinical Diagnostic Service Laboratory web portal to access these results.
 We do like the variant summaries and limitations section in the Harvard report.  We especially liked the inclusion of the statistical analysis performed for TTN and will consider including this in our reports.  Similar to our report, the CeGaT team included incidental findings in a separate report from the primary findings.  The detailed filtering information was referenced in the clinical reports generated by CeGaT, but not included in the report.  The limitations statements by the CeGaT were helpful to understand other regions of the genome which may harbor causative genetic variants.  We agree with the other two teams that all WES/WGS variants should be validated by conventional methods to confirm the diagnosis.</t>
  </si>
  <si>
    <t xml:space="preserve">We believe our clinical reports were clear and presented the results in a very straightforward and understandable manner. We would also like to point out, that we specifically directed the patients to further genetic counseling.  However, other reports included additional valuable information regarding the regions that were not sufficiently covered by the sequencing, which is crucial for understanding of the test's sensitivity. Some of the reports gave a simpler and easier to understand presentation of results, that could potentially facilitate the transmission of knowledge to clinicians. </t>
  </si>
  <si>
    <t>Our summary report was similar to those provided by the other teams. I think that perhaps we provided more detail than the Genomatix team and less detail than the Boston team. Minus the missing consent forms I thought we were at about the same level of detail as U. of Iowa.</t>
  </si>
  <si>
    <t>Seeing the reports, we commend ourselves for a reasonable effort, consider the known panel coverage to be a very nice touch to the Boston contribution.</t>
  </si>
  <si>
    <t xml:space="preserve">The biggest advantage of our report is that it used the format recommended by the Scheuner/Lubin research and presented all of the key information needed for interpretation on one page with supplementary information following.  This approach has been vetted with non-geneticist clinicians and has been found to be effective.  The reports provided by the winning teams exhibited many features that had been identified by non-geneticist clinicians as being highly undesirable.  No information was provided in the reports indicating that the reports had been vetted by non-geneticist clinicians at the respective institutions.  That said, we do not know from the submitted materials that the reports were meant to be directed at non-geneticists.  If these were meant for geneticists only then this critique is moot to some degree.
Our entry included some of the best capabilities offered among the 3 winning entries, specifically material targeted at generalists, genetics experts and lay people.  Our entry was the only one to allow the referring clinician to view the results in clinical decision support software, and the software was, and remains free.  The ability to close the loop with the referring clinician by reporting the results back to them using the tool in which they can submit a detailed set of patient findings encourages clinicians to provide detailed clinical input.  In contrast, the approaches used by many other groups use only high level categories for disease types, missing much of the clinical depth and flexibility provided by a robust diagnostic decision support approach.
Our clinical summary report was designed as a Web document and hosted on a secure part of the Geisinger Health System web site.  The report format had been designed previously on the basis of feedback from a panel of non-genetics clinicians at Geisinger.  The use of a graphical format was explicitly recommended by the focus group.  The format with hyperlinks to resources allows a concise format for the main report, yet allows the reader to drill down for more detail depending on the interests of each subgroup: general clinicians, experts, and laypeople. </t>
  </si>
  <si>
    <t xml:space="preserve">The three winning entries provide excellent clinical detail. There are some keys aspects of each of these reports that we aim to adapt and include. One factor that we aimed for, and which perhaps could have improved on these reports, was some detail on the best match disease and its short and long term prognosis. We also included a list of secondary finding and symptoms of these disease which the patient and the clinician should be aware of. </t>
  </si>
  <si>
    <t xml:space="preserve">
We believe the particular strength of the ISB entry was in maximizing reporting of the most probable true candidates while minimizing likely false positive candidates. Quantitative statistics for confidence that a particular gene is the cause of a particular phenotype were lacking in all entries, including ours. However, qualitative statistics in the form of descriptive text for candidates were present in the winning entries and ISB reports. These qualitative statistics are great starting points for the development of more quantitative standards. Development of such quantitative statistics should be a priority for future Clarity efforts.
If one evaluates entries solely on these statistics, the Genomatix entry is strong in minimizing false positive candidates. The candidates they report (TTN for W1 cardiomyopathy and GJB2 for W1 hearing loss, TRPM4 for W2, and OBSCN &amp; TTN for W3) are likely to be highly enriched for being the true causes of these phenotypes, with a near consensus from all teams of these as the most likely true causes. Where Genomatix fails is absence of discussion of how these best candidates might be wrong, or the strength of alternative candidates. Both the Brigham and Women’s and ISB reports provide such discussion. The Iowa report tended to under-report true positives while over-reporting likely false positives.
The ISB entry identified some strong candidates not identified by any of the winning teams. If at least one of these candidates is a true positive, then there may be some false negatives in the winning teams reports. For example, in addition to OBSCN and TTN, we also consider SRPK3, MYH1 and MYH7 as candidates for W3. It is unclear why the winning teams did not report these genes. One contributing factor may be that our better suppression of false positives allowed us to focus more on remaining strong candidates with a lower false discovery rate. Alternatively, we may be considering or recognizing some variants as potentially pathogenic that are not so recognized or considered by other workflows.
</t>
  </si>
  <si>
    <t xml:space="preserve">
Our clinical summary report was included in the main report. We had an executive (clinical) summary for every trio, in which we bulletized the most important variants and their possible relevance to the clinical phenotype. The format followed by other teams especially the Harvard and Genomatix teams was to provide a short table of variants, their pathogenicity and details on the variant inheritance. This seems to be a nice representation, to quickly draw to the clinician's notice the culprit genes and how pathogenic the mutations in them are. We called out too many genes in the clinical summary, even though we prioritized them as promising candidates and possible candidates in the main report. Presenting multiple genes for a phenotype in the clinical summary is likely to be less useful for the clinician.</t>
  </si>
  <si>
    <t xml:space="preserve">
We were just looking for “diagnostic results” and we intend that our results provided an explanation of the patient’s phenotype. The interpretation of the results was only for diagnostic purpose and clearly related to a patient’s phenotype or clinical condition thus a lower threshold for reporting is appropriate.
The winning entries focused in incidental points and other of uncertain significance. We did not focus in these points.
For each family we were able to do a consideration and recommendations in order to complete the clinical approach of the patient (i.e. exploration of glycosilation patterns in family 1; considering teratogenecity of external factors affecting SUMOylation in family 2; genetic counseling form family 3)
- Iowa University presents an excellent report  for geneticists that could be difficult to interpret in the real clinic. It is a very accurate summary to be discussed in a formal way.
- Brigham y Women's hospital present a more suitable summary to be used by a clinician.
-Genomatix team, present a very complete inform regarding the genetic and clinical points.
</t>
  </si>
  <si>
    <t xml:space="preserve">
It is difficult to compare the clinical summary reports, since all laboratories showed a report that seems tailored to the Clarity Challenge. We decided, however, to use our routine diagnostic reports. In general the other reports would be considered too extensive for use in clinical practice.</t>
  </si>
  <si>
    <t>26. Did you provide an interpretative report of your results?</t>
  </si>
  <si>
    <t>27. If not, please indicate the reason:</t>
  </si>
  <si>
    <t>28. How would you compare your interpretive report against the winning 3 entries?</t>
  </si>
  <si>
    <t>Our interpretive report was a little more effective</t>
  </si>
  <si>
    <t>Our interpretive report was similar in effectiveness</t>
  </si>
  <si>
    <t>Our team produced one of the winning entries.</t>
  </si>
  <si>
    <t>Our interpretive report was much more effective</t>
  </si>
  <si>
    <t xml:space="preserve">
Our interpretive report was much less effective</t>
  </si>
  <si>
    <t>Our interpretive report was a little less effective</t>
  </si>
  <si>
    <t xml:space="preserve">
See text above for #25.
One particular resource leveraged by the ISB team was hundreds of control whole-genome sequences in the context of pedigrees. Analysis of these control pedigrees has given us ability to detect many sources of false positive signals in clinical genome studies. In particular, we have empirical databases of particular variants that are common false positives and particular short segments of the annotated genome that commonly give rise to false positives. Our commonly mutated  segment (CMS) tool is a keystone of this analysis. We applied CMS to a number of the variants reported by the workflows of the three winning entries, demonstrating that these workflows are likely to report a considerable number of false positives. More importantly than picking on any particular workflow, this analysis demonstrates the importance of empirically determining false positive rates. Genomes are so complex, and analysis workflows are so complex, that theoretical methods for evaluating false positive rates can at best play a partial role in statistical evaluation of clinical results.
We also explicitly checked out the possible influence of mitochondrial variants.</t>
  </si>
  <si>
    <t>29. Please add detail as to how your interpretative report materials compare with the winning 3 entries.</t>
  </si>
  <si>
    <t xml:space="preserve">We described the mapping steps, the variant calling steps and the filtering steps. All described pipelines were very similar in terms of the informatics pipelines. 
Main differences could be found in additional analyses that were performed, like expression analyses in different tissues , in protein-protein interaction analyses and in medical data content.  </t>
  </si>
  <si>
    <t>We found the interpretive reports in all 3 winning entries to be similar.</t>
  </si>
  <si>
    <t>Our reports conveyed detailed information on all the steps towards our results in a reproducible manner. We believe reports could be improved by revealing a complete list of candidates variants we have taken into consideration as potentially causative, which we did not think to include. We have also not presented the genes that were poorly covered, but potentially related to the clinical symptoms, and that should therefore be re-examined in further management of the patients.</t>
  </si>
  <si>
    <t>Again I thought our summary report was similar to those provided by the other teams. I think that perhaps we provided more detail than the Genomatix team and less detail than the Boston team. Minus the missing consent forms I thought we were at about the same level of detail as U. of Iowa.</t>
  </si>
  <si>
    <t xml:space="preserve">
We split the interpretative report over a shorthand version in the clinical report and a more extensive one in the technical report. We believe the brevity of the clinical report important for actual clinical utility. While the other contributions were very good, our interpretation was as good as or more informative than the three winning entries when viewed in total.</t>
  </si>
  <si>
    <t>We were the only entry to allow the clinicians to evaluate the results within diagnostic decision support software, providing an assessment both of the prior probabilities of diseases and the effect of the variants that emerged from the novelty, compound heterozygosity and severity analyses. Although many other teams produced long reports with citations to the literature, we make similar information available to the referring clinicians using the gene and disease profile and assessment screens within the diagnostic decision support software.  
For gene discovery situations, in which there was no known human phenotype, we provided a full list of all genes that after our novelty and compound heterozygosity analysis had severity scores of 2-4, with hyperlinks to the OMIM entry and highlighting of the genes we considered most significant clinically.  As noted above the report has a suite of built in functionality accessible directly from the laboratory report that can aid in interpretation.  This respects the time and effort needed by the clinician to access additional resources by imbedding this as part of the workflow (i.e. review of laboratory report) rather than requiring a disruption of workflow to attempt to find resources elsewhere. Studies have shown that clinicians need to find answers to clinical questions within a 2 minute window or will abandon the search.  While we did not perform formal usability testing on our interactive report, the use of context-specific queries and links should allow clinicians reviewing the report to access (although probably not review) content libraries within the desired 2 minute window.  As the report is implemented as part of our WGS clinical research program, this will be formally studied.</t>
  </si>
  <si>
    <t>Similar descriptions of analysis techniques.</t>
  </si>
  <si>
    <t>Our interpretive report was highly informative, describing the thought process, tools and databases we employed throughout the CLARITY challenge</t>
  </si>
  <si>
    <t xml:space="preserve">The three winning reports differ on the focus and detail of reporting. </t>
  </si>
  <si>
    <t>Our interpretative reports (page 13-27 in "CLARITY_finalReport_ZYWteam.pdf") have similar effectiveness with the winning teams with respect to "Results" and "Methods" sections. In addition, we provided a few additional elements which may make our report more effective than the winning entries.  For "Results": as the winning entries did, for each family, the primary disease genes were described in details including location, type, inheritance mode. We also provided a one-page summary table (table 2 in "CLARITY_finalReport_ZYWteam.pdf") that allow a clear and efficient overview of all the findings. Second, similar to the winning entries, we provided mechanistic explanations of how  each candidate gene associated with their corresponding diseases, based on the impact of mutations, molecular function and interactions of the encoded proteins etc. These contents are well annotated with literature references as well. We also suggested actionable follow-ups such as validate the variants by re-sequencing and/or perform anticipatory cares for patients carrying potential risk alleles for Alstrom syndrome (e.g. ALSM1 mutation in patient 1-1). Our writing targeted for general audiences in life science. The significance of the findings were presumably understandable to both geneticist and non-geneticist clinicians. Overall, despite the lack of separate clinical reports, we believe that our summary is comprehensive, constructive and well-communicated to be used in clinical care.  For Methods: as most of the winning teams, we also documented in details our QC, variant prioritization pipeline, tools and Data Bases used in the analysis.  Additional elements: Not all winning entries included discussions of other types of variants such as CNV or intergenic variants. We covered CNV analysis and explicitly discussed possible caveats in leaving out variants outside exon coding regions. In addition, not all winning entries discussed the findings from all the families and lessons learned from this competition in an integrated manner. However, we have devoted a separate "Discussion" section (page 28-32 in "CLARITY_finalReport_ZYWteam.pdf") to cover these topics. These efforts presumably made our report more comprehensive than the winning teams.</t>
  </si>
  <si>
    <t>Comparable to Iowa for content. Far behind (less comprehensive than) the reports from Brigham and Genomatix.</t>
  </si>
  <si>
    <t>The winning entries provided additional detail and clinical context.</t>
  </si>
  <si>
    <t xml:space="preserve">
See above, and:
Had we had more time to devote to our reports, we would have provided more detail from the literature and other analyses to bolster our rationale for thinking that particular candidate variants might be causative.  Also, our presentations could have been clearer and easier to read.  In this regard, we think that the Brigham entry did quite well, covering many features of genomic analysis.
What would be, of course, the most interesting thing to know, is what are the correct answers.  if a team's answers are not correct and the correct answer could have been inferred from the sequence data and clinical information provided, then no matter how well presented, the report would fall short of ideal.</t>
  </si>
  <si>
    <t xml:space="preserve">
We think our interpretative report had some of the important elements that we saw in the winning reports. Our report seemed somewhat similar to the University of Iowa report, with the details of the important genes being called out under individual headings. We tabulated variant frequencies, bioinformatics predictions from SIFT, Polyphen, Mutation taster, residue conservation scores and knock out information for the important genes. These elements were part of the winning reports. However, we did not have graphic pathway details on these genes.</t>
  </si>
  <si>
    <t xml:space="preserve">
In all cases we identified mutations in genes that are highly likely to be causative given current knowledge. 
We did not analyzed incidental or unanticipated findings as the clinical phenotypes directed our discussion We assume that the study of large-scale sequencing generated a variety of heterogeneous results that were nor analyzed or discussed. </t>
  </si>
  <si>
    <t xml:space="preserve">
Our expertise in cardiogenetics is limited, and we did not interpret the TTN variants as being causative. However, we did consider them as candidates. If this would really be diagnostic reports, we would have had contact with experts in the field.
The GJB2 indel in case 1 has been missed by our calling software. Since the second variant was present several times in our control cohort, and the first mutation was missed, we did not mention these variants in our final report</t>
  </si>
  <si>
    <t>30. After viewing the winning CLARITY entries, what, if any, elements would you add to your interpretive report?</t>
  </si>
  <si>
    <t>We would strengthen the analysis of coverage and estimation of false-negative rates. We would address secondary findings</t>
  </si>
  <si>
    <t>The fraction of the un-callable genome or coding region.</t>
  </si>
  <si>
    <t>We will consider adding the “random expectation for the number of de novo variants” and compound heterozygotes in each gene to our interpretive reports.  We will also consider expanding our limitations statement to include some of the technical limitations such as genomic regions which may harbor the causative variant were not capture and/or analyzed.  We will also consider adding a statement regarding parental inheritance of the variants.</t>
  </si>
  <si>
    <t>We would definitely add lists of top candidate variants for each of the families. 
We would now also add details regarding poorly targeted regions, which would improve the quality of our reports.</t>
  </si>
  <si>
    <t>Consenting materials - otherwise I thought our interpretative report had appropriate detail.</t>
  </si>
  <si>
    <t xml:space="preserve">
a detailed known panel gene coverage</t>
  </si>
  <si>
    <t xml:space="preserve">Our approach was not to use defined panels of genes, but rather to use the automated genome-phenome analysis capabilities of SimulConsult to analyze all variants and all relevant inheritance models.  After the CLARITY deadline, however, for quality reporting purposes we added to the SimulConsult analysis the ability to construct a software-defined gene panel based on the following:
1.  Genes
2.  Diseases (with all their genes)
3.  Findings (either clinical or laboratory, with all their diseases, and thus all their genes).  
We output this list together with various quality assessments such as read coverage, read quality, and severity of variants in order to allow the analysis to examine the degree to which genes of interest were covered by the analysis.  Most importantly, we plan to add the ability to evaluate in addition genes on which no variants were called, to distinguish situations with no variants from situations with no calls, a capability done well by some of the winning entries.
We also plan to add analysis of copy number variation, a capability we did not have in place by the CLARITY deadline.  </t>
  </si>
  <si>
    <t>In the case of the putative causal mutation in the myomesin-1 (MYOM1) gene in Family 1, we would have submitted the IGV screenshots to support the findings we wrote up in our clinical report.</t>
  </si>
  <si>
    <t xml:space="preserve">
In regards to the descriptive part of the report, we would not add any additional elements as we believe our report was sufficiently comprehensive. Graphically, it may be beneficial for some audiences to have a flow chart of our methods, sub sectioned into the different levels of analysis (from variant to gene)</t>
  </si>
  <si>
    <t>Our report was more concise and could perhaps be improved with more intuitive details on the various choices and the empirical results of the general methodology.</t>
  </si>
  <si>
    <t>Although our reports contain well documented results for all families that provide equivalent information as Clinical Summary reports, we would like to include separate Clinical summary reports for each family as the winning entries did.</t>
  </si>
  <si>
    <t>More quality control aspects.  Limitations of the methodology, for example, possible causal variants in regions not sufficiently covered in the current data set.</t>
  </si>
  <si>
    <t xml:space="preserve">
Improved detection of compound heterozygosity.</t>
  </si>
  <si>
    <t xml:space="preserve">
In order to present a more complete report, we would reiterate the patient history and pedigree, would include results from additional deleterious mutation detection tools, and would conduct a more thorough search for prior associations.  As an example of the last item, we included the selected variant (TRPM4) in our short list for Family 2.  A quick literature search would have revealed a prior association with this gene and similar phenotypes.  While we are not yet convinced that our selected variant (in FRAS1) does not have a role in family's cardiac structural defects, we would have certainly included the TRPM4 variant as well if we had searched for prior associations and had not relied so much on a single deleteriousness metric (SIFT) in our results.</t>
  </si>
  <si>
    <t>More literature and functional analysis of the gene candidates.  A better description of the approaches we took to identifying candidates.</t>
  </si>
  <si>
    <t xml:space="preserve">
Use of a statistical approach to rank the candidate genes, to be used in conjunction with the biological approach. An example would be the protein-protein interaction data approach that the Harvard team used.</t>
  </si>
  <si>
    <t xml:space="preserve">
Synthesizing the complex results of WGS/WES in the context of an individual patient and family in light of the clinical condition requires understanding of the testing and bioinformatics methodology, skills in pedigree analysis and interpretation, and familiarity with a broad range of inherited disorder. Medical decision-making should be carried out by a qualified clinical geneticist working directly with the patient and family.
We would maintain our approach but including more accurate data on uncertain and incidental findings. We should be less directive in the final information.
We should report a more neutral but extensive information, thus the clinician would be able to inform but also to keep the results in the chart of the patient/family.</t>
  </si>
  <si>
    <t>None. Although a lot of interesting information was presented (e.g. BWH included ancestry plots), we feel that a lot of this information is not used (and maybe not even wanted) in daily practice.</t>
  </si>
  <si>
    <t>31. Do you have a plan for revisable reporting for patients and/or physicians?</t>
  </si>
  <si>
    <t xml:space="preserve">
Our revisable reporting plan is not fully developed at this time. With the Churchill pipeline, the analysis only takes a few hours from start to finish. Therefore, we will often reanalyze data sets when there is reason to do so (e.g., updated annotation, more samples that share the same phenotype.) We plan to more fully automate this process in the future and eventually generate "differences" reports for the revised result sets.</t>
  </si>
  <si>
    <t xml:space="preserve">
We currently do not implement revisable reporting as our analysis is still under constant modifications and improvements. This means we keep revising our reports as additional information is incorporated into the analysis process. </t>
  </si>
  <si>
    <t>We do not currently have plans for reporting to patients/physicians, but our platform does allow updating of results based on new findings.</t>
  </si>
  <si>
    <t>We did not propose a plan, yet did suggest that the data be reexamined as bioinformatics pipelines are improved and more clinical data are available.</t>
  </si>
  <si>
    <t>32. If not, please specify why not.</t>
  </si>
  <si>
    <t>Due to the volume of patients and data generated, we do not think that revisable reporting is feasible as it can not be automated completely</t>
  </si>
  <si>
    <t>Not something we have considered yet.</t>
  </si>
  <si>
    <t xml:space="preserve">
We expect new samples for the same patient for complete technical reanalysis as the techniques improve over time.</t>
  </si>
  <si>
    <t>Revisable reporting allows the analysis to improve the analysis as more data becomes available. On the downside there are privacy concerns on individual patient data being retained.</t>
  </si>
  <si>
    <t>we may develop it in the future</t>
  </si>
  <si>
    <t>No direct interaction with patients yet.</t>
  </si>
  <si>
    <t>would love to do but don't have time to do it</t>
  </si>
  <si>
    <t>We do not have a written plan, but in fact usually review reports as new discoveries become available</t>
  </si>
  <si>
    <t>We do not interface with patients or physicians.</t>
  </si>
  <si>
    <t>33. Did you provide a plan for revisable reporting in your CLARITY materials?</t>
  </si>
  <si>
    <t>34. If not, please indicate the reason:</t>
  </si>
  <si>
    <t xml:space="preserve"> We did not consider it to be a part of the challenge</t>
  </si>
  <si>
    <t>We have no plan for doing so</t>
  </si>
  <si>
    <t>We didn’t think it was important</t>
  </si>
  <si>
    <t>As we understood the competition guidelines, this was not requested.</t>
  </si>
  <si>
    <t>Our process to do this automatically is under development.</t>
  </si>
  <si>
    <t>We don't have a plan for revisable reporting to clinicians</t>
  </si>
  <si>
    <t xml:space="preserve">Other: Revisable reporting decision should be part of the IRB and the patient should weigh in the pros and cons when the decision is made. </t>
  </si>
  <si>
    <t>the process still evolves.</t>
  </si>
  <si>
    <t>We don't have a plan for revisable reporting to clinicians
We didn’t think to include it
We didn’t think it was important</t>
  </si>
  <si>
    <t>We didn’t think it was important
We didn’t think to include it</t>
  </si>
  <si>
    <t>See above--#31</t>
  </si>
  <si>
    <t>We thought the challenge restrictions indicated the data had to be destroyed at the end of the challenge. We assumed this meant a one time analysis and report.</t>
  </si>
  <si>
    <t>This is common practice and not specific for the exome sequencing diagnostic test</t>
  </si>
  <si>
    <t>35. If Yes, what process would you use?</t>
  </si>
  <si>
    <t>Instead of the phrase “revisable reporting” we used the phrase, “longevity reporting.”  Patients can elect to receive longevity reporting of their results for up to 7 years on an annual basis.  If patients elect to receive these results their healthcare provider will be notified of any changes to variant disease status.  After 7 years, the patient and/or healthcare provider may elect to repeat the test due to improvements in sequencing technology.</t>
  </si>
  <si>
    <t>We are considering annual re-evaluation of detected variants using most recent information on genetic variation in population (using our internal and publicly available databases), information from updated databases of genes and variants of clinical significance (ClinVar and OMIM) and novel functional annotations. 
We would include the option regarding revisable reporting in our consent forms and invite patients to genetic counseling, in case this novel information singles out novel findings, potentially significant for the patients.</t>
  </si>
  <si>
    <t xml:space="preserve">We provided the ability to re-run the variant table in SimulConsult genome-phenome analyzer with two types of changes in other inputs:
1.  Clinical and laboratory findings can change, even to the point of assessing completely different clinical queries using the variant table.
2.  Genomic knowledge, including newly identified genes and their clinical and laboratory findings, changes continuously.  Since such material is updated regularly in the SimulConsult database, re-analysis in the future could identify a gene for which there was no evidence earlier to explain the patient's findings.
We provided to the referring clinician the ability to make use of both these types of information using the regular version of SimulConsult, which remains free on the Web.
In addition, a lab could choose to run new annotations on the variant table and import the resulting new variant table into SimulConsult, a process that is automated and importing an analysis into SimulConsult takes seconds and does not require specifying assumptions about likely disease or mechanisms of inheritance (mechanism of inheritance is judged in a probabilistic way that includes our curated information about diseases and their zygosity, gene penetrance and de novo mutations, and number of affected relatives of various types, as detailed in Segal, MM Hyper-fractionation of transmission history for medical diagnostic software. US Patent 7,742,932, issued June 22, 2010). 
Furthermore, re-analysis does not depend on hypotheses about the number of genes involved.  In the two cases in which we were able to identify two pathogenic genes, the genes we ended up calling were in the top 3 in the gene pertinence lists (measured after correcting the programming bug described in more detail elsewhere in this survey).
This level of automation makes it more likely that such re-analysis will in fact occur.
</t>
  </si>
  <si>
    <t>We plan to automate the process of reanalysis and generate "differences" reports on the output result sets.</t>
  </si>
  <si>
    <t>Our analysis pipeline is continuously updateable by patients themselves (in terms of content and process, i.e., subscription).</t>
  </si>
  <si>
    <t xml:space="preserve">
At ISB, we often rerun pedigree WGS datasets as we improve elements of our analysis pipeline or develop new modules.  Having hundreds of genomes in-house has significantly improved our ability to annotate features of the genome that might lead to false negatives or false positives or otherwise influence our relevance criteria for candidate variants.  Thus, it makes sense to rerun the analyses on a regular basis, especially for pedigrees where the genetic causes remain obscure.</t>
  </si>
  <si>
    <t>36. Few teams described the process they would use to provide revisable reporting. How would you compare your planned revisable reporting process against the winning 3 entries</t>
  </si>
  <si>
    <t xml:space="preserve"> Our process was much more effective (I did not see a plan by Genomatix and Iowa’s appears to require a research process to update. For our lab, updating can happen automatically through GeneInsight Clinic whereby the patient’s report is automatically updated when variant classifications change and the ordering physician receives an email alert from the system. We can also proactively newly research and update reports upon request, within the clinical domain, using an amendment process.</t>
  </si>
  <si>
    <t>We had no process</t>
  </si>
  <si>
    <t>Our process was a little more effective</t>
  </si>
  <si>
    <t>Our process was much more effective</t>
  </si>
  <si>
    <t>Our process was a little less effective</t>
  </si>
  <si>
    <t xml:space="preserve">
We had no process</t>
  </si>
  <si>
    <t>37. For family #1, did you recognize that the hearing loss might be a separate phenotype from the myopathy?</t>
  </si>
  <si>
    <t>38. If Yes, did you consider the genetic basis for the hearing loss?</t>
  </si>
  <si>
    <t>9/13 Yes</t>
  </si>
  <si>
    <t>39. If not, why not?</t>
  </si>
  <si>
    <t xml:space="preserve"> We did not consider it to be a clinical priority in the challenge. It is of interest, however, why the hearing loss variants have not been highlighted by the unbiased bioinformatics analysis. This is due to the filters we applied. The variants have population allele frequencies exceeding our thresholds and the other variant.</t>
  </si>
  <si>
    <t>We decided to only look at primary findings for the primary diagnosis, in part to avoid incidental findings. If the primary diagnosis had been hereditary hearing loss and CNM, we would have searched for it.</t>
  </si>
  <si>
    <t>(We would not report it in the clinical summary report because we choose to only report incidental findings if they are medically actionable.)</t>
  </si>
  <si>
    <t xml:space="preserve">We focused on the main described phenotype, which was the myopathy. </t>
  </si>
  <si>
    <t>We only considered hearing loss as a symptom to the primary diagnosis</t>
  </si>
  <si>
    <t>We didn't consider phenotypes other than myopathy.</t>
  </si>
  <si>
    <t>Our focus was exclusively on the myopathy.</t>
  </si>
  <si>
    <t>We selected "Yes" for this answer because we did briefly look at a few genes that may have been related to hearing loss.  However, this was not the primary diagnosis and was not the focus of our efforts.</t>
  </si>
  <si>
    <t xml:space="preserve">
Sensorineural hearing loss could resemble some forms of myopathy with deafness related with mitochondrial complex deficiency, microtubules o vesicles trafficking. We considered that the hearing loss should be a part of the phenotype.  </t>
  </si>
  <si>
    <t xml:space="preserve">
We did not identify any variants that seemed related to the hearing loss. The deletion was not called by the variant calling software whereas the missense variant was found in 17 of our control samples (1.47%) and therefor not considered.</t>
  </si>
  <si>
    <t>We focused on the myopathy.</t>
  </si>
  <si>
    <t>40. In your report of variants, did you specify the variant relative to (check all that apply):</t>
  </si>
  <si>
    <t>mRNA sequence; predicted protein effect</t>
  </si>
  <si>
    <t>mRNA sequence predicted protein effect</t>
  </si>
  <si>
    <t>mRNA sequence
predicted protein effect</t>
  </si>
  <si>
    <t>Genome sequence  predicted protein effect</t>
  </si>
  <si>
    <t>genome sequence
mRNA sequence
predicted protein effect</t>
  </si>
  <si>
    <t>Genome sequence; predicted protein effect</t>
  </si>
  <si>
    <t>genome sequence
predicted protein effect Many other annotation fields in our full reports (spreadsheets).</t>
  </si>
  <si>
    <t>predicted protein effect mRNA sequence genome sequence</t>
  </si>
  <si>
    <t>Genome sequence; mRNA sequence; predicted protein effect</t>
  </si>
  <si>
    <t>genome sequence predicted protein effect</t>
  </si>
  <si>
    <t>Genomic coordinates and dbSNP (rs identifiers)</t>
  </si>
  <si>
    <t>genome sequence
predicted protein effect</t>
  </si>
  <si>
    <t xml:space="preserve">
genome sequence predicted protein effect microRNA binding site, splice sites.  
Mitochondrial genome  analysis was also done.</t>
  </si>
  <si>
    <t>genome sequence
mRNA sequence
predicted protein effect</t>
  </si>
  <si>
    <t>mRNA sequence
predicted protein effect
genome sequence</t>
  </si>
  <si>
    <t>We did not report variants</t>
  </si>
  <si>
    <t>genome sequence  predicted protein effect</t>
  </si>
  <si>
    <t>41. In your report of variants, did you specify any of the following (check all that apply)?</t>
  </si>
  <si>
    <t xml:space="preserve"> zygosity; Other: Parent of origin. In our normal reporting process we include genome build and accession # for cDNA.</t>
  </si>
  <si>
    <t>Accession # for cDNA reference sequence zygosity</t>
  </si>
  <si>
    <t>accession # for cDNA reference sequence
accession # for protein reference sequence
genome build for genome changes
zygosity</t>
  </si>
  <si>
    <t>accession # for cDNA reference sequence
zygosity</t>
  </si>
  <si>
    <t>Genome build for genome changes zygosity</t>
  </si>
  <si>
    <t>accession # for protein reference sequence
genome build for genome changes
accession # for cDNA reference sequence
Other (please specify) Domain architecture and other structural protein feature. Splice site structural information. Inheritance pattern (parent of origin), dbSNP number, where applicable.</t>
  </si>
  <si>
    <t>Genome build for genome changes; accession # for cDNA reference sequence; accession # for protein reference sequence; zygosity</t>
  </si>
  <si>
    <t>genome build for genome changes
zygosity
accession # for cDNA reference sequence
accession # for protein reference sequence Many other annotation fields in our full reports (spreadsheets).</t>
  </si>
  <si>
    <t>genome build for genome changes; zygosity</t>
  </si>
  <si>
    <t>genome build for genome changes   zygosity</t>
  </si>
  <si>
    <t>genome build for genome changes</t>
  </si>
  <si>
    <t>genome build for genome changes
zygosity</t>
  </si>
  <si>
    <t>genome build for genome changes  zygosity Relationship detection; tracks of autozygosity
We listed the OMIM entries for gene candidates</t>
  </si>
  <si>
    <t>zygosity dbSNP rs IDs</t>
  </si>
  <si>
    <t>accession # for cDNA reference sequence  zygosity</t>
  </si>
  <si>
    <t>accession # for cDNA reference sequence
zygosity
genome build for genome changes</t>
  </si>
  <si>
    <t>We did not report variants.</t>
  </si>
  <si>
    <t>genome build for genome changes  zygosity</t>
  </si>
  <si>
    <t>42. In your report of variants, did you specify parental inheritance?</t>
  </si>
  <si>
    <t>43. In your submission, whenever you listed specific candidate genes and commented on presence or absence of potential pathogenic variants, did you attempt to quantify and report on regions with insufficient coverage or data quality?</t>
  </si>
  <si>
    <t xml:space="preserve">44 If Yes how did you estimate coverage quality </t>
  </si>
  <si>
    <t xml:space="preserve"> We estimated call-ability of known variants. We provided coverage plots. We also performed extensive QC using comparison with standard population genetics statistics, allelic balance, ancestry etc.</t>
  </si>
  <si>
    <t>We required 4 sequencing reads to cover each variant position (4X depth of coverage), and the variant to be present in at least 25% of reads. We filtered out variants with &lt; 30 Phred-like quality score (1/100 chance of error) and/or a quality divided by depth (Q/D) of &lt;5.  Genomic regions in candidate genes which did not meet Q/C for coverage were listed in the appendix.  Coverage analysis was completed using Bedtools.</t>
  </si>
  <si>
    <t>We included in the variant table measures of read depth and read quality for a particular variant.  We did not, however, include reports on wide regions or distinguish between good read coverage but not variant versus poor read coverage.  Such analysis was done well in some of the winning entries.</t>
  </si>
  <si>
    <t xml:space="preserve">
In addition to our clinical summary report, we can provide (and did submit for the CLARITY Challenge) an investigative report that is geared more toward the investigator/geneticist and would not be sent to a clinician.  This report includes the entire set of called variants (of sufficient quality) in original VCF file format (output from our sequencing analysis pipeline) along with a heavily annotated set of spreadsheet tables. These tables include a complete set of called variants, as well as several smaller tables filtered to highlight those variants that fit the various inheritance models.
For every variant included in this report, there are fields specific to each sample analyzed for genotype, genotype quality, reference allele depth, and alternate allele depth.  Additionally, as a part of our in house processing, we produce an extensive detailed coverage analysis and summary.  These reports were not included in our submission.</t>
  </si>
  <si>
    <t xml:space="preserve">Coverage is based on reads count, and genotyping quality is estimated by GATK. </t>
  </si>
  <si>
    <t xml:space="preserve">
We estimated variant quality based on:
-Log Odd ratio of variant call under GATK's Variant Quality Score Recalibration (VQSR) Gaussian Mixture Model
-Consistent variant call between Complete Genomics and SOLiD</t>
  </si>
  <si>
    <t xml:space="preserve">
We calculated overall coverage of the exome for the individual patients. Because we did not have a specific "gene package" for this disorder no detailed report for the gene package could be made. This report contains coverage information per target within each gene and overlap with the coding exons.</t>
  </si>
  <si>
    <t>45 if no, why not?</t>
  </si>
  <si>
    <t xml:space="preserve">We missed to include it. We would like to do so in future. </t>
  </si>
  <si>
    <t>At the time of submitting Clarity reports this step was not a part of our data processing pipeline.</t>
  </si>
  <si>
    <t>Did not consider it - I think this is likely too much detail for a summary or interpretive report. But it should perhaps be available in some way. However, if a good candidate gene for a known phenotype-gene relationship is not covered well - this should be presented upfront.</t>
  </si>
  <si>
    <t xml:space="preserve">
We provided only exome wide and capture panel wide coverage data overall, as a QC parameter, not specifics on genes.</t>
  </si>
  <si>
    <t>We did not include reports on wide regions or distinguish between good read coverage but not variant versus poor read coverage.  Such analysis was done well in some of the winning entries. We also did not analyze for copy number variants, a functionality that will be added going forward</t>
  </si>
  <si>
    <t xml:space="preserve">
When analyzing sequencing data, quality is initially assessed. Once the quality of the data is determined, we prefer to focus our reports on the high quality data. If we conclude that the candidate variants cannot be inferred from the data, we re-assess the genomic regions with low quality sequencing data in order to elucidate a possibly missed candidate gene.</t>
  </si>
  <si>
    <t>We did not include it in the report. We generally use bedtools to evaluate the coverage.</t>
  </si>
  <si>
    <t>Limited capabilities.</t>
  </si>
  <si>
    <t>It is difficult to comment on unknown information (uncovered/low quality regions).</t>
  </si>
  <si>
    <t xml:space="preserve">
Unlike some of the winning entries, we did not begin the analysis with a list of genes known to cause the proband's disorder; rather instead performed a de novo analysis, starting with the variation files provided by CGI.
Because we at ISB have several hundred WGS datasets produced by Complete Genomics, we know which regions of the genome suffer from low coverage.  Although the overall quality of the SOLiD exome data was lower, we did look for confirmation of coverage for candidate variants we considered significant.  We are also able to use coverage statistics to locate deletions (hemizygous regions) in CGI data.  Additionally, we used independent pipelines to analyze the CGI data--our in-house pipeline and Ingenuity's filter-based pipeline.
If a true causative variant is in a low coverage region, then it would have been missed in our analysis.</t>
  </si>
  <si>
    <t>Clearly a mistake on our part.</t>
  </si>
  <si>
    <t xml:space="preserve">
Because we did not have a specific "gene package" for this disorder no detailed report for the gene package could be made. This report contains coverage information per target within each gene and overlap with the coding exons.</t>
  </si>
  <si>
    <t>46. Do you have a strong preference for the underlying sequencing technology used for diagnostic sequencing? (Illumina, SOLiD, Complete Genomics, Other (e.g., Helicos, Ion
Torrent, 454, Pac Bio, Sanger/Capillary Electrophoresis Sequencing, PCR based methods)?</t>
  </si>
  <si>
    <t>47. If you do have a strong preference for an underlying sequencing technology, which one is it and why? (e.g., cost, accuracy, availability, compatibility with other infrastructure, peer acceptance, standardization, etc.)?</t>
  </si>
  <si>
    <t xml:space="preserve"> Our preference is for Illumina technology. We consider accuracy, compatibility with the computational infrastructure, peer acceptance and standardization</t>
  </si>
  <si>
    <t>We have a preference for Illumina sequencing technology, due to its accuracy, widespread availability of open source tools for data processing, good compatibility with downstream data processing tools.</t>
  </si>
  <si>
    <t>Illumina or Complete Genomics. Accuracy is of primary importance.</t>
  </si>
  <si>
    <t>Sanger / capillary electrophoresis. For all our own analysis we always fall back to Sanger, for validation of positive findings</t>
  </si>
  <si>
    <t>Although there is no single method that is reliable under all conditions, Sanger sequencing of non-clonal template provides the least biased means to evaluate the representation of alleles in the sample. Any method based on clonal events, such as NGS, always has a greater degree of uncertainty as to whether an allele is represented.</t>
  </si>
  <si>
    <t>Illumina.  We find the data to be more accurate and reliable than the other platforms.</t>
  </si>
  <si>
    <t xml:space="preserve">Illumina, based on all the fore mentioned factors. </t>
  </si>
  <si>
    <t>We have a preference for the annotation level provided by Complete Genomics, but are well aware of the (current) need to deal with raw reads.</t>
  </si>
  <si>
    <t xml:space="preserve">
Our primary experience has been with Complete Genomics, but we have also analyzed WGS data produced by SOLiD and Illumina.  In our analyses of error rate, based on pedigree sequencing where we can use inheritance patterns as a check on errors, CGI is better than Illumina, which is better than SOLiD.  (In a family quartet with 2 children, about 1/4 of the genome is homozygously shared by the children--discrepancies in these regions provide an estimate of error rate.)  We have not looked at data from the other NGS platforms listed.  CGI and Illumina have also put significant effort into human WGS, and the accuracy of both platforms is improving, both at the single base level and with structural variations.
We think that WGS is superior to exome sequencing because one avoids bias introduced by capture technologies and variations in non-coding regions that might be significant are delineated.
A single Sanger read is less accurate than the high coverage provided by WGS technologies.  Yet, because the technology is so different, it is useful for validation of specific variants.</t>
  </si>
  <si>
    <t xml:space="preserve">
We prefer working with Illumina data because of the wide variety of tools available for analysis. The basespace representation of the data allows for easy development of software when compared to the colorspace SOLiD data.</t>
  </si>
  <si>
    <t>We prefer Illumina Technology because it offers the best balance between cost and accuracy, with a strong peer acceptance and amenable to use with most bioinformatics tools.</t>
  </si>
  <si>
    <t>Illumina or Ion Torrent. They are active technologies with vibrant ecosystems of development to support analysis. We do not consider SOLiD and Complete Genomics data to be competitive.</t>
  </si>
  <si>
    <t>48. Do you prefer to generate your own sequencing data, or have it generated by an external sequencing service provider?</t>
  </si>
  <si>
    <t>Generate own data</t>
  </si>
  <si>
    <t>Have it generated</t>
  </si>
  <si>
    <t xml:space="preserve">49. Please explain why you prefer to generate your own sequencing data, or why you prefer to have it generated.
</t>
  </si>
  <si>
    <t>The four considerations are cost, TAT, accuracy and time and cost for test development. At the moment, given these factors, there is not a strong argument to bring the sequencing into our own lab for WGS but we do plan to do it for WES.</t>
  </si>
  <si>
    <t>Higher trust in own sequencing data. Quality control much easier.</t>
  </si>
  <si>
    <t>We prefer to generate our own data sequence data so we know if there were any problems in generating the data.  However, we are not against obtaining sequence from an external sequencing service provider.</t>
  </si>
  <si>
    <t>We prefer to have the data generated mostly due for economical reasons. Considering our throughput at our institution the initial investment would be too high. Also, as NGS technology is rapidly evolving, we believe this transitional time may not be the best to make such a long term investment.</t>
  </si>
  <si>
    <t>I actually don't have a preference either way - but this was not an option above. As long as I have some experience with the data generator and am confident they produce good quality data - I'm fine with having data generated externally.</t>
  </si>
  <si>
    <t xml:space="preserve">
Control of all steps of protocol and parameters. Local certification possible. Monetary considerations.</t>
  </si>
  <si>
    <t>Sequencing methods and approaches continue to change rapidly. Consequently investment in equipment is quickly made obsolete. Additionally, the benefits of scale in terms of efficiency and cost favor providers of sequencing as a service – the situation is analogous to that of oligonucleotide synthesis.</t>
  </si>
  <si>
    <t xml:space="preserve">
We prefer to generate our own sequencing data because we use Illumina, which we feel is the superior platform, and because we have excellent lab technicians that consistently produce quality data.  From the analysis side of things, Churchill, our pipeline for variation discovery, is the fastest pipeline (as described in our CLARITY Challenge Final Report) and can produce a complete high quality whole genome analysis in under 2 hours.</t>
  </si>
  <si>
    <t xml:space="preserve">
We believe the analysis of sequencing data should be the focus of our efforts  although we also sequence in our own lab. There are currently numerous methods of assessments regarding the quality of sequencing data, therefore we can set a threshold of required data quality (such as coverage and base quality) which can then be easily validated.</t>
  </si>
  <si>
    <t>Various factors including cost, control, standardization based on compatibility, ease of re-analysis, play a role.</t>
  </si>
  <si>
    <t xml:space="preserve">
If the sequencing data is generated in-house, with accumulation of samples, we can get a better idea of limitations and bias of the platform (like which part of the genome cannot be covered in sequencing). Thus, we can have better quality control and interpretation of new data. </t>
  </si>
  <si>
    <t>We have no interest in having the resources to generate our own sequence data.</t>
  </si>
  <si>
    <t>Our specialty is not sequence generation.</t>
  </si>
  <si>
    <t xml:space="preserve">
Having worked on the Human Genome Project, we are well aware of the logistical issues surrounding the creation and upkeep of an in-house large scale sequencing facility.  Commercial outfits can use the economy of scale and technical know-how to produce data more efficiently, cheaply, and accurately.</t>
  </si>
  <si>
    <t>Avoid the burden of Machine maintenance and upgrading. 
Purchasing  and personnel costs seem also reduced.</t>
  </si>
  <si>
    <t>We have no preference, if data can be generated elsewhere which adheres to our quality standards than this would be ok as well.</t>
  </si>
  <si>
    <t>We build an analysis platform.</t>
  </si>
  <si>
    <t>50. What is your preferred mode of resequencing for diagnostic purposes? (Please pick one)</t>
  </si>
  <si>
    <t>Other: This strongly depends on clinical scenario</t>
  </si>
  <si>
    <t>Focused gene panel</t>
  </si>
  <si>
    <t>Resequencing strategy should be flexible and dependent on the reason for resequencing.</t>
  </si>
  <si>
    <t>Whole exome</t>
  </si>
  <si>
    <t>Whole Exome</t>
  </si>
  <si>
    <t xml:space="preserve">
It depends highly on the clinical question. For many monogenic disorders, Sanger sequencing would be preferable, and for many polygenic, gene panels on a small instrument. For broader indications, syndromes etc., exome sequencing is currently preferred.</t>
  </si>
  <si>
    <t>Other: Sanger sequencing of individual genes deemed relevant.</t>
  </si>
  <si>
    <t xml:space="preserve">
Focused gene panel           We haven't done much of this yet, but a targeted approach, assuming a limited number of gene/variant candidates makes sense to us.
If it's a question of verifying that a variant candidate is real, then PCR-based Sanger sequencing is done.</t>
  </si>
  <si>
    <t xml:space="preserve">
Focused gene panel Depends on the purpose of the diagnostic. If it is a well studied condition, then a specialized panel that incorporates the upstream, promoter regions, and other deep intronic sites implicated in literature can be designed in a manner that guarantees coverage in all the important regions. For more exploratory work Mendelian disease analysis, exome panels will probably suffice.</t>
  </si>
  <si>
    <t>NGS must be combined with more classical techniques</t>
  </si>
  <si>
    <t>Classical methods (such as Sanger validation) may not be required if metrics have been established showing 100% concordance of NGS and the classical method under consideration.</t>
  </si>
  <si>
    <t>NGS is sufficient for diagnostic purposes</t>
  </si>
  <si>
    <t>It is our view that the quality of NGS data is sufficient for some diagnostic purposes, but it is currently limited by coverage, read length, and interpretative capability.</t>
  </si>
  <si>
    <t xml:space="preserve">
We don't think this is clear yet.  Each sequencing technology has systematic errors, and WGS has the advantage of generating highly redundant coverage, which improves accuracy EXCEPT for the regions where systematic errors occur.  It is best, therefore, to combine technologies with different systematic profiles if one wants the most accurate sequence.  We don't have enough data from the different platforms to conclude what the best pairing of sequencing technologies would be, in light of this consideration.</t>
  </si>
  <si>
    <t>40X average, 20X per locus.</t>
  </si>
  <si>
    <t>Average ≥100X but we will call at 10X</t>
  </si>
  <si>
    <t>30-should be the same confidence of calling a variant</t>
  </si>
  <si>
    <t>40--see above</t>
  </si>
  <si>
    <t>Average ≥30X but we will call at 10X</t>
  </si>
  <si>
    <t xml:space="preserve"> It is acceptable when combined with orthogonal methods for variant confirmation but needs improvement for cost reduction, accuracy and lab flow.</t>
  </si>
  <si>
    <t>Depending on coverage, sequencing platform and bioinformatics analysis, Yes.</t>
  </si>
  <si>
    <t>It depends on the application, and for any given application, the reliability of NGS data depend on depth of coverage and percent target covered.  The gold standard for diagnostic sequencing is to cover the entire coding region.  Currently, exome capture methods do not cover the entire coding portion of the genome, and some areas are insufficiently covered to accurately call variants.  More even and complete coverage is necessary in addition to increased depth is necessary to bring next-gen data up to diagnostic standards.</t>
  </si>
  <si>
    <t>Yes we believe so, but it depends on the quality of sequencing, coverage. Prior to standard implementation in diagnostic, a clear standard should be available, setting the minimum quality requirements for reliable interpretation of results. We also believe that NGS in diagnostic should at present be combined with some form of validation prior to clinical reporting results.</t>
  </si>
  <si>
    <t>Yes. NGS data quality is quite high for certain platforms (Illumina and Complete Genomics). Variability in data processing and coverage is the real source of noise.</t>
  </si>
  <si>
    <t>We would still do Sanger sequencing validation.</t>
  </si>
  <si>
    <t>Even with the current level of accuracy, limited by imperfect sequencing methods, imperfect annotation measures and incomplete knowledge of associations between disease and gene variants, it is often possible to find the correct genetic answer with Next-Gen analysis.  As such, the technique is useful clinically when it has been difficult to reach a diagnosis.  
Due to the intellectual property costs of single gene testing, there is a huge economic incentive to replace large panels of genes tested by traditional methods with Next-Gen sequencing.  For regulatory and reimbursement reasons, and because many labs use overly simplistic ways of connecting clinical findings to diseases, many initial uses of Next-Gen sequencing will be as panels of genes.  However, these panels throw away much other information, and clinical practice will improve if such information is considered using integrated genome-phenome analysis. 
As the imperfections in Next-Gen sequencing are overcome and knowledge of disease-gene connections becomes more complete, the resulting knowledge will be even more powerful.  The ability that we demonstrated to combine the clinical findings and the variant table and do an automated genome-phenome analysis in seconds to arrive at a diagnosis will be crucial in bringing the potential of such massive amounts of information to clinical use.</t>
  </si>
  <si>
    <t>Yes, provided sufficient coverage levels are achieved and currently accepted best practices are employed in the variant discovery pipeline.</t>
  </si>
  <si>
    <t>We find next-gen data quality is up to diagnostic standards.</t>
  </si>
  <si>
    <t>The current NGS data should be interpreted in light of limitations of sequencing technology and our knowledge base.</t>
  </si>
  <si>
    <t xml:space="preserve">
I think Yes. As the cost of sequencing is decreasing and accuracy of sequencing platforms increasing, we can afford sequencing at higher coverage and better precision, which will certainly benefit downstream analysis.</t>
  </si>
  <si>
    <t>Yes, we believe it is. It will be taken into account along with data produced by plenty of other methods of equivalent quality, and anything of potential significance can be independently confirmed as needed.</t>
  </si>
  <si>
    <t xml:space="preserve">Yes, in that there is a high accuracy rate for called variants.  However, short read lengths and uneven coverage limit its detection capabilities in certain circumstances.
</t>
  </si>
  <si>
    <t xml:space="preserve">
If the diagnosis entails a list of known variants that one wants to cross-check a WGS against, then probably Yes.  On the other hand, if one is looking for novel or rare variants in a single individual, then probably not--the error rate is too high.  So it depends on how the scope of "practical diagnosis" is defined.  If each of the tens of thousands of novel variants produced by WGS must be validated by Sanger sequencing in order to meet diagnostic standards, then at this stage WGS is not practical.  
If 5% of the genome is uncovered by a technology, then a 5% false negative rate will result.  This is undesirable for many clinical purposes, but may be acceptable if other methods are not superior.</t>
  </si>
  <si>
    <t xml:space="preserve">Depends on the diagnostic. For diagnostics involving small gene panels, NGS quality is definitely good enough. For larger exome based analysis, we will need to watch out for aberrations in coverage patterns. </t>
  </si>
  <si>
    <t>We think so, limit is in NGS data analysis</t>
  </si>
  <si>
    <t xml:space="preserve">
We consider 30x coverage per base sufficient for reliable variant calling. The current NGS data is of sufficient quality for practical diagnostics. Goal is to improve the diagnostic yield at a limited cost of other parameters such as for example turn-around time, and cost.</t>
  </si>
  <si>
    <t>No. Sequencing error rate is too high. Indels are still difficult to detect.</t>
  </si>
  <si>
    <t>56. Are the confidence scores currently provided by vendors helpful in the interpretive process?</t>
  </si>
  <si>
    <t>57. If the confidence scores currently provided by vendors are not helpful in the interpretive process, please explain why not.</t>
  </si>
  <si>
    <t>Nice to have but not overly helpful</t>
  </si>
  <si>
    <t>They are useful, but could  be improved by modeling more of the biases and uncertainties, e.g., substitution bias for a specific batch of reagents and a specific run.</t>
  </si>
  <si>
    <t>Vendors do not follow currently accepted best practices for variant calling.</t>
  </si>
  <si>
    <t>Once a certain quality threshold is reached, there is little distinction that can be made.  A phred score of 20 is not different in practice from a phred score of 200.</t>
  </si>
  <si>
    <t>It is not clear what confidence scores are meant here? Base call quality scores?
If so, then they are useful because they are used by the alignment algorithms to improve mapping quality and variant calling.</t>
  </si>
  <si>
    <t>58. What should sequencing vendors focus on providing as data or use in a diagnostic interpretive process? (Please select all that apply)</t>
  </si>
  <si>
    <t>All fields
Other: We think that variant calling can be performed better in a supportive collaborative environment. We produce our own variant calls.</t>
  </si>
  <si>
    <t>Aligned reads with alignment confidence scores finished variant calls with confidence scores and annotations</t>
  </si>
  <si>
    <t>aligned reads with alignment confidence scores
finished variant calls with confidence scores and annotation
reads with per base confidence scores</t>
  </si>
  <si>
    <t>Reads with per base confidence scores
Finished variant calls
Finished variant calls with confidence scores
Aligned reads
Reads
Aligned reads with alignment confidence scores
Finished variant calls with confidence scores and annotation</t>
  </si>
  <si>
    <t>Reads with per base confidence scores    finished variant calls with confidence scores</t>
  </si>
  <si>
    <t>reads with per base confidence scores</t>
  </si>
  <si>
    <t>Aligned reads with alignment confidence scores; finished variant calls with confidence scores and annotation; other: provided the alignment files contain the unaligned sequences and sufficient information to extract the reads with confidence scores, aligned reads with alignment scores are sufficient, otherwise the reads and scores are also required.</t>
  </si>
  <si>
    <t>reads; reads with per base confidence scores; aligned reads; aligned reads with alignment confidence scores; finished variant calls; finished variant calls with confidence scores; finished variant calls with confidence scores and annotation</t>
  </si>
  <si>
    <t>finished variant calls</t>
  </si>
  <si>
    <t>finished variant calls
finished variant calls with confidence scores
finished variant calls with confidence scores and annotation</t>
  </si>
  <si>
    <t>finished variant calls with confidence scores, but with a way to access aligned reads if needed (e.g. for hemizygous deletion analyses)</t>
  </si>
  <si>
    <t>aligned reads with alignment confidence scores
finished variant calls with confidence scores</t>
  </si>
  <si>
    <t>59. What concerns you most with the data quality of the variant calls you currently use? (Please pick one)</t>
  </si>
  <si>
    <t>False negatives</t>
  </si>
  <si>
    <t>It is important to define data quality metrics for which there is concordance between Sanger and NGS, as well as to define grey areas where Sanger needs to be completed due to insufficient data quality of NGS (which includes false positive, false negatives, and no-calls/lack of power to assess).</t>
  </si>
  <si>
    <t>False positives</t>
  </si>
  <si>
    <t>false negatives</t>
  </si>
  <si>
    <t>Lack of useful confidence score/measurement uncertainty</t>
  </si>
  <si>
    <t>The biggest concern is missing true positives.</t>
  </si>
  <si>
    <t>false positives</t>
  </si>
  <si>
    <t>no-calls/lack of power to assess</t>
  </si>
  <si>
    <t xml:space="preserve">
no calls/
lack of power to assess  No calls can lead to false negatives.  High error rate can lead to false positives--sequencing family pedigrees is helpful in that the associated genomes can be analyzed for mend Elian inheritance errors.  Another issue is that the reference genome is a mosaic, and where CNVs occur between the reference and an individual WGS, assembly errors might appear as variant basecalls in these so-called "compression" regions.    </t>
  </si>
  <si>
    <t>no calls/
lack of power to assess</t>
  </si>
  <si>
    <t>lack of useful confidence score/measurement uncertainty</t>
  </si>
  <si>
    <t>60. Is current annotation quality up to diagnostic standards?</t>
  </si>
  <si>
    <t>No, though it is not clear what is meant by annotation. Variant nomenclature? Additional data on the variants? Either way, it is not up to current dx quality.</t>
  </si>
  <si>
    <t>61. If not, why is current annotation quality not up to diagnostic standards?</t>
  </si>
  <si>
    <t xml:space="preserve">Need accurate variant annotations according to HGVS nomenclature and informative data on each variant. </t>
  </si>
  <si>
    <t>Current annotation quality is not up to diagnostic standards as there is not a comprehensive manner to annotate variants for all diseases.  The purpose of annotation is to predict or go from genotype to phenotype.  Today there are many limitations including:
• Inadequacy of pathogenicity predictions (functional tests on all variants is not realistic)
• Unavailable frequency data on multiple ethnicities
• Unavailable phenotypic data for many genes
• Limited data for noncoding variants
• Many of the current variant databases (i.e. dbSNP, HGMD) include pathogenic and nonpathogenic variants which make using these resources unreliable for accurate annotation for diagnostic purposes.
• Incomplete disease and gene annotations (should include inheritance, phenotypes, and gene expression).</t>
  </si>
  <si>
    <t>There are difficulties in consistency and accuracy. There is a paucity of standardized databases of variants with known clinical (except for ClinVar, where quite some inaccuracies are currently still present).</t>
  </si>
  <si>
    <t xml:space="preserve">
Too many unvalidated entries.</t>
  </si>
  <si>
    <t>None of the methods for predicting functional consequence, either alone or in some combined form, are adequate at this time. Novel variants of predicted consequence will require supporting evidence</t>
  </si>
  <si>
    <t xml:space="preserve">
There is still insufficient population data and there are still too many disparate sources with conflicting data, which can be a cause for confusion.</t>
  </si>
  <si>
    <t xml:space="preserve">
There are currently many variants found inside regulatory regions (e.g. miRNAs, transcription factor binding sites, etc.) and splice junctions the functional properties of which are currently extremely hard to assess.</t>
  </si>
  <si>
    <t xml:space="preserve">
Given the incomplete annotation of gene function and genotype-phenotype relationship, it is hard to predict whether an amino acid change can cause deleterious effect that causes the disease.</t>
  </si>
  <si>
    <t>It tries to be predictive. This data type is still too new, and sufficient reference data doesn’t exist yet.</t>
  </si>
  <si>
    <t>General lack of knowledge of genotype/phenotype relationships.</t>
  </si>
  <si>
    <t xml:space="preserve">
This will always be a moving target, in that our understanding of the genome is incomplete.  If a causative variant results in a non-synonymous substitution with known deleterious effects on a protein's structure, stability or activity, then the annotation is pretty good.  But if the effect is in microRNA, other non-coding RNA regulatory regions for expression or splicing, genomic repeats or other architectural features of the genome, then annotation has a ways to go (as does biology).</t>
  </si>
  <si>
    <t xml:space="preserve">
Perhaps the current annotation is prepared to diagnostic but much of this data is scattered and only makes sense when is read as a whole. Its necessary to develop methods that integrate these data into easily interpretable by clinicians.</t>
  </si>
  <si>
    <t>In our opinion there is a lack of (freely available) tools for the annotation of NGS data with a specific focus on diagnostics.</t>
  </si>
  <si>
    <t>Lack of specialized, accurate genotype/phenotype databases.</t>
  </si>
  <si>
    <t>62. Which types of variants were you able to assess in your diagnostic assessments? (Please select all that apply)</t>
  </si>
  <si>
    <t>SNP/SNV
Small indel (&lt;&lt; read length)
Medium indel (comparable to read length)
Large indel/copy number (much larger than read length). Note: it is unclear here what does “confident” mean.</t>
  </si>
  <si>
    <t>SNP/SNV Small indel (&lt;&lt; read length) Large indel/copy number (much larger than read length) RNA splice variants RNA sequence variants RNA gene expression Protein variants or expression</t>
  </si>
  <si>
    <t>Mitochondrial variants
Small indel (&lt;&lt; read length)
Medium indel (comparable to read length)
Large indel/copy number (much larger than read length)
SNP/SNV</t>
  </si>
  <si>
    <t>Large indel/copy number (much larger than read length)
SNP/SNV
Complex rearrangements (translocation, inversion, etc.)
Small indel (&lt;&lt; read length)</t>
  </si>
  <si>
    <t>SNP/SNV
Small indel (&lt;&lt; read length)
Medium indel (comparable to read length)
Large indel/copy number (much larger than read length)
Complex rearrangements (translocation, inversion, etc.)
Phase/Phasing of sequence variants Viral infections/insertions RNA splice variants
RNA sequence variants    Protein variants or expression</t>
  </si>
  <si>
    <t>SNP/SNV
Large indel/copy number (much larger than read length)
Small indel (&lt;&lt; read length)
Medium indel (comparable to read length)</t>
  </si>
  <si>
    <t>SNP/SNV
Small indel (&lt;&lt; read length)
Viral infection/insertion
Other: The phenome part of SimulConsult was also able to assess larger copy number variations, methylation and other abnormalities from the clinical picture, but we did not assess those from the genomic data provided.</t>
  </si>
  <si>
    <t>Medium indel (comparable to read length)
Large indel/copy number (much larger than read length)
SNP/SNV
Small indel (&lt;&lt; read length)
Mitochondrial variants We regularly assess many of the other variants listed, but for the CLARITY Challenge we were somewhat limited based on data format and quality,</t>
  </si>
  <si>
    <t>SNP/SNV Small indel (&lt;&lt; read length) 
Mitochondrial variants</t>
  </si>
  <si>
    <t>SNP/SNV; small indel (&lt;&lt;read length)
Phas/Phasing of sequence variants
RNA splice variants</t>
  </si>
  <si>
    <t>SNP/SNV
Small indel (&lt;&lt; read length)</t>
  </si>
  <si>
    <t>Mitochondrial variants
Small indel (&lt;&lt; read length)
Medium indel (comparable to read length)
Metabolic variants
SNP/SNV
Large indel/copy number (much larger than read length)</t>
  </si>
  <si>
    <t>Small indel (&lt;&lt; read length)
Mitochondrial variants
SNP/SNV</t>
  </si>
  <si>
    <t>SNP/SNV
Small indel (&lt;&lt; read length) Large indel/copy number (much larger than read length)
Complex rearrangements (translocation, inversion, etc.) Mitochondrial variants RNA splice variants Protein variants or expression</t>
  </si>
  <si>
    <t>SNP/SNV Small indel (&lt;&lt; read length)</t>
  </si>
  <si>
    <t>SNP/SNV
Small indel (&lt;&lt; read length) Mitochondrial variants RNA splice variants</t>
  </si>
  <si>
    <t>Small indel (&lt;&lt; read length)
RNA splice variants
SNP/SNV</t>
  </si>
  <si>
    <t>SNP/SNV</t>
  </si>
  <si>
    <t>SNP/SNV  
Small indel (&lt;&lt; read length)  
Medium indel (comparable to read length)  
Phase/Phasing of sequence variants  
Protein variants or expression</t>
  </si>
  <si>
    <t>63. Which types of variants would you like to assess in your diagnostic assessments if technology allowed it? (Please select all that apply)</t>
  </si>
  <si>
    <t>SNP/SNV
Small indel (&lt;&lt; read length)
Medium indel (comparable to read length)
Large indel/copy number (much larger than read length)
Complex rearrangements (translocation, inversion, etc.) 
Phase/Phasing of sequence variants
Mitochondrial variants
Metabiome/Bacterial populations
Methylation
RNA splice variants
RNA sequence variants
RNA gene expression
Protein variants or expression</t>
  </si>
  <si>
    <t>SNP/SNV
Small indel (&lt;&lt; read length)
Medium indel (comparable to read length)
Large indel/copy number (much larger than read length)
Complex rearrangements (translocation, inversion, etc.)
Phase/Phasing of sequence variants
Mitochondrial variants
Viral infections/insertions
Metabiome/Bacterial populations
Methylation
RNA splice variants
RNA sequence variants
RNA gene expression
Protein variants or expression
Metabolic variants</t>
  </si>
  <si>
    <t>Complex rearrangements (translocation, inversion, etc.)
Small indel (&lt;&lt; read length)
Methylation
RNA gene expression
RNA splice variants
Medium indel (comparable to read length)
Phase/Phasing of sequence variants
SNP/SNV
Protein variants or expression
Large indel/copy number (much larger than read length)
Mitochondrial variants
RNA sequence variants
Metabolic variants</t>
  </si>
  <si>
    <t>RNA sequence variants
SNP/SNV
Mitochondrial variants
RNA gene expression
Large indel/copy number (much larger than read length)
Protein variants or expression
Complex rearrangements (translocation, inversion, etc.)
RNA splice variants
Small indel (&lt;&lt; read length)
Medium indel (comparable to read length)
Phase/Phasing of sequence variants</t>
  </si>
  <si>
    <t>SNP/SNV
gfedc
Small indel (&lt;&lt; read length)
gfedc
Medium indel (comparable to read length)
Large indel/copy number (much larger than read length)
Complex rearrangements (translocation, inversion, etc.)
Phase/Phasing of sequence variants
Mitochondrial variants
Viral infections/insertions Methylation
RNA splice variants
RNA sequence variants
RNA gene expression
gfedc
Protein variants or expression</t>
  </si>
  <si>
    <t>Large indel/copy number (much larger than read length)
Methylation
Mitochondrial variants
RNA gene expression
Small indel (&lt;&lt; read length)
Viral infections/insertions
Complex rearrangements (translocation, inversion, etc.)
RNA splice variants
Phase/Phasing of sequence variants
Protein variants or expression
Medium indel (comparable to read length)
RNA sequence variants
SNP/SNV
Metabiome/Bacterial populations
Metabolic variants</t>
  </si>
  <si>
    <t>SNP/SNV
Small indel (&lt;&lt; read length)
Medium indel (comparable to read length)
Large indel/copy number (much larger than read length)
Complex rearrangements (translocation, inversion, etc.)
Phase/phasing of sequence variants
Mitochondrial variants
viral infections/insertions
Methylation/RNA splice variants</t>
  </si>
  <si>
    <t>SNP/SNV
Metabolic variants
Large indel/copy number (much larger than read length)
RNA sequence variants
Mitochondrial variants
RNA gene expression
Methylation
Complex rearrangements (translocation, inversion, etc.)
RNA splice variants
Viral infections/insertions
Small indel (&lt;&lt; read length)
Protein variants or expression
Medium indel (comparable to read length)
Metabiome/Bacterial populations
Phase/Phasing of sequence variants</t>
  </si>
  <si>
    <t>Small indel (&lt;&lt; read length) 
Medium indel (comparable to read length)
Large indel/copy number (much larger than read length)
Complex rearrangements (translocation, inversion, etc.)</t>
  </si>
  <si>
    <t>SNP/SNV
Small indel (&lt;&lt;read length)
Medium indel (comparable to read length)
Large indel/copy number (much larger than read length)
Complex rearrangements (translocation, inversion, etc.) 
Phase/Phasing of sequence variants
Mitochondrial variants
Methylation
RNA splice variants
Protein variants or expression</t>
  </si>
  <si>
    <t>SNP/SNV
all indel (&lt;&lt; read length)
Large indel/copy number (much larger than read length)
Complex rearrangements (translocation, inversion, etc.) 
RNA splice variants   
RNA gene expression</t>
  </si>
  <si>
    <t>Phase/Phasing of sequence variants
Metabiome/Bacterial populations
Medium indel (comparable to read length)
RNA sequence variants
Large indel/copy number (much larger than read length)
Metabolic variants
SNP/SNV
Methylation
RNA gene expression
Mitochondrial variants
Protein variants or expression
Small indel (&lt;&lt; read length)
Viral infections/insertions
RNA splice variants
Complex rearrangements (translocation, inversion, etc.)</t>
  </si>
  <si>
    <t>Large indel/copy number (much larger than read length)
SNP/SNV
Mitochondrial variants
Small indel (&lt;&lt; read length)
Complex rearrangements (translocation, inversion, etc.)
Methylation
Phase/Phasing of sequence variants
Medium indel (comparable to read length)</t>
  </si>
  <si>
    <t>SNP/SNV
Small indel (&lt;&lt; read length)
Medium indel (comparable to read length)
Large indel/copy number (much larger than read length)
Complex rearrangements (translocation, inversion, etc.)
Phase/Phasing of sequence variants
Mitochondrial variants Metabiome/Bacterial populations         RNA splice variants
RNA sequence variants
RNA gene expression
Protein variants or expression
Metabolic variants</t>
  </si>
  <si>
    <t>SNP/SNV
Small indel (&lt;&lt; read length)
Medium indel (comparable to read length)
Large indel/copy number (much larger than read length)
Complex rearrangements (translocation, inversion, etc.) Mitochondrial variants RNA splice variants  RNA gene expression</t>
  </si>
  <si>
    <t>Metabolic variants
RNA sequence variants
SNP/SNV
RNA gene expression
Large indel/copy number (much larger than read length)
Methylation
Mitochondrial variants
Small indel (&lt;&lt; read length)
Viral infections/insertions
Protein variants or expression
Complex rearrangements (translocation, inversion, etc.)
RNA splice variants
Phase/Phasing of sequence variants
Medium indel (comparable to read length)
Metabiome/Bacterial populations</t>
  </si>
  <si>
    <t>Phase/Phasing of sequence variants
RNA sequence variants
Medium indel (comparable to read length)
Metabiome/Bacterial populations
Metabolic variants
Large indel/copy number (much larger than read length)
Mitochondrial variants
SNP/SNV
RNA gene expression
Methylation
RNA splice variants
Small indel (&lt;&lt; read length)
Viral infections/insertions
Protein variants or expression
Complex rearrangements (translocation, inversion, etc.)</t>
  </si>
  <si>
    <t>SNP/SNV
Small indel (&lt;&lt; read length)
Medium indel (comparable to read length)
Large indel/copy number (much larger than read length)
Complex rearrangements (translocation, inversion, etc.)
Phase/Phasing of sequence variants
Mitochondrial variants  Protein variants or expression</t>
  </si>
  <si>
    <t>64. Did you use the supplied alignments, or did you choose to realign the CLARITY data?</t>
  </si>
  <si>
    <t xml:space="preserve"> Used supplied alignments</t>
  </si>
  <si>
    <t xml:space="preserve">We re-aligned the SOLiD data but not the Complete Genomics data. </t>
  </si>
  <si>
    <t xml:space="preserve">Both </t>
  </si>
  <si>
    <t>Both for exome data, and used supplied alignments for Complete Genomics data.</t>
  </si>
  <si>
    <t>Used supplied alignments</t>
  </si>
  <si>
    <t>re-aligned</t>
  </si>
  <si>
    <t>We did both. From our CLARITY Challenge Final Report: 1. Processing of the Life Technologies Exome Data Because our streamlined Churchill pipeline accepts FASTQ files as its primary input type, conversion of the provided Life Technologies BAM files to FASTQ format was initially attempted. We encountered immediate issues from the backward conversion process, such as read data information loss stemming from the read trimming that was performed in the original creation these BAM files by the LifeScope alignment process. The resulting FASTQ data was unusable. Next, we used LifeTechnologies’ XSQTools in order to convert the original proprietary XSQ-format files to FASTQ format. The resulting FASTQ files were then run through Churchill from the beginning, starting with the BWA alignment process. The resulting BAM data was then analyzed in comparison to the BAM files provided. Due to a small percentage of reads being dropped and other reads being assigned low map qualities, we determined that the alignment algorithms with LifeTechnologies Life Scope analysis package yields better results than BWA for SOLiD data. As such, we utilized the provided BAM files as our starting point for analysis. Churchill also accepts BAM-format data as input, and successfully performs the remainder of its processing on the pre-aligned data. The final secondary analysis output from the Churchill pipeline is in the standard VCF format which is then utilized to create tertiary analysis output in the form of annotated tables filtered for rare exonic and splicing variants on which further analysis and filtering (e.g., on inheritance models, genotyping qualities, etc.) can be performed. 2. Processing of the Complete Genomics Whole Genome Data For the Complete Genomics whole genome data, both the lack of raw sequence data in FASTQ format and the absence of alignment results in the community accepted SAM/BAM format proved to be particularly problematic. Initially, conversion of the Complete Genomics mapping data was performed using the map2sam tool in the CGA Tools package. This proved problematic for various reasons and was abandoned. In the CGA Tools version 1.6 Release Notes, removal of the map2sam tool from CGA Tools was listed under Fixed Issues, citing problems with “downstream analysis of map2sam-converted data.” Until Complete Genomics can reliably generate SAM/BAM formatted output, this data is not currently compatible with the variant calling part of the Churchill pipeline, and users must rely on the vendors variant output format. Complete Genomics master variant files (ASM/masterVarBeta-[ASM-ID].tsv.bz2 ) were converted to standard VCF format using masterVar2VCFv41_rev1, a utility recommended by Complete Genomics support staff that is available in the tool repository on the Complete Genomics Community web site. We used the resulting VCFs as the input to the tertiary analysis component of the Churchill pipeline. The script accepts VCF input and gives as output annotated tables filtered for rare exonic and splicing variants on which further analysis and filtering (e.g., on inheritance models, genotyping qualities, etc.) can be performed.</t>
  </si>
  <si>
    <t>Used supplies alignments</t>
  </si>
  <si>
    <t>Re-aligned</t>
  </si>
  <si>
    <t>We used the supplied CGI data and re-aligned the SOLiD data</t>
  </si>
  <si>
    <t>65. If you chose to realign, did you perform any quality control filtering of the raw read data?</t>
  </si>
  <si>
    <t xml:space="preserve">We did perform quality controls on raw and re-aligned data, but no filtering. </t>
  </si>
  <si>
    <t>Yes, individual base calling and read length &gt;50 using manufacturer software.</t>
  </si>
  <si>
    <t>We performed quality score trimming for SOLiD reads, but have no</t>
  </si>
  <si>
    <t>Mapping was not attempted on reads with per-base error rates of 25% or greater.</t>
  </si>
  <si>
    <t>See #57.</t>
  </si>
  <si>
    <t>We didn't re-align, so question 65 to 70 don't apply.</t>
  </si>
  <si>
    <t>no</t>
  </si>
  <si>
    <t>Performed QC using FastQC</t>
  </si>
  <si>
    <t>66. If so, what aligner did you use for the Complete Genomics data?</t>
  </si>
  <si>
    <t xml:space="preserve">We did not re-align the Complete Genomics data only the SOLiD data. </t>
  </si>
  <si>
    <t>This data was not realigned.</t>
  </si>
  <si>
    <t xml:space="preserve">We did not align CG data. </t>
  </si>
  <si>
    <t>Extension of BWA. We used the DNAnexus aligner. It uses a BWA algorithm to generate a seed alignment, followed be local optimization.</t>
  </si>
  <si>
    <t>None. See #57.</t>
  </si>
  <si>
    <t>We did not align the Complete Genomics data</t>
  </si>
  <si>
    <t>67. If so, what aligner did you use for the SOLiD data?</t>
  </si>
  <si>
    <t xml:space="preserve">LifeScope, BFAST and the Genomatix aligner. </t>
  </si>
  <si>
    <t>BWA</t>
  </si>
  <si>
    <t>We have used 
BFAST (http://sourceforge.net/apps/mediawiki/bfast/index.php?title=Main_Page)</t>
  </si>
  <si>
    <t>BWA, Lifescope.  See #57.</t>
  </si>
  <si>
    <t>Samtools  and mpileup</t>
  </si>
  <si>
    <t>novoalignCS</t>
  </si>
  <si>
    <t>Lifescope v2.1</t>
  </si>
  <si>
    <t>68. Did you align in colorspace?</t>
  </si>
  <si>
    <t xml:space="preserve">
Yes, but only when using Lifescope's aligner on the original XSQ files.</t>
  </si>
  <si>
    <t>69. If so, why?</t>
  </si>
  <si>
    <t>This is our standard procedure for colorspace reads.</t>
  </si>
  <si>
    <t xml:space="preserve">Mapping in colorspace results in a much better mapping rate when compared to mapping in nucleotide space, due to additional information gathered and should be more robust to sequencing errors. </t>
  </si>
  <si>
    <t>Because we performed Lifescope's analysis on the original XSQ files, which contain CS data.</t>
  </si>
  <si>
    <t>We anticipated superior results.</t>
  </si>
  <si>
    <t>Aligning is colorspace gives us better results than aligning in base space</t>
  </si>
  <si>
    <t>70. Did you compare your results against a basespace aligner, and if so, which one?</t>
  </si>
  <si>
    <t xml:space="preserve">We have, with BFAST in nucleotide space mode. </t>
  </si>
  <si>
    <t>Yes, one of the steps we tried initially (for the SOLiD data provided) was to convert the original XSQ data to FASTQ files.  (See #57)</t>
  </si>
  <si>
    <t>71. After alignment, what post processing procedures did you use (e.g., short indel realignment, base quality score recalibration, etc.)? Please list each tool used and the
intent of the tool.</t>
  </si>
  <si>
    <t>We attempted quality score recalibration using GATK but the results were low quality according to our QC procedures</t>
  </si>
  <si>
    <t xml:space="preserve">SAMTools (SNP, indel calling and score recalibration)
GATK (re-alignment, base quality score recalibration and SNP and indel calling)
DiBaYes (SNP und indel calling)
Lifescope (SNP und indel calling)
</t>
  </si>
  <si>
    <t>A custom Galaxy framework was used to process the data with the following procedures;
• Picard tools was used for duplicate read identification.
• GATK was used for indel realignment and variant calling.
• Bedtools was used for coverage analysis for QC.
• No recalibration (GATK recalibration tools designed only for Illumina read characteristics)</t>
  </si>
  <si>
    <t xml:space="preserve">Duplicate read tagging, base quality recalibration, realignment around sequence and known indel positions and variant quality recalibration. </t>
  </si>
  <si>
    <t xml:space="preserve">Local alignment performed after initial seed match (k&lt;=36) with up to 2 mismatches. Thus short indels are automatically "adjusted". </t>
  </si>
  <si>
    <t xml:space="preserve">
Our Churchill pipeline implements Broad Institute's GATK best practices, which includes local realignment around indels, deduplication (we use Picard Tools for this), and base quality score recalibration before using the GATK Unified Genotyper to call variants. In addition, Churchill uses several proprietary algorithms to enable efficient, highly scalable parallelization that also maintains data integrity and reproducibility of results.  The process is described in more detail in our CLARITY Challenge Final Report.</t>
  </si>
  <si>
    <t>Picard to remove duplicates; samtools recommended variant call pipeline</t>
  </si>
  <si>
    <t>We did local realignment. GATK, Samtools, Picard</t>
  </si>
  <si>
    <t xml:space="preserve">
- Coordinate-sort with novosort
- Duplicate removal with samtools rmdup - these are SE reads so Picard was not necessary for MarkDuplicates.
- Quality calibration with GATK
Variant calling with  GATK UnifiedGenotyper  using dbSNP 137</t>
  </si>
  <si>
    <t>Samtools to recalibrate the alignments before variant calling for the exome data.</t>
  </si>
  <si>
    <t xml:space="preserve">
Mapping quality filtering: SamtoolsLocal Realignment: GATKBase Quality Score Recalibration: GATKNOTE: We decided to avoid mark duplicates step due to the not negligible risk of losing correct reads when dealing with single-end sequencing protocol (as in the case of  SOLiD data provided). </t>
  </si>
  <si>
    <t>After alignment SNP variants and small indels were called by the Lifescope software that does a local realignment to detect indels. Additionally before aligning reads are error corrected using the SAET tool.</t>
  </si>
  <si>
    <t>https://igor.sbgenomics.com/lab/pipeline/details/3085/</t>
  </si>
  <si>
    <t>72. Many contestants used either Samtools or GATK to call variants. Did you use either of these mainstream packages?</t>
  </si>
  <si>
    <t>  GATK</t>
  </si>
  <si>
    <t>Both</t>
  </si>
  <si>
    <t>GATK</t>
  </si>
  <si>
    <t>Neither</t>
  </si>
  <si>
    <t>Samtools</t>
  </si>
  <si>
    <t>73. If you did not, what package did you use? What are the real and perceived benefits of your chosen package</t>
  </si>
  <si>
    <t>We did not use any of the above tools in this instance, but we use Samtools and GATK in general.</t>
  </si>
  <si>
    <t>We used the DNAnexus variant caller.</t>
  </si>
  <si>
    <t>Note: We also used FreeBaYes</t>
  </si>
  <si>
    <t>We used Samtools for the exome data.  For the CGI data, we used the variant table provided by CGS as initial input to our in-house pipeline or Ingenuity's platform.</t>
  </si>
  <si>
    <t xml:space="preserve">
Avadis NGS. The tool provides an interactive setting in which one can visualize a wide range of QC metrics , carry out multiple filters, choose appropriate parameters for SNP detection. The SNP caller is based on a Bayesian approach similar to GATK. Since we were analyzing patient data for the first time, we preferred carrying it out in a tool where we could visualize the results.</t>
  </si>
  <si>
    <t>Lifescope</t>
  </si>
  <si>
    <t>74. Did you employ any reference datasets in calling variants from the CLARITY dataset? (e.g., batched variant calls, known variant lists, etc.)</t>
  </si>
  <si>
    <t>75. If so, what package or methods did you use?</t>
  </si>
  <si>
    <t xml:space="preserve"> dbSNP, ESP, 1kG</t>
  </si>
  <si>
    <t>Known variant lists: 1000 Genomes October 2011 release, EVS accessed on June 20, 2012, and dbSNP135.</t>
  </si>
  <si>
    <t>Yes we have used 1000genomes, HapMap, dbSNP, OMNI2.5 and Mills gold standard datasets.</t>
  </si>
  <si>
    <t>We use known SNPs provided in the accessory package for GATK variant calling.</t>
  </si>
  <si>
    <t xml:space="preserve">
GATK reference package</t>
  </si>
  <si>
    <t>The training sets that are recommended as part of the GATK best practices.</t>
  </si>
  <si>
    <t>1000 genomes Omni 2.5
HapMap 3.3
dbSNP135</t>
  </si>
  <si>
    <t>dbSNP  HapMap  1000Genome  ESP5400  Clinically known SNP data</t>
  </si>
  <si>
    <t>1000 Genome Project indels</t>
  </si>
  <si>
    <t>NCBI ClinVar, 1000 Genomes, Complete Genomics Puerto Rican family trio</t>
  </si>
  <si>
    <t>The called variants were annotated with dbSNP 135.</t>
  </si>
  <si>
    <t xml:space="preserve">
We used no reference dataset when calling the variants. We did use reference datasets when interpreting the variants and QC control of variants. For this we used dbSNP135 and our in-house exome database</t>
  </si>
  <si>
    <t>dbSNP</t>
  </si>
  <si>
    <t>76. Did you perform variant filtering or recalibration after initial variant calls were made?</t>
  </si>
  <si>
    <t>77. If so, what package or method did you use?</t>
  </si>
  <si>
    <t xml:space="preserve"> In house pipeline</t>
  </si>
  <si>
    <t>The following variant filtering steps were performed;
• At each variant position, there must be 4 sequencing reads
• The variant must be present in at least 25% of reads
• Variants with a &lt;30 Phred-like quality score and/or a quality divided by depth (Q/D) of &lt;5 were removed
• Variants were filtered based on appropriate inheritance models, but we tolerated missing data in 1 of the parents in a trio without exclusion.
• Variants were filtered on allele frequencies in population-level databases (1000 Genomes, EVS, dbSNP135) specific to each disease or suspected disease under consideration  
• For centronuclear myopathy, all variants with a MAF ≥0.01 in 1000Genomes and ≥0.006 in EVS were filtered out.
• CNVs were classified as clinically benign or potentially pathogenic by use of the Database of Genomic Variants (DGV), the Welcome Trust Sanger Institute’s DECIPHER database, the International Standards for Cytogenetic Arrays (ISCA) consortium, and the CNV datasets published by Conrad et al 2009 and Cooper et al 2011 as well as our internal CNV database.</t>
  </si>
  <si>
    <t>We perform this with GATK generally.</t>
  </si>
  <si>
    <t xml:space="preserve">We used thresholds of overall coverage and allele (variant) coverage. </t>
  </si>
  <si>
    <t>We use several packages and databases (e.g., AnnoVar, HGMD, etc.) within customized scripts written in house in order to annotate and filter the final VCF output from Churchill.</t>
  </si>
  <si>
    <t>GATK variant quality recalibration, incorporation of only variants with PASS filter.</t>
  </si>
  <si>
    <t>The variants were filtered based on inheritance pattern, and concordance/discordance between the two sequencing technologies. A stricter quality control criteria was applied for the variants called from only one data source.</t>
  </si>
  <si>
    <t>Recalibration in GATK using the databases mentioned above.  Variant filtering by quality (read coverage, read quality scores, genotype quality scores, minor allele  coverage etc.), minor allele frequency (1000Genome, ESP5400, dbSNP) and function annotation  (SIFT, polyPhen, KggSeq)  IGV for visual inspection and manual recalibration</t>
  </si>
  <si>
    <t>Rscripts</t>
  </si>
  <si>
    <t>Perl &amp; Python scripting</t>
  </si>
  <si>
    <t>We used Kaviar, a database of known variants, to assess allele frequency.</t>
  </si>
  <si>
    <t xml:space="preserve">
Within Avadis NGS, we ran the variant detection pipeline once with default parameters. Based on the number of novel variants called, and the supporting reads associated with the Heterozygous calls, we re-filtered the data and carried out another variant detection run. The thresholds were chosen with a view to maximize the number of analyzed locations, but minimize false positives.</t>
  </si>
  <si>
    <t>GATK's Variant Quality Score Recalibration (VQSR) Gaussian Mixture Model.</t>
  </si>
  <si>
    <t xml:space="preserve">
Hard filtering</t>
  </si>
  <si>
    <t>78. Did you attempt to validate your primary analytic pipeline (not necessarily on the CLARITY dataset)</t>
  </si>
  <si>
    <t>79. If so, did you use a public dataset (e.g., the CEU Trio from the Hapmap project)?</t>
  </si>
  <si>
    <t>80. If you used a dataset, what dataset did you use?</t>
  </si>
  <si>
    <t>ESP, 1kG, our own clinical samples</t>
  </si>
  <si>
    <t>1000G, dbSNP and previously sequenced exomes.</t>
  </si>
  <si>
    <t xml:space="preserve">We used a genome from the 1000 genome project, but since it was not part of a trio, we did not have a test set for debugging our trio analysis.  As a result, we had a pedestrian programming bug ("break" instead of "continue" in one line of code) that resulted in our missing the diagnosis for case #1.  We now use the CLARITY cases as part of our testing datasets, and have since had another programming bug emerge but it was caught within hours with the ability to use a trio dataset for quality control.  We now assess new software builds by analyzing the differential diagnosis and gene pertinence lists in known cases, looking for differences with prior software builds. </t>
  </si>
  <si>
    <t>We have used some data sets from the 1000 Genome Project.  Additionally, we utilize in house data sets for which we have cross-comparison data from another sequencing (or array) methodology.</t>
  </si>
  <si>
    <t>We used a combination of private and public datasets including 1000 Genomes, HGMD etc. to quantify the predictions.</t>
  </si>
  <si>
    <t>Human genome resequencing data from HapMap individuals (but not CEU trio).</t>
  </si>
  <si>
    <t>Complete Genomics Puerto Rican family trio</t>
  </si>
  <si>
    <t>NA12878 exome data from the Hapmap project, and the whole genome dataset published in the Bentley publication.</t>
  </si>
  <si>
    <t>In house dataset of samples</t>
  </si>
  <si>
    <t>Jay Flatley Genome</t>
  </si>
  <si>
    <t>81. How did you quantify concordance?</t>
  </si>
  <si>
    <t xml:space="preserve"> The concordance measures re listed in our publication  Kiezun et al., Nature Genetics 2012</t>
  </si>
  <si>
    <t xml:space="preserve">Validation by another sequencing platform. </t>
  </si>
  <si>
    <t>Sanger validate</t>
  </si>
  <si>
    <t xml:space="preserve">We did not perform any concordance tests. </t>
  </si>
  <si>
    <t>Percentage concordance to 1000G, dbSNP</t>
  </si>
  <si>
    <t>Our automated genome-phenome analysis assigns pertinence scores to all genes with known clinical phenotypes, with pertinence measuring the ability of a variant to change the differential diagnosis.  This is a retrospective extension of the prospective "usefulness" measure that we developed earlier to prioritize clinical and laboratory findings that would be useful in the diagnosis (Segal MM.  Systems and methods for diagnosing medical conditions.  US Patent 6,754,655 issued June 22, 2004).  We found the pertinence measure to fit very well with the assessments of the team based on analysis of all called variants.  In case #1, our assessment included both pathogenic genes with the need only to use the top 3 genes in the pertinence list (after correction of the single command bug described above).  For case 2, we called both an electrophysiological cardiac gene and a structural cardiac gene, and both were in the top 3 in gene pertinence.  For case 3, we called one gene, and it was #1 in the gene pertinence list.</t>
  </si>
  <si>
    <t>Mostly by comparison of result sets with data from public variant databases.  Also, by cross-comparison with result sets from other in house data sets of different types (e.g., WGS, WES, array data).</t>
  </si>
  <si>
    <t>genotypes of HapMap individuals are well polished (the NA# samples).</t>
  </si>
  <si>
    <t>Ad hoc review, post pipeline</t>
  </si>
  <si>
    <t xml:space="preserve">We used the Ingenuity Systems filter-based pipeline in parallel with our in-house analysis pipeline to generate lists of candidate variants.  These were then cross-checked for quality by examining the exome data.  </t>
  </si>
  <si>
    <t>We checked agreement of SNP calls with GATK results for agreement in the genotype, zygosity, and correlation in the genotype scores.</t>
  </si>
  <si>
    <t xml:space="preserve">
We quantified concordance by looking at overlap with other techniques (SNP array, Sanger sequencing, targeted resequencing on a different platform), overlap with datasets of known variants (dbSNP etc.) and concordance of calls within a family trio.</t>
  </si>
  <si>
    <t>82. What quality control metrics were of specific interest to you during validation?</t>
  </si>
  <si>
    <t>Agreement with population genetics statistics (Tri/Trv, Missense/Synonymous, het/hom etc.), allelic bias for WES vs. WGS, ancestry analysis, concordance between WES and WGS, fraction of previously reported variants, coverage, call-ability</t>
  </si>
  <si>
    <t>Recalling with the orthogonal sequencing platform.</t>
  </si>
  <si>
    <t>On target reads, Quality/Depth of coverage (Q/D), Variant reads/Total reads</t>
  </si>
  <si>
    <t xml:space="preserve">We did not perform validation. </t>
  </si>
  <si>
    <t>Base call accuracy, variant call accuracy, concordance to public datasets, Ti/Tv ratio, het/hom ratio, coverage.</t>
  </si>
  <si>
    <t xml:space="preserve">We used read depth and confidence scores, as well as a variety of functional and conservation scores to construct a severity score for each variant.  However, the most important quality control measure is our ability, now that we have trio datasets, to do quality control on the integrity of the software analysis.  One of our key recommendations for all analysis pipelines is to use such datasets to validate new versions of software so as to prevent software-based analysis errors such as what prevented us from reaching the TTN diagnosis in case #1.     </t>
  </si>
  <si>
    <t xml:space="preserve">
Because the Churchill pipeline is unique in terms of novel parallelization methods, we have had to perform exhaustive comparisons of output data sets to ensure preservation of data integrity.  Our "gold standard" has been to compare our results to serial analyses performed according to the Broad Institute's currently accepted best practices, to which our results are identical.  Externally, we have compared our results to several other common pipelines, examining the differences using common variant databases (e.g., dbSNP), TiTv ratio, Mendelian error, etc.</t>
  </si>
  <si>
    <t>transition transversion ratio
overlap with public databases
quality of variant calls
coverage at the variant sites</t>
  </si>
  <si>
    <t>genotype calling quality  variant calling quality  coverage  alignment quality</t>
  </si>
  <si>
    <t>Sequence coverage to ensure the variant is real.
Cross-check of variants against the compression and commonly mutated segment regions of the genome to reduce probably false positives</t>
  </si>
  <si>
    <t>We checked that calls made by only one of the two softwares (Avadis NGS or GATK) were primarily the result of low coverage - and that they had a low confidence score.</t>
  </si>
  <si>
    <t>allele bias metrics (% of variation reads for het and hom variants), false positive variants, false negative variants, read quality etc.</t>
  </si>
  <si>
    <t>% Known variants, Ti/Tv</t>
  </si>
  <si>
    <t>83. Did you use any annotation databases and/or tools to aid in the identification of disease causing SNPs?</t>
  </si>
  <si>
    <t>84. If so, did you use a mainstream tool like ANNOVAR to annotate your variants?</t>
  </si>
  <si>
    <t>85. If so, what did you use (e.g., NCBI, Annovar, Ingenuity, Biobase)?</t>
  </si>
  <si>
    <t>VEP, in house MapSNPs tool (available from the Sunyaev lab site)</t>
  </si>
  <si>
    <t>The Genomatix annotation tool and CeGaT annotation pipeline.</t>
  </si>
  <si>
    <t>Annovar
dbNSFP
HGMD professional 2012.2
OMIM</t>
  </si>
  <si>
    <t xml:space="preserve">ANNOVAR and vtools. </t>
  </si>
  <si>
    <t>We use our own annotation pipeline. SG-ADVISER.</t>
  </si>
  <si>
    <t>Annovar, Ingenuity</t>
  </si>
  <si>
    <t>Annovar</t>
  </si>
  <si>
    <t>Annovar, HGMD, Ingenuity, GenomeTrax (Biobase), etc.</t>
  </si>
  <si>
    <t>Annovar together with OMIM and Uniprot</t>
  </si>
  <si>
    <t>We used our own in-house software</t>
  </si>
  <si>
    <t>SeattleSeq,wAnnovar, Variant Tools, and KggSeq</t>
  </si>
  <si>
    <t>SNPedia, ClinVar, OMIM, PharmGKB</t>
  </si>
  <si>
    <t>Annovar (exome); Ingenuity for the WGS data; OMIM</t>
  </si>
  <si>
    <t xml:space="preserve">
Avadis NGS implements the Ensembl SNP effect predictor API. It also provides access to gene and transcript models from UCSC, RefSeq and Ensembl. Called SNPs were further annotated with dbSNP 135. pathogenicity was predicted using  the dbNSFP package which contains predictions from SIFT, PolyPhen, MutationTaster, GERP and minor allele frequencies from multiple populations.</t>
  </si>
  <si>
    <t>86. Do you do your own curation of annotations (e.g., medical literature review, checking for error in externally accessed databases)?</t>
  </si>
  <si>
    <t>87. Did you use any pathogenicity scoring algorithms such as SIFT or PolyPhen?</t>
  </si>
  <si>
    <t>PolyPhen</t>
  </si>
  <si>
    <t>Both Sift and Polyphen</t>
  </si>
  <si>
    <t>AVSIFT  LJB_PhyloP_Pred  LJB_PolyPhen2_Pred  LJB_LRT_Pred LJB_MutationTaster_Pred  LJB_GERP++</t>
  </si>
  <si>
    <t>other: SIFT, MutationTaster, Polyphen, LRT Omega (all provided by the bdNSFP)</t>
  </si>
  <si>
    <t>Other: Sift, PolyPhen, MutationTaster, Gerp, and PhyloP.</t>
  </si>
  <si>
    <t>Both Sift and Polyphen ...and the ones contained in dbNSFP (MutationTaster, GERP, PhyloP, LRT, Grantham etc.)</t>
  </si>
  <si>
    <t>Both SIFT and Polyphen</t>
  </si>
  <si>
    <t>snpEFF and FreeBaYes</t>
  </si>
  <si>
    <t>sift</t>
  </si>
  <si>
    <t xml:space="preserve">
We used both SIFT and Polyphen (as part of Annovar) for the exome data.  We used a resource developed at ISB called FAVA (Functional Analysis of Variants) as part of our in-house analysis pipeline.  FAVA precomputes the effect on coding sequence, splice sites, miRNA binding sites, etc. if any given base in a WGS is changed relative to the reference genome.</t>
  </si>
  <si>
    <t>88. How did you use these scores to determine disease impact? What specific thresholds did you choose and why?</t>
  </si>
  <si>
    <t>We mainly use scores to prioritize variants and support assumptions made by other data</t>
  </si>
  <si>
    <t>No we only used them as supporting information.</t>
  </si>
  <si>
    <t>The standard thresholds for automatic classification were used.</t>
  </si>
  <si>
    <t xml:space="preserve">We have chosen no specific thresholds, we used this data as a means of prioritizing the variants only. </t>
  </si>
  <si>
    <t>We do not apply these tools as strict thresholds. Just as points of guidance.</t>
  </si>
  <si>
    <t>Polyphen score above 0.85 and sift score &gt;0.05, according to literature.</t>
  </si>
  <si>
    <t>Functional scores:
Sift: &gt;0.95 contributed to higher severity of a variant
PolyPhen: &gt;0.5 contributed to higher severity of a variant
MutationTaster: &gt;0.5 contributed to higher severity of a variant
Conservation scores:
Gerp: &gt;0.0 contributed to higher severity of a variant
PhyloP: &gt;0.5 contributed to higher severity of a variant
For both conservation scores and functional scores, we ran various indicators and made changes in severity score up or down based on preponderance of pathogenic or benign scores.  We did not require unanimity, in contrast to some of the winning entries, because we see these annotations as helpful but fallible.  Our use of quantitative severity scores for variants is combined with a quantitative approach to phenome analysis, and the automated genome-phenome analysis allows us to find less than perfect matches with known phenotypes or annotation predictions.  Furthermore, since the process takes seconds and does not require us to make successive hypotheses about mechanism of inheritance, since all are evaluated simultaneously, we are able to find matches that would be missed by other approaches.
In the current version of the SimulConsult genome-phenome analyzer, a "Set Variant Analysis Parameters" screen allows those analyzing the genome to change these cutoffs on the fly, with re-analysis taking 1-2 seconds for a typical 30,000 line variant table.</t>
  </si>
  <si>
    <t xml:space="preserve">
We don't use the predictions of these scores to filter any data.  However, we annotate with several of these.  Once we have filtered on fields such as quality and minor allele frequency, we will typically rank the remaining variants based on a score derived from the combination of these metrics/algorithms.  Also, providing our investigative reports as MS Excel spreadsheets gives the investigator a convenient means to filter by any annotation column.</t>
  </si>
  <si>
    <t xml:space="preserve">
We consider 6 algorithm to assess the deleterious level: 
SIFT, PolyPhen, PhyloP, GERP++, MutationTaster and LRT. We check the score in each of the algorithms and using thresholds set for each, we count the number of algorithms that agree that the mutation is indeed deleterious. If the number of agreeing algorithms exceeds 3, we count the mutation as deleterious.</t>
  </si>
  <si>
    <t xml:space="preserve">We quantified the prediction of these software both individually and jointly and used curated positive and neutral datasets. The uncertainty in the prediction was incorporated in the results and the predictions compare favorably against MutationTaster. </t>
  </si>
  <si>
    <t xml:space="preserve">Variants are considered as possible candidates when either SIFT score &lt;0.1 or predicted to be  "possible damaging" or "probable damaging".
</t>
  </si>
  <si>
    <t>We assume potential function if any of these predictions are "deleterious"</t>
  </si>
  <si>
    <t>We used the standard thresholds for deleteriousness as defined by the tools' authors.</t>
  </si>
  <si>
    <t>We examined the variants in the WGS data with respect to allele frequency, genomic location (e.g., compression regions), potential deleteriousness, and relation to the phenotype of the probands, in light of selected inheritance models.  Our in-house software produces a probability score with which to rank candidates.  Ingenuity uses a successive filter-based approach.  We did not define a threshold but rather honed in on a short list of candidates for evaluation.</t>
  </si>
  <si>
    <t xml:space="preserve">
The score was converted into a categorical values using the recommendation in the published paper. For instance, SIFT scores less than 0.05 are considered "damaging", locations with GERP++_RS values greater than 2 are considered "constrained". PolyPhen2 provides multiple scores and predictions - the most alarming was taken into consideration.</t>
  </si>
  <si>
    <t xml:space="preserve">
We haven't used that scores (Sift and Polyphen) to asses directly pathogenicity. Once we have determined the relevance of a variant using other annotations (mutation effect, functional role, frequency in the population, etc...) these scores are used as additional information. Therefore, we have not determined any threshold for them</t>
  </si>
  <si>
    <t>All our scores and thresholds are based on CMGS guidelines: 
http://www.cmgs.org/BPGs/pdfs%20current%20bpgs/UV%20GUIDELINES%20ratified.pdf</t>
  </si>
  <si>
    <t>89. Did you employ any summary scores or metrics from these algorithms? If so, how were these derived?</t>
  </si>
  <si>
    <t xml:space="preserve"> We used posterior probabilities returned by PolyPhen-2</t>
  </si>
  <si>
    <t>We determine a summary pathogenicity score where the final summary score is an aggregate of all prediction programs used with each program contributing 1 (max) or 0 (min).  A variant was considered pathogenic if the score &gt;3.  Note: this does not apply to frameshifts, splice sites, or indels.  The cumulative score of 6 is determined as described below;
• AVSIFT   Near 0 is a positive score which receives 1 point
• LJB_PhyloP_Pred  Near 1, or C is a positive score which receives 1 point
• LJB_PolyPhen2_Pred  Deleterious or Probably deleterious is a positive score which receives 1 point
• LJB_LRT_Pred  Deleterious is a positive score which receives 1 point
• LJB_MutationTaster_Pred Deleterious is a positive score which receives 1 point
• LJB_GERP++   Anything that is positive of &gt;0.1 receives 1 point</t>
  </si>
  <si>
    <t xml:space="preserve">We have not summarize these scores. </t>
  </si>
  <si>
    <t>We use both the numerical and categorical scores provided by SIFT and polyphen.</t>
  </si>
  <si>
    <t xml:space="preserve">
CombiVEP combiner predictions (we now have a public version- http://pypi.python.org/pypi/CombiVEP/0.1.0) Condel (http://bg.upf.edu/condel/home)</t>
  </si>
  <si>
    <t xml:space="preserve">For each variant, we created severity score based on the type of variant, and modified the base severity score according to the functional and conservation metrics.  For all variants we computed two severity scores - one for monoallelic scenarios and the other for biallelic scenarios.  For the monoallelic variant severity score, the score was decremented if the variant was more than a cutoff value of 1% in the 1000 genome database (that cutoff is now configurable in the Set Variant Analysis Parameters screen of the SimulConsult genome-phenome analyzer). 
Each variant-level severity score was then applied to monoallelic and biallelic findings for each gene, with relevance determined using a novelty and compound heterozygosity analysis to combine the variant-level severity scores to get gene-level severity scores for each zygosity (monoallelic or biallelic).  The gene zygosity severity scores were then compared to known diseases to perform the automated genome-phenome analysis. </t>
  </si>
  <si>
    <t xml:space="preserve">
Typically we will use a simple additive model to aggregate this information into a summary score that we utilize as a loose overall indication of how many predictive algorithms and other criteria suggest a variant's pathogenicity.</t>
  </si>
  <si>
    <t xml:space="preserve">see above </t>
  </si>
  <si>
    <t>Yes, we used an integrated disease-causal probability calculated by KggSeq package (Nucleic  Acids Res, 2012. 40(7): p. e53). It applied a logistic regression model combining multiple prediction  programs including SIFT and PolyPhen2</t>
  </si>
  <si>
    <t xml:space="preserve">
Variants were classified into different confidence classes based on the number of predictions tools that classified the variant as "dangerous" and the conservation status of the residue. 
 P1 = (multiple-damaging predictions, conserved), P2 = (multiple-damaging predictions, unconserved), P3 = (single-damaging prediction, conserved), P4 = splice-function</t>
  </si>
  <si>
    <t>No, we didn't employ any summary score.</t>
  </si>
  <si>
    <t>90. For coding variants, which, if any, of the following features did you use to predict variant pathogenicity?</t>
  </si>
  <si>
    <t>Allele frequency
Evolutionary conservation
Amino acid conservation (i.e. nonpolar to charged, etc.)
Protein domain information
Splicing prediction algorithms (exonic splice enhancers)</t>
  </si>
  <si>
    <t>Allele frequency
Evolutionary conservation
Amino acid conservation (i.e. nonpolar to charged, etc.)
Protein domain information</t>
  </si>
  <si>
    <t>Evolutionary conservation
Allele frequency
Amino acid conservation (i.e. nonpolar to charged, etc.)
Inheritance</t>
  </si>
  <si>
    <t>Allele frequency
Evolutionary conservation
Amino acid conservation (i.e. nonpolar to charged, etc.)
Protein domain information
Splicing prediction algorithms (exonic splice enhancers)</t>
  </si>
  <si>
    <t>Allele frequency
Amino acid conservation (i.e. nonpolar to charged, etc.)
Splicing prediction algorithms (exonic splice enhancers)
Evolutionary conservation
Protein domain information</t>
  </si>
  <si>
    <t>Allele frequency; evolutionary conservation; Amino acid conservation (i.e. nonpolar to charged, etc.); protein domain information</t>
  </si>
  <si>
    <t>Amino acid conservation (i.e. nonpolar to charged, etc.)
Splicing prediction algorithms (exonic splice enhancers)
Evolutionary conservation
Allele frequency
Protein domain information *** For Family 1, we examined an interesting 4-base block substitution at a splice junction by hand: "A putative damaging mutation was found in the gene Myomesin-1 (MYOM1; OMIM #603508). This mutation results in a 4-base block substitution at a splice junction at nucleotides 3300-3303 [c.3300_3303del&gt;CTGT]. This substitution provides an alternative splicing site that potentially results in a 2-base frameshift in the protein sequence. For this reason, we predict the mutation to be possibly damaging."</t>
  </si>
  <si>
    <t xml:space="preserve">
Allele frequency Evolutionary conservation Amino acid conservation (i.e. nonpolar to charged, etc.)</t>
  </si>
  <si>
    <t>Allele frequency; evolutionary conservation; protein domain information</t>
  </si>
  <si>
    <t>Allele frequency; Evolutionary conservation; Amino acid conservation (i.e. nonpolar to charged, etc.); Protein domain information</t>
  </si>
  <si>
    <t>Allele frequency; Evolutionary conservation; Amino acid ; conservation (i.e. nonpolar to charged, etc.); Protein domain information; Splicing prediction algorithms (exonic splice enhancers)</t>
  </si>
  <si>
    <t>Allele Frequency, Evolutionary conservation, Amino Acid conservation</t>
  </si>
  <si>
    <t>Evolutionary conservation
Allele frequency</t>
  </si>
  <si>
    <t>Allele frequency Amino acid conservation (i.e. nonpolar to charged, etc.)</t>
  </si>
  <si>
    <t>Allele frequency
Protein domain information
Amino acid conservation (i.e. nonpolar to charged, etc.)
Splicing prediction algorithms (exonic splice enhancers)
Evolutionary conservation</t>
  </si>
  <si>
    <t>Allele frequency
Evolutionary conservation   Splicing prediction algorithms (exonic splice enhancers)</t>
  </si>
  <si>
    <t>Evolutionary conservation
Splicing prediction algorithms (exonic splice enhancers)
Protein domain information
Allele frequency
Amino acid conservation (i.e. nonpolar to charged, etc.)</t>
  </si>
  <si>
    <t>NA</t>
  </si>
  <si>
    <t>Allele frequency
Evolutionary conservation
Amino acid conservation (i.e. nonpolar to charged, etc.)   Splicing prediction algorithms (exonic splice enhancers)</t>
  </si>
  <si>
    <t>91. For noncoding variants, which, if any, of the following features did you use to predict variant pathogenicity?</t>
  </si>
  <si>
    <t xml:space="preserve"> Splicing prediction algorithms; Other: experimental minigene assays</t>
  </si>
  <si>
    <t>Splicing prediction algorithms
Transcription factor binding sites
Promoter/enhancer sites</t>
  </si>
  <si>
    <t>Transcription factor binding sites</t>
  </si>
  <si>
    <t>Splicing prediction algorithms
Transcription factor binding sites
Promoter/enhancer sites microRNA binding sites</t>
  </si>
  <si>
    <t>Splicing prediction algorithms
Promoter/enhancer sites
Transcription factor binding sites</t>
  </si>
  <si>
    <t>Splicing prediction algorithms</t>
  </si>
  <si>
    <t>Splicing prediction algorithms; transcription factor binding sites; Other: Conservation, DNASE hypersensitivity</t>
  </si>
  <si>
    <t>We focused on coding variants.</t>
  </si>
  <si>
    <t>Effect on splice sites and microRNA binding sites</t>
  </si>
  <si>
    <t>92. How manual was your process to determine pathogenicity?</t>
  </si>
  <si>
    <t>Somewhat manual</t>
  </si>
  <si>
    <t>Somewhat automated</t>
  </si>
  <si>
    <t>Very manual</t>
  </si>
  <si>
    <t>fully automated</t>
  </si>
  <si>
    <t>somewhat manual</t>
  </si>
  <si>
    <t>Very automated</t>
  </si>
  <si>
    <t>very automated</t>
  </si>
  <si>
    <t>somewhat automated</t>
  </si>
  <si>
    <t>93. Did you employ any datasets to validate / calibrate or have any datasets, public or private, at your disposal that may serve as a validation set for your estimates of pathogenicity? If so, please briefly describe the data.</t>
  </si>
  <si>
    <t>We used two datasets of putatively benign and putatively pathogenic variants from the Sunyaev lab site as well as the clinical GeneInsight database from our clinical lab (Laboratory for Molecular Medicine) and many public sources of data</t>
  </si>
  <si>
    <t>In-house Exome database of the same sequencing platform to remove common sequencing errors.</t>
  </si>
  <si>
    <t>We used a subset of exome data for which we have calculated estimates of pathogenicity (known hearing loss genes).  For all known deafness pathogenic variants the score is 4.5.  Therefore, we use a summary score &gt;4 as a cut-off for pathogenicity for known deafness genes.</t>
  </si>
  <si>
    <t xml:space="preserve">We do not employ or have any such datasets. </t>
  </si>
  <si>
    <t>Frequency in public databases. Presence in HGMD, OMIM and LOVD.</t>
  </si>
  <si>
    <t>No. We do not have additional sequence-based datasets available to evaluate pathogenicity of variants. The phenome analysis does incorporate public data regarding known clinical associations, providing, as it were, a Bayesian estimate of likely pathogenic variants.</t>
  </si>
  <si>
    <t xml:space="preserve">
Yes.  We used various datasets, both public (e.g., OMIM) and private (e.g., HGMD, Ingenuity) to assess the likelihood that our predicted causal variants were in genes that were known to be or could likely be associated with the particular phenotype.</t>
  </si>
  <si>
    <t>We compared our annotation with public tools such SIFT and POLYPHEN-2 servers as well ANNOVAR</t>
  </si>
  <si>
    <t>HGMD  1000G  HapMap  ESP5400  human genome diversity project data</t>
  </si>
  <si>
    <t>We have several hundred WGS datasets in-house produced by Complete Genomics.  With these, we have obtained coverage statistics and identified problematic regions of the genome, in terms of mapping/assembly errors likely to give false positive variant identification.  While this does not directly address pathogenicity, our knowledge does help us to flag false positives.</t>
  </si>
  <si>
    <t>94. Did you filter your variant list by relevance to phenotype?</t>
  </si>
  <si>
    <t>95. Do you think filtering the variant list by relevance to phenotype is an appropriate method for communicating information to clinicians?</t>
  </si>
  <si>
    <t xml:space="preserve">I don’t know/no opinion </t>
  </si>
  <si>
    <t>96. Please briefly enumerate any databases or annotations used to aid in phenotype association as well as any related heuristics or metrics of association.</t>
  </si>
  <si>
    <t xml:space="preserve"> We found that human expertise and literature analysis is faster and more accurate than a fully automated approach. The manual analysis was assisted by a number of databases including OMIM, GeneCards, GeneReviews, UniProt, HGMD, PubMed</t>
  </si>
  <si>
    <t xml:space="preserve">Genomatix database and CeGaT panels.  </t>
  </si>
  <si>
    <t>OMIM, HGMD professional 2012.2, and GenomeTrax were used to aid in phenotype association.</t>
  </si>
  <si>
    <t xml:space="preserve">We have used OMIM, HPO and ClinVar databases extensively and as a primary filtration data sources. We especially relied on Human Phenotype Ontology (HPO) - we defined the patients phenotypes in HPO terms and tried to find genes with most similar phenotypic profile to that found in our patients, using a prioritization based on similarity scores. </t>
  </si>
  <si>
    <t>We don't actually filter - we rank based upon known genes and the relationships of candidates to these known genes. Known genes derived from HGMD, OMIM, NCGI genetics home etc.t</t>
  </si>
  <si>
    <t>OMIM, HGMD, LOVD, 1000G, dbSNP, review papers, Ingenuity knowledge database</t>
  </si>
  <si>
    <t xml:space="preserve">We used the SimulConsult automated genome-phenome analyzer, which uses the most robust and detailed clinical decision support tool ("phenome") and the severity scores that we assigned to the each gene-zygosity combination.  This produced two metrics for genome-phenome comparison: differential diagnosis and gene pertinence.  Although the differential diagnosis metric is sufficient for most clinical situations, and the reason the GeneReviews links to SimulConsult for phenome analysis, CLARITY cases #1 and #2 were more challenging in that the phenotypes appear to result from action of two different genes.  Furthermore, only one of the 4 genes had a phenotype expressed in the patients in a way that matched the literature closely: the deafness gene in case #1.  As a result, the most relevant diagnoses were as follows:
Case #1: Disease #1 in the differential diagnosis, but with probability only ~45% (after correction of the one command programming bug found after submission of our results), with low certainly due to both the atypical nature of the phenotype and the lack of deafness.  
Case #2: Disease #7 in the differential diagnosis, ranked lower than other disease because of the absence in that phenotype of cardiac structural abnormalities. 
Case #3 Disease #1 in the differential diagnosis.
In contrast, the measure of gene pertinence was more robust when faced with two pathogenic genes and atypical phenotypes:
Case #1: Gene #1 in pertinence for TTN, #3 for GJB2 (after correction of the one command programming bug found after submission of our results).
Case #2: Gene #2 in pertinence for TRPM4 (the cardiac electrophysiological gene) and #3 for GJA1 (the cardiac structural gene). 
Case #3: Gene #1 in pertinence for COL6A3, the gene we chose after examining other candidates as well.
In all cases, we examined all genes with severity scores that survived the filtering, novelty analysis and compound heterozygosity analysis.  Yet, only the top 3 in gene pertinence proved relevant to the  diagnoses we decided to call after our more extensive manual review, taking half an hour for the more extensive review.  We had developed the measure of pertinence for other purposes, but consider its power in these cases of gene discovery and polygenic phenotypes to be the major news from our analysis of the CLARITY cases.  
The ability to generate both the gene pertinence and differential diagnosis metric in seconds from a list of clinical findings and a variant table annotated with frequencies and various functional and conservation scores is a key element in overcoming the clinical correlation bottleneck facing many efforts at genome interpretation.   </t>
  </si>
  <si>
    <t xml:space="preserve">
HGMD, Ingenuity, OMIM, etc.  In addition to the predictors of functional damage, we also consider the likelihood that the gene in which a candidate mutation exists is a gene with known causal mutations for the phenotype, or exists in a pathway that is relevant to the phenotype.</t>
  </si>
  <si>
    <t xml:space="preserve">
OMIM,
Mouse Phenotype DB,
GWAS catalogue,
Uniprot,
KEGG,
REACTOME,</t>
  </si>
  <si>
    <t xml:space="preserve">We primarily relied on Phenomizer to aid in phenotype association. </t>
  </si>
  <si>
    <t>Human Gene Mutation Database (HGMD) (Biobase, UK), OMIM, NextBio and COSMIC on top of  dbSNP, HapMap, GWAS, and 1000 Genomes databases</t>
  </si>
  <si>
    <t>OMIM database</t>
  </si>
  <si>
    <t>MalaCards, SNPedia</t>
  </si>
  <si>
    <t>We used GERP scores, frequency data, SIFT scores, and mode of inheritance to determine potential pathogenicity.  For phenotype associations, we relied primarily on literature reviews.</t>
  </si>
  <si>
    <t xml:space="preserve">
We used the Ingenuity Systems platform, which offers a database of gene-to-phenotype associations.  While use of this can be helpful, it is inherently limited because the database is incomplete.  We also looked at OMIM for additional input.
In addition to these, we have an extensive resource of RNA seq data produced from multiple tissues and organs.  For promising gene candidates not known to be associated with the phenotype, checking the specificity of the RNA expression profiles can increase or decrease confidence in an association.</t>
  </si>
  <si>
    <t>Extensively read Pubmed literature once the candidate shortlist was created. Consulted mouse knockout and checked SwissProt for protein domain information.</t>
  </si>
  <si>
    <t>We (manually of semiautomatic) consult KEGG an Reactome to check variants involved in pathways presumably related with phenotype as a first step.
Later, we browsed OMIM for selected genes.</t>
  </si>
  <si>
    <t>GO, kegg omit, mouse knock-out phenotypes</t>
  </si>
  <si>
    <t>97. Do you have any datasets, public or private, at your disposal that may help to validate your phenotype variant relations? If so, please describe them.</t>
  </si>
  <si>
    <t xml:space="preserve"> GeneInsight, GTEx (tissue-specific expression), protein interaction data</t>
  </si>
  <si>
    <t>We have literature mining tools at Genomatix and expert-curated panels at CeGaT to support this as well as public mutation databases</t>
  </si>
  <si>
    <t>Yes, an internal CNV database of &gt;1500 cases and &gt;200 unaffected parents generated from chromosomal microarray data.  The Deafness Variation Database (DVD), http://deafnessvariationdatabase.com/.  The Molecular Otolaryngology and Renal Research Laboratories internal database of genomic variants associated with hearing loss and complement mediated renal disease.</t>
  </si>
  <si>
    <t xml:space="preserve">We do not have such datasets. </t>
  </si>
  <si>
    <t>Whole genome sequencing from individuals over the age of 80 with no common chronic conditions.</t>
  </si>
  <si>
    <t>HGMD, LOVD, OMIM, 1000G, dbSNP</t>
  </si>
  <si>
    <t>The SimulConsult manually-curated database is the most detailed clinical correlation database in existence.  It has 70,000 "Points" consisting of known information about a finding in a disease, with information about the frequency of the finding in the disease, onset age, and age of disappearance.  The information is referenced to the literature, and scored by quality (from samples down to estimates).  Each data point is tagged with the clinician curating the information and the date or curation.  Data points involve various types of findings: signs, symptoms, radiological tests, electrophysiological tests, regular lab tests and gene abnormalities. 
In addition, each disease has information about lifetime incidence, treatability, inheritance type, penetrance and de novo mutation.  Each finding has information about cost.  Terminology is referenced by default to UMLS, and in addition to other efforts such as Terms of Malformation.  Findings and diseases are also tagged with relevant links to the literature, including GeneReviews, OMIM, and individual literature articles.</t>
  </si>
  <si>
    <t>HGMD, Ingenuity, OMIM, etc.</t>
  </si>
  <si>
    <t>opensnp.org</t>
  </si>
  <si>
    <t>No.  At least not for the Clarity Challenge.
For our own studies at ISB, we rely upon collaborators to provide us with multiple family pedigrees and, in some instances, samples from unrelated individuals, to assist with the validation.</t>
  </si>
  <si>
    <t>No. But we recently started using the human phenotype ontology and the tools provided on their website for similar analyses.</t>
  </si>
  <si>
    <t xml:space="preserve">
We use an in-house dataset of variants identified in regular diagnostics with their classification (UV1-UV4, benign-pathogenic). However we offer no diagnostics for cardiomyopathies.
Additionally we have a professional login for HGMD (http://www.hgmd.cf.ac.uk/)</t>
  </si>
  <si>
    <t>98. Design of ancillary methods: If you have any you would like to highlight please enter them here.</t>
  </si>
  <si>
    <t xml:space="preserve"> We had a number of in house scripts that facilitated the analysis. The methods for estimating background probabilities are of importance. Also, we used phylogenetic methods in the analysis of case 2</t>
  </si>
  <si>
    <t>None</t>
  </si>
  <si>
    <t>There were no outstanding ancillary methods in our pipeline.</t>
  </si>
  <si>
    <t>A good tool for ranking variants by relevance to phenotype is important.</t>
  </si>
  <si>
    <t>Segregation analysis</t>
  </si>
  <si>
    <t>Our key ancillary method was doing a detailed phenome analysis by using diagnostic decision support software to generate a wide differential diagnosis based on many clinical findings and their onset ages, and including pertinent negatives.  None of the winning entries discussed the possibility of a child with weakness, ptosis and apparently positive response to cholinesterase inhibitors having congenital myasthenia gravis, with the muscle biopsy being a red herring (case 1).  Clinical diagnosis is filled with such surprises, and by using a detailed phenome analysis as part of our "patient intake" we generated prior probabilities of diseases from the clinical data that included many myopathies, with centronuclear myopathy as #1, but also other possibilities such as the congenital myasthenias.  Given the large number of variants being called from WGS and WES consideration of prior probability of a gene being involved in the clinical presentation is crucial to interpretation.
Doing a detailed genomic analysis considering only a few diagnoses should not be considered state of the art.  Similarly, doing a detailed clinical differential diagnosis with only one or two gene tests should not be considered state of the art.  State of the art should be an integrated genome-phenome analysis that can casts a wide net looking at the genome, casts a wide net looking at the phenome, and looks for the overlap using a process automated enough to be usable in patient care.</t>
  </si>
  <si>
    <t xml:space="preserve">
Churchill, our pipeline for variation discovery, is the fastest pipeline using currently accepted best practices and can produce a complete high quality whole genome analysis in under 2 hours.  Churchill uses several proprietary algorithms to enable efficient, highly scalable parallelization that also maintains data integrity and reproducibility of results.  The process is described in more detail in our CLARITY Challenge Final Report.</t>
  </si>
  <si>
    <t>We would like to highlight two things.   First, besides using main stream function annotation tools to assist finding potential pathogenic variants, we also incorporated additional information including transcriptional expression of genes and protein-protein interactions from public resources to infer the pathogenic role of the variants. We think this is helpful to discover novel candidate genes that may not have been reported in the literature. However we noticed some of the winning teams did not include such processes. We think it could be an limitation as possible new disease-causing genes may be ignored.    Second, despite assuming the inheritance modes for three families as recessive, dominant and recessive, respectively is reasonable, we did not strictly limit our search of candidate genes to the assumed inheritance modes because the assumptions are not proven facts after all. We discussed the inheritance modes together with our findings in the report such that the reader will be aware of our thought processes. We noticed some of the winning entries directly assumed the likely inheritance modes and did not offer any discussion or guidance for the readers. We believe our handling may be more appropriate.</t>
  </si>
  <si>
    <t>We enumerated all possible modes of inheritance that is consistent the family data, instead of assuming known mode of inheritance of the disease.</t>
  </si>
  <si>
    <t>Promethease software produces prioritized reports of known variants, and visualizations of trio concordance.</t>
  </si>
  <si>
    <t xml:space="preserve">
At ISB, we have produced software to perform:
• Initial pedigree sequence characterization: On all pedigrees, we compute base coverage, recombination break points using ISCA (inheritance state consistency analysis), and autozygosity (regions within a pedigree that lack variation). We also compare relationships as predicted from genetic data to reported relationships.
Complicating matters further, individual WGS datasets might vary significantly from the reference genome in terms of deletions, insertions, and copy number polymorphisms in known segmental duplication regions, leading to assemblies that harbor false positive and false negative regions. Using data from several hundred WGS datasets accumulated over the past 3 years, we have developed software to address:
• Universally heterozygous SNPs. We identified a set of 20488 SNPs observed as heterozygous in nearly all genomes. We use this set to identify and avoid “compressions” -- a class of genomic artifacts (collapsed genomic copies) due to the inability of the reference genome to fully represent the variety of copy number polymorphisms present in the human population. Compressions are also enriched in false-positive findings.
With respect to the challenge of creating a list of variants that might be important for understanding disease etiology, we take two approaches, both of which are fairly standard. One is to make assumptions about the probable population frequency of a candidate variant (e.g., Mendelian disorders being caused by rare variants) and the other is to examine the probable functional effect of a variant. To this end, we employ the following steps in our analysis pipeline:
• Kaviar (Known VARiants; PMID: 21965822). Kaviar implements precise algorithms for computing allele frequencies of SNVs and indels using a variety of datasets including 1000 genomes, published individual genomes including those supplied by the PGP and CGI, public RNA-Seq and exome datasets, and variants from in-house genomes shared by at least 3 unrelated individuals. Over 53 million variant sites are included.
• Commonly mutated segments. We have studied all available in-house genomes and identified clusters of rare, disruptive variants. Based on these results, we created a new resource of Commonly Mutated Segments (CMS), which serves as a filter for avoiding common false positive results.
• FAVA (Functional Analysis of Variants). FAVA supports several annotation sources and reports predicted functional effects pre-computed for each position in the reference genome, for each possible base substitution at that position. These functional classes include missense and nonsense coding variants, splice site alterations, miRNA target sites, etc.
• ClinVar (Clinical Variants). We now index ClinVar variants into the candidate script, improving annotation and recognition capabilities for variants previously associated with disease.
Using the tools listed above, we are usually able to generate a short list of potential candidate variants, with associated probabilities. Using the information provided by Ingenuity, along with literature searches, we make judgment calls regarding which candidates are most suited for follow-up testing or validation. One cross-check we have at our disposal is to check to see if a given gene product is normally expressed in the tissue(s) relevant to the disease phenotype. 
We have developed additional tools since we deployed our workflow on the Clarity Challenge data. Although not used for the Clarity contest, these tools add further value to our workflow.
• GeneAtlas. We have developed a system to query the enrichment for a particular gene in a tissue from an atlas of expression resources. We also integrated different methods to define the tissue specificity. The project source code with public data sets is available at: http://caballero.github.com/GeneAtlas. GeneAtlas is useful for adding confidence to a gene-to-phenotype association.
Genome-wide median coverage profiles for identification of medium to large deletions. We have analyzed 500 in-house genomes to produce a detailed characterization of the median sequence coverage along each chromosome. Scaling a genome’s observed coverage to the median significantly improves detection of deletions, compressions and CNVs. It also allows us to flag low coverage regions that might result in false negatives in a candidate variant analysis. We have studied the coverage profiles of ~800 genomes and identified a large number of deletions that had not been detected by CGI’s standard analysis pipelines. These might account for some false negative gene-to-disease associations.
</t>
  </si>
  <si>
    <t>The Avadis NGS tool was extended to support dbNSFP annotations. We wrote internal pipelines to retrieve MAF data from dbSNP.</t>
  </si>
  <si>
    <t>We use a profiler test for DNA quality and contamination.
We use a 12 SNP pyro sequencing test on original DNA to prevent sample swaps during the lab workflow.</t>
  </si>
  <si>
    <t>99. At what points in the pipeline did you require manual intervention, to facilitate analysis, quality control, review, etc.? Please describe.</t>
  </si>
  <si>
    <t xml:space="preserve"> Manual analysis was required at every step</t>
  </si>
  <si>
    <t>At the interpretation level and reviewing several QC steps. Furthermore, several steps of the pipeline are started manually on command line.</t>
  </si>
  <si>
    <t>Once at the final variant list.</t>
  </si>
  <si>
    <t>The variant filtration an filtration was intentionally made extensively manual, as it was our belief that reliable integration of a large number of complex parameters can best be done by human input. We manually performed filtration under several different assumptions, various inheritance models. We believed that automatic filtration may at times be too insensitive or too unspecific,  mostly due to incompleteness of annotation databases and at times not optimal performance of in silico prediction algorithms</t>
  </si>
  <si>
    <t>Post raw filtration of candidates and ranking. The identification of the likely causative variant is manual.</t>
  </si>
  <si>
    <t>After variant annotation.</t>
  </si>
  <si>
    <t>Our pipeline is fully automated to produce the list of disease candidates (differential diagnosis) and the list of pertinent genes.  Even at the point that a clinician needs to assess the differential diagnosis and gene pertinence lists, SimulConsult provides one-click information of various type:
1.  Profile gene: lists all diseases associated with a gene
2.  Assess gene: shows the frequency of the gene abnormality in the differential diagnosis.
3.  Profile disease: lists all findings associated with the disease, including frequency and temporal information.
4.  Assess disease: displays the pertinent positive and pertinent negative findings in the context of the disease being considered.
5.  Various links to GeneReviews, OMIM, HGNC, HGMD etc.
The key clinician on our team took ~30 minutes per case to use these tools to evaluate the gene candidates, and a further 15 minutes to look in detail at the variants and write up conclusions. 
Since the CLARITY competition, we have added a gene variant display to display all the variants for the selected gene, include the severity score for each variant and highlighting those that could have contributed to the chosen gene and zygosity, taking into account the novelty and compound heterozygosity analysis.  
Additionally, the lists of genes with unrecognized human phenotypes that we generated for the CLARITY competition are now enhanced to include gene variant displays, gene and variant-specific links to the HGMD database, and chromosome-dependent displays of severity of different zygosities.</t>
  </si>
  <si>
    <t xml:space="preserve">
Once we kick off the Churchill pipeline, it takes input from standard FASTQ or BAM format and produces output variant files in standard VCF format.  Optionally, we can specify that our "tertiary analysis" (variant filtering, scoring, ranking) script be run on the output VCF files immediately following the Churchill analysis.  This step produces the finalized annotated tables in CSV or MS Excel format, including tables filtered by appropriate inheritance models.  It is only at this point that we will sometimes (as in the case of the CLARITY Challenge) perform further analysis manually, to highlight the "top candidates" we feel are most likely to contribute to the patient phenotype.</t>
  </si>
  <si>
    <t xml:space="preserve"> 
Setting the thresholds of variant filtering (allele frequency, novelty, effect on protein sequence)
- Reviewing the results of our automated Pubmed search and assessing the relevance of the genes to the phenotype.</t>
  </si>
  <si>
    <t>The manual component was primarily in the reporting</t>
  </si>
  <si>
    <t>We applied manual intervention as the last step of our analysis pipeline, when confirming and reviewing the candidate genes in the report. Specifically we utilized IGV and Partek Genome Suite to check the read alignment and quality at the around the called variants. We found this process was quite effective to eliminate suspicious false positive calls.</t>
  </si>
  <si>
    <t>quality control (to decide thresholds) and annotation (to decide databases  and algorithms to use)</t>
  </si>
  <si>
    <t>Perhaps not manual intervention, but just monitoring. For example, the very question in this survey contains a typo ("analysis" rather than "analysis"), and similarly, there's a need for monitoring of our pipeline(s).</t>
  </si>
  <si>
    <t xml:space="preserve">
A small amount of manual intervention was required to direct the filtering pipeline (selecting appropriate filters).  After this process, we had narrowed down the target list to a small number of variants that were manually reviewed.</t>
  </si>
  <si>
    <t xml:space="preserve">
For ingenuity, one manually sets the thresholds for several filters.  These can be easily changed in a web interface.  Our in-house pipeline can be rerun with different parameters set as options.  A short list of candidates, once obtained was reviewed in relation to what is known about their possible relevance to phenotype (e.g., is the variant in a gene whose product participates in a network known to be associated with a given phenotype?)</t>
  </si>
  <si>
    <t xml:space="preserve">
The read filtering and SNP detection thresholds were set manually after much inspection in Avadis NGS. Compound heterozygous analysis was carried out through custom-scripting. The interpretation was entirely manual.</t>
  </si>
  <si>
    <t>Mainly at final review after a few genes had been automatically selected</t>
  </si>
  <si>
    <t>When variants have been annotated and if applicable been compared among samples the final prioritization of variants is always done manually, although aided by a software package.
Quality control is done fully automatically.</t>
  </si>
  <si>
    <t>At the data conversion step. When dealing with Complete Genomics files, the software provided by the company failed and company representatives were unable to debug.</t>
  </si>
  <si>
    <t>100. Throughout the entire process of analysis, did you use multiple tools for the same purpose? If so, how did you compare their results? Did you take the intersection, use one for quality control, etc.? If so, what was your justification?</t>
  </si>
  <si>
    <t>No, we did not use multiple tools for the same purpose</t>
  </si>
  <si>
    <t xml:space="preserve">We used multiple mapping &amp; variant calling approaches. We used one of these as main source, and later compared if we would have found the same results with the other mapping &amp; variant calling pipelines. </t>
  </si>
  <si>
    <t xml:space="preserve">We have used a variety of different pathogenicity prediction algorithms, where one was used as a primary method (chosen based on evaluations available in the literature). Therefore we used one method as a primary one, and used another algorithms as a means of additional confirmation of results. </t>
  </si>
  <si>
    <t>We use multiple tools for pathogenicity determination - but they are used as guides not strict filters so their interpretation is subjective.</t>
  </si>
  <si>
    <t>In the variant calling (Samtools/GATK) and deemed the variants found with both methods as having very good quality.</t>
  </si>
  <si>
    <t>We used the curated information in the SimulConsult genome-phenome analyzer to automate most of the genome-phenome comparison, and that information is synthesized by curation from many different references,  Also, we used links to resources such as GeneReviews, OMIM and gene structure databases to assess the genes suggested as pertinent.  
In addition, since SimulConsult provides a detailed phenome analysis independent of the genomic information, we had a system in place to alert us to possible non-genetic causes (e.g., paraneoplastic) or to genetic changes not well assessed by Next-Gen sequencing (e.g., large tri-nucleotide repeats).</t>
  </si>
  <si>
    <t xml:space="preserve">
As outlined in our CLARITY Challenge Final Report (and question #57), we initially ran the analysis using several different methods and software, including conversion utilities.  This mainly stemmed from a lack of familiarity with the processing of SOLiD and Complete Genomics data.  We wanted to be sure that our pipeline performed well not only on Illumina data that we use every day, but also on these other platforms.  The CLARITY data sets gave us the perfect opportunity to establish this.
We compared the alignment results manually in IGV (BAM files), looking at the data produced from Churchill and Lifescope side by side.  Since we determined it was not productive to try to convert and realign the Complete Genomics data, only the VCFs (converted from the master variants files) were compared to the VCF output from Lifescope and Churchill.  For these comparisons, we examined the intersection of the result sets between platforms.</t>
  </si>
  <si>
    <t xml:space="preserve">
Several tools were used to assess variant deleteriousness, threshold of minimal number of tools was set.</t>
  </si>
  <si>
    <t xml:space="preserve">For the annotation we primarily used in-house software with comparisons with ANNOVAR and web based databases as sanity checks. </t>
  </si>
  <si>
    <t>During variant annotation steps we used databases such as 1000Genome, ESP5400, dbSNP for minor allele frequency annotation, SIFT, polyPhen, polyPhen2 for pathogenic predictions. Those information are typically covered in a few packages we employed (seatleSeq, wAnnovar, VariantTools, KggSeq).  We also used multiple disease databases for prioritizing variants such as Human Gene Mutation Database (HGMD) (Biobase, UK), OMIM, NextBio and COSMIC.   Our strategy was first using the union of results from multiple tools to obtain the most comprehensive annotations to fish out all potential disease-causing variants. This list of variants was short enough for us to manually review further. Then, during the review, we generally ranked higher the variants who has been annotated by multiple tools over by only one tool.</t>
  </si>
  <si>
    <t>Yes, we more or less tried everything we had access to (though our focus was on known variants). Often the justification for our focus was which public tools we could get working best.</t>
  </si>
  <si>
    <t>No, but in retrospect we should have used multiple tools to validate results.</t>
  </si>
  <si>
    <t xml:space="preserve">
We used two pipelines to analyze the WGS data for the purpose of generating a short list of candidate variants.  We then discussed among us which variants on either or both lists really made the most sense.  Once we had variants that conformed to the likely inheritance pattern, were ruled out as probable false positives, and had a reasonable chance of being deleterious, and seemed to be related to the phenotype based on literature, tissue expression, etc., it became a judgment call as to ranking the top candidates.  In our reports, we described why a handful of candidates should be followed up.  Had we devoted more time to the process, we might have been able to produce more detailed justifications and possibly revised rankings and we still might have been wrong.  
This endeavor is currently imprecise and humbling.</t>
  </si>
  <si>
    <t xml:space="preserve">
Most of the analysis was in Avadis NGS since it allows you to carry out operations multiple times, provides a visual feedback and allows you to compare results of different runs against each other. We should, in retrospect, have used the tools  designed specifically for the data - LifeScope or other colorspace aware software for ABI data, and the tools provided by Complete genomics for analysis of the WGS. However, we do not have expertise in these products and restricted ourselves to basespace analysis of ABI data ..</t>
  </si>
  <si>
    <t>We would normally compare several variant callers, however, we were unable to get as far due to data conversion issues.</t>
  </si>
  <si>
    <t>101. Overall, how would you compare your application against the winning 3 entries?</t>
  </si>
  <si>
    <t xml:space="preserve"> Our entry was a little more effective</t>
  </si>
  <si>
    <t>Our entry was a little more effective</t>
  </si>
  <si>
    <t>Our application was one of the winning 3 entries.</t>
  </si>
  <si>
    <t>Our entry was a little less effective</t>
  </si>
  <si>
    <t>Our entry was similar in effectiveness</t>
  </si>
  <si>
    <t>Other: Our entry was similar in many ways, but lacked a method for assessing systematically whether genes of interest were read with sufficient quality to rule them out and lacked detailed methods for assessing splice sites and ways of automating assessment of interaction of genes with no known human phenotype with other genes of known human phenotype.  
Compared to the 3 winning entries, our application was highly innovative in its automation of the genome-phenome clinical correlation, the step that is typically the manual bottleneck for other groups. Furthermore, our clinical analysis was very detailed, built up from individual clinical and lab findings, including onset age and pertinent negatives.  This, coupled with the detailed SimulConsult database, allowed us to associated TTN with central nuclei in muscle cells, as we had curated from the relevant GeneReviews article (http://www.ncbi.nlm.nih.gov/books/NBK83297/). Thus, our clinical analysis needed only to be descriptive and did not require any conclusions about membership in a phenotypic group.  
As WGS moves into clinical settings, the need for efficiency becomes paramount.  Use of the SimulConsult genome-phenome analyzer allowed a single clinician (as opposed to a large team) to review the candidate gene list in 30-45 minutes and identify the likely candidates as effectively as the other applicants (allowing for the coding glitch that caused us to overlook TTN at the time of submission).  The time involved is equivalent to a typical geneticist's work to evaluate a patient using traditional medical review and testing, meaning that there is a strong likelihood that this approach could be moved into the clinic virtually as is.</t>
  </si>
  <si>
    <t>Our entry was much less effective</t>
  </si>
  <si>
    <t>We could have done better with providing support from the literature and other possible analyses for why we chose the tope candidates that we did.  Such would have made our reports more comprehensive.  As to effectiveness, without knowing the true answers, we cannot evaluate any of the reports for effectiveness, in our opinion.</t>
  </si>
  <si>
    <t>Our entry was much more effective</t>
  </si>
  <si>
    <t xml:space="preserve">
Not comparable.</t>
  </si>
  <si>
    <t xml:space="preserve">102. Are there elements of the winning entries that you are going to incorporate into your reports? </t>
  </si>
  <si>
    <t xml:space="preserve">The reporting of the un-callable genome or coding region. </t>
  </si>
  <si>
    <t>Yes, please see our previous responses.</t>
  </si>
  <si>
    <t xml:space="preserve">Yes, definitely. We will implement some approaches to presentation and reporting of detected findings. Also we will begin with reporting of poorly covered regions in genes potentially related to the patients' phenotypes. </t>
  </si>
  <si>
    <t>Consent materials.</t>
  </si>
  <si>
    <t>Coverage in the clinical summary report. Some further information regarding the interpretation of found variants/genes should have been included in the clinical summary report.</t>
  </si>
  <si>
    <t xml:space="preserve">We have already added a method for assessing systematically whether genes of interest were read with sufficient quality.  As described in our application, we were then in the process of working with BIOBASE/HGMD to incorporate their annotations into our pipeline, and that was made available in November 2012.  In addition, working with the overall winner, we are incorporating strand bias and slice annotations to use in our assignment of severity scores.  </t>
  </si>
  <si>
    <t>Possibly.</t>
  </si>
  <si>
    <t xml:space="preserve">We will modify our reports to be more elaborative in terms of the consideration for candidate gene selection. Also, we will supply more information regarding the quality of data so the audience can better appreciate the level of confidence the data confers.
</t>
  </si>
  <si>
    <t xml:space="preserve">Yes. In hind sight we would probably include coverage statistics for the known implicated genes into our report. More detailed rationale behind certain choice of software and analysis would be of more use to the geneticists as well. </t>
  </si>
  <si>
    <t>1.We may incorporate BWH affiliated team's PCA analysis for patient population.  2.LitINspector for automated literature mining.</t>
  </si>
  <si>
    <t>I think so</t>
  </si>
  <si>
    <t>Yes; we will be incorporating more reporting related to compound heterozygosity.</t>
  </si>
  <si>
    <t>We do not currently have plans to present clinical reports.</t>
  </si>
  <si>
    <t>Potentially.   We look forward to looking at all of them and discussing among ourselves.  it's likely that some of the teams have good ideas we have not thought of or incorporated.</t>
  </si>
  <si>
    <t xml:space="preserve">
Yes, use of crisp tables for the clinical summary. It is a good practice to incorporate the experimental supporting evidence for the variants in the report. Use of graphics to highlight the role of a gene in a biological pathway.</t>
  </si>
  <si>
    <t xml:space="preserve">
- Develop all materials and procedures related to consenting and patient education in order to implement whole-genome or exome sequencing approach into clinical settings. That's include incidental findings and consenting/explanatory material for patients.
- Improve summary reports (even developing web-based interfaces) for targeted audience: physician (geneticist or not) and patients.
- Improve a detailed data and methods description in order to able third-party reinterpretation.
- Develop mechanisms (technical and procedural) for revisable reportings (updated due new information available).
- Improve our pipeline to incorporate higher-level functional information (f.e: predicted protein effect).
- Improve our pipeline so that allows us to clearly differentiate between no-calls and lack of power to assess a reliable call.
- Improve our methods and procedures (including algorithms) in order to manage additional genomic features (methylation, gene expression, mitochondrial variants, etc...)
- Improve our pipeline about pathogenicity scoring of variants. 
- Improve our pipeline for better handling of non-coding variants (f.e transcription factor binding sites, promoter/enhancers sites, etc...).
- Increasing the level of automation of our pipeline to reduce human intervention (reducing human hours) and improve quality.</t>
  </si>
  <si>
    <t xml:space="preserve">
In the next months we will implement CNV calling in our samples and report those results as well, this is currently at the validation stage.
We will develop an official procedure for re-analysis of samples.</t>
  </si>
  <si>
    <t>Perhaps.</t>
  </si>
  <si>
    <t>103. Are there areas of the winning 3 applications you find particularly interesting? If so, detail them here:</t>
  </si>
  <si>
    <t>Consenting and reporting of the University of Iowa application. Analysis of sequence coverage in the two other winning entries.</t>
  </si>
  <si>
    <t>The pipeline generated by CeGaT was very effective and comprehensive.  The use of the MESH ontology terms and automated literature search was interesting and is something we will consider using in the future.  Their comparison of the various filtering strategies was also interesting and helpful.  The geneGrid tool seems helpful, although when I tried to find this tool online it does not seem available or supported at this time which is unfortunate.  
 The ancestry testing the Harvard team performed was interesting and could be implemented into a clinical pipeline, although it may have to be addressed as a result a patient could elect to receive.  The Harvard team was the only team which altered the MAF for NEM2 due to an increased carrier frequency in some populations.  This is a good point to consider when developing a clinical pipeline.  It would be nice to see some of their tools, such as the Medical Genomic Sequencing Pipeline (medGS) in greater detail.  The calculations for random expectations of de novo and compound heterozygotes in each gene are helpful, especially for a long gene such as Titan.  It was interesting this team chose to prepare a clinical guidance report separately from the variant reports.  We will probably not implement two separate reports.</t>
  </si>
  <si>
    <t xml:space="preserve">We believe some analyses were performed very comprehensively by other groups, using sophisticated algorithms to gain as much information as possible from the NGS data (i.e.. CNV detection based on depth od sequencing), and these further approaches may be very useful in detecting further findings relevant to the clinical phenotype. </t>
  </si>
  <si>
    <t>The estimates for probabilities of observing the given variants (including the case of compound heterozygotes). Also some other quality controls of the winning entry (detailed coverage etc.)</t>
  </si>
  <si>
    <t>In addition to those features in question 102 on which we have already completed or begun work, we found interesting the model of automating known information about protein interactions to generate lists of genes of interest.  As a practical matter this was not a factor in our CLARITY entry since our highly detailed curated SimulConsult database already included central nuclei with TTN mutations (from GeneReviews http://www.ncbi.nlm.nih.gov/books/NBK83297/) and the electrophysiological abnormalities for TRPM4 (from OMIM http://omim.org/entry/604559), information generated from protein interactions in some of the winning entries.  In addition, we assessed OMIM articles for genes with no known human phenotype manually in a process that now takes 1-2 hours now that we've added OMIM numbers to our annotation format.  However, automating that process better is an important feature we plan to add to our capabilities. 
We also find the ability to analyze copy number variation over large genomic areas to be important, and although many rely currently on microarrays done before whole genome analysis, we anticipate there will be a point at which the microarray will be redundant to the analysis possible using genomic sequencing.
Although we found the ancestry-based analysis to be interesting, we did not feel it was of sufficient practicality, homogeneity throughout a genome or reliability to drive analysis, though we do use ancestry-based findings reported clinically in our genome-phenome analysis. Ancestry-based analysis could be of some importance in the identification and interpretation of incidental findings from WGS data, particularly in the identification of disease causing founder mutations and assessing carrier status for autosomal recessive diseases.</t>
  </si>
  <si>
    <t xml:space="preserve">
We found the automatic literature review employed by Genomatix, CeGatT and Unv.Bonn to be very interesting, and although we use such an automatic reviewer, we will probably incorporate some of the methods described in their report.
We also found the University of Iowa patient consent forms to be very comprehensive and effective, we will surely integrate some of the concepts presented into our forms.
In the report provided by Brigham and Women's hospital genetics division, we especially liked the ancestry analysis performed prior to the actual analysis. This can be most beneficial when performing such tests on a very mixed population (such as the one found in our local community in Israel). </t>
  </si>
  <si>
    <t>CeGAT: use a in-house background which maybe useful to correct the sequencing platform bias.</t>
  </si>
  <si>
    <t>#1 had an impressively capable and comprehensive coverage; the logic of the analysis was well explained and executed. The software for #2 seemed well done but to some extent appears proprietary and therefore of less interest. Our only interest in # 3 is in learning more about why it was chosen as one of the winning 3, but that will presumably require understanding more about all other entries.</t>
  </si>
  <si>
    <t xml:space="preserve">
Comparison of variants from WGS and exome data (we were able to analyze only exome data at this point in time). Looking at poorly represented regions and calling out the genes in those regions. Investigating if those genes might have explained the phenotype better. Various statistical analysis, expression analysis of candidate genes and their relevance to the reported phenotypes</t>
  </si>
  <si>
    <t xml:space="preserve">
-The presentation of data of uncertain significance. The report should facilitate the re-utilization of the genomic data based in new annotations or new data.
- Utilization of pathonegity scoring algorithms.
- Handling (annotation) of non-coding variants.
- Utilization of web-based interfaces.</t>
  </si>
  <si>
    <t>No.</t>
  </si>
  <si>
    <t>104. Are there areas of your application that you feel should be highlighted? If so, detail them here:</t>
  </si>
  <si>
    <t>Estimation of background probabilities
Clinical reporting
Phylogenetic analysis
Analysis of expression data</t>
  </si>
  <si>
    <t xml:space="preserve">We have presented our results in a manner directly useful in the clinical practice. We presented a novel method to prioritize variants based on phenotypic compatibility of genes containing them with the disease under investigation. We have also used literature knowledge mining to support the selection of interesting variants. </t>
  </si>
  <si>
    <t>Our process is quite automated and can be run by a single individual.</t>
  </si>
  <si>
    <t xml:space="preserve">The part of our application that most stands out is its automation of the genome-phenome analysis.  In particular, the innovative metric of gene pertinence (with both a mathematical representation of the pertinence and a ranking of genes by relative pertinence) proved to be highly robust despite being challenged with cases in which two genes were involved in determining the phenotype, and even the  phenotypes with the primary gene determining the clinical picture were quite novel.  
The ability of a gene pertinence metric to perform so well is particularly remarkable because one of the key criticisms of clinical diagnostic decision support software has been the difficulty of choosing a diagnosis in situations in which the phenotype has more than one cause.  In these very challenging cases we saw some of that diagnostic difficulty in the variable rank in the differential diagnosis of our disease choices.  In contrast, we were struck by the power of our new metric, gene pertinence, in overcoming the multiple diagnosis problem and highlighting the most pertinent genes, despite phenotypes that included effects of both genes.
We also think that our ability to use detailed clinical findings, complete with onset ages and pertinent negative findings, rather than just lists of likely genes or diseases, encapsulates and employs clinical wisdom in ways that are appreciated by clinicians, as evidenced by the inclusion of links to SimulConsult in the differential diagnosis section of all new or revised GeneReviews articles since December 2010.  If one tried to do clinical diagnostic decision support by merely using lists of diseases with particular findings, that would be regarded as very primitive.  Yet, this is the degree of clinical correlation used in most genomic pipelines.  Many of the cases in the competition could be  pigeonholed in simple ways such as "centronuclear myopathy" or "myopathy", but in the real world, one is often dealing with combinations such as cataracts + hypotonia with a few key pertinent negatives.  It is crucial to have a robust way of representing the clinical findings as one does in state of the art decision support software, and using simple lists, even with boolean logic, is far below of modern state of the art of diagnostic decision support.  This agnostic approach is also useful in prioritizing novel variants, or variants in genes without a known human phenotype for the purposes of discovery.
By combining the most powerful diagnostic decision support program with a quantitative approach to calling variant and gene severity, we are combining the best of phenomic analysis with the best of genomic analysis.  Although we are only beginning to add some of the state-of-the-art genomic analysis features such as splice analysis, it is clear that the best approach is the one we have taken of an integrated automated genome-phenome analysis.
Finally, as discussed above in question 101, the efficiency of our approach compared to other entries makes it viable to implement clinically. </t>
  </si>
  <si>
    <t xml:space="preserve">
We believe that our top candidate for Family 1 warrants further examination:
"A putative damaging mutation was found in the gene Myomesin-1 (MYOM1; OMIM #603508). This mutation results in a 4-base block substitution at a splice junction at nucleotides 3300-3303 [c.3300_3303del&gt;CTGT]. This substitution provides an alternative splicing site that potentially results in a 2-base frameshift in the protein sequence. For this reason, we predict the mutation to be possibly damaging.
MYOM1 codes for a 190kDa connecting-associated protein that is a major component of the vertebrate myofibrillar M-band. It binds myosin, titin, and light meromyosin. Mutation in this gene has previously only been associated with hypertrophic cardiomyopathy. This specific putative damaging mutation has not previously been associated with disease and MYOM1 would constitute a novel causative gene for Centronuclear Myopathy. As there have been no reported mutations in this gene associated with myotubular myopathies, caution should be taken in interpreting this information and targeted Sanger sequencing is recommended for confirmation. rtPCR could also be performed to detect alternative splicing product."</t>
  </si>
  <si>
    <t>We believe that the analytic aspects of our method are very comprehensive, including most of the resources described by all 3 winning reports. Our integration of 6 deleteriousness prediction tools and frequency analysis which utilizes all the aforementioned resources together with our own personal database, enables a very high resolution of variant assessment. Moreover, we annotate any gene carrying a detected mutation using a very long list of resources (mentioned before) which allows us to detect even the slightest association to the given phenotype.</t>
  </si>
  <si>
    <t>The intended audience of our report was the patients and their families with the report intended to interpreted under the guidance of the  clinicians. We included prognosis for putative disorders and suggested additional symptoms for the patient and his/her primary care giver to be mindful of</t>
  </si>
  <si>
    <t>1.We examined the chromosome level integrity to exclude inherited or congenital CNV changes in patients;  2.We looked for UPD in patients' genomes, though results were negative;  3.Our application  provides a detailed analysis for the CNV data based on the Complete Genomics platform.</t>
  </si>
  <si>
    <t>Considering all possible mode of inheritance should be worth trying.</t>
  </si>
  <si>
    <t>Our system was never designed to discover novel mutations, but does make it easy to re-screen for similar variants in large numbers of people quickly, easily and inexpensively once those variants are publicly reported.</t>
  </si>
  <si>
    <t>We believe the particular strength of the ISB entry was in maximizing reporting of the most probable true candidates while minimizing likely false positive candidates.</t>
  </si>
  <si>
    <t xml:space="preserve">
In dealing with a one-off dataset it is important to understand the idiosyncrasies of the dataset and customize analysis to that dataset, rather than run a regular pipeline which may be calibrated to a different set of data. This, however, makes it difficult to scale the number of analyses that can be carried out. Family 2 analysis: We believed that a single gene would not be responsible for the RBBB and pulmonary stenosis phenotypes in the 2 trios. The 2 trios would have a common underlying defective cardiac phenotype, but each trio might have an additional genes that would explain the RBBB and pulmonary stenosis phenotypes. 
We considered variants that had at least 10% supporting reads.</t>
  </si>
  <si>
    <t xml:space="preserve">
Due to lack of time we could not test this (comparing our VCFs files against winner ones) but we believe that variant calls  made by our pipeline has high quality (and so, reliable). 
The utilization of variant quality score recalibration mechanisms (VQSR methods of GATK) and merging of CompleteGenomics and SOLiD calls (detecting consistently calls in both platform) leads to presume that. However, we are aware that our pipeline is the weak point of not being able to make a clear distinction between no-calls (no variant exist) and lack of power to assess a reliable call.</t>
  </si>
  <si>
    <t xml:space="preserve">
Our report and entire procedure is based on the current practice of diagnostic exome sequencing with the hospital. As such: - our methodology is based on the fact that we need to provide 2000 reports for exome sequencing based diagnostics per year. - our results have been fine-tailored to the needs of referring clinicians and medical doctors.</t>
  </si>
  <si>
    <t>105. Are there any things that you wish you would have done differently in your entry?</t>
  </si>
  <si>
    <t>Analysis of hearing loss phenotype, analysis of sequence coverage, report of secondary findings, presentation of consenting materials</t>
  </si>
  <si>
    <t>Cover the un-aligned regions of the genome.</t>
  </si>
  <si>
    <t xml:space="preserve">We would definitely include choices regarding incidental findings in the reports. We should have prepared a framework for presentation of regions not covered by the sequencing, yet still potentially relevant for the patients (guiding further genetic investigations). </t>
  </si>
  <si>
    <t>Include consent forms. Not have discarded TTN as a candidate because of it's association with cardiomyopathy.</t>
  </si>
  <si>
    <t>Detailed coverage. More consideration to a digenic model for patient 3.</t>
  </si>
  <si>
    <t xml:space="preserve">The biggest deficiency in our application was the lack of trio datasets with which to debug our software.  The software was extended to trio analysis only during the CLARITY competition, and the CLARITY trios were the only ones we had analyzed by the time of the submission deadline.  As a result, a pedestrian one-command bug in one line of program code caused us to miss the diagnosis in case #1 (the software looked at monoallelic TTN mutations and instead of "continue" to assess biallelic TTN mutations, it had the command "break" that resulted in ignoring the biallelic TTN mutations).
It is of course essential to have test datasets for debugging software, and we now use the CLARITY families as well as other genomes for such quality control purposes.  We have caught one other major bug in the software since the CLARITY deadline, but did that within hours in the routine comparisons we do using the known datasets.  We have also caught minor anomalies, such as situations in which two very different calls are made at the same chromosomal location, and developed systematic approaches to detecting and systematizing any differences in analysis.
One of the key recommendations that comes out of our experience is that automation can have powerful effects in systematizing what are otherwise manual analyses, but it is crucial to have standard datasets to run against each version of the software.  Unfortunately at the time of the CLARITY competition we had no such datasets.  Now, in part due to the CLARITY competition, we have such datasets, and find them very useful in combining rapid product innovation and quality control.
</t>
  </si>
  <si>
    <t>In retrospect, we should have included a write-up and samples of our informed consent/explanatory materials process, and outlined our plan for development of our revisable reporting process.</t>
  </si>
  <si>
    <t xml:space="preserve">
In view of the winning reports, we would now have liked to include a longer, less concise report, that addresses a larger audience of readers (both clinical and laboratory staff).
Since the challenge we have shifted our analysis from using hard-filters which remove variants from down-stream examination to a more soft-filter based method, which decreases our false negative probability. Analyzing the data in such a way now, would have resulted in better candidates from our behalf and an overall improved report.</t>
  </si>
  <si>
    <t>We may add pedigree information for the variant calling.</t>
  </si>
  <si>
    <t>Perhaps, but this question is so open-ended that it's hard to answer.</t>
  </si>
  <si>
    <t xml:space="preserve">
Yes.  Incorporating additional deleterious predictors and doing a more thorough review process (as in the case of TRPM4) would likely have had significant positive impacts on our results with relatively little incremental effort.  Additionally, we would have presented our findings in a more clinically informative manner.</t>
  </si>
  <si>
    <t>We wish that we had allowed more time for the analysis of the data and preparation of the reports.</t>
  </si>
  <si>
    <t xml:space="preserve">
We wish we could have analyzed WGS data as well. It would have been more efficient to have narrowed down the genes based on clinical phenotypes, rather than first prioritize genes based on the pathogenic/likely pathogenic variants they carry and then look for the relevance to the clinical phenotype.</t>
  </si>
  <si>
    <t>We are happy with the interpretation of the genomic data and clinic  conclusions drafted. 
Formal informative aspects could be notably improved.</t>
  </si>
  <si>
    <t>In case of a real diagnostic report we would have consulted experts in cardiomyopathies</t>
  </si>
  <si>
    <t xml:space="preserve">
We wished we had withdrawn from the competition upon finding that the data provided were SOLiD and Complete Genomics. These technologies have been superseded by others and are therefore of little relevance to the development of clinical genomics today.</t>
  </si>
  <si>
    <t>106. I agree with the judges' selection of the winning submission.</t>
  </si>
  <si>
    <t>Agree</t>
  </si>
  <si>
    <t>Neither agree nor disagree</t>
  </si>
  <si>
    <t>Strongly agree</t>
  </si>
  <si>
    <t>Strongly disagree</t>
  </si>
  <si>
    <t>Disagree</t>
  </si>
  <si>
    <t>107. I had a clear understanding of the criteria that would be used for judging.</t>
  </si>
  <si>
    <t>108. The criteria used for judging were appropriate to the task at hand.</t>
  </si>
  <si>
    <t>109. If you disagree, please explain what criteria you found problematic.</t>
  </si>
  <si>
    <t>The criteria used for judging are not very clear, even now.</t>
  </si>
  <si>
    <t>The diversity among the winning reports indicate both the complexity of choices in reporting as well as the pros and cons of different approaches. We applaud the detailed reporting and analysis methodology of the winning submissions and plan to adapt certain aspects from them in our own future reports.</t>
  </si>
  <si>
    <t>Based on this survey, it seems as if a description of the consenting process was considered important.  I don't know if this was an actual criterion for judging the entry, or rather an ancillary desire.</t>
  </si>
  <si>
    <t>The criteria where a bit vague, and we were expected to be judged based on a realistic diagnostic routine. A diagnostic report should fit on a single page which should be included as a criteria.</t>
  </si>
  <si>
    <t>Lack of clear deliverable. Lack of primary data in a computable format.</t>
  </si>
  <si>
    <t>110. My submission was fairly judged according to the established criteria.</t>
  </si>
  <si>
    <t>111. If you disagree, please explain why.</t>
  </si>
  <si>
    <t>Other: First, the criteria used are not clear, even now.  Second, the history of medical software is one of combining "best of breed" approaches to yield the best overall result, and the most important role of CLARITY is to highlight individual best approaches that can be combined with other capabilities.  Expanding the 'winners' pool to include 3 winners and 5 honorable mentions did seem to support this approach. In that spirit, we have already begun collaborating with the overall winner to incorporate splice analysis into our SimulConsult genome-phenome analyzer.  
The best long-term test of the importance of the CLARITY competition will be to encourage such integration of best-of-breed approaches.  The best short-term test of the importance of the CLARITY competition will be to highlight what those best-of-breed approaches are so all can learn from them.</t>
  </si>
  <si>
    <t>Other (please specify)</t>
  </si>
  <si>
    <t>112. Please estimate how many total human hours it took to interpret each case in the CLARITY challenge (not counting time to retrieve and reformat the data into your standard form: i.e., once data was in your preferred form: time spent on assessing data quality, curating and assessing annotations, creating reports, etc.)?</t>
  </si>
  <si>
    <t>~100 human hrs. However, some of the time was spent due to unfamiliar technology platforms. Also, some of the time was invested in development that can be re-used.</t>
  </si>
  <si>
    <t>8 hours</t>
  </si>
  <si>
    <t>16 hours</t>
  </si>
  <si>
    <t>The key effort was in writing the software and preparing the variant table.  Afterwards, half hour for reading case and deciding findings, 2 seconds for automated genome=phenome analysis, half hour for assessing pertinent genes, and 15 minutes for writing report</t>
  </si>
  <si>
    <t>15-20 hours depending on the possible modes of inheritance</t>
  </si>
  <si>
    <t>80 at least</t>
  </si>
  <si>
    <t>Why are you excluding retrieval and reformatting. These are important challenges in genomics.</t>
  </si>
  <si>
    <t xml:space="preserve">113. How many total human hours does it take to interpret each case in your standard Dx interpretation process?
</t>
  </si>
  <si>
    <t>15 human hours for a primary Dx (without secondary findings).</t>
  </si>
  <si>
    <t>One and a half hours if no gene discovery information used. 3-4 hours if gene discovery outputs examined</t>
  </si>
  <si>
    <t>48 hours (This varies so much on number and type of analyses performed and purpose of testing (research? clinical?), the question almost doesn't make sense to ask)</t>
  </si>
  <si>
    <t>10-15 hours depending on the possible modes of inheritance</t>
  </si>
  <si>
    <t>Varies tremendously</t>
  </si>
  <si>
    <t>We do not have a regular patient offering yet.</t>
  </si>
  <si>
    <t>two to four</t>
  </si>
  <si>
    <t>114. Does your interpretation process routinely involve consultation with a clinician (MD) in the relevant disease area?</t>
  </si>
  <si>
    <t>Other: from time to time</t>
  </si>
  <si>
    <t>No It depends a lot on who our collaborators are, and what level of involvement they want us to have in the disease studies.</t>
  </si>
  <si>
    <t xml:space="preserve">
We are new in the space of clinical genomics and are setting up consultations with experts in various areas. We have 2 in house clinicians (general medicine) whom we consult as well.</t>
  </si>
  <si>
    <t>No Our methods and procedures (including data analysis pipeline and reporting) is in an early stage of development so no real Dx interpretation was already made. We hope it will be routine soon.</t>
  </si>
  <si>
    <t>All positive diagnostic reports are discussed in a weekly patient meeting which includes clinicians, molecular biologists, research</t>
  </si>
  <si>
    <t>115. What would you like to see in the next CLARITY competition?</t>
  </si>
  <si>
    <t>Access to samples
Clearly explained set of criteria</t>
  </si>
  <si>
    <t xml:space="preserve">We would more heterogeneous selection of diseases in the included families. A bit more focused information on the criteria and expected reports of the challenge would also be favorable. Maybe some more challenging cases requiring analyses of structural variation, genomic fusion events and other phenomena could be a nice challenge for further competitions. </t>
  </si>
  <si>
    <t>More fairness. The use of the myopathy case with TTN underlying and a recent finding from one of the competing groups was not fair.</t>
  </si>
  <si>
    <t xml:space="preserve">
Each team should be given an identity number and each team should use that identity number in their reports in order to hide their details (name of the lab, contact info, the names of the person who did the analysis) during the judgment period. Otherwise the judge may be influenced during the evaluation.</t>
  </si>
  <si>
    <t xml:space="preserve">We don't think there is enough data to do good somatic mutation analyses for tumors, so we'd prefer to see germline cases again.
It would be good for the judging categories to be more explicit and varied.  For example, it would be good to have explicit consideration of various types of capabilities, with an effort to highlight "best of breed" within each category.  It would be good if one of the categories took into account the ability to include the richness of clinical information available in such cases.  It seems that most groups dealt with cases only at the level of "centronuclear myopathy" or "myopathy" and had no process for using other clinical information such as pertinent negatives.  Many clinical cases are far more difficult to pigeonhole, for example cataracts + hypotonia.    </t>
  </si>
  <si>
    <t xml:space="preserve">
I would like to see another similar competition in a few years' time, with a slightly (but not completely) more structured format for submission, judging criteria, etc., that would additionally be targeted at highlighting the progress made in the field since the original competition.</t>
  </si>
  <si>
    <t>We would like to see a better specification of expectation and judgment criteria.</t>
  </si>
  <si>
    <t>The most impressive aspects of the CLARITY challenge competition were the detailed clinical information provided for each individual as well as the wealth of sequencing data. In the next competition it would be great to see some of the predicted candidate variants validated and even better if the consensus causal genes evaluated in vivo.</t>
  </si>
  <si>
    <t>- more efficient way to handle multi-lateral legal agreements, we spent several months on that  - clarify submission materials and judging rules before hand  - completeness of datasets, minimize missing datasets  - rare genetic diseases or cancer would be interesting  - try to get more families if possible</t>
  </si>
  <si>
    <t>It would be the best if the challenge can be followed by medical and biological experiments to confirm the findings.</t>
  </si>
  <si>
    <t>More families getting answers. Previous submissions being improved (brought up to date). More participants.</t>
  </si>
  <si>
    <t xml:space="preserve">
For us, it would be interesting to participate in a competition targeted only towards identifying the correct variant and doing so within a short timeframe.  That is, without the focus on reporting, and within a much narrower timeframe (perhaps as short as a few days) as might be relevant in a real-world diagnostic setting where a treatment decision must be made without delay.</t>
  </si>
  <si>
    <t>Clearer specification of the task</t>
  </si>
  <si>
    <t xml:space="preserve">
The challenge was a huge learning experience for us and we have benefitted from it immensely. It would be great if the next challenge focused on other disease areas like neurodegenerative disorders and developmental disorders. Feedback for all competing teams from the judges would be extremely useful. Finally, providing data in a fastq format (preferably derived from the most popular platform) will ensure teams start with alignment and follow standard methods.</t>
  </si>
  <si>
    <t xml:space="preserve">
CLARITY competition is a excellent mechanism to join efforts towards genomic medicine. Sharing methods, procedures and experiences between groups from all the world is very important to the common goal of incorporate genomic approaches into clinical settings. However, we detect some points for improvement:
- Downloading data (nearly of 3.5TB) took a lot of time.
- Lack of additional information from the start (human reference genome used by CG and SOLiD, SOLiD exome enrichment intervals).
- Timing. CLARITY organization sometimes takes long times between task but requires shorter time for participants. This survey, for instance had to be filled quite fast. 
It could have been distributed before.
-Maybe a website , forum or a blog to exchange partners comments.</t>
  </si>
  <si>
    <t>A clear description of the inputs to be supplied and outputs desired.</t>
  </si>
  <si>
    <t>116. Please provide the name(s), position(s) and institution(s) of all people directly involved in responding to this survey</t>
  </si>
  <si>
    <t>117. Among the direct respondents to this survey, indicate your areas of expertise (check all that apply)</t>
  </si>
  <si>
    <t>Bioinformatician; medical geneticist; research laboratory director; clinical diagnostic laboratory director</t>
  </si>
  <si>
    <t>bioinformatician
molecular biologist
medical geneticist</t>
  </si>
  <si>
    <t>bioinformatician</t>
  </si>
  <si>
    <t>bioinformatician
molecular biologist</t>
  </si>
  <si>
    <t>molecular biologist
bioinformatician</t>
  </si>
  <si>
    <t>Computer scientist; bioinformatician; medical geneticists, other physician</t>
  </si>
  <si>
    <t>bioinformatician
research laboratory director
molecular biologist
computer scientist
other physician</t>
  </si>
  <si>
    <t>bioinformatician research laboratory director</t>
  </si>
  <si>
    <t>computer scientist; bioinformatician</t>
  </si>
  <si>
    <t>Computer scientist; bioinformatician; molecular biologist</t>
  </si>
  <si>
    <t>Computer scientist; bioinformatician; research laboratory director</t>
  </si>
  <si>
    <t>molecular biologist
computer scientist
medical geneticist
research laboratory director
bioinformatician</t>
  </si>
  <si>
    <t>computer scientist
bioinformatician
research laboratory director</t>
  </si>
  <si>
    <t>computer scientist
bioinformatician medical geneticist Project manager</t>
  </si>
  <si>
    <t>molecular biologist
computer scientist
bioinformatician</t>
  </si>
  <si>
    <t>research laboratory director computer scientist molecular biologist
medical geneticist</t>
  </si>
  <si>
    <t>computer scientist
bioinformatician
medical geneticist
clinical molecular geneticist</t>
  </si>
  <si>
    <t>computer scientist
bioinformatician
molecular biologist</t>
  </si>
  <si>
    <t>118. Did your team include representatives from (choose all that apply):</t>
  </si>
  <si>
    <t>academic basic science department; academic medical department</t>
  </si>
  <si>
    <t>academic medical department
clinical (nonacademic)
medical service established biotech public company</t>
  </si>
  <si>
    <t>academic basic science department clinical (nonacademic)
medical service</t>
  </si>
  <si>
    <t>academic medical department
clinical (nonacademic)
medical service</t>
  </si>
  <si>
    <t>academic medical department
academic basic science department</t>
  </si>
  <si>
    <t xml:space="preserve">Academic basic science department; academic medical department; clinical (non-academic) medical service; small biotechnology start up; Geisinger not an academic medical center per se but Dr. Williams is appointed in the research area, which could be viewed as an equivalent position to an academic department. Dr. Williams also has clinical responsibilities.  Dr. Tromp's position also has equivalence to an academic basic science position. </t>
  </si>
  <si>
    <t>clinical (non-academic) medical service
academic basic science department
academic medical department</t>
  </si>
  <si>
    <t>academic basic science department academic medical department</t>
  </si>
  <si>
    <t>small biotechnology start up</t>
  </si>
  <si>
    <t>academic medical department
small biotechnology start up
academic basic science department</t>
  </si>
  <si>
    <t>academic basic science department established biotech public company</t>
  </si>
  <si>
    <t>academic basic science department
 University sequencing Service
 academic medical department</t>
  </si>
  <si>
    <t>small biotechnology start up
academic basic science department</t>
  </si>
  <si>
    <t>academic basic science department
academic medical department           small biotechnology start up</t>
  </si>
  <si>
    <t>119. Did your team include representatives who were (choose all that apply):</t>
  </si>
  <si>
    <t>bioinformatician; medical geneticist; other physician; research laboratory director; clinical diagnostic laboratory director</t>
  </si>
  <si>
    <t>bioinformatician clinical diagnostic laboratory director
molecular biologist
medical geneticist</t>
  </si>
  <si>
    <t>bioinformatician
molecular biologist
medical geneticist research  laboratory director
clinical diagnostic laboratory director</t>
  </si>
  <si>
    <t>computer scientist
medical geneticist
other physician
bioinformatician
molecular biologist
research laboratory director</t>
  </si>
  <si>
    <t>computer scientist; bioinformatician; medical geneticists; other physician</t>
  </si>
  <si>
    <t>Computer scientist; bioinformatician; molecular biologist; we did consult physicians from time to time</t>
  </si>
  <si>
    <t>computer scientist; bioinformatician; medical geneticist; research laboratory director</t>
  </si>
  <si>
    <t>computer scientist
medical geneticist
bioinformatician
molecular biologist</t>
  </si>
  <si>
    <t>research laboratory director
molecular biologist
computer scientist
other physician
bioinformatician</t>
  </si>
  <si>
    <t>bioinformatician
molecular biologist
computer scientist</t>
  </si>
  <si>
    <t>computer scientist
medical geneticist
research laboratory director
bioinformatician
molecular biologist
clinical geneticist (MD) Researcher</t>
  </si>
  <si>
    <t>computer scientist
bioinformatician
molecular biologist</t>
  </si>
  <si>
    <t>8/8 Yes</t>
  </si>
  <si>
    <t>3/13 Yes</t>
  </si>
  <si>
    <t>3/9 Yes</t>
  </si>
  <si>
    <t>4/8 Yes</t>
  </si>
  <si>
    <t>2/9 Yes</t>
  </si>
  <si>
    <t>2/5 Yes</t>
  </si>
  <si>
    <t>2/12 Yes</t>
  </si>
  <si>
    <t>6/8 Yes</t>
  </si>
  <si>
    <t>6/13 Yes</t>
  </si>
  <si>
    <t>19.Do you think a non-geneticist clinician should be the target audience of clinical summary reports?</t>
  </si>
  <si>
    <t>8/9 Yes</t>
  </si>
  <si>
    <t>6/9 Yes</t>
  </si>
  <si>
    <t>12/13 Yes</t>
  </si>
  <si>
    <t>4/13 Yes</t>
  </si>
  <si>
    <t>2/8 Yes</t>
  </si>
  <si>
    <t>0/13 Yes</t>
  </si>
  <si>
    <t>7/11 Yes</t>
  </si>
  <si>
    <t>5/8 Yes</t>
  </si>
  <si>
    <t>7/8 Yes</t>
  </si>
  <si>
    <t>10/11 Yes</t>
  </si>
  <si>
    <t>4/11 Yes</t>
  </si>
  <si>
    <t>6/11 Yes</t>
  </si>
  <si>
    <t>6/8 Generate own data</t>
  </si>
  <si>
    <t>3 = generate own data; 8= have it generated</t>
  </si>
  <si>
    <t>Generate own data but we are currently having it generated</t>
  </si>
  <si>
    <t>51. Is next-gen sequencing sufficient for this for diagnostic purposes, or must it be combined with more classical techniques of DNA analysis (e.g., Sanger sequencing, PCR methods, Microarray/Hybridization methods)?</t>
  </si>
  <si>
    <t>52. What level of coverage do you feel is required for accurate variant calling in next-gen sequencing for a gene panel (e.g., 20x, 30x, 40x, 80x, 100x, 300x, other…)? (Please enter a number with no X)</t>
  </si>
  <si>
    <t>53. What level of coverage do you feel is required for accurate variant calling in next-gen sequencing for an exome (e.g., 20x, 30x, 40x, 80x, 100x, 300x, other…)? (Please enter a number with no X)</t>
  </si>
  <si>
    <t>54. What level of coverage do you feel is required for accurate variant calling in next-gen sequencing for a whole genome (e.g., 20x, 30x, 40x, 80x, 100x, 300x, other…)? (Please enter a number with no X)</t>
  </si>
  <si>
    <t>55. Is the current next-gen data quality up to practical diagnostic standards? Please explain your response, limiting to one paragraph.</t>
  </si>
  <si>
    <t>2/11 Yes</t>
  </si>
  <si>
    <t>3/5 Yes</t>
  </si>
  <si>
    <t>2/4 Yes</t>
  </si>
  <si>
    <t xml:space="preserve">0/1 Yes </t>
  </si>
  <si>
    <t>7/12 Yes</t>
  </si>
  <si>
    <t>10/12 Yes</t>
  </si>
  <si>
    <t>8/12 Yes</t>
  </si>
  <si>
    <t>12/12 Yes</t>
  </si>
  <si>
    <t>agree = 2   neutral = 6</t>
  </si>
  <si>
    <t>agree = 7   neutral = 3    strongly disagree = 1</t>
  </si>
  <si>
    <t>agree = 1  neutral = 4  disagree = 3</t>
  </si>
  <si>
    <t>agree = 2  neutral = 1   disagree = 9</t>
  </si>
  <si>
    <t>agree = 4  neutral = 4</t>
  </si>
  <si>
    <t>agree = 3  neutral = 6   disagree = 3</t>
  </si>
  <si>
    <t>agree = 5  neutral = 5</t>
  </si>
  <si>
    <t>agree = 7  neutral = 4   disagree = 1</t>
  </si>
  <si>
    <t>Redacted</t>
  </si>
  <si>
    <t>How much CPU time do you estimate was spent on each case?</t>
  </si>
  <si>
    <t>What do you estimate your full cost to run the pipeline, including salaries, clinician consulting fees, computing, and costs of proprietary software (per case)?</t>
  </si>
  <si>
    <t>Did your team analyze noncoding variants?</t>
  </si>
  <si>
    <t>Which approache(s) did your team take towards identifying and evaluating potential pathogenic variants for each condition?</t>
  </si>
  <si>
    <t>Did you make any attempt to assess the statistical confidence of assignment of pathogenecity?</t>
  </si>
  <si>
    <t>Did your group clinically report the TTN mutations in Family 1 as likely pathogenic?</t>
  </si>
  <si>
    <t>If you did NOT clinically report TTN mutations, did your variant caller identify the two variants?</t>
  </si>
  <si>
    <t>Yes=12
No=3</t>
  </si>
  <si>
    <t>If your variant caller called the TTN variants, were they filtered out?</t>
  </si>
  <si>
    <t>Yes=6
No=6</t>
  </si>
  <si>
    <t>If your variant caller reported the TTN variants, were they annotated as potentially deleterious?</t>
  </si>
  <si>
    <t>If your pipeline reported the TTN variants as potentially deleterious, were they manually excluded?</t>
  </si>
  <si>
    <t>Did your group clinically report the GJB2 mutations in Family 1 as likely pathogenic?</t>
  </si>
  <si>
    <t>Yes=6
No=17</t>
  </si>
  <si>
    <t>If you did NOT clinically report the GJB2 mutations, did your variant caller identify the two variants?</t>
  </si>
  <si>
    <t xml:space="preserve">Yes =7
No=10 </t>
  </si>
  <si>
    <t>If your variant caller called the GJB2 variants, were they filtered out?</t>
  </si>
  <si>
    <t>Yes=5
No=2</t>
  </si>
  <si>
    <t>If your variant caller reported the GJB2 variants, were they annotated as potentially deleterious?</t>
  </si>
  <si>
    <t>If your pipeline reported the GJB2 variants as potentially deleterious, were they manually excluded?</t>
  </si>
  <si>
    <t>Did your group clinically report the TRPM4 mutation2 in Family 2 as likely pathogenic?</t>
  </si>
  <si>
    <t>Yes=12
No=10</t>
  </si>
  <si>
    <t>If you did NOT clinically report the TRPM4 mutation, did your variant caller identify the two variants?</t>
  </si>
  <si>
    <t>Yes= 8
No=2</t>
  </si>
  <si>
    <t>If your variant caller called the TRPM4 variant, was it filtered out?</t>
  </si>
  <si>
    <t>Yes=6
No=2</t>
  </si>
  <si>
    <t>If your variant caller reported the TRPM4 variant, was it annotated as potentially deleterious?</t>
  </si>
  <si>
    <t>Yes=7
No=1</t>
  </si>
  <si>
    <t>If your pipeline reported the TRPM4 variant as potentially deleterious, was it manually excluded?</t>
  </si>
  <si>
    <t>We identified the TTN variants from the:</t>
  </si>
  <si>
    <t>If you examined both datasets, were the TTN results concordant?</t>
  </si>
  <si>
    <t>We identified the GJB2 variants from the:</t>
  </si>
  <si>
    <t>If you examined both datasets, were the GJB2 results concordant?</t>
  </si>
  <si>
    <t>We identified the TRPM4 variant from the:</t>
  </si>
  <si>
    <t>If you examined both datasets, were the TRPM4 results concordant?</t>
  </si>
  <si>
    <t>Aggregate responses (all reporting teams analyzed together)</t>
  </si>
  <si>
    <t>Finalist 1</t>
  </si>
  <si>
    <t>Finalist 2</t>
  </si>
  <si>
    <t>Finalist 3</t>
  </si>
  <si>
    <t>Finalist 4</t>
  </si>
  <si>
    <t>Finalist 5</t>
  </si>
  <si>
    <t>Finalist 6</t>
  </si>
  <si>
    <t>Finalist 7</t>
  </si>
  <si>
    <t>Finalist 8</t>
  </si>
  <si>
    <t>Contestant 9</t>
  </si>
  <si>
    <t>Contestant 10</t>
  </si>
  <si>
    <t>Contestant 11</t>
  </si>
  <si>
    <t>Contestant 12</t>
  </si>
  <si>
    <t>Contestant 13</t>
  </si>
  <si>
    <t>Contestant 14</t>
  </si>
  <si>
    <t>Contestant 15</t>
  </si>
  <si>
    <t>Contestant 16</t>
  </si>
  <si>
    <t>Contestant 17</t>
  </si>
  <si>
    <t>Contestant 18</t>
  </si>
  <si>
    <t>Contestant 19</t>
  </si>
  <si>
    <t>Contestant 20</t>
  </si>
  <si>
    <t>Contestant 21</t>
  </si>
  <si>
    <t>Aggregate responses for finalists (N=8)</t>
  </si>
  <si>
    <t>Aggregate responses for non-finalists (N=13)</t>
  </si>
  <si>
    <t xml:space="preserve">Given the complexity of incidental findings and the lengthy time to consent around this subject, we feel it is more appropriate to describe a standard practice for the return of incidental findings as a default. This includes the return of all medically relevant findings except those related to untreatable adult-onset dementia disorders. However, if a patient wished to opt out of receiving any incidental findings, we would document and honor that request. </t>
  </si>
  <si>
    <t>SNP/SNV
Small indel (&lt;&lt; read length)
Medium indel (comparable to read length)
Large indel/copy number (much larger than read length)
Complex rearrangements (translocation, inversion, etc.)
Phase/Phasing of sequence variants
Mitochondrial variants Metabiome/Bacterial populations
Methylation
RNA splice variants
RNA sequence variants
RNA gene expression
Protein variants or expression There's the issue of where the variant is in the genome, e.g., coding region, interspersed repeat, and what effect the variant has on function (e.g., protein stability).  The latter is hard to assess without doing some kind of biological assay--the sequence might suggest but only in some cases actually determines a clinically observable effect without additional analysis.</t>
  </si>
  <si>
    <t>computer scientist
bioinformatician
molecular biologist
medical geneticist
research laboratory director</t>
  </si>
  <si>
    <t>computer scientist
bioinformatician medical geneticist</t>
  </si>
  <si>
    <t>computer scientist
bioinformatician
molecular biologist
medical geneticist    research laboratory director</t>
  </si>
  <si>
    <t>computer scientist
bioinformatician
molecular biologist
    research laboratory director
    Epidemiologist,             Sequencing lab technician  medical geneticist</t>
  </si>
  <si>
    <t>GATK = 2   SamTools = 2  Both = 5     Neither = 3</t>
  </si>
  <si>
    <t>GATK = 3       Both = 3     Neither = 2</t>
  </si>
  <si>
    <t xml:space="preserve">PART B: About your summary clinical report </t>
  </si>
  <si>
    <t>PART C: Interpretive Reports</t>
  </si>
  <si>
    <t xml:space="preserve">PART A: Consenting and explanatory materials for whole exome/genome sequencing technology </t>
  </si>
  <si>
    <t>PART D: Revisible Reporting</t>
  </si>
  <si>
    <t>PART E: Variant identification</t>
  </si>
  <si>
    <t>PART F: Data analysis</t>
  </si>
  <si>
    <t>PART G: Validation of analytical tools</t>
  </si>
  <si>
    <t>PART H: Methods predicting variant pathogenecity</t>
  </si>
  <si>
    <t>PART I: From variants to phenotype</t>
  </si>
  <si>
    <t>Both WES and WGS datasets = 10
WES=6
WGS=3
Neither =3</t>
  </si>
  <si>
    <t>7/7 Yes</t>
  </si>
  <si>
    <t>4/11 = Yes        2/11 = occasionally   5/11 = no</t>
  </si>
  <si>
    <t>Both WES and WGS datasets = 8
WES=4
WGS=3
Neither =7</t>
  </si>
  <si>
    <t>Both WES and WGS datasets = 11
WES=7
WGS=2
Neither =3</t>
  </si>
  <si>
    <t>Yes=11
No=1</t>
  </si>
  <si>
    <t>Yes=10
No=1</t>
  </si>
  <si>
    <t>Yes=11
No=0</t>
  </si>
  <si>
    <t>*Note:  These numbers represent responses submitted months after completion of the contest entries and include retrospective analysis of the data by some groups.  Hence they may not match some values quoted in the text as being derived from the initial contest entries.</t>
  </si>
  <si>
    <t>Question:*</t>
  </si>
  <si>
    <t>Yes=4
No=3</t>
  </si>
  <si>
    <t>Yes=2
No=4</t>
  </si>
  <si>
    <t>Yes=7
No=15</t>
  </si>
  <si>
    <t>average: 379 hours  Stddev 1280</t>
  </si>
  <si>
    <t>average: $3754  Stddev 4589 (in USD)</t>
  </si>
  <si>
    <t>Yes = 10
No = 12
1 team not responding</t>
  </si>
  <si>
    <t>Yes = 11
No = 11
1 team not responding</t>
  </si>
  <si>
    <t xml:space="preserve">Yes=7
No=0 </t>
  </si>
  <si>
    <t>Yes=4
No=2</t>
  </si>
  <si>
    <t>If none of the above apply, why was the TRPM4 variant not identified and reported as potentially deleterious?</t>
  </si>
  <si>
    <t>If the TRPM4 variant was manually excluded, what was the reason?</t>
  </si>
  <si>
    <t>If the TRPM4 variant was filtered out, what were the responsible filtering criteria?</t>
  </si>
  <si>
    <t>If none of the above apply, why were the GJB2 variants not identified and reported as potentially deleterious?</t>
  </si>
  <si>
    <t>If the GJB2 variants were manually excluded, what was the reason?</t>
  </si>
  <si>
    <t>If the GJB2 variants were filtered out, what were the responsible filtering criteria?</t>
  </si>
  <si>
    <t>If none of the above apply, why were the TTN variants not identified and reported as potentially deleterious?</t>
  </si>
  <si>
    <t>If the TTN variants were manually excluded, what was the reason?</t>
  </si>
  <si>
    <t>If the TTN variants were filtered out, what were the responsible filtering criteria?</t>
  </si>
  <si>
    <t>What method did you use to assess the statistical confidence of assigning pathogenecity?</t>
  </si>
  <si>
    <t>How did your group address these challenges?</t>
  </si>
  <si>
    <t>What are the specific challenges in finding noncoding variants?</t>
  </si>
  <si>
    <t>How much manual time per case was spent interfacing with computers during the analysis?</t>
  </si>
  <si>
    <t>We did not track time, so the answer is very approximate. The time we spent was much shorter than for our clinical cases because we did not re-align CGI data. My guess is that we spent 48 CPU-hours per case.</t>
  </si>
  <si>
    <t>We did not track time, so the answer is very approximate. I guess, we spent about a week of manual time interacting with computers per case.</t>
  </si>
  <si>
    <t>The answer may be very innacurate. My guess is that we spent $10,000 per case.</t>
  </si>
  <si>
    <t>I assume that this question is about non-coding variants involved in transcriptional regulation and non-coding RNAs rather than splicing. The main challenges in finding non-coding variants are 1) very few non-coding variants are known to cause highly penetrant Mendelian phenotypes, so the prior probability of any non-coding variant to be causal is very low; 2) non-coding variants are numerous, so the number of potential false-positive findings is very large; 3) our understanding of functional properties of non-coding variants is in its infancy, so formulating hypotheses about specific non-coding variants is difficult.</t>
  </si>
  <si>
    <t>We did only consider coding variants, variants potentially involved in splicing and structural variants.</t>
  </si>
  <si>
    <t>Evaluate a "short list" of known disease genes associated with the presenting phenotype, Examine all potentially pathogenic changes and evaluate possible relationships to the presenting phenotype</t>
  </si>
  <si>
    <t>We developed an in house method based on allele frequency distribution in the ESP dataset and a mutation model based on comparative genomics. This method estimates per gene probabilities to detect de novo mutations in every class (missense, nonsense, splice, indel), detect a rare homozygous variant in every class, detect a compound heterozygote in every class.</t>
  </si>
  <si>
    <t>Our allele frequency filter excluded one of GJB2 variants. Interestingly enough, the GJB2 variants were highlighted by the analysis of known pathogenic mutations, but we assumed that the assignment was to detect the variants causing myopathy and our clinical team suggested that the hearing phenotype is not related to the myopathy phenotype.</t>
  </si>
  <si>
    <t>WES data, WGS data</t>
  </si>
  <si>
    <t>Mapping and calling per exome: 1440h
Annotation and other analysis per exome: 10h
Per case:
Trio (family 1 &amp; family 3): 4350h
Family 2 (6 members): 8700h</t>
  </si>
  <si>
    <t>~30 minutes</t>
  </si>
  <si>
    <t>~2000$</t>
  </si>
  <si>
    <t>We only analyse splice variants (+-8 from the exon ends) and known HGMD-Mutations.
Apart from essential splice sites, the estimation of the pathogenity in a diagnostic setting is unsatisfactory.</t>
  </si>
  <si>
    <t>We used splice predictiong tools like:
- FruitFly - A neural network based program to find possible 5' and 3' splice sites.
- NetGene2 - Predictions of splice sites in human
- ESEFinder 3.0 - Predicts Exonic splicing enhancers through a motiv search</t>
  </si>
  <si>
    <t>Conservation of the regions between other species.
Pathogenicity prediction tools like SIFT, PolyPhen2, MutationTaster, fathmm and LRT (likelihood ratio test)</t>
  </si>
  <si>
    <t>We did not keep track of this data so the information below is an estimate.
1 exome = ~5CPU per sample
Each sample was analyzed multiple times (because of the different groups), ~5-8x
1 WGS ~20CPU, but we didn’t realign the WGS data, so estimate:
Family 1: 3*5*5=75+12.5 (WGS) = 87.5 CPU
Family 2: 6*5*5=175 CPU
Family 3: 3*5*5=75+12.5 (WGS) = 87.5 CPU
Total: 350 CPUs</t>
  </si>
  <si>
    <t>We didn't keep track of this data, so we estimate a total of ~300 hours interfacing with computers.</t>
  </si>
  <si>
    <t>Not known</t>
  </si>
  <si>
    <t>We only analyzed splicing variants and did not look at UTR, intronic, or intergenic variants.  The challenge for looking at splicing variants is it is not easy to predict the effect of the variant.</t>
  </si>
  <si>
    <t>We run several splice prediction programs.</t>
  </si>
  <si>
    <t>Evaluate a "short list" of known disease genes associated with the presenting phenotype</t>
  </si>
  <si>
    <t>These variants were manually filtered out as TTN was not one of the candidate genes we analyzed and because TTN variants occur frequently.</t>
  </si>
  <si>
    <t>Low depth and low percent observed.</t>
  </si>
  <si>
    <t>The variant was filtered out due to low depth and percent observed (it was not called in the proband WES data), and it was not on our clinical candidate gene list.</t>
  </si>
  <si>
    <t>N/A</t>
  </si>
  <si>
    <t>WES data</t>
  </si>
  <si>
    <t>we examined only one dataset</t>
  </si>
  <si>
    <t>20 hours</t>
  </si>
  <si>
    <t>6-10 hours</t>
  </si>
  <si>
    <t>400,00 EUR</t>
  </si>
  <si>
    <t>The number of non-coding variants is too large to allow focused inspection of each variant.</t>
  </si>
  <si>
    <t>We have performed a focused search for non-coding variants previously associated with human disorders.</t>
  </si>
  <si>
    <t>Evaluate a "short list" of known disease genes associated with the presenting phenotype, Examine all potentially pathogenic changes and evaluate possible relationships to the presenting phenotype, Examine all potentially pathogenic changes in genes with phenotypic similarity related to similar phenotypic configuration using a self-developed algorithm</t>
  </si>
  <si>
    <t>This is a rough estimate. I would say 200 total CPU hours per case (in a parallel environment, not 200 linear hours).</t>
  </si>
  <si>
    <t>1 hour per case</t>
  </si>
  <si>
    <t>Prioritization of functional non-coding variants is extremely challenging.</t>
  </si>
  <si>
    <t>We have a series of algorithms that attempt to prioritize non-coding variants based upon predicted regulatory sites and motifs, however these methods are not nearly as accurate as those developed for coding variants mainly due to a lack of training data.</t>
  </si>
  <si>
    <t>I wouldn't call it "statistical" confidence. But we utilize known allele frequencies and predictions of pathogenicity to stratify variants into tiers of confidence, similar to the tiers described by the ACMG.</t>
  </si>
  <si>
    <t>We did not believe that the TTN cardiomyopathy association extended to centronuclear myopathy. The de-novo, predicted deleterious, mutation in SBF1 was believed to be more closely related to the phenotype and was ranked as more highly related to the phenotype by our objective ranking algorithm.</t>
  </si>
  <si>
    <t>It was identified but SBF1 over-rode it as a candidate.</t>
  </si>
  <si>
    <t>We estimate about 400 CPU hours per case.</t>
  </si>
  <si>
    <t>We estimate about 75 hours per case between seven team members.</t>
  </si>
  <si>
    <t>USD5400 for the actual challenge, would be much less for the next case.</t>
  </si>
  <si>
    <t>The biggest challenge is to establish relevance of the variants; to be able to predict some sort of effect. For coding variants, there is a very clear connection to amino acid changes and thus protein structure. For non-coding variants, there is much less information about how they might, for example, affect expression of a target gene. Indeed, it is typically not possible to establish a “target gene”.</t>
  </si>
  <si>
    <t>Hypothesizing that any relevant non-coding mutations would likely be in enhancer elements, we turned to the VISTA enhancer database (http://enhancer.lbl.gov/) which contains data on (human and mouse) enhancer regions tested in vivo in transgenic mice. The database contains a number of heart enhancers but no skeletal muscle enhancers, so we decided to use the VISTA information only in the case of the child with cardiac problems (Family 2). We did in fact find two variants in VISTA enhancer regions that fit the expected inheritance pattern in Family 2, but chose to prioritize the protein-coding variant in TRPM4 which we ultimately reported, since it was much easier to link it functionally to the symptoms. 
For the other families (Fam. 1 and 3, children with skeletal muscle disorders), we attempted to leverage the recently published ENCODE predictions of enhancers in the human genome as a way to search for non-coding, regulatory variants. 13,539 predicted enhancers were downloaded and the corresponding regions were scanned for variants matching the assumed heritability pattern. This analysis resulted in 16 candidate variants in Family 1, and 13 in Family 3. Manual inspection of these variants in the UCSC Genome Browser, visualizing in particular the DNaseI HS ENCODE tracks for muscle-derived cell lines, did not show any convincing evidence for believing that the enhancers were especially active in muscle cells or for regulation of any nearby muscle disease related genes.
Finally, we tried an early unpublished version of a non-coding mutation effect prediction module in Variant Effect Predictor (http://www.ensembl.info/ecode/category/vep-plugins/) to score those non-coding variants that matched the inheritance patterns, but as with the ENCODE analysis described above, manual inspection showed that the high-scoring variants by this method were seemingly not regulating known muscle disase related genes or specifically active in muscle cells.</t>
  </si>
  <si>
    <t>We did not think think the hearing loss was part of the challenge, because it was a secondary finding and we understood the task to be to find a plausible genetic cause for the muscle phenotype.</t>
  </si>
  <si>
    <t>Alignment of WGS and variant calling: 24  to 36 h per genome.
Family based calling not done.
Variant annotation: 30 min to 1 h per genome.
Genome-Phenome analysis: 2 seconds per trio/family</t>
  </si>
  <si>
    <t>Geneticist analyzing genome-phenome output: 20 min
Clinician analyzing potential discovery genes: 2 h
Informaticist time: 30 min</t>
  </si>
  <si>
    <t>Lack of information relating to significance for most variants. Need to integrate numerous other information sources (e.g., ENCODE expression)</t>
  </si>
  <si>
    <t>We decided not to report non-coding variants.</t>
  </si>
  <si>
    <t>Examine all potentially pathogenic changes and evaluate possible relationships to the presenting phenotype</t>
  </si>
  <si>
    <t>Clinical judgement together with knowledge of size of gene, number and frequency of varaints in it that have prior pahtogenicity. Predicted deleteriousness of variant. We did not splice predictors, which would have been a useful enhancement.</t>
  </si>
  <si>
    <t>We had a one-word bug in the genome-phenome analysis (break instead of continue), that only looked at one zygosity for each gene. Fixing this one word in the program caused TTN to rise to the top in the analysis (number 1 in gene pertinence). GJB2 was also high in the gene-pertinence analysis for that case.</t>
  </si>
  <si>
    <t>WGS data</t>
  </si>
  <si>
    <t>10 hours for the illumina data. The ABI and complete genomics data took many more hours to work out as we did not have an existing pipeline for those samples.</t>
  </si>
  <si>
    <t>1 hour for the Illumina data (see above).</t>
  </si>
  <si>
    <t>What do they mean biologically</t>
  </si>
  <si>
    <t>We ignored them.</t>
  </si>
  <si>
    <t>We looked at frequency of the variant in the 1000 genomes data and the Exome Variant Server. Variants with a minor allele frequency &gt;1% were not considered pathogenic.</t>
  </si>
  <si>
    <t>TTN is so highly polymorphic, unless we find a previously identified clinically significant variant we do not consider them to be pathogenic. There were more likely candidates than TTN in this family.</t>
  </si>
  <si>
    <t>for each sample, it took about a day and a half to run the full sequence &gt; variant process on one computer Quad-Core AMD Opteron(tm) Processor 2356 @ 2.2GHz with 2GB RAM.</t>
  </si>
  <si>
    <t>The variant analysis took ~5 hrs per family</t>
  </si>
  <si>
    <t>This work was purely for academic purpose</t>
  </si>
  <si>
    <t>we struggled with the annotation of non coding variants found in non-functional regions (not conserved, not in a known ncRNA, not in miRNA targets, etc.)</t>
  </si>
  <si>
    <t>since for each family there were better candidate variants that resulted in amino acid changes in genes, we did not feel it was beneficial to annotate these non coding variants.</t>
  </si>
  <si>
    <t>We did not address the hearing loss phenotype in the analysis and therefore GJB2 was excluded</t>
  </si>
  <si>
    <t>the TRPM3 mutation failed some of our quality tests in one member of the family and therefor was filtered out. we are since implementing less strict filtration criteria</t>
  </si>
  <si>
    <t>About a week per family.</t>
  </si>
  <si>
    <t>There were a few iterations. But about a week.</t>
  </si>
  <si>
    <t>1500 USD</t>
  </si>
  <si>
    <t>1. Data format from Complete Genomics. Most of our existing software cater to in house sequenced data, mostly from Illumina.
2. The general challenge addressing noncoding variants including high number of incidental candidates and lack of general information regarding the pathogenicity of noncoding variants.</t>
  </si>
  <si>
    <t>We have developed an algorithm Phen-Gen to estimate the damaging impact of genomic variants based on genomic and symptom information. At the time of the challenge we used an in-development prototype.</t>
  </si>
  <si>
    <t>We quantified the pathogenecity predictors using true positive and neutral datasets within Bayesian framework.</t>
  </si>
  <si>
    <t>All three variants were annotated as potentially damaging in the initial screen but the paternal variant failed to reach the significance level for TTN and was removed from further analysis.This was part of the automated screening of variants.</t>
  </si>
  <si>
    <t>Minor allele in common populations and relevance to primary diagnosis</t>
  </si>
  <si>
    <t>The genes were ranked in relevance to the primary diagnosis of cardiac symptoms</t>
  </si>
  <si>
    <t>The variant was not explicitly excluded in the automated prediction.The gene had relatively lower score on based on computational genetic predictors and hence was ranked lower than the cutoff used in reporting.</t>
  </si>
  <si>
    <t>80hrs</t>
  </si>
  <si>
    <t>40hrs</t>
  </si>
  <si>
    <t>- lower coverage from sequencing
- poor annotation in the genome
- less well understanding of their biology significance
- SNP list hard to filter due to reasons above</t>
  </si>
  <si>
    <t>We called non-coding and coding variants along with each other. But we had to focus on the non-coding variants nearby the splicing region (reliably annotated), while ignoring the overwhelmingly long list of others, due to reasons above.</t>
  </si>
  <si>
    <t>Evaluate a "short list" of known disease genes associated with the presenting phenotype, Examine all potentially pathogenic changes and evaluate possible relationships to the presenting phenotype, COSMIC, HGMD, PolyPhen, SIFT</t>
  </si>
  <si>
    <t>- Statistic enrichment scores from PolyPhen and SIFT based on structural or chemical analysis
- Direct report of disease causal/ association in HGMD, COSMIC
- The variant frequency in the generally healthy populations from 1000G, ESP5000, HGDP, dbSNP
- manual examination by domain knowledge
- consulting our MDs at NIH</t>
  </si>
  <si>
    <t>- SNP at chr13:20763620 was called but not the second one. The second SNP failed our filter at QC</t>
  </si>
  <si>
    <t>SNP chr13:20763620 was suggested to be either deleterious or begnin by different annotation tools
- the second SNP was not called and thus GJB2 did not emerge as a compound heterozygous variant
Overall the evidence was not not strong enough for us to retain this gene</t>
  </si>
  <si>
    <t>Only one heterozygous variant at chr13:20763620 was identified. Without a second variant, its alone did not present a compound heterozygous variant.
In addition, the chr13:20763620 SNP was predicted to be either benign or deleterious by different annotation tools, inconsistent.
Thus, overall GJB2 did not make its way to our final list of clinical relevance.</t>
  </si>
  <si>
    <t>chr19:49671571 SNP was called for family 2B, not called in 2A. It was ranked low as it did not appear to be shared by the family 2A and 2B.</t>
  </si>
  <si>
    <t>chr19:49671571 SNP was called for family 2B, not called in 2A. It was ranked low as it did not appear to be shared by the family 2A and 2B</t>
  </si>
  <si>
    <t>No functional annotation for non-coding regions. 
Only whole-genome sequencing data have non-coding measurements.</t>
  </si>
  <si>
    <t>We didn't analyze the noncoding variants.</t>
  </si>
  <si>
    <t>300 hours</t>
  </si>
  <si>
    <t>50 hours</t>
  </si>
  <si>
    <t>No particular challenges compared to finding coding variants.</t>
  </si>
  <si>
    <t>n/a</t>
  </si>
  <si>
    <t>Too many similarly-evaluated variants; seen as a statistical outlier and compound heterozygosity wasn't evaluated directly.</t>
  </si>
  <si>
    <t>Approximately 6 hours per exome was spent on alignment and variant calling.  We did not re-call the Complete Genomics data, and the CPU time spent on annotation and filtering was immaterial (on the order of a few minutes per sample).</t>
  </si>
  <si>
    <t>Just a few hours.  Our capabilities were still in development at the time of the original competition, and the current estimated time would be a few minutes for the initial analysis, with additional time spent on validation/literature review.</t>
  </si>
  <si>
    <t>Insufficient disease associations or understanding of the effects of specific noncoding variants on gene expression.</t>
  </si>
  <si>
    <t>We focused on coding variants, which account for the vast majority of known disease associations.</t>
  </si>
  <si>
    <t>Comparison with the parental genomes.  Mutations in TTN were mentioned in our report as potential causative variants, and in retrospect, we would do more analysis to confirm or filter these variants if presented with a similar case.</t>
  </si>
  <si>
    <t>They were not relevant to the primary phenotype.</t>
  </si>
  <si>
    <t>Many variants were reported as potentially deleterious.  It has been a while since we completed this analysis, but if I recall correctly, they were not considered due to limited time and resources for this project and a lack of association with the primary phenotype of interest.</t>
  </si>
  <si>
    <t>No clue.  I'm guessing that the analysis of the exome data was the most compute-intensive.  Our pipelines for Complete Genomics data are pretty fast.  Speed was not a bottleneck in our overall process so we did not pay any attention to CPU time.</t>
  </si>
  <si>
    <t>We had 3 people doing the bulk of the analysis--one for the exome data and two for the complete genomics data using our in-house pipeline and Ingenuity. An additional person (me) worked on the reports.  Our team (unfortunately) left most of the work to the week before the deadline, which meant that we did an intensive, multi-day push to get it all done.  With huge error bars, I'd estimate that we each spent about 30 hours on the overall project, so that's 120 hours total divided by 3 cases, or 40 hrs per case.
Related to the question below, the primary expense is the personnel costs.  Figure an average of $50/hr salary plus 41.7% fringe plus 80% institute indirect, gives $128/hour * 120 = $15,000.  I'll throw in another thousand to cover the rest of the fees.  We had no clinical consulting per se, since one of our team members (Jared Roach) is an MD and he filled that role.</t>
  </si>
  <si>
    <t>We did not do extensive analysis of non-coding variants but both our in-house pipeline and Ingenuity looks at splice sites and promoters (Ingenuity).
We would not have identified variants in, say, enhancers that might have an effect since the data for doing this is sparse.
Note that non-coding variants are easy to find--it's the functional non-coding variants that is hard. (picky, picky, I know)
The basic problem is that there is insufficient data linking non-coding variants to the biology.  One could take a candidate gene approach and scour the literature and Omim for what is known about variants affecting that gene's function.</t>
  </si>
  <si>
    <t>We did not address them.  We focussed on what our in-house pipeline and Ingenuity produced by way of candidate variants.</t>
  </si>
  <si>
    <t>We have developed a list of what we call "commonly mutated segments" (CMS).  Our CMS list contains the chromosomal coordinate positions for regions of the genome that we have observed, based on the analysis of hundreds of in-house genomes, tend to contain a disproportionately high number of variants, most likely to be false positives.  Titin is replete with CMS regions.  We did take note that some of the variants did NOT lie in CMS and could, therefore, be significant etiologically.</t>
  </si>
  <si>
    <t>We stated that both variants are present, and that if "both of these are detrimental", then TTN could be a causal gene candidate.  However we did not go so far as to claim that TTN was a preferred candidate.</t>
  </si>
  <si>
    <t>The CPU intensive steps were: importing the sample, filtering poor quality reads, SNP detection. SNP effect analysis and familial analysis were not CPU intensive. 
The time is proportional to the number of samples in the case. Assuming 3 samples per case (trio) it took 2 hours per case on a quad core machine (8 CPU threads) and 8 GB RAM.</t>
  </si>
  <si>
    <t>Coming up with the right parameters for filtering, SNP detection took multiple attempts. This was done on one trio and the same thresholds were applied for each family case. The first case required close to 2 weeks - 50 hours of close interaction. In other cases only sanity checking was done - 15 hours. So approximately 50 + 15 + 15 hrs.</t>
  </si>
  <si>
    <t>We looked only at essential splice sites. In the exome sequencing data, the coverage in the intronic region is much lower. This makes detection of splice site variants more noisy. We should have looked into the whole genome data for this but did not.
Noncoding variants In order of (increasing difficulty) are those that affect existing canonical splicing signals, those that lead to cryptic splice sites, those that affect splicing enhancers and repressors. Each one of these has multiple methods which rely on signal strength and it is hard to know what cut-offs to use.</t>
  </si>
  <si>
    <t>We looked only at variants affecting the essential splice site and those located in the 5bp adjacent to the exon-intron junction. We did not attempt to quantify the loss of signal strength.</t>
  </si>
  <si>
    <t>Variant was not called in one of the affected samples because of a noisy location (multiple non-reference alleles at that location). A very strict filtering on the inheritance model dropped out the allele.</t>
  </si>
  <si>
    <t>200 hrs</t>
  </si>
  <si>
    <t>20 hrs</t>
  </si>
  <si>
    <t>No funcional annotation, 
repetitive sequences.</t>
  </si>
  <si>
    <t>we did not</t>
  </si>
  <si>
    <t>Finding is not the problem, interpretation is.</t>
  </si>
  <si>
    <t>We did not analyze non-coding variants</t>
  </si>
  <si>
    <t>We considered the gene length and number of previous findings in unrelated patients in the specific gene</t>
  </si>
  <si>
    <t>We lacked the clinical expertise for assessing the mutations in TTN. Although we seriously considered reporting the variants we felt that in order for us to report them to the patient as pathogenic we needed more evidence / expertise on this gene and its relation to the disease. (we do not offer genetic diagnosis for these kinds of diseases in our lab.). Additionally TTN is the largest gene in the genome and therefore we considered chance findings a significant risk. So the variants were reported in the full report with all findings as potential candidates but were not communicated to the physician.In case future evidence would prove pathogenicity we would report the variants to the patient</t>
  </si>
  <si>
    <t>Each sample (SOLiD) took ~19 hours to process from FASTQ to VCF using our standard variant calling pipeline (BWA+GATK).
&lt;iframe src="https://igor.sbgenomics.com/lab/pipeline/embed/6108/" width="660px" height="440px"&gt;&lt;/iframe&gt;
We cannot provide estimates of our processing time for CG data. We encountered errors when attempting to convert the Complete Genomics specific alignment files to standard BAM format. Despite extensive troubleshooting with our own engineers and Complete Genomics technical support, we were unable to resolve this issue.</t>
  </si>
  <si>
    <t>It is not possible to make such an estimate as the non-standard file formats provided impeded analysis at a very early stage.</t>
  </si>
  <si>
    <t>When dealing with standard FASTQ raw read formats, our variant calling pipeline costs $20 to run on a 26GB (~50x coverage) input. A whole genome at 30x coverage would cost $165 to run. This estimate not include clinicians fees as we did not consult clinicians in our analysis.</t>
  </si>
  <si>
    <t>This is our standard practice, however we did not reach this stage of analysis for the CLARITY challenge.</t>
  </si>
  <si>
    <t>We did not reach this stage of analysis for the CLARITY challenge.</t>
  </si>
  <si>
    <t>less than 3 hours for each case.</t>
  </si>
  <si>
    <t>All analysis time including primary review or Opal/VAAST results, comparing notes, additional gene candidate list generation, final report writing and clinical interpretation including report (but not including meetings/team recruitments/downloads/set-up times/administrative times, so in other words total Analysis Time:
between 40-60 hours per case (this is a rough estimate)</t>
  </si>
  <si>
    <t>$7500 per case</t>
  </si>
  <si>
    <t>We only focused on splice site non-coding variants and any GWAS or other non-coding variants that were published anywhere in clinical databases. These were the non-coding variants that had a clear clinical action associated with them.</t>
  </si>
  <si>
    <t>The challenge with other non-coding variants is that most of these are hypotheses, risk factors and research observations. To date it is often very difficult to interpret such results in the clinical context. Also, for rare childhood disease we (mostly, but not always) expect severe gene effects, and therefore look for coding variants.</t>
  </si>
  <si>
    <t>Evaluate a "short list" of known disease genes associated with the presenting phenotype, Examine all potentially pathogenic changes and evaluate possible relationships to the presenting phenotype, We applied four different strategies and allowed the clinical team to choose the most plausible results: 1. automatic whole genome analysis using VAAST, 2. a candidate gene approach in Opal with all variants, 3. all candidate clinical variants approach and 4. Clinical known and annotated variants with Invitae/LocusDev</t>
  </si>
  <si>
    <t>I combination of methods:
1. VAAST variant and gene scores
2. Omicia Score (combination of MutationTaster, Phylop, SIFT, Polyphen (published)
(Both of these algorithms are trained on known pathogenic genes and variants and therefore each score gives you a sensitivity and specificity measure based on published ROC curves and VAAST gives you a confidence value of the hit through a p-value)
3. Final review of literature information on selected variant (if available)</t>
  </si>
  <si>
    <t>TTN has too many likely pathogenic variants in the general population. If you sample a random, healthy population for TTN variants, &gt;25% if not close to 50% of these individuals will have a similar potential pathogenic profile in TTN than the patient. Therefore we removed TTN as our candidate gene, and marked it a false positive.
Please note that our group has been pointing out the fact that these are predictions and that the 100% causative link has not been established yet. We were glad to see that the reviewed had similar concerns.</t>
  </si>
  <si>
    <t>REASON: FALSE POSITIVE IN THE LIFE TECHNOLOGIES SOLiD DATA: 
Explanation: Due to a bad variant call or bad sequencing data from the SOLiD exomes, we excluded the TRPM4 variant from our initial candidate variant list generated by VAAST and Opal (which was based only on the high quality CG data!, because an un-affected aunt mistakenly was called to carry the same mutation as the other affected individuals including the child. Bad raw data leads to bad results.</t>
  </si>
  <si>
    <t>100 CPU per case</t>
  </si>
  <si>
    <t>Noncoding variants represent a unique challenge since the biological effects are very difficult to predict, we need actual experimental data to evaluate the efect of each non coding variants. For example if the variant is a predicted enhancer region we need to evaluate experimentally how the variant affect the expression of a gene, if the variant is a noncoding RNA we need to experimentally evaluate the biological effects.</t>
  </si>
  <si>
    <t>At this point, they can only be evaluated experimentally, and it will be very expensive to evaluate since &gt; 98% of all the variants are noncoding. In the future I hope new prediction methods will be available to test the effects of noncoding variants.</t>
  </si>
  <si>
    <t>The first filter removed high frequency variants, the second filter removed variants predicted to be benign and the third filter removed variants in genes with high number of non synonymous variants, for example MUC4, MUC6, ZNF717, TTN, etc. In this particular case TTN was removed because the gene was highly polymorphic.</t>
  </si>
  <si>
    <t>We overlooked the clinical features of the first patient, in retrospect we should have recruited more physicians. For a non-clinician associating a myopathy with nonsyndromic deafness was not obvious.</t>
  </si>
  <si>
    <t>We did not have the clinical experties in our group to associate nonsyndromic deafness as a feature of centronuclear myopathy.</t>
  </si>
  <si>
    <t>Detected but not reported, lack of clinical experties</t>
  </si>
  <si>
    <t>We spend 90% of our effort on the second case, it was a real facinated case. We consulted three local cardilologist and an international cardiologist-geneticist from Mexico. All of them agree that the second case was a heart developmental problem and when we detected a NOS3 rare and damaging mutation that co-segregated with all the cases, we focous our efforts on reviewing  the literature. Until now we convinced that NOS3 is responsible for the phenotype of the case, may be TRPM3 is a contributing factor or modifier but our money is in NOS3.</t>
  </si>
  <si>
    <t>Again we were able to explain the phenotype of the family with NOS3 and we found a large number of experimental models that support the finding, TRPM3 was in the list but we manually downgraded in favor of NOS3.</t>
  </si>
  <si>
    <t>TRPM3 was found but downgraded manually because we found NOS3 as a better explanation for the phenotype of the family and the large number of miscarriage in the family. Four different cardiologist agree with our decision and dissapointed to hear that NOS3 was not consider as a causative gene for the family.</t>
  </si>
  <si>
    <t>15 hours per case</t>
  </si>
  <si>
    <t>10 hours per case</t>
  </si>
  <si>
    <t>an adequate control dataset for noncoding variants does not exist</t>
  </si>
  <si>
    <t>we did not, unless we have linkage data and a lack of coding variants to explain the disease we do not go looking</t>
  </si>
  <si>
    <t>see variants in this gene with every sample we analyze so we became accustomed to ignoring it altogether</t>
  </si>
  <si>
    <t>reported as a variant of unknown significance</t>
  </si>
  <si>
    <t>Contestant 22</t>
  </si>
  <si>
    <t>Contestant 23</t>
  </si>
  <si>
    <t>PART J: Overall impressions &amp; team composition</t>
  </si>
  <si>
    <t>PART K: Follow-up questions; costs, sensitivity*</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</si>
</sst>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Calibri"/>
      <family val="2"/>
      <scheme val="minor"/>
    </font>
    <font>
      <u/>
      <sz val="11"/>
      <color theme="10"/>
      <name val="Calibri"/>
      <family val="2"/>
      <scheme val="minor"/>
    </font>
    <font>
      <u/>
      <sz val="12"/>
      <color theme="11"/>
      <name val="Calibri"/>
      <family val="2"/>
      <scheme val="minor"/>
    </font>
    <font>
      <b/>
      <sz val="12"/>
      <color theme="1"/>
      <name val="Calibri"/>
      <family val="2"/>
      <scheme val="minor"/>
    </font>
    <font>
      <sz val="12"/>
      <color rgb="FF000000"/>
      <name val="Calibri"/>
      <scheme val="minor"/>
    </font>
    <font>
      <u/>
      <sz val="12"/>
      <color theme="10"/>
      <name val="Calibri"/>
      <scheme val="minor"/>
    </font>
    <font>
      <sz val="8"/>
      <name val="Calibri"/>
      <family val="2"/>
      <scheme val="minor"/>
    </font>
    <font>
      <b/>
      <sz val="12"/>
      <color rgb="FF000000"/>
      <name val="Calibri"/>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CCFFCC"/>
        <bgColor indexed="64"/>
      </patternFill>
    </fill>
    <fill>
      <patternFill patternType="solid">
        <fgColor theme="8"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s>
  <cellStyleXfs count="78">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47">
    <xf numFmtId="0" fontId="0" fillId="0" borderId="0" xfId="0"/>
    <xf numFmtId="0" fontId="0" fillId="0" borderId="0" xfId="0" applyFill="1" applyAlignment="1"/>
    <xf numFmtId="0" fontId="0" fillId="0" borderId="0" xfId="0" applyFill="1" applyBorder="1" applyAlignment="1"/>
    <xf numFmtId="0" fontId="3" fillId="3" borderId="1" xfId="0" applyFont="1" applyFill="1" applyBorder="1" applyAlignment="1">
      <alignment vertical="center" wrapText="1"/>
    </xf>
    <xf numFmtId="0" fontId="0" fillId="2" borderId="1" xfId="0" applyFont="1" applyFill="1" applyBorder="1" applyAlignment="1">
      <alignment vertical="center" wrapText="1"/>
    </xf>
    <xf numFmtId="0" fontId="0" fillId="0" borderId="1" xfId="0" applyFont="1" applyFill="1" applyBorder="1" applyAlignment="1">
      <alignment vertical="center" wrapText="1"/>
    </xf>
    <xf numFmtId="0" fontId="4" fillId="0" borderId="1" xfId="0" applyFont="1" applyFill="1" applyBorder="1" applyAlignment="1">
      <alignment vertical="center" wrapText="1"/>
    </xf>
    <xf numFmtId="0" fontId="0" fillId="0" borderId="1" xfId="0" applyNumberFormat="1" applyFont="1" applyFill="1" applyBorder="1" applyAlignment="1">
      <alignment vertical="center" wrapText="1"/>
    </xf>
    <xf numFmtId="0" fontId="4" fillId="2" borderId="1" xfId="0" applyFont="1" applyFill="1" applyBorder="1" applyAlignment="1">
      <alignment vertical="center" wrapText="1"/>
    </xf>
    <xf numFmtId="1" fontId="0" fillId="2" borderId="1" xfId="0" applyNumberFormat="1" applyFont="1" applyFill="1" applyBorder="1" applyAlignment="1">
      <alignment vertical="center" wrapText="1"/>
    </xf>
    <xf numFmtId="0" fontId="5" fillId="0" borderId="1" xfId="1" applyFont="1" applyFill="1" applyBorder="1" applyAlignment="1">
      <alignment vertical="center" wrapText="1"/>
    </xf>
    <xf numFmtId="16" fontId="0" fillId="2" borderId="1" xfId="0" applyNumberFormat="1" applyFont="1" applyFill="1" applyBorder="1" applyAlignment="1">
      <alignment vertical="center" wrapText="1"/>
    </xf>
    <xf numFmtId="16" fontId="0" fillId="0" borderId="1" xfId="0" applyNumberFormat="1" applyFont="1" applyFill="1" applyBorder="1" applyAlignment="1">
      <alignment vertical="center" wrapText="1"/>
    </xf>
    <xf numFmtId="0" fontId="0" fillId="0" borderId="1" xfId="0" quotePrefix="1" applyFont="1" applyFill="1" applyBorder="1" applyAlignment="1">
      <alignment vertical="center" wrapText="1"/>
    </xf>
    <xf numFmtId="0" fontId="3" fillId="3" borderId="1" xfId="0" applyFont="1" applyFill="1" applyBorder="1" applyAlignment="1">
      <alignment horizontal="left" vertical="center" wrapText="1"/>
    </xf>
    <xf numFmtId="0" fontId="3" fillId="0" borderId="0" xfId="0" applyFont="1" applyFill="1" applyAlignment="1"/>
    <xf numFmtId="0" fontId="3" fillId="4" borderId="1" xfId="0" applyFont="1" applyFill="1" applyBorder="1" applyAlignment="1">
      <alignment vertical="center" wrapText="1"/>
    </xf>
    <xf numFmtId="0" fontId="3" fillId="5" borderId="1" xfId="0" applyFont="1" applyFill="1" applyBorder="1" applyAlignment="1">
      <alignment vertical="center" wrapText="1"/>
    </xf>
    <xf numFmtId="0" fontId="3" fillId="0" borderId="1" xfId="0" applyFont="1" applyFill="1" applyBorder="1" applyAlignment="1">
      <alignment vertical="center" wrapText="1"/>
    </xf>
    <xf numFmtId="0" fontId="3" fillId="4"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0"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0" xfId="0" applyFont="1" applyBorder="1" applyAlignment="1">
      <alignment horizontal="left" vertical="center" wrapText="1"/>
    </xf>
    <xf numFmtId="0" fontId="0" fillId="0" borderId="0" xfId="0" applyFont="1" applyFill="1" applyBorder="1" applyAlignment="1">
      <alignment horizontal="left" vertical="center" wrapText="1"/>
    </xf>
    <xf numFmtId="0" fontId="0" fillId="2" borderId="1" xfId="0" applyFont="1" applyFill="1" applyBorder="1" applyAlignment="1">
      <alignment horizontal="left" vertical="center" wrapText="1"/>
    </xf>
    <xf numFmtId="0" fontId="0" fillId="0" borderId="0" xfId="0" applyFont="1" applyBorder="1" applyAlignment="1">
      <alignment horizontal="left" vertical="center" wrapText="1"/>
    </xf>
    <xf numFmtId="0" fontId="7" fillId="3"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xf>
    <xf numFmtId="0" fontId="3" fillId="0" borderId="3" xfId="0" applyFont="1" applyFill="1" applyBorder="1" applyAlignment="1">
      <alignment horizontal="center"/>
    </xf>
    <xf numFmtId="0" fontId="0" fillId="0" borderId="5" xfId="0" applyBorder="1" applyAlignment="1">
      <alignment horizontal="left" vertical="top" wrapText="1"/>
    </xf>
    <xf numFmtId="0" fontId="0" fillId="0" borderId="0" xfId="0" applyAlignment="1">
      <alignment horizontal="left" vertical="top" wrapText="1"/>
    </xf>
    <xf numFmtId="0" fontId="3" fillId="0" borderId="2" xfId="0" applyFont="1" applyBorder="1" applyAlignment="1">
      <alignment horizontal="center"/>
    </xf>
    <xf numFmtId="0" fontId="3" fillId="0" borderId="3" xfId="0" applyFont="1" applyBorder="1" applyAlignment="1">
      <alignment horizontal="center"/>
    </xf>
    <xf numFmtId="0" fontId="4" fillId="0" borderId="5" xfId="0" applyFont="1" applyBorder="1" applyAlignment="1">
      <alignment horizontal="left" vertical="top" wrapText="1"/>
    </xf>
    <xf numFmtId="0" fontId="4" fillId="0" borderId="0" xfId="0" applyFont="1" applyBorder="1" applyAlignment="1">
      <alignment horizontal="left" vertical="top"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0" fillId="3" borderId="0"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cellXfs>
  <cellStyles count="78">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 Id="rId11"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s://igor.sbgenomics.com/lab/pipeline/details/308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X17"/>
  <sheetViews>
    <sheetView tabSelected="1" workbookViewId="0"/>
  </sheetViews>
  <sheetFormatPr baseColWidth="10" defaultRowHeight="15" x14ac:dyDescent="0"/>
  <cols>
    <col min="1" max="1" width="36.83203125" style="15" customWidth="1"/>
    <col min="2" max="3" width="14.83203125" style="1" customWidth="1"/>
    <col min="4" max="4" width="31.83203125" style="1" bestFit="1" customWidth="1"/>
    <col min="5" max="5" width="30.6640625" style="1" bestFit="1" customWidth="1"/>
    <col min="6" max="6" width="67.6640625" style="1" customWidth="1"/>
    <col min="7" max="7" width="36.33203125" style="1" customWidth="1"/>
    <col min="8" max="9" width="30.83203125" style="1" customWidth="1"/>
    <col min="10" max="11" width="66.5" style="1" customWidth="1"/>
    <col min="12" max="12" width="30.83203125" style="2" customWidth="1"/>
    <col min="13" max="13" width="30.83203125" style="1" customWidth="1"/>
    <col min="14" max="14" width="69.83203125" style="1" customWidth="1"/>
    <col min="15" max="17" width="30.83203125" style="1" customWidth="1"/>
    <col min="18" max="18" width="102" style="1" customWidth="1"/>
    <col min="19" max="19" width="30.83203125" style="1" customWidth="1"/>
    <col min="20" max="20" width="30.6640625" style="1" bestFit="1" customWidth="1"/>
    <col min="21" max="21" width="81.83203125" style="1" customWidth="1"/>
    <col min="22" max="23" width="30.83203125" style="1" customWidth="1"/>
    <col min="24" max="24" width="30.33203125" style="1" bestFit="1" customWidth="1"/>
    <col min="25" max="16384" width="10.83203125" style="1"/>
  </cols>
  <sheetData>
    <row r="1" spans="1:24" ht="60">
      <c r="A1" s="3" t="s">
        <v>1173</v>
      </c>
      <c r="B1" s="16" t="s">
        <v>1145</v>
      </c>
      <c r="C1" s="17" t="s">
        <v>1146</v>
      </c>
      <c r="D1" s="16" t="s">
        <v>1124</v>
      </c>
      <c r="E1" s="16" t="s">
        <v>1125</v>
      </c>
      <c r="F1" s="16" t="s">
        <v>1126</v>
      </c>
      <c r="G1" s="16" t="s">
        <v>1127</v>
      </c>
      <c r="H1" s="16" t="s">
        <v>1128</v>
      </c>
      <c r="I1" s="16" t="s">
        <v>1129</v>
      </c>
      <c r="J1" s="16" t="s">
        <v>1130</v>
      </c>
      <c r="K1" s="16" t="s">
        <v>1131</v>
      </c>
      <c r="L1" s="17" t="s">
        <v>1132</v>
      </c>
      <c r="M1" s="17" t="s">
        <v>1133</v>
      </c>
      <c r="N1" s="17" t="s">
        <v>1134</v>
      </c>
      <c r="O1" s="17" t="s">
        <v>1135</v>
      </c>
      <c r="P1" s="17" t="s">
        <v>1136</v>
      </c>
      <c r="Q1" s="17" t="s">
        <v>1137</v>
      </c>
      <c r="R1" s="17" t="s">
        <v>1138</v>
      </c>
      <c r="S1" s="17" t="s">
        <v>1139</v>
      </c>
      <c r="T1" s="17" t="s">
        <v>1140</v>
      </c>
      <c r="U1" s="17" t="s">
        <v>1141</v>
      </c>
      <c r="V1" s="17" t="s">
        <v>1142</v>
      </c>
      <c r="W1" s="17" t="s">
        <v>1143</v>
      </c>
      <c r="X1" s="17" t="s">
        <v>1144</v>
      </c>
    </row>
    <row r="2" spans="1:24">
      <c r="A2" s="32" t="s">
        <v>1157</v>
      </c>
      <c r="B2" s="32"/>
      <c r="C2" s="32"/>
      <c r="D2" s="33"/>
      <c r="E2" s="18"/>
      <c r="F2" s="18"/>
      <c r="G2" s="18"/>
      <c r="H2" s="18"/>
      <c r="I2" s="18"/>
      <c r="J2" s="18"/>
      <c r="K2" s="18"/>
      <c r="L2" s="18"/>
      <c r="M2" s="18"/>
      <c r="N2" s="18"/>
      <c r="O2" s="18"/>
      <c r="P2" s="18"/>
      <c r="Q2" s="18"/>
      <c r="R2" s="18"/>
      <c r="S2" s="18"/>
      <c r="T2" s="18"/>
      <c r="U2" s="18"/>
      <c r="V2" s="18"/>
      <c r="W2" s="18"/>
      <c r="X2" s="18"/>
    </row>
    <row r="3" spans="1:24" ht="75">
      <c r="A3" s="3" t="s">
        <v>0</v>
      </c>
      <c r="B3" s="4" t="s">
        <v>1041</v>
      </c>
      <c r="C3" s="4" t="s">
        <v>1042</v>
      </c>
      <c r="D3" s="5" t="s">
        <v>1</v>
      </c>
      <c r="E3" s="5" t="s">
        <v>1</v>
      </c>
      <c r="F3" s="5" t="s">
        <v>1</v>
      </c>
      <c r="G3" s="5" t="s">
        <v>1</v>
      </c>
      <c r="H3" s="5" t="s">
        <v>1</v>
      </c>
      <c r="I3" s="5" t="s">
        <v>1</v>
      </c>
      <c r="J3" s="5" t="s">
        <v>1</v>
      </c>
      <c r="K3" s="5" t="s">
        <v>1</v>
      </c>
      <c r="L3" s="5" t="s">
        <v>2</v>
      </c>
      <c r="M3" s="5" t="s">
        <v>3</v>
      </c>
      <c r="N3" s="5" t="s">
        <v>1</v>
      </c>
      <c r="O3" s="5" t="s">
        <v>2</v>
      </c>
      <c r="P3" s="5" t="s">
        <v>2</v>
      </c>
      <c r="Q3" s="5" t="s">
        <v>2</v>
      </c>
      <c r="R3" s="5" t="s">
        <v>2</v>
      </c>
      <c r="S3" s="5" t="s">
        <v>2</v>
      </c>
      <c r="T3" s="5" t="s">
        <v>3</v>
      </c>
      <c r="U3" s="5" t="s">
        <v>2</v>
      </c>
      <c r="V3" s="5" t="s">
        <v>1</v>
      </c>
      <c r="W3" s="5" t="s">
        <v>2</v>
      </c>
      <c r="X3" s="5" t="s">
        <v>1</v>
      </c>
    </row>
    <row r="4" spans="1:24" ht="120">
      <c r="A4" s="3" t="s">
        <v>4</v>
      </c>
      <c r="B4" s="4"/>
      <c r="C4" s="4"/>
      <c r="D4" s="5" t="s">
        <v>5</v>
      </c>
      <c r="E4" s="5" t="s">
        <v>5</v>
      </c>
      <c r="F4" s="5" t="s">
        <v>5</v>
      </c>
      <c r="G4" s="5" t="s">
        <v>5</v>
      </c>
      <c r="H4" s="5" t="s">
        <v>5</v>
      </c>
      <c r="I4" s="5" t="s">
        <v>5</v>
      </c>
      <c r="J4" s="5" t="s">
        <v>5</v>
      </c>
      <c r="K4" s="5" t="s">
        <v>5</v>
      </c>
      <c r="L4" s="5" t="s">
        <v>6</v>
      </c>
      <c r="M4" s="5" t="s">
        <v>7</v>
      </c>
      <c r="N4" s="5" t="s">
        <v>5</v>
      </c>
      <c r="O4" s="5" t="s">
        <v>8</v>
      </c>
      <c r="P4" s="5" t="s">
        <v>9</v>
      </c>
      <c r="Q4" s="5" t="s">
        <v>10</v>
      </c>
      <c r="R4" s="5" t="s">
        <v>11</v>
      </c>
      <c r="S4" s="5" t="s">
        <v>12</v>
      </c>
      <c r="T4" s="5" t="s">
        <v>5</v>
      </c>
      <c r="U4" s="5" t="s">
        <v>13</v>
      </c>
      <c r="V4" s="5" t="s">
        <v>5</v>
      </c>
      <c r="W4" s="5" t="s">
        <v>14</v>
      </c>
      <c r="X4" s="5" t="s">
        <v>5</v>
      </c>
    </row>
    <row r="5" spans="1:24" ht="45">
      <c r="A5" s="3" t="s">
        <v>15</v>
      </c>
      <c r="B5" s="4" t="s">
        <v>1041</v>
      </c>
      <c r="C5" s="4" t="s">
        <v>1043</v>
      </c>
      <c r="D5" s="5" t="s">
        <v>1</v>
      </c>
      <c r="E5" s="5" t="s">
        <v>1</v>
      </c>
      <c r="F5" s="5" t="s">
        <v>1</v>
      </c>
      <c r="G5" s="5" t="s">
        <v>1</v>
      </c>
      <c r="H5" s="5" t="s">
        <v>1</v>
      </c>
      <c r="I5" s="5" t="s">
        <v>1</v>
      </c>
      <c r="J5" s="5" t="s">
        <v>1</v>
      </c>
      <c r="K5" s="5" t="s">
        <v>1</v>
      </c>
      <c r="L5" s="5" t="s">
        <v>16</v>
      </c>
      <c r="M5" s="5" t="s">
        <v>5</v>
      </c>
      <c r="N5" s="5" t="s">
        <v>1</v>
      </c>
      <c r="O5" s="5" t="s">
        <v>16</v>
      </c>
      <c r="P5" s="5" t="s">
        <v>16</v>
      </c>
      <c r="Q5" s="5" t="s">
        <v>16</v>
      </c>
      <c r="R5" s="5" t="s">
        <v>5</v>
      </c>
      <c r="S5" s="5" t="s">
        <v>16</v>
      </c>
      <c r="T5" s="5" t="s">
        <v>5</v>
      </c>
      <c r="U5" s="5" t="s">
        <v>1</v>
      </c>
      <c r="V5" s="5" t="s">
        <v>1</v>
      </c>
      <c r="W5" s="5" t="s">
        <v>5</v>
      </c>
      <c r="X5" s="5" t="s">
        <v>16</v>
      </c>
    </row>
    <row r="6" spans="1:24" ht="45">
      <c r="A6" s="3" t="s">
        <v>17</v>
      </c>
      <c r="B6" s="4"/>
      <c r="C6" s="4"/>
      <c r="D6" s="5" t="s">
        <v>5</v>
      </c>
      <c r="E6" s="5" t="s">
        <v>5</v>
      </c>
      <c r="F6" s="5" t="s">
        <v>5</v>
      </c>
      <c r="G6" s="5" t="s">
        <v>5</v>
      </c>
      <c r="H6" s="5" t="s">
        <v>5</v>
      </c>
      <c r="I6" s="5" t="s">
        <v>5</v>
      </c>
      <c r="J6" s="5" t="s">
        <v>5</v>
      </c>
      <c r="K6" s="5" t="s">
        <v>5</v>
      </c>
      <c r="L6" s="5" t="s">
        <v>18</v>
      </c>
      <c r="M6" s="5" t="s">
        <v>5</v>
      </c>
      <c r="N6" s="5" t="s">
        <v>5</v>
      </c>
      <c r="O6" s="5" t="s">
        <v>19</v>
      </c>
      <c r="P6" s="5" t="s">
        <v>20</v>
      </c>
      <c r="Q6" s="5" t="s">
        <v>2</v>
      </c>
      <c r="R6" s="5" t="s">
        <v>5</v>
      </c>
      <c r="S6" s="5" t="s">
        <v>21</v>
      </c>
      <c r="T6" s="5" t="s">
        <v>5</v>
      </c>
      <c r="U6" s="5" t="s">
        <v>5</v>
      </c>
      <c r="V6" s="5" t="s">
        <v>5</v>
      </c>
      <c r="W6" s="5" t="s">
        <v>22</v>
      </c>
      <c r="X6" s="5" t="s">
        <v>23</v>
      </c>
    </row>
    <row r="7" spans="1:24" ht="60">
      <c r="A7" s="3" t="s">
        <v>24</v>
      </c>
      <c r="B7" s="4" t="s">
        <v>1044</v>
      </c>
      <c r="C7" s="4" t="s">
        <v>1045</v>
      </c>
      <c r="D7" s="5" t="s">
        <v>16</v>
      </c>
      <c r="E7" s="5" t="s">
        <v>1</v>
      </c>
      <c r="F7" s="5" t="s">
        <v>1</v>
      </c>
      <c r="G7" s="5" t="s">
        <v>16</v>
      </c>
      <c r="H7" s="5" t="s">
        <v>16</v>
      </c>
      <c r="I7" s="5" t="s">
        <v>1</v>
      </c>
      <c r="J7" s="5" t="s">
        <v>16</v>
      </c>
      <c r="K7" s="5" t="s">
        <v>1</v>
      </c>
      <c r="L7" s="5" t="s">
        <v>16</v>
      </c>
      <c r="M7" s="5" t="s">
        <v>5</v>
      </c>
      <c r="N7" s="5" t="s">
        <v>1</v>
      </c>
      <c r="O7" s="5" t="s">
        <v>16</v>
      </c>
      <c r="P7" s="6" t="s">
        <v>16</v>
      </c>
      <c r="Q7" s="5" t="s">
        <v>16</v>
      </c>
      <c r="R7" s="5" t="s">
        <v>5</v>
      </c>
      <c r="S7" s="5" t="s">
        <v>16</v>
      </c>
      <c r="T7" s="5" t="s">
        <v>5</v>
      </c>
      <c r="U7" s="5" t="s">
        <v>1</v>
      </c>
      <c r="V7" s="5" t="s">
        <v>16</v>
      </c>
      <c r="W7" s="5" t="s">
        <v>5</v>
      </c>
      <c r="X7" s="5" t="s">
        <v>16</v>
      </c>
    </row>
    <row r="8" spans="1:24" ht="195">
      <c r="A8" s="3" t="s">
        <v>25</v>
      </c>
      <c r="B8" s="4"/>
      <c r="C8" s="4"/>
      <c r="D8" s="5" t="s">
        <v>1147</v>
      </c>
      <c r="E8" s="5" t="s">
        <v>5</v>
      </c>
      <c r="F8" s="5" t="s">
        <v>5</v>
      </c>
      <c r="G8" s="5" t="s">
        <v>26</v>
      </c>
      <c r="H8" s="5" t="s">
        <v>27</v>
      </c>
      <c r="I8" s="5" t="s">
        <v>5</v>
      </c>
      <c r="J8" s="5" t="s">
        <v>28</v>
      </c>
      <c r="K8" s="5" t="s">
        <v>5</v>
      </c>
      <c r="L8" s="5" t="s">
        <v>29</v>
      </c>
      <c r="M8" s="5" t="s">
        <v>5</v>
      </c>
      <c r="N8" s="5" t="s">
        <v>5</v>
      </c>
      <c r="O8" s="5" t="s">
        <v>26</v>
      </c>
      <c r="P8" s="5" t="s">
        <v>20</v>
      </c>
      <c r="Q8" s="5" t="s">
        <v>22</v>
      </c>
      <c r="R8" s="5" t="s">
        <v>30</v>
      </c>
      <c r="S8" s="5" t="s">
        <v>31</v>
      </c>
      <c r="T8" s="5" t="s">
        <v>5</v>
      </c>
      <c r="U8" s="5" t="s">
        <v>5</v>
      </c>
      <c r="V8" s="5" t="s">
        <v>32</v>
      </c>
      <c r="W8" s="5" t="s">
        <v>33</v>
      </c>
      <c r="X8" s="5" t="s">
        <v>34</v>
      </c>
    </row>
    <row r="9" spans="1:24" ht="60">
      <c r="A9" s="3" t="s">
        <v>35</v>
      </c>
      <c r="B9" s="4" t="s">
        <v>1046</v>
      </c>
      <c r="C9" s="4" t="s">
        <v>1047</v>
      </c>
      <c r="D9" s="5" t="s">
        <v>16</v>
      </c>
      <c r="E9" s="5" t="s">
        <v>16</v>
      </c>
      <c r="F9" s="5" t="s">
        <v>5</v>
      </c>
      <c r="G9" s="5" t="s">
        <v>1</v>
      </c>
      <c r="H9" s="5" t="s">
        <v>16</v>
      </c>
      <c r="I9" s="5" t="s">
        <v>5</v>
      </c>
      <c r="J9" s="5" t="s">
        <v>1</v>
      </c>
      <c r="K9" s="5" t="s">
        <v>5</v>
      </c>
      <c r="L9" s="5" t="s">
        <v>16</v>
      </c>
      <c r="M9" s="5" t="s">
        <v>16</v>
      </c>
      <c r="N9" s="5" t="s">
        <v>5</v>
      </c>
      <c r="O9" s="5" t="s">
        <v>16</v>
      </c>
      <c r="P9" s="5" t="s">
        <v>1</v>
      </c>
      <c r="Q9" s="6" t="s">
        <v>16</v>
      </c>
      <c r="R9" s="6" t="s">
        <v>16</v>
      </c>
      <c r="S9" s="5" t="s">
        <v>16</v>
      </c>
      <c r="T9" s="5" t="s">
        <v>16</v>
      </c>
      <c r="U9" s="5" t="s">
        <v>16</v>
      </c>
      <c r="V9" s="5" t="s">
        <v>1</v>
      </c>
      <c r="W9" s="5" t="s">
        <v>16</v>
      </c>
      <c r="X9" s="5" t="s">
        <v>16</v>
      </c>
    </row>
    <row r="10" spans="1:24" ht="105">
      <c r="A10" s="3" t="s">
        <v>36</v>
      </c>
      <c r="B10" s="4"/>
      <c r="C10" s="4"/>
      <c r="D10" s="5" t="s">
        <v>37</v>
      </c>
      <c r="E10" s="5" t="s">
        <v>38</v>
      </c>
      <c r="F10" s="5" t="s">
        <v>5</v>
      </c>
      <c r="G10" s="5" t="s">
        <v>5</v>
      </c>
      <c r="H10" s="5" t="s">
        <v>39</v>
      </c>
      <c r="I10" s="5" t="s">
        <v>5</v>
      </c>
      <c r="J10" s="5" t="s">
        <v>5</v>
      </c>
      <c r="K10" s="5" t="s">
        <v>5</v>
      </c>
      <c r="L10" s="5" t="s">
        <v>40</v>
      </c>
      <c r="M10" s="5" t="s">
        <v>41</v>
      </c>
      <c r="N10" s="5" t="s">
        <v>5</v>
      </c>
      <c r="O10" s="5" t="s">
        <v>39</v>
      </c>
      <c r="P10" s="5" t="s">
        <v>5</v>
      </c>
      <c r="Q10" s="5" t="s">
        <v>39</v>
      </c>
      <c r="R10" s="5" t="s">
        <v>42</v>
      </c>
      <c r="S10" s="5" t="s">
        <v>39</v>
      </c>
      <c r="T10" s="5" t="s">
        <v>39</v>
      </c>
      <c r="U10" s="5" t="s">
        <v>39</v>
      </c>
      <c r="V10" s="5" t="s">
        <v>5</v>
      </c>
      <c r="W10" s="6" t="s">
        <v>43</v>
      </c>
      <c r="X10" s="5" t="s">
        <v>44</v>
      </c>
    </row>
    <row r="11" spans="1:24" ht="105">
      <c r="A11" s="3" t="s">
        <v>45</v>
      </c>
      <c r="B11" s="4"/>
      <c r="C11" s="4"/>
      <c r="D11" s="5" t="s">
        <v>46</v>
      </c>
      <c r="E11" s="5" t="s">
        <v>47</v>
      </c>
      <c r="F11" s="5" t="s">
        <v>48</v>
      </c>
      <c r="G11" s="5" t="s">
        <v>49</v>
      </c>
      <c r="H11" s="5" t="s">
        <v>47</v>
      </c>
      <c r="I11" s="5" t="s">
        <v>50</v>
      </c>
      <c r="J11" s="5" t="s">
        <v>51</v>
      </c>
      <c r="K11" s="6" t="s">
        <v>52</v>
      </c>
      <c r="L11" s="5" t="s">
        <v>49</v>
      </c>
      <c r="M11" s="5" t="s">
        <v>5</v>
      </c>
      <c r="N11" s="5" t="s">
        <v>47</v>
      </c>
      <c r="O11" s="5" t="s">
        <v>53</v>
      </c>
      <c r="P11" s="5" t="s">
        <v>54</v>
      </c>
      <c r="Q11" s="5" t="s">
        <v>54</v>
      </c>
      <c r="R11" s="5" t="s">
        <v>55</v>
      </c>
      <c r="S11" s="5" t="s">
        <v>54</v>
      </c>
      <c r="T11" s="5" t="s">
        <v>49</v>
      </c>
      <c r="U11" s="5" t="s">
        <v>54</v>
      </c>
      <c r="V11" s="5" t="s">
        <v>56</v>
      </c>
      <c r="W11" s="5" t="s">
        <v>57</v>
      </c>
      <c r="X11" s="5" t="s">
        <v>5</v>
      </c>
    </row>
    <row r="12" spans="1:24" ht="195">
      <c r="A12" s="3" t="s">
        <v>58</v>
      </c>
      <c r="B12" s="4"/>
      <c r="C12" s="4"/>
      <c r="D12" s="5" t="s">
        <v>59</v>
      </c>
      <c r="E12" s="5" t="s">
        <v>60</v>
      </c>
      <c r="F12" s="5" t="s">
        <v>61</v>
      </c>
      <c r="G12" s="5" t="s">
        <v>62</v>
      </c>
      <c r="H12" s="5" t="s">
        <v>63</v>
      </c>
      <c r="I12" s="6" t="s">
        <v>64</v>
      </c>
      <c r="J12" s="7" t="s">
        <v>65</v>
      </c>
      <c r="K12" s="5" t="s">
        <v>66</v>
      </c>
      <c r="L12" s="5" t="s">
        <v>5</v>
      </c>
      <c r="M12" s="5" t="s">
        <v>5</v>
      </c>
      <c r="N12" s="5" t="s">
        <v>5</v>
      </c>
      <c r="O12" s="5" t="s">
        <v>5</v>
      </c>
      <c r="P12" s="5" t="s">
        <v>67</v>
      </c>
      <c r="Q12" s="5" t="s">
        <v>68</v>
      </c>
      <c r="R12" s="5" t="s">
        <v>69</v>
      </c>
      <c r="S12" s="5" t="s">
        <v>5</v>
      </c>
      <c r="T12" s="5" t="s">
        <v>5</v>
      </c>
      <c r="U12" s="5" t="s">
        <v>70</v>
      </c>
      <c r="V12" s="5" t="s">
        <v>71</v>
      </c>
      <c r="W12" s="5" t="s">
        <v>5</v>
      </c>
      <c r="X12" s="5" t="s">
        <v>5</v>
      </c>
    </row>
    <row r="13" spans="1:24" ht="60">
      <c r="A13" s="3" t="s">
        <v>72</v>
      </c>
      <c r="B13" s="4" t="s">
        <v>1048</v>
      </c>
      <c r="C13" s="4" t="s">
        <v>1049</v>
      </c>
      <c r="D13" s="5" t="s">
        <v>1</v>
      </c>
      <c r="E13" s="5" t="s">
        <v>16</v>
      </c>
      <c r="F13" s="5" t="s">
        <v>1</v>
      </c>
      <c r="G13" s="5" t="s">
        <v>1</v>
      </c>
      <c r="H13" s="5" t="s">
        <v>1</v>
      </c>
      <c r="I13" s="5" t="s">
        <v>1</v>
      </c>
      <c r="J13" s="5" t="s">
        <v>16</v>
      </c>
      <c r="K13" s="5" t="s">
        <v>1</v>
      </c>
      <c r="L13" s="5" t="s">
        <v>16</v>
      </c>
      <c r="M13" s="5" t="s">
        <v>16</v>
      </c>
      <c r="N13" s="5" t="s">
        <v>16</v>
      </c>
      <c r="O13" s="5" t="s">
        <v>1</v>
      </c>
      <c r="P13" s="6" t="s">
        <v>16</v>
      </c>
      <c r="Q13" s="6" t="s">
        <v>16</v>
      </c>
      <c r="R13" s="5" t="s">
        <v>16</v>
      </c>
      <c r="S13" s="5" t="s">
        <v>1</v>
      </c>
      <c r="T13" s="5" t="s">
        <v>1</v>
      </c>
      <c r="U13" s="5" t="s">
        <v>1</v>
      </c>
      <c r="V13" s="5" t="s">
        <v>1</v>
      </c>
      <c r="W13" s="5" t="s">
        <v>1</v>
      </c>
      <c r="X13" s="5" t="s">
        <v>16</v>
      </c>
    </row>
    <row r="14" spans="1:24" ht="165">
      <c r="A14" s="3" t="s">
        <v>73</v>
      </c>
      <c r="B14" s="4"/>
      <c r="C14" s="4"/>
      <c r="D14" s="5" t="s">
        <v>74</v>
      </c>
      <c r="E14" s="5" t="s">
        <v>75</v>
      </c>
      <c r="F14" s="5" t="s">
        <v>76</v>
      </c>
      <c r="G14" s="7" t="s">
        <v>77</v>
      </c>
      <c r="H14" s="7" t="s">
        <v>78</v>
      </c>
      <c r="I14" s="6" t="s">
        <v>79</v>
      </c>
      <c r="J14" s="7" t="s">
        <v>80</v>
      </c>
      <c r="K14" s="5" t="s">
        <v>81</v>
      </c>
      <c r="L14" s="5" t="s">
        <v>5</v>
      </c>
      <c r="M14" s="7" t="s">
        <v>82</v>
      </c>
      <c r="N14" s="5" t="s">
        <v>83</v>
      </c>
      <c r="O14" s="5" t="s">
        <v>84</v>
      </c>
      <c r="P14" s="5" t="s">
        <v>85</v>
      </c>
      <c r="Q14" s="5" t="s">
        <v>86</v>
      </c>
      <c r="R14" s="5" t="s">
        <v>87</v>
      </c>
      <c r="S14" s="5" t="s">
        <v>88</v>
      </c>
      <c r="T14" s="5" t="s">
        <v>89</v>
      </c>
      <c r="U14" s="5" t="s">
        <v>90</v>
      </c>
      <c r="V14" s="5" t="s">
        <v>91</v>
      </c>
      <c r="W14" s="5" t="s">
        <v>5</v>
      </c>
      <c r="X14" s="7" t="s">
        <v>5</v>
      </c>
    </row>
    <row r="15" spans="1:24">
      <c r="A15" s="34" t="s">
        <v>1172</v>
      </c>
      <c r="B15" s="34"/>
      <c r="C15" s="34"/>
      <c r="D15" s="34"/>
    </row>
    <row r="16" spans="1:24">
      <c r="A16" s="35"/>
      <c r="B16" s="35"/>
      <c r="C16" s="35"/>
      <c r="D16" s="35"/>
    </row>
    <row r="17" spans="1:4">
      <c r="A17" s="35"/>
      <c r="B17" s="35"/>
      <c r="C17" s="35"/>
      <c r="D17" s="35"/>
    </row>
  </sheetData>
  <mergeCells count="2">
    <mergeCell ref="A2:D2"/>
    <mergeCell ref="A15:D17"/>
  </mergeCells>
  <phoneticPr fontId="6" type="noConversion"/>
  <pageMargins left="0.75" right="0.75" top="0.75" bottom="0.75" header="0.5" footer="0.5"/>
  <pageSetup scale="36" fitToWidth="6" orientation="landscape" horizontalDpi="4294967292" verticalDpi="4294967292"/>
  <headerFooter>
    <oddHeader>&amp;L&amp;"Calibri,Regular"&amp;18&amp;K000000Additional file 4 - PART A&amp;R&amp;"Calibri,Regular"&amp;18&amp;K000000Brownstein et al., CLARITY Challange</oddHeader>
    <oddFooter>&amp;C&amp;"Calibri,Regular"&amp;18&amp;K000000Page &amp;P of &amp;N</oddFooter>
  </headerFooter>
  <extLst>
    <ext xmlns:mx="http://schemas.microsoft.com/office/mac/excel/2008/main" uri="{64002731-A6B0-56B0-2670-7721B7C09600}">
      <mx:PLV Mode="0" OnePage="0" WScale="45"/>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X19"/>
  <sheetViews>
    <sheetView workbookViewId="0"/>
  </sheetViews>
  <sheetFormatPr baseColWidth="10" defaultRowHeight="15" x14ac:dyDescent="0"/>
  <cols>
    <col min="1" max="1" width="32.33203125" bestFit="1" customWidth="1"/>
    <col min="2" max="2" width="12.6640625" bestFit="1" customWidth="1"/>
    <col min="3" max="3" width="12.33203125" bestFit="1" customWidth="1"/>
    <col min="4" max="4" width="31.83203125" bestFit="1" customWidth="1"/>
    <col min="5" max="5" width="15.1640625" bestFit="1" customWidth="1"/>
    <col min="6" max="6" width="87.83203125" bestFit="1" customWidth="1"/>
    <col min="7" max="7" width="26.5" bestFit="1" customWidth="1"/>
    <col min="8" max="8" width="20.1640625" bestFit="1" customWidth="1"/>
    <col min="9" max="9" width="17.1640625" bestFit="1" customWidth="1"/>
    <col min="10" max="10" width="121.83203125" customWidth="1"/>
    <col min="11" max="11" width="40.83203125" bestFit="1" customWidth="1"/>
    <col min="12" max="13" width="19.5" bestFit="1" customWidth="1"/>
    <col min="14" max="14" width="46.33203125" bestFit="1" customWidth="1"/>
    <col min="15" max="15" width="19.5" bestFit="1" customWidth="1"/>
    <col min="16" max="16" width="14" bestFit="1" customWidth="1"/>
    <col min="17" max="17" width="25.83203125" bestFit="1" customWidth="1"/>
    <col min="18" max="18" width="92.33203125" bestFit="1" customWidth="1"/>
    <col min="19" max="19" width="30.83203125" bestFit="1" customWidth="1"/>
    <col min="20" max="20" width="29.33203125" bestFit="1" customWidth="1"/>
    <col min="21" max="21" width="46.5" bestFit="1" customWidth="1"/>
    <col min="22" max="22" width="13.6640625" bestFit="1" customWidth="1"/>
    <col min="23" max="23" width="12.83203125" bestFit="1" customWidth="1"/>
    <col min="24" max="24" width="27.83203125" bestFit="1" customWidth="1"/>
  </cols>
  <sheetData>
    <row r="1" spans="1:24" s="1" customFormat="1" ht="75">
      <c r="A1" s="3" t="s">
        <v>1173</v>
      </c>
      <c r="B1" s="16" t="s">
        <v>1145</v>
      </c>
      <c r="C1" s="17" t="s">
        <v>1146</v>
      </c>
      <c r="D1" s="16" t="s">
        <v>1124</v>
      </c>
      <c r="E1" s="16" t="s">
        <v>1125</v>
      </c>
      <c r="F1" s="16" t="s">
        <v>1126</v>
      </c>
      <c r="G1" s="16" t="s">
        <v>1127</v>
      </c>
      <c r="H1" s="16" t="s">
        <v>1128</v>
      </c>
      <c r="I1" s="16" t="s">
        <v>1129</v>
      </c>
      <c r="J1" s="16" t="s">
        <v>1130</v>
      </c>
      <c r="K1" s="16" t="s">
        <v>1131</v>
      </c>
      <c r="L1" s="17" t="s">
        <v>1132</v>
      </c>
      <c r="M1" s="17" t="s">
        <v>1133</v>
      </c>
      <c r="N1" s="17" t="s">
        <v>1134</v>
      </c>
      <c r="O1" s="17" t="s">
        <v>1135</v>
      </c>
      <c r="P1" s="17" t="s">
        <v>1136</v>
      </c>
      <c r="Q1" s="17" t="s">
        <v>1137</v>
      </c>
      <c r="R1" s="17" t="s">
        <v>1138</v>
      </c>
      <c r="S1" s="17" t="s">
        <v>1139</v>
      </c>
      <c r="T1" s="17" t="s">
        <v>1140</v>
      </c>
      <c r="U1" s="17" t="s">
        <v>1141</v>
      </c>
      <c r="V1" s="17" t="s">
        <v>1142</v>
      </c>
      <c r="W1" s="17" t="s">
        <v>1143</v>
      </c>
      <c r="X1" s="17" t="s">
        <v>1144</v>
      </c>
    </row>
    <row r="2" spans="1:24" s="1" customFormat="1">
      <c r="A2" s="36" t="s">
        <v>1155</v>
      </c>
      <c r="B2" s="36"/>
      <c r="C2" s="37"/>
      <c r="D2" s="5"/>
      <c r="E2" s="5"/>
      <c r="F2" s="5"/>
      <c r="G2" s="7"/>
      <c r="H2" s="7"/>
      <c r="I2" s="6"/>
      <c r="J2" s="7"/>
      <c r="K2" s="5"/>
      <c r="L2" s="5"/>
      <c r="M2" s="7"/>
      <c r="N2" s="5"/>
      <c r="O2" s="5"/>
      <c r="P2" s="5"/>
      <c r="Q2" s="5"/>
      <c r="R2" s="5"/>
      <c r="S2" s="5"/>
      <c r="T2" s="5"/>
      <c r="U2" s="5"/>
      <c r="V2" s="5"/>
      <c r="W2" s="5"/>
      <c r="X2" s="7"/>
    </row>
    <row r="3" spans="1:24" s="1" customFormat="1" ht="60">
      <c r="A3" s="3" t="s">
        <v>92</v>
      </c>
      <c r="B3" s="4" t="s">
        <v>1041</v>
      </c>
      <c r="C3" s="4" t="s">
        <v>290</v>
      </c>
      <c r="D3" s="5" t="s">
        <v>1</v>
      </c>
      <c r="E3" s="5" t="s">
        <v>1</v>
      </c>
      <c r="F3" s="5" t="s">
        <v>1</v>
      </c>
      <c r="G3" s="5" t="s">
        <v>1</v>
      </c>
      <c r="H3" s="5" t="s">
        <v>1</v>
      </c>
      <c r="I3" s="5" t="s">
        <v>1</v>
      </c>
      <c r="J3" s="5" t="s">
        <v>1</v>
      </c>
      <c r="K3" s="5" t="s">
        <v>1</v>
      </c>
      <c r="L3" s="5" t="s">
        <v>1</v>
      </c>
      <c r="M3" s="5" t="s">
        <v>1</v>
      </c>
      <c r="N3" s="5" t="s">
        <v>16</v>
      </c>
      <c r="O3" s="5" t="s">
        <v>1</v>
      </c>
      <c r="P3" s="6" t="s">
        <v>16</v>
      </c>
      <c r="Q3" s="6" t="s">
        <v>16</v>
      </c>
      <c r="R3" s="5" t="s">
        <v>1</v>
      </c>
      <c r="S3" s="5" t="s">
        <v>1</v>
      </c>
      <c r="T3" s="5" t="s">
        <v>1</v>
      </c>
      <c r="U3" s="5" t="s">
        <v>1</v>
      </c>
      <c r="V3" s="5" t="s">
        <v>1</v>
      </c>
      <c r="W3" s="5" t="s">
        <v>16</v>
      </c>
      <c r="X3" s="5" t="s">
        <v>1</v>
      </c>
    </row>
    <row r="4" spans="1:24" s="1" customFormat="1" ht="60">
      <c r="A4" s="3" t="s">
        <v>93</v>
      </c>
      <c r="B4" s="4"/>
      <c r="C4" s="4"/>
      <c r="D4" s="5" t="s">
        <v>5</v>
      </c>
      <c r="E4" s="5" t="s">
        <v>5</v>
      </c>
      <c r="F4" s="5" t="s">
        <v>94</v>
      </c>
      <c r="G4" s="5" t="s">
        <v>5</v>
      </c>
      <c r="H4" s="5" t="s">
        <v>5</v>
      </c>
      <c r="I4" s="5" t="s">
        <v>5</v>
      </c>
      <c r="J4" s="5" t="s">
        <v>5</v>
      </c>
      <c r="K4" s="5" t="s">
        <v>5</v>
      </c>
      <c r="L4" s="5" t="s">
        <v>5</v>
      </c>
      <c r="M4" s="5" t="s">
        <v>5</v>
      </c>
      <c r="N4" s="5" t="s">
        <v>95</v>
      </c>
      <c r="O4" s="5" t="s">
        <v>5</v>
      </c>
      <c r="P4" s="5" t="s">
        <v>96</v>
      </c>
      <c r="Q4" s="5" t="s">
        <v>97</v>
      </c>
      <c r="R4" s="5" t="s">
        <v>5</v>
      </c>
      <c r="S4" s="5" t="s">
        <v>5</v>
      </c>
      <c r="T4" s="5" t="s">
        <v>5</v>
      </c>
      <c r="U4" s="5" t="s">
        <v>5</v>
      </c>
      <c r="V4" s="5" t="s">
        <v>5</v>
      </c>
      <c r="W4" s="5" t="s">
        <v>98</v>
      </c>
      <c r="X4" s="5" t="s">
        <v>5</v>
      </c>
    </row>
    <row r="5" spans="1:24" s="1" customFormat="1" ht="105">
      <c r="A5" s="3" t="s">
        <v>99</v>
      </c>
      <c r="B5" s="4"/>
      <c r="C5" s="4"/>
      <c r="D5" s="5" t="s">
        <v>100</v>
      </c>
      <c r="E5" s="5" t="s">
        <v>101</v>
      </c>
      <c r="F5" s="5" t="s">
        <v>102</v>
      </c>
      <c r="G5" s="5" t="s">
        <v>100</v>
      </c>
      <c r="H5" s="5" t="s">
        <v>100</v>
      </c>
      <c r="I5" s="5" t="s">
        <v>100</v>
      </c>
      <c r="J5" s="5" t="s">
        <v>103</v>
      </c>
      <c r="K5" s="5" t="s">
        <v>104</v>
      </c>
      <c r="L5" s="5" t="s">
        <v>105</v>
      </c>
      <c r="M5" s="5" t="s">
        <v>106</v>
      </c>
      <c r="N5" s="5" t="s">
        <v>5</v>
      </c>
      <c r="O5" s="5" t="s">
        <v>107</v>
      </c>
      <c r="P5" s="5" t="s">
        <v>5</v>
      </c>
      <c r="Q5" s="5" t="s">
        <v>5</v>
      </c>
      <c r="R5" s="5" t="s">
        <v>108</v>
      </c>
      <c r="S5" s="5" t="s">
        <v>108</v>
      </c>
      <c r="T5" s="5" t="s">
        <v>109</v>
      </c>
      <c r="U5" s="5" t="s">
        <v>110</v>
      </c>
      <c r="V5" s="5" t="s">
        <v>100</v>
      </c>
      <c r="W5" s="5" t="s">
        <v>5</v>
      </c>
      <c r="X5" s="5" t="s">
        <v>111</v>
      </c>
    </row>
    <row r="6" spans="1:24" s="1" customFormat="1" ht="75">
      <c r="A6" s="3" t="s">
        <v>112</v>
      </c>
      <c r="B6" s="4"/>
      <c r="C6" s="4"/>
      <c r="D6" s="5" t="s">
        <v>113</v>
      </c>
      <c r="E6" s="5" t="s">
        <v>114</v>
      </c>
      <c r="F6" s="5" t="s">
        <v>115</v>
      </c>
      <c r="G6" s="5" t="s">
        <v>114</v>
      </c>
      <c r="H6" s="5" t="s">
        <v>116</v>
      </c>
      <c r="I6" s="6" t="s">
        <v>117</v>
      </c>
      <c r="J6" s="5" t="s">
        <v>118</v>
      </c>
      <c r="K6" s="5" t="s">
        <v>119</v>
      </c>
      <c r="L6" s="5" t="s">
        <v>120</v>
      </c>
      <c r="M6" s="5" t="s">
        <v>121</v>
      </c>
      <c r="N6" s="5" t="s">
        <v>5</v>
      </c>
      <c r="O6" s="5" t="s">
        <v>114</v>
      </c>
      <c r="P6" s="5" t="s">
        <v>5</v>
      </c>
      <c r="Q6" s="5" t="s">
        <v>5</v>
      </c>
      <c r="R6" s="5" t="s">
        <v>116</v>
      </c>
      <c r="S6" s="5" t="s">
        <v>120</v>
      </c>
      <c r="T6" s="6" t="s">
        <v>122</v>
      </c>
      <c r="U6" s="5" t="s">
        <v>116</v>
      </c>
      <c r="V6" s="5" t="s">
        <v>114</v>
      </c>
      <c r="W6" s="5" t="s">
        <v>5</v>
      </c>
      <c r="X6" s="5" t="s">
        <v>114</v>
      </c>
    </row>
    <row r="7" spans="1:24" s="1" customFormat="1" ht="90">
      <c r="A7" s="3" t="s">
        <v>123</v>
      </c>
      <c r="B7" s="4"/>
      <c r="C7" s="4"/>
      <c r="D7" s="5" t="s">
        <v>124</v>
      </c>
      <c r="E7" s="5" t="s">
        <v>120</v>
      </c>
      <c r="F7" s="5" t="s">
        <v>125</v>
      </c>
      <c r="G7" s="5" t="s">
        <v>126</v>
      </c>
      <c r="H7" s="5" t="s">
        <v>127</v>
      </c>
      <c r="I7" s="5" t="s">
        <v>128</v>
      </c>
      <c r="J7" s="5" t="s">
        <v>129</v>
      </c>
      <c r="K7" s="5" t="s">
        <v>130</v>
      </c>
      <c r="L7" s="5" t="s">
        <v>131</v>
      </c>
      <c r="M7" s="5" t="s">
        <v>132</v>
      </c>
      <c r="N7" s="5" t="s">
        <v>5</v>
      </c>
      <c r="O7" s="5" t="s">
        <v>133</v>
      </c>
      <c r="P7" s="5" t="s">
        <v>5</v>
      </c>
      <c r="Q7" s="5" t="s">
        <v>5</v>
      </c>
      <c r="R7" s="5" t="s">
        <v>120</v>
      </c>
      <c r="S7" s="5" t="s">
        <v>114</v>
      </c>
      <c r="T7" s="5" t="s">
        <v>114</v>
      </c>
      <c r="U7" s="5" t="s">
        <v>134</v>
      </c>
      <c r="V7" s="5" t="s">
        <v>119</v>
      </c>
      <c r="W7" s="5" t="s">
        <v>5</v>
      </c>
      <c r="X7" s="5" t="s">
        <v>135</v>
      </c>
    </row>
    <row r="8" spans="1:24" s="1" customFormat="1" ht="180">
      <c r="A8" s="3" t="s">
        <v>1050</v>
      </c>
      <c r="B8" s="4" t="s">
        <v>1048</v>
      </c>
      <c r="C8" s="4" t="s">
        <v>1051</v>
      </c>
      <c r="D8" s="5" t="s">
        <v>1</v>
      </c>
      <c r="E8" s="5" t="s">
        <v>136</v>
      </c>
      <c r="F8" s="5" t="s">
        <v>137</v>
      </c>
      <c r="G8" s="5" t="s">
        <v>138</v>
      </c>
      <c r="H8" s="5" t="s">
        <v>139</v>
      </c>
      <c r="I8" s="5" t="s">
        <v>16</v>
      </c>
      <c r="J8" s="5" t="s">
        <v>140</v>
      </c>
      <c r="K8" s="5" t="s">
        <v>1</v>
      </c>
      <c r="L8" s="5" t="s">
        <v>1</v>
      </c>
      <c r="M8" s="5" t="s">
        <v>141</v>
      </c>
      <c r="N8" s="5" t="s">
        <v>5</v>
      </c>
      <c r="O8" s="5" t="s">
        <v>1</v>
      </c>
      <c r="P8" s="5" t="s">
        <v>5</v>
      </c>
      <c r="Q8" s="5" t="s">
        <v>5</v>
      </c>
      <c r="R8" s="5" t="s">
        <v>142</v>
      </c>
      <c r="S8" s="5" t="s">
        <v>143</v>
      </c>
      <c r="T8" s="5" t="s">
        <v>144</v>
      </c>
      <c r="U8" s="5" t="s">
        <v>145</v>
      </c>
      <c r="V8" s="5" t="s">
        <v>1</v>
      </c>
      <c r="W8" s="5" t="s">
        <v>5</v>
      </c>
      <c r="X8" s="5" t="s">
        <v>1</v>
      </c>
    </row>
    <row r="9" spans="1:24" s="1" customFormat="1" ht="30">
      <c r="A9" s="3" t="s">
        <v>146</v>
      </c>
      <c r="B9" s="4"/>
      <c r="C9" s="4"/>
      <c r="D9" s="5" t="s">
        <v>5</v>
      </c>
      <c r="E9" s="5" t="s">
        <v>114</v>
      </c>
      <c r="F9" s="5" t="s">
        <v>5</v>
      </c>
      <c r="G9" s="5" t="s">
        <v>5</v>
      </c>
      <c r="H9" s="5" t="s">
        <v>5</v>
      </c>
      <c r="I9" s="5" t="s">
        <v>114</v>
      </c>
      <c r="J9" s="5" t="s">
        <v>5</v>
      </c>
      <c r="K9" s="5" t="s">
        <v>5</v>
      </c>
      <c r="L9" s="5" t="s">
        <v>5</v>
      </c>
      <c r="M9" s="5" t="s">
        <v>5</v>
      </c>
      <c r="N9" s="5" t="s">
        <v>5</v>
      </c>
      <c r="O9" s="5" t="s">
        <v>5</v>
      </c>
      <c r="P9" s="5" t="s">
        <v>5</v>
      </c>
      <c r="Q9" s="5" t="s">
        <v>5</v>
      </c>
      <c r="R9" s="5" t="s">
        <v>5</v>
      </c>
      <c r="S9" s="5" t="s">
        <v>114</v>
      </c>
      <c r="T9" s="5" t="s">
        <v>5</v>
      </c>
      <c r="U9" s="5" t="s">
        <v>5</v>
      </c>
      <c r="V9" s="5" t="s">
        <v>5</v>
      </c>
      <c r="W9" s="5" t="s">
        <v>5</v>
      </c>
      <c r="X9" s="5" t="s">
        <v>34</v>
      </c>
    </row>
    <row r="10" spans="1:24" s="1" customFormat="1" ht="45">
      <c r="A10" s="3" t="s">
        <v>147</v>
      </c>
      <c r="B10" s="8" t="s">
        <v>1041</v>
      </c>
      <c r="C10" s="4" t="s">
        <v>1052</v>
      </c>
      <c r="D10" s="5" t="s">
        <v>1</v>
      </c>
      <c r="E10" s="5" t="s">
        <v>1</v>
      </c>
      <c r="F10" s="6" t="s">
        <v>1</v>
      </c>
      <c r="G10" s="5" t="s">
        <v>1</v>
      </c>
      <c r="H10" s="5" t="s">
        <v>1</v>
      </c>
      <c r="I10" s="6" t="s">
        <v>1</v>
      </c>
      <c r="J10" s="5" t="s">
        <v>1</v>
      </c>
      <c r="K10" s="5" t="s">
        <v>1</v>
      </c>
      <c r="L10" s="5" t="s">
        <v>1</v>
      </c>
      <c r="M10" s="5" t="s">
        <v>1</v>
      </c>
      <c r="N10" s="5" t="s">
        <v>5</v>
      </c>
      <c r="O10" s="5" t="s">
        <v>1</v>
      </c>
      <c r="P10" s="5" t="s">
        <v>5</v>
      </c>
      <c r="Q10" s="5" t="s">
        <v>5</v>
      </c>
      <c r="R10" s="6" t="s">
        <v>16</v>
      </c>
      <c r="S10" s="5" t="s">
        <v>16</v>
      </c>
      <c r="T10" s="5" t="s">
        <v>16</v>
      </c>
      <c r="U10" s="5" t="s">
        <v>1</v>
      </c>
      <c r="V10" s="5" t="s">
        <v>1</v>
      </c>
      <c r="W10" s="5" t="s">
        <v>5</v>
      </c>
      <c r="X10" s="5" t="s">
        <v>1</v>
      </c>
    </row>
    <row r="11" spans="1:24" s="1" customFormat="1" ht="409">
      <c r="A11" s="3" t="s">
        <v>148</v>
      </c>
      <c r="B11" s="4"/>
      <c r="C11" s="4"/>
      <c r="D11" s="5" t="s">
        <v>149</v>
      </c>
      <c r="E11" s="5" t="s">
        <v>150</v>
      </c>
      <c r="F11" s="5" t="s">
        <v>151</v>
      </c>
      <c r="G11" s="5" t="s">
        <v>152</v>
      </c>
      <c r="H11" s="5" t="s">
        <v>153</v>
      </c>
      <c r="I11" s="5" t="s">
        <v>154</v>
      </c>
      <c r="J11" s="5" t="s">
        <v>155</v>
      </c>
      <c r="K11" s="5" t="s">
        <v>156</v>
      </c>
      <c r="L11" s="5" t="s">
        <v>157</v>
      </c>
      <c r="M11" s="5" t="s">
        <v>158</v>
      </c>
      <c r="N11" s="5" t="s">
        <v>5</v>
      </c>
      <c r="O11" s="5" t="s">
        <v>159</v>
      </c>
      <c r="P11" s="5" t="s">
        <v>5</v>
      </c>
      <c r="Q11" s="5" t="s">
        <v>5</v>
      </c>
      <c r="R11" s="5" t="s">
        <v>160</v>
      </c>
      <c r="S11" s="5" t="s">
        <v>161</v>
      </c>
      <c r="T11" s="5" t="s">
        <v>162</v>
      </c>
      <c r="U11" s="5" t="s">
        <v>163</v>
      </c>
      <c r="V11" s="5" t="s">
        <v>164</v>
      </c>
      <c r="W11" s="5" t="s">
        <v>5</v>
      </c>
      <c r="X11" s="5" t="s">
        <v>5</v>
      </c>
    </row>
    <row r="12" spans="1:24" s="1" customFormat="1" ht="60">
      <c r="A12" s="3" t="s">
        <v>165</v>
      </c>
      <c r="B12" s="4" t="s">
        <v>169</v>
      </c>
      <c r="C12" s="4" t="s">
        <v>173</v>
      </c>
      <c r="D12" s="5" t="s">
        <v>166</v>
      </c>
      <c r="E12" s="5" t="s">
        <v>167</v>
      </c>
      <c r="F12" s="5" t="s">
        <v>168</v>
      </c>
      <c r="G12" s="5" t="s">
        <v>166</v>
      </c>
      <c r="H12" s="5" t="s">
        <v>167</v>
      </c>
      <c r="I12" s="6" t="s">
        <v>170</v>
      </c>
      <c r="J12" s="5" t="s">
        <v>171</v>
      </c>
      <c r="K12" s="5" t="s">
        <v>171</v>
      </c>
      <c r="L12" s="5" t="s">
        <v>170</v>
      </c>
      <c r="M12" s="5" t="s">
        <v>166</v>
      </c>
      <c r="N12" s="5" t="s">
        <v>5</v>
      </c>
      <c r="O12" s="5" t="s">
        <v>167</v>
      </c>
      <c r="P12" s="5" t="s">
        <v>5</v>
      </c>
      <c r="Q12" s="5" t="s">
        <v>5</v>
      </c>
      <c r="R12" s="5" t="s">
        <v>172</v>
      </c>
      <c r="S12" s="5" t="s">
        <v>171</v>
      </c>
      <c r="T12" s="5" t="s">
        <v>171</v>
      </c>
      <c r="U12" s="5" t="s">
        <v>171</v>
      </c>
      <c r="V12" s="6" t="s">
        <v>171</v>
      </c>
      <c r="W12" s="5" t="s">
        <v>5</v>
      </c>
      <c r="X12" s="5" t="s">
        <v>171</v>
      </c>
    </row>
    <row r="13" spans="1:24" s="1" customFormat="1" ht="105">
      <c r="A13" s="3" t="s">
        <v>174</v>
      </c>
      <c r="B13" s="4"/>
      <c r="C13" s="4"/>
      <c r="D13" s="5" t="s">
        <v>175</v>
      </c>
      <c r="E13" s="5" t="s">
        <v>176</v>
      </c>
      <c r="F13" s="5" t="s">
        <v>177</v>
      </c>
      <c r="G13" s="5" t="s">
        <v>178</v>
      </c>
      <c r="H13" s="5" t="s">
        <v>176</v>
      </c>
      <c r="I13" s="5" t="s">
        <v>179</v>
      </c>
      <c r="J13" s="5" t="s">
        <v>180</v>
      </c>
      <c r="K13" s="5" t="s">
        <v>179</v>
      </c>
      <c r="L13" s="5" t="s">
        <v>181</v>
      </c>
      <c r="M13" s="5" t="s">
        <v>182</v>
      </c>
      <c r="N13" s="5" t="s">
        <v>5</v>
      </c>
      <c r="O13" s="5" t="s">
        <v>179</v>
      </c>
      <c r="P13" s="5" t="s">
        <v>5</v>
      </c>
      <c r="Q13" s="5" t="s">
        <v>5</v>
      </c>
      <c r="R13" s="5" t="s">
        <v>183</v>
      </c>
      <c r="S13" s="5" t="s">
        <v>178</v>
      </c>
      <c r="T13" s="5" t="s">
        <v>178</v>
      </c>
      <c r="U13" s="5" t="s">
        <v>182</v>
      </c>
      <c r="V13" s="5" t="s">
        <v>184</v>
      </c>
      <c r="W13" s="5" t="s">
        <v>5</v>
      </c>
      <c r="X13" s="5" t="s">
        <v>181</v>
      </c>
    </row>
    <row r="14" spans="1:24" s="1" customFormat="1" ht="405">
      <c r="A14" s="3" t="s">
        <v>185</v>
      </c>
      <c r="B14" s="4"/>
      <c r="C14" s="4"/>
      <c r="D14" s="5" t="s">
        <v>186</v>
      </c>
      <c r="E14" s="5" t="s">
        <v>187</v>
      </c>
      <c r="F14" s="5" t="s">
        <v>188</v>
      </c>
      <c r="G14" s="7" t="s">
        <v>189</v>
      </c>
      <c r="H14" s="7" t="s">
        <v>190</v>
      </c>
      <c r="I14" s="5" t="s">
        <v>191</v>
      </c>
      <c r="J14" s="5" t="s">
        <v>192</v>
      </c>
      <c r="K14" s="5" t="s">
        <v>5</v>
      </c>
      <c r="L14" s="5" t="s">
        <v>157</v>
      </c>
      <c r="M14" s="7" t="s">
        <v>193</v>
      </c>
      <c r="N14" s="5" t="s">
        <v>5</v>
      </c>
      <c r="O14" s="5" t="s">
        <v>5</v>
      </c>
      <c r="P14" s="5" t="s">
        <v>5</v>
      </c>
      <c r="Q14" s="5" t="s">
        <v>5</v>
      </c>
      <c r="R14" s="5" t="s">
        <v>194</v>
      </c>
      <c r="S14" s="5" t="s">
        <v>195</v>
      </c>
      <c r="T14" s="5" t="s">
        <v>5</v>
      </c>
      <c r="U14" s="5" t="s">
        <v>196</v>
      </c>
      <c r="V14" s="5" t="s">
        <v>197</v>
      </c>
      <c r="W14" s="5" t="s">
        <v>5</v>
      </c>
      <c r="X14" s="7" t="s">
        <v>5</v>
      </c>
    </row>
    <row r="15" spans="1:24" s="1" customFormat="1" ht="30">
      <c r="A15" s="3" t="s">
        <v>198</v>
      </c>
      <c r="B15" s="4" t="s">
        <v>1041</v>
      </c>
      <c r="C15" s="4" t="s">
        <v>1053</v>
      </c>
      <c r="D15" s="5" t="s">
        <v>1</v>
      </c>
      <c r="E15" s="5" t="s">
        <v>1</v>
      </c>
      <c r="F15" s="5" t="s">
        <v>1</v>
      </c>
      <c r="G15" s="5" t="s">
        <v>1</v>
      </c>
      <c r="H15" s="5" t="s">
        <v>1</v>
      </c>
      <c r="I15" s="5" t="s">
        <v>1</v>
      </c>
      <c r="J15" s="5" t="s">
        <v>1</v>
      </c>
      <c r="K15" s="5" t="s">
        <v>1</v>
      </c>
      <c r="L15" s="5" t="s">
        <v>1</v>
      </c>
      <c r="M15" s="5" t="s">
        <v>1</v>
      </c>
      <c r="N15" s="5" t="s">
        <v>1</v>
      </c>
      <c r="O15" s="5" t="s">
        <v>1</v>
      </c>
      <c r="P15" s="5" t="s">
        <v>1</v>
      </c>
      <c r="Q15" s="5" t="s">
        <v>1</v>
      </c>
      <c r="R15" s="5" t="s">
        <v>1</v>
      </c>
      <c r="S15" s="5" t="s">
        <v>1</v>
      </c>
      <c r="T15" s="5" t="s">
        <v>1</v>
      </c>
      <c r="U15" s="5" t="s">
        <v>1</v>
      </c>
      <c r="V15" s="5" t="s">
        <v>1</v>
      </c>
      <c r="W15" s="5" t="s">
        <v>16</v>
      </c>
      <c r="X15" s="5" t="s">
        <v>1</v>
      </c>
    </row>
    <row r="16" spans="1:24" s="1" customFormat="1" ht="60">
      <c r="A16" s="3" t="s">
        <v>199</v>
      </c>
      <c r="B16" s="4"/>
      <c r="C16" s="4"/>
      <c r="D16" s="5" t="s">
        <v>5</v>
      </c>
      <c r="E16" s="5" t="s">
        <v>5</v>
      </c>
      <c r="F16" s="5" t="s">
        <v>5</v>
      </c>
      <c r="G16" s="5" t="s">
        <v>5</v>
      </c>
      <c r="H16" s="5" t="s">
        <v>5</v>
      </c>
      <c r="I16" s="5" t="s">
        <v>5</v>
      </c>
      <c r="J16" s="5" t="s">
        <v>5</v>
      </c>
      <c r="K16" s="5" t="s">
        <v>5</v>
      </c>
      <c r="L16" s="5" t="s">
        <v>5</v>
      </c>
      <c r="M16" s="5" t="s">
        <v>5</v>
      </c>
      <c r="N16" s="5" t="s">
        <v>5</v>
      </c>
      <c r="O16" s="5" t="s">
        <v>5</v>
      </c>
      <c r="P16" s="5" t="s">
        <v>5</v>
      </c>
      <c r="Q16" s="5" t="s">
        <v>5</v>
      </c>
      <c r="R16" s="5" t="s">
        <v>5</v>
      </c>
      <c r="S16" s="5" t="s">
        <v>5</v>
      </c>
      <c r="T16" s="5" t="s">
        <v>5</v>
      </c>
      <c r="U16" s="5" t="s">
        <v>5</v>
      </c>
      <c r="V16" s="5" t="s">
        <v>5</v>
      </c>
      <c r="W16" s="5" t="s">
        <v>98</v>
      </c>
      <c r="X16" s="5" t="s">
        <v>5</v>
      </c>
    </row>
    <row r="17" spans="1:4" ht="15" customHeight="1">
      <c r="A17" s="38" t="s">
        <v>1172</v>
      </c>
      <c r="B17" s="38"/>
      <c r="C17" s="38"/>
      <c r="D17" s="38"/>
    </row>
    <row r="18" spans="1:4">
      <c r="A18" s="39"/>
      <c r="B18" s="39"/>
      <c r="C18" s="39"/>
      <c r="D18" s="39"/>
    </row>
    <row r="19" spans="1:4">
      <c r="A19" s="39"/>
      <c r="B19" s="39"/>
      <c r="C19" s="39"/>
      <c r="D19" s="39"/>
    </row>
  </sheetData>
  <mergeCells count="2">
    <mergeCell ref="A2:C2"/>
    <mergeCell ref="A17:D19"/>
  </mergeCells>
  <phoneticPr fontId="6" type="noConversion"/>
  <pageMargins left="0.75" right="0.75" top="1" bottom="1" header="0.5" footer="0.5"/>
  <pageSetup scale="34" fitToWidth="6" orientation="portrait" horizontalDpi="4294967292" verticalDpi="4294967292"/>
  <headerFooter>
    <oddHeader>&amp;L&amp;"Calibri,Regular"&amp;18&amp;K000000Additional File, PART B&amp;R&amp;"Calibri,Regular"&amp;18&amp;K000000Brownstein et al., CLARITY Challange</oddHeader>
    <oddFooter>&amp;C&amp;"Calibri,Regular"&amp;18&amp;K000000Page &amp;P of &amp;N</oddFooter>
  </headerFooter>
  <extLst>
    <ext xmlns:mx="http://schemas.microsoft.com/office/mac/excel/2008/main" uri="{64002731-A6B0-56B0-2670-7721B7C09600}">
      <mx:PLV Mode="0" OnePage="0" WScale="10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X15"/>
  <sheetViews>
    <sheetView workbookViewId="0"/>
  </sheetViews>
  <sheetFormatPr baseColWidth="10" defaultRowHeight="15" x14ac:dyDescent="0"/>
  <cols>
    <col min="1" max="1" width="16.5" customWidth="1"/>
    <col min="2" max="2" width="10.5" bestFit="1" customWidth="1"/>
    <col min="3" max="3" width="9.6640625" bestFit="1" customWidth="1"/>
    <col min="4" max="4" width="19" bestFit="1" customWidth="1"/>
    <col min="5" max="5" width="15" bestFit="1" customWidth="1"/>
    <col min="6" max="6" width="17.83203125" bestFit="1" customWidth="1"/>
    <col min="7" max="7" width="19" bestFit="1" customWidth="1"/>
    <col min="8" max="8" width="12.5" bestFit="1" customWidth="1"/>
    <col min="9" max="9" width="15.83203125" bestFit="1" customWidth="1"/>
    <col min="10" max="10" width="82.6640625" bestFit="1" customWidth="1"/>
    <col min="11" max="11" width="17.5" bestFit="1" customWidth="1"/>
    <col min="12" max="12" width="13.1640625" bestFit="1" customWidth="1"/>
    <col min="13" max="13" width="13" customWidth="1"/>
    <col min="14" max="14" width="72" bestFit="1" customWidth="1"/>
    <col min="15" max="16" width="13" customWidth="1"/>
    <col min="17" max="17" width="27.1640625" bestFit="1" customWidth="1"/>
    <col min="18" max="18" width="44.33203125" bestFit="1" customWidth="1"/>
    <col min="19" max="19" width="22.33203125" bestFit="1" customWidth="1"/>
    <col min="20" max="20" width="16.5" customWidth="1"/>
    <col min="21" max="21" width="27.6640625" bestFit="1" customWidth="1"/>
    <col min="22" max="22" width="19" bestFit="1" customWidth="1"/>
    <col min="23" max="24" width="15.1640625" customWidth="1"/>
  </cols>
  <sheetData>
    <row r="1" spans="1:24" s="1" customFormat="1" ht="75">
      <c r="A1" s="3" t="s">
        <v>1173</v>
      </c>
      <c r="B1" s="16" t="s">
        <v>1145</v>
      </c>
      <c r="C1" s="17" t="s">
        <v>1146</v>
      </c>
      <c r="D1" s="16" t="s">
        <v>1124</v>
      </c>
      <c r="E1" s="16" t="s">
        <v>1125</v>
      </c>
      <c r="F1" s="16" t="s">
        <v>1126</v>
      </c>
      <c r="G1" s="16" t="s">
        <v>1127</v>
      </c>
      <c r="H1" s="16" t="s">
        <v>1128</v>
      </c>
      <c r="I1" s="16" t="s">
        <v>1129</v>
      </c>
      <c r="J1" s="16" t="s">
        <v>1130</v>
      </c>
      <c r="K1" s="16" t="s">
        <v>1131</v>
      </c>
      <c r="L1" s="17" t="s">
        <v>1132</v>
      </c>
      <c r="M1" s="17" t="s">
        <v>1133</v>
      </c>
      <c r="N1" s="17" t="s">
        <v>1134</v>
      </c>
      <c r="O1" s="17" t="s">
        <v>1135</v>
      </c>
      <c r="P1" s="17" t="s">
        <v>1136</v>
      </c>
      <c r="Q1" s="17" t="s">
        <v>1137</v>
      </c>
      <c r="R1" s="17" t="s">
        <v>1138</v>
      </c>
      <c r="S1" s="17" t="s">
        <v>1139</v>
      </c>
      <c r="T1" s="17" t="s">
        <v>1140</v>
      </c>
      <c r="U1" s="17" t="s">
        <v>1141</v>
      </c>
      <c r="V1" s="17" t="s">
        <v>1142</v>
      </c>
      <c r="W1" s="17" t="s">
        <v>1143</v>
      </c>
      <c r="X1" s="17" t="s">
        <v>1144</v>
      </c>
    </row>
    <row r="2" spans="1:24" s="1" customFormat="1">
      <c r="A2" s="40" t="s">
        <v>1156</v>
      </c>
      <c r="B2" s="41"/>
      <c r="C2" s="42"/>
      <c r="D2" s="5"/>
      <c r="E2" s="5"/>
      <c r="F2" s="5"/>
      <c r="G2" s="5"/>
      <c r="H2" s="5"/>
      <c r="I2" s="5"/>
      <c r="J2" s="5"/>
      <c r="K2" s="5"/>
      <c r="L2" s="5"/>
      <c r="M2" s="5"/>
      <c r="N2" s="5"/>
      <c r="O2" s="5"/>
      <c r="P2" s="5"/>
      <c r="Q2" s="5"/>
      <c r="R2" s="5"/>
      <c r="S2" s="5"/>
      <c r="T2" s="5"/>
      <c r="U2" s="5"/>
      <c r="V2" s="5"/>
      <c r="W2" s="5"/>
      <c r="X2" s="5"/>
    </row>
    <row r="3" spans="1:24" s="1" customFormat="1" ht="405">
      <c r="A3" s="3" t="s">
        <v>200</v>
      </c>
      <c r="B3" s="4"/>
      <c r="C3" s="4"/>
      <c r="D3" s="5" t="s">
        <v>201</v>
      </c>
      <c r="E3" s="5" t="s">
        <v>202</v>
      </c>
      <c r="F3" s="5" t="s">
        <v>203</v>
      </c>
      <c r="G3" s="5" t="s">
        <v>201</v>
      </c>
      <c r="H3" s="5" t="s">
        <v>202</v>
      </c>
      <c r="I3" s="5" t="s">
        <v>202</v>
      </c>
      <c r="J3" s="5" t="s">
        <v>204</v>
      </c>
      <c r="K3" s="5" t="s">
        <v>202</v>
      </c>
      <c r="L3" s="5" t="s">
        <v>202</v>
      </c>
      <c r="M3" s="5" t="s">
        <v>202</v>
      </c>
      <c r="N3" s="5" t="s">
        <v>202</v>
      </c>
      <c r="O3" s="5" t="s">
        <v>202</v>
      </c>
      <c r="P3" s="6" t="s">
        <v>205</v>
      </c>
      <c r="Q3" s="5" t="s">
        <v>206</v>
      </c>
      <c r="R3" s="5" t="s">
        <v>207</v>
      </c>
      <c r="S3" s="5" t="s">
        <v>202</v>
      </c>
      <c r="T3" s="5" t="s">
        <v>206</v>
      </c>
      <c r="U3" s="5" t="s">
        <v>206</v>
      </c>
      <c r="V3" s="5" t="s">
        <v>206</v>
      </c>
      <c r="W3" s="5" t="s">
        <v>22</v>
      </c>
      <c r="X3" s="5" t="s">
        <v>5</v>
      </c>
    </row>
    <row r="4" spans="1:24" s="1" customFormat="1" ht="405">
      <c r="A4" s="3" t="s">
        <v>208</v>
      </c>
      <c r="B4" s="4"/>
      <c r="C4" s="4"/>
      <c r="D4" s="5" t="s">
        <v>5</v>
      </c>
      <c r="E4" s="5" t="s">
        <v>209</v>
      </c>
      <c r="F4" s="5" t="s">
        <v>210</v>
      </c>
      <c r="G4" s="5" t="s">
        <v>211</v>
      </c>
      <c r="H4" s="5" t="s">
        <v>212</v>
      </c>
      <c r="I4" s="5" t="s">
        <v>213</v>
      </c>
      <c r="J4" s="5" t="s">
        <v>214</v>
      </c>
      <c r="K4" s="5" t="s">
        <v>215</v>
      </c>
      <c r="L4" s="5" t="s">
        <v>216</v>
      </c>
      <c r="M4" s="5" t="s">
        <v>217</v>
      </c>
      <c r="N4" s="5" t="s">
        <v>218</v>
      </c>
      <c r="O4" s="5" t="s">
        <v>5</v>
      </c>
      <c r="P4" s="5" t="s">
        <v>219</v>
      </c>
      <c r="Q4" s="5" t="s">
        <v>220</v>
      </c>
      <c r="R4" s="5" t="s">
        <v>221</v>
      </c>
      <c r="S4" s="5" t="s">
        <v>222</v>
      </c>
      <c r="T4" s="5" t="s">
        <v>5</v>
      </c>
      <c r="U4" s="5" t="s">
        <v>223</v>
      </c>
      <c r="V4" s="5" t="s">
        <v>224</v>
      </c>
      <c r="W4" s="5" t="s">
        <v>5</v>
      </c>
      <c r="X4" s="5" t="s">
        <v>5</v>
      </c>
    </row>
    <row r="5" spans="1:24" s="1" customFormat="1" ht="405">
      <c r="A5" s="3" t="s">
        <v>225</v>
      </c>
      <c r="B5" s="4"/>
      <c r="C5" s="4"/>
      <c r="D5" s="5" t="s">
        <v>226</v>
      </c>
      <c r="E5" s="5" t="s">
        <v>227</v>
      </c>
      <c r="F5" s="5" t="s">
        <v>228</v>
      </c>
      <c r="G5" s="5" t="s">
        <v>229</v>
      </c>
      <c r="H5" s="5" t="s">
        <v>230</v>
      </c>
      <c r="I5" s="6" t="s">
        <v>231</v>
      </c>
      <c r="J5" s="5" t="s">
        <v>232</v>
      </c>
      <c r="K5" s="5" t="s">
        <v>233</v>
      </c>
      <c r="L5" s="5" t="s">
        <v>234</v>
      </c>
      <c r="M5" s="5" t="s">
        <v>235</v>
      </c>
      <c r="N5" s="5" t="s">
        <v>236</v>
      </c>
      <c r="O5" s="5" t="s">
        <v>237</v>
      </c>
      <c r="P5" s="6" t="s">
        <v>238</v>
      </c>
      <c r="Q5" s="5" t="s">
        <v>239</v>
      </c>
      <c r="R5" s="5" t="s">
        <v>240</v>
      </c>
      <c r="S5" s="5" t="s">
        <v>241</v>
      </c>
      <c r="T5" s="5" t="s">
        <v>5</v>
      </c>
      <c r="U5" s="5" t="s">
        <v>242</v>
      </c>
      <c r="V5" s="5" t="s">
        <v>243</v>
      </c>
      <c r="W5" s="5" t="s">
        <v>5</v>
      </c>
      <c r="X5" s="5" t="s">
        <v>5</v>
      </c>
    </row>
    <row r="6" spans="1:24" s="1" customFormat="1" ht="30" customHeight="1">
      <c r="A6" s="40" t="s">
        <v>1158</v>
      </c>
      <c r="B6" s="41"/>
      <c r="C6" s="42"/>
      <c r="D6" s="5"/>
      <c r="E6" s="5"/>
      <c r="F6" s="5"/>
      <c r="G6" s="5"/>
      <c r="H6" s="5"/>
      <c r="I6" s="6"/>
      <c r="J6" s="5"/>
      <c r="K6" s="5"/>
      <c r="L6" s="5"/>
      <c r="M6" s="5"/>
      <c r="N6" s="5"/>
      <c r="O6" s="5"/>
      <c r="P6" s="6"/>
      <c r="Q6" s="5"/>
      <c r="R6" s="5"/>
      <c r="S6" s="5"/>
      <c r="T6" s="5"/>
      <c r="U6" s="5"/>
      <c r="V6" s="5"/>
      <c r="W6" s="5"/>
      <c r="X6" s="5"/>
    </row>
    <row r="7" spans="1:24" s="1" customFormat="1" ht="405">
      <c r="A7" s="3" t="s">
        <v>244</v>
      </c>
      <c r="B7" s="4" t="s">
        <v>1044</v>
      </c>
      <c r="C7" s="4" t="s">
        <v>1054</v>
      </c>
      <c r="D7" s="5" t="s">
        <v>1</v>
      </c>
      <c r="E7" s="5" t="s">
        <v>16</v>
      </c>
      <c r="F7" s="5" t="s">
        <v>1</v>
      </c>
      <c r="G7" s="5" t="s">
        <v>1</v>
      </c>
      <c r="H7" s="5" t="s">
        <v>16</v>
      </c>
      <c r="I7" s="6" t="s">
        <v>16</v>
      </c>
      <c r="J7" s="5" t="s">
        <v>1</v>
      </c>
      <c r="K7" s="5" t="s">
        <v>245</v>
      </c>
      <c r="L7" s="5" t="s">
        <v>246</v>
      </c>
      <c r="M7" s="5" t="s">
        <v>16</v>
      </c>
      <c r="N7" s="5" t="s">
        <v>16</v>
      </c>
      <c r="O7" s="5" t="s">
        <v>1</v>
      </c>
      <c r="P7" s="5" t="s">
        <v>1</v>
      </c>
      <c r="Q7" s="5" t="s">
        <v>247</v>
      </c>
      <c r="R7" s="5" t="s">
        <v>248</v>
      </c>
      <c r="S7" s="5" t="s">
        <v>16</v>
      </c>
      <c r="T7" s="5" t="s">
        <v>16</v>
      </c>
      <c r="U7" s="5" t="s">
        <v>16</v>
      </c>
      <c r="V7" s="5" t="s">
        <v>1</v>
      </c>
      <c r="W7" s="6" t="s">
        <v>16</v>
      </c>
      <c r="X7" s="5" t="s">
        <v>1</v>
      </c>
    </row>
    <row r="8" spans="1:24" s="1" customFormat="1" ht="255">
      <c r="A8" s="3" t="s">
        <v>249</v>
      </c>
      <c r="B8" s="4"/>
      <c r="C8" s="4"/>
      <c r="D8" s="5" t="s">
        <v>5</v>
      </c>
      <c r="E8" s="5" t="s">
        <v>250</v>
      </c>
      <c r="F8" s="5" t="s">
        <v>5</v>
      </c>
      <c r="G8" s="5" t="s">
        <v>5</v>
      </c>
      <c r="H8" s="5" t="s">
        <v>251</v>
      </c>
      <c r="I8" s="6" t="s">
        <v>252</v>
      </c>
      <c r="J8" s="5" t="s">
        <v>5</v>
      </c>
      <c r="K8" s="5" t="s">
        <v>5</v>
      </c>
      <c r="L8" s="5" t="s">
        <v>5</v>
      </c>
      <c r="M8" s="5" t="s">
        <v>253</v>
      </c>
      <c r="N8" s="5" t="s">
        <v>254</v>
      </c>
      <c r="O8" s="5" t="s">
        <v>5</v>
      </c>
      <c r="P8" s="5" t="s">
        <v>5</v>
      </c>
      <c r="Q8" s="5" t="s">
        <v>5</v>
      </c>
      <c r="R8" s="5" t="s">
        <v>5</v>
      </c>
      <c r="S8" s="5" t="s">
        <v>255</v>
      </c>
      <c r="T8" s="5" t="s">
        <v>256</v>
      </c>
      <c r="U8" s="5" t="s">
        <v>257</v>
      </c>
      <c r="V8" s="5" t="s">
        <v>5</v>
      </c>
      <c r="W8" s="5" t="s">
        <v>258</v>
      </c>
      <c r="X8" s="5" t="s">
        <v>5</v>
      </c>
    </row>
    <row r="9" spans="1:24" s="1" customFormat="1" ht="90">
      <c r="A9" s="3" t="s">
        <v>259</v>
      </c>
      <c r="B9" s="4" t="s">
        <v>1055</v>
      </c>
      <c r="C9" s="4" t="s">
        <v>1056</v>
      </c>
      <c r="D9" s="5" t="s">
        <v>16</v>
      </c>
      <c r="E9" s="5" t="s">
        <v>16</v>
      </c>
      <c r="F9" s="5" t="s">
        <v>1</v>
      </c>
      <c r="G9" s="5" t="s">
        <v>16</v>
      </c>
      <c r="H9" s="5" t="s">
        <v>16</v>
      </c>
      <c r="I9" s="5" t="s">
        <v>16</v>
      </c>
      <c r="J9" s="5" t="s">
        <v>1</v>
      </c>
      <c r="K9" s="5" t="s">
        <v>16</v>
      </c>
      <c r="L9" s="5" t="s">
        <v>16</v>
      </c>
      <c r="M9" s="5" t="s">
        <v>16</v>
      </c>
      <c r="N9" s="5" t="s">
        <v>16</v>
      </c>
      <c r="O9" s="5" t="s">
        <v>16</v>
      </c>
      <c r="P9" s="6" t="s">
        <v>16</v>
      </c>
      <c r="Q9" s="6" t="s">
        <v>16</v>
      </c>
      <c r="R9" s="6" t="s">
        <v>16</v>
      </c>
      <c r="S9" s="5" t="s">
        <v>16</v>
      </c>
      <c r="T9" s="5" t="s">
        <v>16</v>
      </c>
      <c r="U9" s="5" t="s">
        <v>16</v>
      </c>
      <c r="V9" s="5" t="s">
        <v>16</v>
      </c>
      <c r="W9" s="5" t="s">
        <v>16</v>
      </c>
      <c r="X9" s="5" t="s">
        <v>16</v>
      </c>
    </row>
    <row r="10" spans="1:24" s="1" customFormat="1" ht="195">
      <c r="A10" s="3" t="s">
        <v>260</v>
      </c>
      <c r="B10" s="4"/>
      <c r="C10" s="4"/>
      <c r="D10" s="5" t="s">
        <v>261</v>
      </c>
      <c r="E10" s="5" t="s">
        <v>262</v>
      </c>
      <c r="F10" s="5" t="s">
        <v>5</v>
      </c>
      <c r="G10" s="5" t="s">
        <v>26</v>
      </c>
      <c r="H10" s="5" t="s">
        <v>263</v>
      </c>
      <c r="I10" s="5" t="s">
        <v>264</v>
      </c>
      <c r="J10" s="5" t="s">
        <v>5</v>
      </c>
      <c r="K10" s="5" t="s">
        <v>265</v>
      </c>
      <c r="L10" s="5" t="s">
        <v>266</v>
      </c>
      <c r="M10" s="5" t="s">
        <v>267</v>
      </c>
      <c r="N10" s="5" t="s">
        <v>268</v>
      </c>
      <c r="O10" s="5" t="s">
        <v>26</v>
      </c>
      <c r="P10" s="5" t="s">
        <v>269</v>
      </c>
      <c r="Q10" s="5" t="s">
        <v>270</v>
      </c>
      <c r="R10" s="5" t="s">
        <v>271</v>
      </c>
      <c r="S10" s="5" t="s">
        <v>272</v>
      </c>
      <c r="T10" s="5" t="s">
        <v>266</v>
      </c>
      <c r="U10" s="5" t="s">
        <v>266</v>
      </c>
      <c r="V10" s="5" t="s">
        <v>273</v>
      </c>
      <c r="W10" s="5" t="s">
        <v>266</v>
      </c>
      <c r="X10" s="5" t="s">
        <v>263</v>
      </c>
    </row>
    <row r="11" spans="1:24" s="1" customFormat="1" ht="405">
      <c r="A11" s="3" t="s">
        <v>274</v>
      </c>
      <c r="B11" s="4"/>
      <c r="C11" s="4"/>
      <c r="D11" s="5" t="s">
        <v>5</v>
      </c>
      <c r="E11" s="5" t="s">
        <v>5</v>
      </c>
      <c r="F11" s="5" t="s">
        <v>275</v>
      </c>
      <c r="G11" s="5" t="s">
        <v>276</v>
      </c>
      <c r="H11" s="5" t="s">
        <v>5</v>
      </c>
      <c r="I11" s="5" t="s">
        <v>5</v>
      </c>
      <c r="J11" s="5" t="s">
        <v>277</v>
      </c>
      <c r="K11" s="5" t="s">
        <v>278</v>
      </c>
      <c r="L11" s="5" t="s">
        <v>5</v>
      </c>
      <c r="M11" s="5" t="s">
        <v>5</v>
      </c>
      <c r="N11" s="5" t="s">
        <v>5</v>
      </c>
      <c r="O11" s="5" t="s">
        <v>5</v>
      </c>
      <c r="P11" s="5" t="s">
        <v>279</v>
      </c>
      <c r="Q11" s="5" t="s">
        <v>5</v>
      </c>
      <c r="R11" s="5" t="s">
        <v>280</v>
      </c>
      <c r="S11" s="5" t="s">
        <v>5</v>
      </c>
      <c r="T11" s="5" t="s">
        <v>5</v>
      </c>
      <c r="U11" s="5" t="s">
        <v>5</v>
      </c>
      <c r="V11" s="5" t="s">
        <v>5</v>
      </c>
      <c r="W11" s="5" t="s">
        <v>5</v>
      </c>
      <c r="X11" s="5" t="s">
        <v>5</v>
      </c>
    </row>
    <row r="12" spans="1:24" s="1" customFormat="1" ht="405">
      <c r="A12" s="3" t="s">
        <v>281</v>
      </c>
      <c r="B12" s="4"/>
      <c r="C12" s="4"/>
      <c r="D12" s="5" t="s">
        <v>282</v>
      </c>
      <c r="E12" s="5" t="s">
        <v>283</v>
      </c>
      <c r="F12" s="5" t="s">
        <v>284</v>
      </c>
      <c r="G12" s="5" t="s">
        <v>283</v>
      </c>
      <c r="H12" s="5" t="s">
        <v>283</v>
      </c>
      <c r="I12" s="5" t="s">
        <v>283</v>
      </c>
      <c r="J12" s="5" t="s">
        <v>285</v>
      </c>
      <c r="K12" s="5" t="s">
        <v>283</v>
      </c>
      <c r="L12" s="5" t="s">
        <v>283</v>
      </c>
      <c r="M12" s="5" t="s">
        <v>283</v>
      </c>
      <c r="N12" s="5" t="s">
        <v>5</v>
      </c>
      <c r="O12" s="5" t="s">
        <v>5</v>
      </c>
      <c r="P12" s="5" t="s">
        <v>285</v>
      </c>
      <c r="Q12" s="5" t="s">
        <v>283</v>
      </c>
      <c r="R12" s="5" t="s">
        <v>283</v>
      </c>
      <c r="S12" s="5" t="s">
        <v>283</v>
      </c>
      <c r="T12" s="5" t="s">
        <v>286</v>
      </c>
      <c r="U12" s="5" t="s">
        <v>283</v>
      </c>
      <c r="V12" s="6" t="s">
        <v>287</v>
      </c>
      <c r="W12" s="5" t="s">
        <v>283</v>
      </c>
      <c r="X12" s="5" t="s">
        <v>5</v>
      </c>
    </row>
    <row r="13" spans="1:24" ht="45" customHeight="1">
      <c r="A13" s="38" t="s">
        <v>1172</v>
      </c>
      <c r="B13" s="38"/>
      <c r="C13" s="38"/>
      <c r="D13" s="38"/>
    </row>
    <row r="14" spans="1:24">
      <c r="A14" s="39"/>
      <c r="B14" s="39"/>
      <c r="C14" s="39"/>
      <c r="D14" s="39"/>
    </row>
    <row r="15" spans="1:24">
      <c r="A15" s="39"/>
      <c r="B15" s="39"/>
      <c r="C15" s="39"/>
      <c r="D15" s="39"/>
    </row>
  </sheetData>
  <mergeCells count="3">
    <mergeCell ref="A2:C2"/>
    <mergeCell ref="A13:D15"/>
    <mergeCell ref="A6:C6"/>
  </mergeCells>
  <phoneticPr fontId="6" type="noConversion"/>
  <pageMargins left="0.75" right="0.75" top="1" bottom="1" header="0.5" footer="0.5"/>
  <pageSetup scale="36" fitToWidth="4" fitToHeight="2" orientation="portrait" horizontalDpi="4294967292" verticalDpi="4294967292"/>
  <headerFooter>
    <oddHeader>&amp;L&amp;"Calibri,Regular"&amp;18&amp;K000000Additional file 4, PART C-D&amp;R&amp;"Calibri,Regular"&amp;18&amp;K000000Brownstein et al., CLARITY Challange</oddHeader>
    <oddFooter>&amp;C&amp;"Calibri,Regular"&amp;18&amp;K000000Page &amp;P of &amp;N</oddFooter>
  </headerFooter>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X47"/>
  <sheetViews>
    <sheetView workbookViewId="0"/>
  </sheetViews>
  <sheetFormatPr baseColWidth="10" defaultRowHeight="15" x14ac:dyDescent="0"/>
  <cols>
    <col min="1" max="1" width="36.33203125" bestFit="1" customWidth="1"/>
    <col min="2" max="2" width="10.5" bestFit="1" customWidth="1"/>
    <col min="3" max="3" width="11.5" bestFit="1" customWidth="1"/>
    <col min="4" max="4" width="28.6640625" bestFit="1" customWidth="1"/>
    <col min="5" max="5" width="30.33203125" bestFit="1" customWidth="1"/>
    <col min="6" max="6" width="57.5" bestFit="1" customWidth="1"/>
    <col min="7" max="7" width="32.6640625" bestFit="1" customWidth="1"/>
    <col min="8" max="8" width="30.33203125" bestFit="1" customWidth="1"/>
    <col min="9" max="9" width="29.5" bestFit="1" customWidth="1"/>
    <col min="10" max="10" width="64.33203125" bestFit="1" customWidth="1"/>
    <col min="11" max="11" width="101" bestFit="1" customWidth="1"/>
    <col min="12" max="12" width="30.33203125" bestFit="1" customWidth="1"/>
    <col min="13" max="13" width="22.6640625" bestFit="1" customWidth="1"/>
    <col min="14" max="14" width="24.83203125" bestFit="1" customWidth="1"/>
    <col min="15" max="15" width="23.33203125" bestFit="1" customWidth="1"/>
    <col min="16" max="16" width="20" bestFit="1" customWidth="1"/>
    <col min="17" max="17" width="30.33203125" bestFit="1" customWidth="1"/>
    <col min="18" max="18" width="99.6640625" bestFit="1" customWidth="1"/>
    <col min="19" max="19" width="29.1640625" bestFit="1" customWidth="1"/>
    <col min="20" max="20" width="15.5" customWidth="1"/>
    <col min="21" max="21" width="33.83203125" bestFit="1" customWidth="1"/>
    <col min="22" max="22" width="29.1640625" bestFit="1" customWidth="1"/>
    <col min="23" max="23" width="20" bestFit="1" customWidth="1"/>
    <col min="24" max="24" width="13.1640625" bestFit="1" customWidth="1"/>
  </cols>
  <sheetData>
    <row r="1" spans="1:24" s="1" customFormat="1" ht="75">
      <c r="A1" s="3" t="s">
        <v>1173</v>
      </c>
      <c r="B1" s="16" t="s">
        <v>1145</v>
      </c>
      <c r="C1" s="17" t="s">
        <v>1146</v>
      </c>
      <c r="D1" s="16" t="s">
        <v>1124</v>
      </c>
      <c r="E1" s="16" t="s">
        <v>1125</v>
      </c>
      <c r="F1" s="16" t="s">
        <v>1126</v>
      </c>
      <c r="G1" s="16" t="s">
        <v>1127</v>
      </c>
      <c r="H1" s="16" t="s">
        <v>1128</v>
      </c>
      <c r="I1" s="16" t="s">
        <v>1129</v>
      </c>
      <c r="J1" s="16" t="s">
        <v>1130</v>
      </c>
      <c r="K1" s="16" t="s">
        <v>1131</v>
      </c>
      <c r="L1" s="17" t="s">
        <v>1132</v>
      </c>
      <c r="M1" s="17" t="s">
        <v>1133</v>
      </c>
      <c r="N1" s="17" t="s">
        <v>1134</v>
      </c>
      <c r="O1" s="17" t="s">
        <v>1135</v>
      </c>
      <c r="P1" s="17" t="s">
        <v>1136</v>
      </c>
      <c r="Q1" s="17" t="s">
        <v>1137</v>
      </c>
      <c r="R1" s="17" t="s">
        <v>1138</v>
      </c>
      <c r="S1" s="17" t="s">
        <v>1139</v>
      </c>
      <c r="T1" s="17" t="s">
        <v>1140</v>
      </c>
      <c r="U1" s="17" t="s">
        <v>1141</v>
      </c>
      <c r="V1" s="17" t="s">
        <v>1142</v>
      </c>
      <c r="W1" s="17" t="s">
        <v>1143</v>
      </c>
      <c r="X1" s="17" t="s">
        <v>1144</v>
      </c>
    </row>
    <row r="2" spans="1:24" s="1" customFormat="1">
      <c r="A2" s="40" t="s">
        <v>1159</v>
      </c>
      <c r="B2" s="41"/>
      <c r="C2" s="42"/>
      <c r="D2" s="5"/>
      <c r="E2" s="5"/>
      <c r="F2" s="5"/>
      <c r="G2" s="5"/>
      <c r="H2" s="5"/>
      <c r="I2" s="5"/>
      <c r="J2" s="5"/>
      <c r="K2" s="5"/>
      <c r="L2" s="5"/>
      <c r="M2" s="5"/>
      <c r="N2" s="5"/>
      <c r="O2" s="5"/>
      <c r="P2" s="5"/>
      <c r="Q2" s="5"/>
      <c r="R2" s="5"/>
      <c r="S2" s="5"/>
      <c r="T2" s="5"/>
      <c r="U2" s="5"/>
      <c r="V2" s="6"/>
      <c r="W2" s="5"/>
      <c r="X2" s="5"/>
    </row>
    <row r="3" spans="1:24" s="1" customFormat="1" ht="45">
      <c r="A3" s="3" t="s">
        <v>288</v>
      </c>
      <c r="B3" s="4" t="s">
        <v>1041</v>
      </c>
      <c r="C3" s="4" t="s">
        <v>1057</v>
      </c>
      <c r="D3" s="5" t="s">
        <v>1</v>
      </c>
      <c r="E3" s="5" t="s">
        <v>1</v>
      </c>
      <c r="F3" s="5" t="s">
        <v>1</v>
      </c>
      <c r="G3" s="5" t="s">
        <v>1</v>
      </c>
      <c r="H3" s="5" t="s">
        <v>1</v>
      </c>
      <c r="I3" s="6" t="s">
        <v>1</v>
      </c>
      <c r="J3" s="5" t="s">
        <v>1</v>
      </c>
      <c r="K3" s="5" t="s">
        <v>1</v>
      </c>
      <c r="L3" s="5" t="s">
        <v>16</v>
      </c>
      <c r="M3" s="5" t="s">
        <v>16</v>
      </c>
      <c r="N3" s="5" t="s">
        <v>5</v>
      </c>
      <c r="O3" s="5" t="s">
        <v>5</v>
      </c>
      <c r="P3" s="5" t="s">
        <v>1</v>
      </c>
      <c r="Q3" s="5" t="s">
        <v>1</v>
      </c>
      <c r="R3" s="5" t="s">
        <v>1</v>
      </c>
      <c r="S3" s="5" t="s">
        <v>1</v>
      </c>
      <c r="T3" s="5" t="s">
        <v>16</v>
      </c>
      <c r="U3" s="5" t="s">
        <v>16</v>
      </c>
      <c r="V3" s="5" t="s">
        <v>1</v>
      </c>
      <c r="W3" s="5" t="s">
        <v>1</v>
      </c>
      <c r="X3" s="5" t="s">
        <v>1</v>
      </c>
    </row>
    <row r="4" spans="1:24" s="1" customFormat="1" ht="30">
      <c r="A4" s="3" t="s">
        <v>289</v>
      </c>
      <c r="B4" s="4" t="s">
        <v>1048</v>
      </c>
      <c r="C4" s="4" t="s">
        <v>1058</v>
      </c>
      <c r="D4" s="5" t="s">
        <v>16</v>
      </c>
      <c r="E4" s="5" t="s">
        <v>1</v>
      </c>
      <c r="F4" s="5" t="s">
        <v>1</v>
      </c>
      <c r="G4" s="5" t="s">
        <v>1</v>
      </c>
      <c r="H4" s="5" t="s">
        <v>1</v>
      </c>
      <c r="I4" s="5" t="s">
        <v>16</v>
      </c>
      <c r="J4" s="5" t="s">
        <v>1</v>
      </c>
      <c r="K4" s="5" t="s">
        <v>1</v>
      </c>
      <c r="L4" s="5" t="s">
        <v>5</v>
      </c>
      <c r="M4" s="5" t="s">
        <v>5</v>
      </c>
      <c r="N4" s="5" t="s">
        <v>5</v>
      </c>
      <c r="O4" s="5" t="s">
        <v>5</v>
      </c>
      <c r="P4" s="6" t="s">
        <v>16</v>
      </c>
      <c r="Q4" s="5" t="s">
        <v>1</v>
      </c>
      <c r="R4" s="5" t="s">
        <v>1</v>
      </c>
      <c r="S4" s="5" t="s">
        <v>1</v>
      </c>
      <c r="T4" s="5" t="s">
        <v>5</v>
      </c>
      <c r="U4" s="5" t="s">
        <v>1</v>
      </c>
      <c r="V4" s="5" t="s">
        <v>16</v>
      </c>
      <c r="W4" s="5" t="s">
        <v>16</v>
      </c>
      <c r="X4" s="5" t="s">
        <v>1</v>
      </c>
    </row>
    <row r="5" spans="1:24" s="1" customFormat="1" ht="150">
      <c r="A5" s="3" t="s">
        <v>291</v>
      </c>
      <c r="B5" s="4"/>
      <c r="C5" s="4"/>
      <c r="D5" s="5" t="s">
        <v>292</v>
      </c>
      <c r="E5" s="5" t="s">
        <v>5</v>
      </c>
      <c r="F5" s="5" t="s">
        <v>5</v>
      </c>
      <c r="G5" s="5" t="s">
        <v>5</v>
      </c>
      <c r="H5" s="5" t="s">
        <v>5</v>
      </c>
      <c r="I5" s="5" t="s">
        <v>293</v>
      </c>
      <c r="J5" s="5" t="s">
        <v>5</v>
      </c>
      <c r="K5" s="5" t="s">
        <v>294</v>
      </c>
      <c r="L5" s="5" t="s">
        <v>295</v>
      </c>
      <c r="M5" s="5" t="s">
        <v>296</v>
      </c>
      <c r="N5" s="5" t="s">
        <v>5</v>
      </c>
      <c r="O5" s="5" t="s">
        <v>297</v>
      </c>
      <c r="P5" s="5" t="s">
        <v>298</v>
      </c>
      <c r="Q5" s="5" t="s">
        <v>299</v>
      </c>
      <c r="R5" s="5" t="s">
        <v>5</v>
      </c>
      <c r="S5" s="5" t="s">
        <v>5</v>
      </c>
      <c r="T5" s="5" t="s">
        <v>5</v>
      </c>
      <c r="U5" s="5" t="s">
        <v>300</v>
      </c>
      <c r="V5" s="5" t="s">
        <v>301</v>
      </c>
      <c r="W5" s="5" t="s">
        <v>302</v>
      </c>
      <c r="X5" s="5" t="s">
        <v>5</v>
      </c>
    </row>
    <row r="6" spans="1:24" s="1" customFormat="1" ht="75">
      <c r="A6" s="3" t="s">
        <v>303</v>
      </c>
      <c r="B6" s="4"/>
      <c r="C6" s="4"/>
      <c r="D6" s="5" t="s">
        <v>304</v>
      </c>
      <c r="E6" s="5" t="s">
        <v>305</v>
      </c>
      <c r="F6" s="5" t="s">
        <v>306</v>
      </c>
      <c r="G6" s="5" t="s">
        <v>306</v>
      </c>
      <c r="H6" s="5" t="s">
        <v>307</v>
      </c>
      <c r="I6" s="5" t="s">
        <v>308</v>
      </c>
      <c r="J6" s="5" t="s">
        <v>309</v>
      </c>
      <c r="K6" s="5" t="s">
        <v>310</v>
      </c>
      <c r="L6" s="5" t="s">
        <v>311</v>
      </c>
      <c r="M6" s="5" t="s">
        <v>312</v>
      </c>
      <c r="N6" s="5" t="s">
        <v>5</v>
      </c>
      <c r="O6" s="5" t="s">
        <v>313</v>
      </c>
      <c r="P6" s="5" t="s">
        <v>314</v>
      </c>
      <c r="Q6" s="5" t="s">
        <v>315</v>
      </c>
      <c r="R6" s="5" t="s">
        <v>316</v>
      </c>
      <c r="S6" s="5" t="s">
        <v>313</v>
      </c>
      <c r="T6" s="5" t="s">
        <v>5</v>
      </c>
      <c r="U6" s="5" t="s">
        <v>317</v>
      </c>
      <c r="V6" s="5" t="s">
        <v>318</v>
      </c>
      <c r="W6" s="5" t="s">
        <v>319</v>
      </c>
      <c r="X6" s="5" t="s">
        <v>320</v>
      </c>
    </row>
    <row r="7" spans="1:24" s="1" customFormat="1" ht="165">
      <c r="A7" s="3" t="s">
        <v>321</v>
      </c>
      <c r="B7" s="4"/>
      <c r="C7" s="4"/>
      <c r="D7" s="5" t="s">
        <v>322</v>
      </c>
      <c r="E7" s="5" t="s">
        <v>323</v>
      </c>
      <c r="F7" s="5" t="s">
        <v>324</v>
      </c>
      <c r="G7" s="5" t="s">
        <v>325</v>
      </c>
      <c r="H7" s="5" t="s">
        <v>326</v>
      </c>
      <c r="I7" s="5" t="s">
        <v>327</v>
      </c>
      <c r="J7" s="5" t="s">
        <v>328</v>
      </c>
      <c r="K7" s="5" t="s">
        <v>329</v>
      </c>
      <c r="L7" s="5" t="s">
        <v>5</v>
      </c>
      <c r="M7" s="5" t="s">
        <v>330</v>
      </c>
      <c r="N7" s="5" t="s">
        <v>5</v>
      </c>
      <c r="O7" s="5" t="s">
        <v>331</v>
      </c>
      <c r="P7" s="5" t="s">
        <v>332</v>
      </c>
      <c r="Q7" s="5" t="s">
        <v>333</v>
      </c>
      <c r="R7" s="5" t="s">
        <v>334</v>
      </c>
      <c r="S7" s="5" t="s">
        <v>335</v>
      </c>
      <c r="T7" s="5" t="s">
        <v>5</v>
      </c>
      <c r="U7" s="5" t="s">
        <v>336</v>
      </c>
      <c r="V7" s="5" t="s">
        <v>337</v>
      </c>
      <c r="W7" s="5" t="s">
        <v>338</v>
      </c>
      <c r="X7" s="5" t="s">
        <v>339</v>
      </c>
    </row>
    <row r="8" spans="1:24" s="1" customFormat="1" ht="30">
      <c r="A8" s="3" t="s">
        <v>340</v>
      </c>
      <c r="B8" s="4" t="s">
        <v>1059</v>
      </c>
      <c r="C8" s="4" t="s">
        <v>1060</v>
      </c>
      <c r="D8" s="5" t="s">
        <v>1</v>
      </c>
      <c r="E8" s="5" t="s">
        <v>1</v>
      </c>
      <c r="F8" s="5" t="s">
        <v>16</v>
      </c>
      <c r="G8" s="5" t="s">
        <v>1</v>
      </c>
      <c r="H8" s="5" t="s">
        <v>1</v>
      </c>
      <c r="I8" s="5" t="s">
        <v>1</v>
      </c>
      <c r="J8" s="5" t="s">
        <v>1</v>
      </c>
      <c r="K8" s="5" t="s">
        <v>1</v>
      </c>
      <c r="L8" s="5" t="s">
        <v>1</v>
      </c>
      <c r="M8" s="5" t="s">
        <v>1</v>
      </c>
      <c r="N8" s="5" t="s">
        <v>5</v>
      </c>
      <c r="O8" s="5" t="s">
        <v>1</v>
      </c>
      <c r="P8" s="5" t="s">
        <v>1</v>
      </c>
      <c r="Q8" s="5" t="s">
        <v>1</v>
      </c>
      <c r="R8" s="5" t="s">
        <v>1</v>
      </c>
      <c r="S8" s="5" t="s">
        <v>1</v>
      </c>
      <c r="T8" s="5" t="s">
        <v>5</v>
      </c>
      <c r="U8" s="5" t="s">
        <v>1</v>
      </c>
      <c r="V8" s="5" t="s">
        <v>1</v>
      </c>
      <c r="W8" s="5" t="s">
        <v>16</v>
      </c>
      <c r="X8" s="5" t="s">
        <v>1</v>
      </c>
    </row>
    <row r="9" spans="1:24" s="1" customFormat="1" ht="90">
      <c r="A9" s="3" t="s">
        <v>341</v>
      </c>
      <c r="B9" s="4" t="s">
        <v>1044</v>
      </c>
      <c r="C9" s="4" t="s">
        <v>1061</v>
      </c>
      <c r="D9" s="5" t="s">
        <v>1</v>
      </c>
      <c r="E9" s="5" t="s">
        <v>16</v>
      </c>
      <c r="F9" s="5" t="s">
        <v>1</v>
      </c>
      <c r="G9" s="5" t="s">
        <v>16</v>
      </c>
      <c r="H9" s="5" t="s">
        <v>16</v>
      </c>
      <c r="I9" s="5" t="s">
        <v>16</v>
      </c>
      <c r="J9" s="5" t="s">
        <v>1</v>
      </c>
      <c r="K9" s="5" t="s">
        <v>1</v>
      </c>
      <c r="L9" s="5" t="s">
        <v>16</v>
      </c>
      <c r="M9" s="5" t="s">
        <v>16</v>
      </c>
      <c r="N9" s="5" t="s">
        <v>5</v>
      </c>
      <c r="O9" s="5" t="s">
        <v>1</v>
      </c>
      <c r="P9" s="5" t="s">
        <v>16</v>
      </c>
      <c r="Q9" s="5" t="s">
        <v>16</v>
      </c>
      <c r="R9" s="6" t="s">
        <v>16</v>
      </c>
      <c r="S9" s="5" t="s">
        <v>16</v>
      </c>
      <c r="T9" s="5" t="s">
        <v>5</v>
      </c>
      <c r="U9" s="5" t="s">
        <v>1</v>
      </c>
      <c r="V9" s="5" t="s">
        <v>1</v>
      </c>
      <c r="W9" s="5" t="s">
        <v>16</v>
      </c>
      <c r="X9" s="5" t="s">
        <v>1</v>
      </c>
    </row>
    <row r="10" spans="1:24" s="1" customFormat="1" ht="165">
      <c r="A10" s="3" t="s">
        <v>342</v>
      </c>
      <c r="B10" s="4"/>
      <c r="C10" s="4"/>
      <c r="D10" s="5" t="s">
        <v>343</v>
      </c>
      <c r="E10" s="5" t="s">
        <v>5</v>
      </c>
      <c r="F10" s="5" t="s">
        <v>344</v>
      </c>
      <c r="G10" s="5" t="s">
        <v>5</v>
      </c>
      <c r="H10" s="5" t="s">
        <v>5</v>
      </c>
      <c r="I10" s="5" t="s">
        <v>5</v>
      </c>
      <c r="J10" s="7" t="s">
        <v>345</v>
      </c>
      <c r="K10" s="5" t="s">
        <v>346</v>
      </c>
      <c r="L10" s="5" t="s">
        <v>5</v>
      </c>
      <c r="M10" s="5" t="s">
        <v>5</v>
      </c>
      <c r="N10" s="5" t="s">
        <v>5</v>
      </c>
      <c r="O10" s="5" t="s">
        <v>347</v>
      </c>
      <c r="P10" s="5" t="s">
        <v>5</v>
      </c>
      <c r="Q10" s="5" t="s">
        <v>5</v>
      </c>
      <c r="R10" s="5" t="s">
        <v>5</v>
      </c>
      <c r="S10" s="5" t="s">
        <v>5</v>
      </c>
      <c r="T10" s="5" t="s">
        <v>5</v>
      </c>
      <c r="U10" s="5" t="s">
        <v>348</v>
      </c>
      <c r="V10" s="5" t="s">
        <v>349</v>
      </c>
      <c r="W10" s="5" t="s">
        <v>5</v>
      </c>
      <c r="X10" s="5" t="s">
        <v>5</v>
      </c>
    </row>
    <row r="11" spans="1:24" s="1" customFormat="1" ht="180">
      <c r="A11" s="3" t="s">
        <v>350</v>
      </c>
      <c r="B11" s="4"/>
      <c r="C11" s="4"/>
      <c r="D11" s="5" t="s">
        <v>5</v>
      </c>
      <c r="E11" s="5" t="s">
        <v>351</v>
      </c>
      <c r="F11" s="5" t="s">
        <v>5</v>
      </c>
      <c r="G11" s="5" t="s">
        <v>352</v>
      </c>
      <c r="H11" s="5" t="s">
        <v>353</v>
      </c>
      <c r="I11" s="6" t="s">
        <v>354</v>
      </c>
      <c r="J11" s="7" t="s">
        <v>355</v>
      </c>
      <c r="K11" s="5" t="s">
        <v>5</v>
      </c>
      <c r="L11" s="5" t="s">
        <v>356</v>
      </c>
      <c r="M11" s="5" t="s">
        <v>357</v>
      </c>
      <c r="N11" s="5" t="s">
        <v>5</v>
      </c>
      <c r="O11" s="5" t="s">
        <v>5</v>
      </c>
      <c r="P11" s="5" t="s">
        <v>358</v>
      </c>
      <c r="Q11" s="5" t="s">
        <v>359</v>
      </c>
      <c r="R11" s="5" t="s">
        <v>360</v>
      </c>
      <c r="S11" s="5" t="s">
        <v>361</v>
      </c>
      <c r="T11" s="5" t="s">
        <v>5</v>
      </c>
      <c r="U11" s="5" t="s">
        <v>5</v>
      </c>
      <c r="V11" s="5" t="s">
        <v>362</v>
      </c>
      <c r="W11" s="5" t="s">
        <v>338</v>
      </c>
      <c r="X11" s="5" t="s">
        <v>5</v>
      </c>
    </row>
    <row r="12" spans="1:24" s="1" customFormat="1">
      <c r="A12" s="40" t="s">
        <v>1160</v>
      </c>
      <c r="B12" s="41"/>
      <c r="C12" s="42"/>
      <c r="D12" s="5"/>
      <c r="E12" s="5"/>
      <c r="F12" s="5"/>
      <c r="G12" s="5"/>
      <c r="H12" s="5"/>
      <c r="I12" s="6"/>
      <c r="J12" s="7"/>
      <c r="K12" s="5"/>
      <c r="L12" s="5"/>
      <c r="M12" s="5"/>
      <c r="N12" s="5"/>
      <c r="O12" s="5"/>
      <c r="P12" s="5"/>
      <c r="Q12" s="5"/>
      <c r="R12" s="5"/>
      <c r="S12" s="5"/>
      <c r="T12" s="5"/>
      <c r="U12" s="5"/>
      <c r="V12" s="5"/>
      <c r="W12" s="5"/>
      <c r="X12" s="5"/>
    </row>
    <row r="13" spans="1:24" s="1" customFormat="1" ht="120">
      <c r="A13" s="3" t="s">
        <v>363</v>
      </c>
      <c r="B13" s="4" t="s">
        <v>1048</v>
      </c>
      <c r="C13" s="4" t="s">
        <v>1062</v>
      </c>
      <c r="D13" s="5" t="s">
        <v>1</v>
      </c>
      <c r="E13" s="5" t="s">
        <v>16</v>
      </c>
      <c r="F13" s="5" t="s">
        <v>16</v>
      </c>
      <c r="G13" s="5" t="s">
        <v>1</v>
      </c>
      <c r="H13" s="5" t="s">
        <v>1</v>
      </c>
      <c r="I13" s="5" t="s">
        <v>1</v>
      </c>
      <c r="J13" s="5" t="s">
        <v>1</v>
      </c>
      <c r="K13" s="5" t="s">
        <v>1</v>
      </c>
      <c r="L13" s="5" t="s">
        <v>16</v>
      </c>
      <c r="M13" s="5" t="s">
        <v>1</v>
      </c>
      <c r="N13" s="5" t="s">
        <v>5</v>
      </c>
      <c r="O13" s="6" t="s">
        <v>16</v>
      </c>
      <c r="P13" s="6" t="s">
        <v>16</v>
      </c>
      <c r="Q13" s="6" t="s">
        <v>16</v>
      </c>
      <c r="R13" s="5" t="s">
        <v>1</v>
      </c>
      <c r="S13" s="5" t="s">
        <v>1</v>
      </c>
      <c r="T13" s="5" t="s">
        <v>5</v>
      </c>
      <c r="U13" s="5" t="s">
        <v>1</v>
      </c>
      <c r="V13" s="5" t="s">
        <v>16</v>
      </c>
      <c r="W13" s="5" t="s">
        <v>1</v>
      </c>
      <c r="X13" s="5" t="s">
        <v>1</v>
      </c>
    </row>
    <row r="14" spans="1:24" s="1" customFormat="1" ht="195">
      <c r="A14" s="3" t="s">
        <v>364</v>
      </c>
      <c r="B14" s="4"/>
      <c r="C14" s="4"/>
      <c r="D14" s="5" t="s">
        <v>365</v>
      </c>
      <c r="E14" s="5" t="s">
        <v>5</v>
      </c>
      <c r="F14" s="5" t="s">
        <v>5</v>
      </c>
      <c r="G14" s="5" t="s">
        <v>366</v>
      </c>
      <c r="H14" s="5" t="s">
        <v>367</v>
      </c>
      <c r="I14" s="5" t="s">
        <v>368</v>
      </c>
      <c r="J14" s="7" t="s">
        <v>369</v>
      </c>
      <c r="K14" s="5" t="s">
        <v>370</v>
      </c>
      <c r="L14" s="5" t="s">
        <v>5</v>
      </c>
      <c r="M14" s="5" t="s">
        <v>371</v>
      </c>
      <c r="N14" s="5" t="s">
        <v>5</v>
      </c>
      <c r="O14" s="5" t="s">
        <v>5</v>
      </c>
      <c r="P14" s="5" t="s">
        <v>372</v>
      </c>
      <c r="Q14" s="5" t="s">
        <v>5</v>
      </c>
      <c r="R14" s="5" t="s">
        <v>373</v>
      </c>
      <c r="S14" s="5" t="s">
        <v>374</v>
      </c>
      <c r="T14" s="5" t="s">
        <v>5</v>
      </c>
      <c r="U14" s="5" t="s">
        <v>375</v>
      </c>
      <c r="V14" s="5" t="s">
        <v>5</v>
      </c>
      <c r="W14" s="5" t="s">
        <v>376</v>
      </c>
      <c r="X14" s="5" t="s">
        <v>5</v>
      </c>
    </row>
    <row r="15" spans="1:24" s="1" customFormat="1" ht="60">
      <c r="A15" s="3" t="s">
        <v>377</v>
      </c>
      <c r="B15" s="4" t="s">
        <v>1063</v>
      </c>
      <c r="C15" s="4" t="s">
        <v>1064</v>
      </c>
      <c r="D15" s="5" t="s">
        <v>1065</v>
      </c>
      <c r="E15" s="5" t="s">
        <v>378</v>
      </c>
      <c r="F15" s="5" t="s">
        <v>378</v>
      </c>
      <c r="G15" s="5" t="s">
        <v>379</v>
      </c>
      <c r="H15" s="5" t="s">
        <v>378</v>
      </c>
      <c r="I15" s="5" t="s">
        <v>378</v>
      </c>
      <c r="J15" s="5" t="s">
        <v>379</v>
      </c>
      <c r="K15" s="5" t="s">
        <v>378</v>
      </c>
      <c r="L15" s="5" t="s">
        <v>379</v>
      </c>
      <c r="M15" s="5" t="s">
        <v>378</v>
      </c>
      <c r="N15" s="5" t="s">
        <v>5</v>
      </c>
      <c r="O15" s="5" t="s">
        <v>378</v>
      </c>
      <c r="P15" s="5" t="s">
        <v>379</v>
      </c>
      <c r="Q15" s="5" t="s">
        <v>379</v>
      </c>
      <c r="R15" s="5" t="s">
        <v>379</v>
      </c>
      <c r="S15" s="5" t="s">
        <v>379</v>
      </c>
      <c r="T15" s="5" t="s">
        <v>5</v>
      </c>
      <c r="U15" s="5" t="s">
        <v>379</v>
      </c>
      <c r="V15" s="5" t="s">
        <v>378</v>
      </c>
      <c r="W15" s="5" t="s">
        <v>379</v>
      </c>
      <c r="X15" s="5" t="s">
        <v>379</v>
      </c>
    </row>
    <row r="16" spans="1:24" s="1" customFormat="1" ht="180">
      <c r="A16" s="3" t="s">
        <v>380</v>
      </c>
      <c r="B16" s="4"/>
      <c r="C16" s="4"/>
      <c r="D16" s="5" t="s">
        <v>381</v>
      </c>
      <c r="E16" s="5" t="s">
        <v>382</v>
      </c>
      <c r="F16" s="5" t="s">
        <v>383</v>
      </c>
      <c r="G16" s="5" t="s">
        <v>384</v>
      </c>
      <c r="H16" s="5" t="s">
        <v>385</v>
      </c>
      <c r="I16" s="6" t="s">
        <v>386</v>
      </c>
      <c r="J16" s="7" t="s">
        <v>387</v>
      </c>
      <c r="K16" s="5" t="s">
        <v>388</v>
      </c>
      <c r="L16" s="5" t="s">
        <v>389</v>
      </c>
      <c r="M16" s="5" t="s">
        <v>390</v>
      </c>
      <c r="N16" s="5" t="s">
        <v>5</v>
      </c>
      <c r="O16" s="5" t="s">
        <v>391</v>
      </c>
      <c r="P16" s="5" t="s">
        <v>392</v>
      </c>
      <c r="Q16" s="5" t="s">
        <v>393</v>
      </c>
      <c r="R16" s="5" t="s">
        <v>394</v>
      </c>
      <c r="S16" s="5" t="s">
        <v>5</v>
      </c>
      <c r="T16" s="5" t="s">
        <v>5</v>
      </c>
      <c r="U16" s="5" t="s">
        <v>395</v>
      </c>
      <c r="V16" s="5" t="s">
        <v>396</v>
      </c>
      <c r="W16" s="5" t="s">
        <v>397</v>
      </c>
      <c r="X16" s="5" t="s">
        <v>5</v>
      </c>
    </row>
    <row r="17" spans="1:24" s="1" customFormat="1" ht="210">
      <c r="A17" s="3" t="s">
        <v>398</v>
      </c>
      <c r="B17" s="4"/>
      <c r="C17" s="4"/>
      <c r="D17" s="5" t="s">
        <v>399</v>
      </c>
      <c r="E17" s="5" t="s">
        <v>400</v>
      </c>
      <c r="F17" s="5" t="s">
        <v>401</v>
      </c>
      <c r="G17" s="5" t="s">
        <v>402</v>
      </c>
      <c r="H17" s="5" t="s">
        <v>403</v>
      </c>
      <c r="I17" s="5" t="s">
        <v>404</v>
      </c>
      <c r="J17" s="5" t="s">
        <v>405</v>
      </c>
      <c r="K17" s="5" t="s">
        <v>403</v>
      </c>
      <c r="L17" s="5" t="s">
        <v>403</v>
      </c>
      <c r="M17" s="5" t="s">
        <v>402</v>
      </c>
      <c r="N17" s="5" t="s">
        <v>5</v>
      </c>
      <c r="O17" s="5" t="s">
        <v>403</v>
      </c>
      <c r="P17" s="5" t="s">
        <v>403</v>
      </c>
      <c r="Q17" s="5" t="s">
        <v>403</v>
      </c>
      <c r="R17" s="5" t="s">
        <v>406</v>
      </c>
      <c r="S17" s="5" t="s">
        <v>407</v>
      </c>
      <c r="T17" s="5" t="s">
        <v>5</v>
      </c>
      <c r="U17" s="5" t="s">
        <v>5</v>
      </c>
      <c r="V17" s="5" t="s">
        <v>403</v>
      </c>
      <c r="W17" s="5" t="s">
        <v>400</v>
      </c>
      <c r="X17" s="5" t="s">
        <v>34</v>
      </c>
    </row>
    <row r="18" spans="1:24" s="1" customFormat="1" ht="90">
      <c r="A18" s="3" t="s">
        <v>1066</v>
      </c>
      <c r="B18" s="4"/>
      <c r="C18" s="4"/>
      <c r="D18" s="5" t="s">
        <v>408</v>
      </c>
      <c r="E18" s="5" t="s">
        <v>408</v>
      </c>
      <c r="F18" s="5" t="s">
        <v>409</v>
      </c>
      <c r="G18" s="5" t="s">
        <v>408</v>
      </c>
      <c r="H18" s="5" t="s">
        <v>408</v>
      </c>
      <c r="I18" s="5" t="s">
        <v>408</v>
      </c>
      <c r="J18" s="5" t="s">
        <v>408</v>
      </c>
      <c r="K18" s="5" t="s">
        <v>408</v>
      </c>
      <c r="L18" s="5" t="s">
        <v>408</v>
      </c>
      <c r="M18" s="5" t="s">
        <v>408</v>
      </c>
      <c r="N18" s="5" t="s">
        <v>5</v>
      </c>
      <c r="O18" s="5" t="s">
        <v>408</v>
      </c>
      <c r="P18" s="5" t="s">
        <v>410</v>
      </c>
      <c r="Q18" s="5" t="s">
        <v>411</v>
      </c>
      <c r="R18" s="5" t="s">
        <v>412</v>
      </c>
      <c r="S18" s="5" t="s">
        <v>408</v>
      </c>
      <c r="T18" s="5" t="s">
        <v>5</v>
      </c>
      <c r="U18" s="5" t="s">
        <v>410</v>
      </c>
      <c r="V18" s="5" t="s">
        <v>408</v>
      </c>
      <c r="W18" s="5" t="s">
        <v>408</v>
      </c>
      <c r="X18" s="5" t="s">
        <v>34</v>
      </c>
    </row>
    <row r="19" spans="1:24" s="1" customFormat="1" ht="90">
      <c r="A19" s="3" t="s">
        <v>1067</v>
      </c>
      <c r="B19" s="9">
        <f>AVERAGE(D19:K19)</f>
        <v>121.25</v>
      </c>
      <c r="C19" s="9">
        <f>AVERAGE(L19:W19)</f>
        <v>68.888888888888886</v>
      </c>
      <c r="D19" s="5">
        <v>20</v>
      </c>
      <c r="E19" s="5">
        <v>300</v>
      </c>
      <c r="F19" s="5">
        <v>30</v>
      </c>
      <c r="G19" s="5">
        <v>300</v>
      </c>
      <c r="H19" s="5">
        <v>40</v>
      </c>
      <c r="I19" s="5">
        <v>80</v>
      </c>
      <c r="J19" s="5">
        <v>100</v>
      </c>
      <c r="K19" s="5">
        <v>100</v>
      </c>
      <c r="L19" s="5">
        <v>100</v>
      </c>
      <c r="M19" s="5">
        <v>100</v>
      </c>
      <c r="N19" s="5" t="s">
        <v>5</v>
      </c>
      <c r="O19" s="5">
        <v>40</v>
      </c>
      <c r="P19" s="5">
        <v>30</v>
      </c>
      <c r="Q19" s="5">
        <v>100</v>
      </c>
      <c r="R19" s="5">
        <v>40</v>
      </c>
      <c r="S19" s="5">
        <v>80</v>
      </c>
      <c r="T19" s="5" t="s">
        <v>5</v>
      </c>
      <c r="U19" s="5" t="s">
        <v>5</v>
      </c>
      <c r="V19" s="5">
        <v>30</v>
      </c>
      <c r="W19" s="5">
        <v>100</v>
      </c>
      <c r="X19" s="5" t="s">
        <v>5</v>
      </c>
    </row>
    <row r="20" spans="1:24" s="1" customFormat="1" ht="75">
      <c r="A20" s="3" t="s">
        <v>1068</v>
      </c>
      <c r="B20" s="9">
        <f>AVERAGE(100,100,30,100,40,60,60,100)</f>
        <v>73.75</v>
      </c>
      <c r="C20" s="4">
        <f>AVERAGE(50,60,30,20,80,40,40,40,30,100)</f>
        <v>49</v>
      </c>
      <c r="D20" s="5" t="s">
        <v>414</v>
      </c>
      <c r="E20" s="5">
        <v>100</v>
      </c>
      <c r="F20" s="5" t="s">
        <v>415</v>
      </c>
      <c r="G20" s="5">
        <v>100</v>
      </c>
      <c r="H20" s="5" t="s">
        <v>413</v>
      </c>
      <c r="I20" s="5">
        <v>60</v>
      </c>
      <c r="J20" s="5">
        <v>60</v>
      </c>
      <c r="K20" s="5">
        <v>100</v>
      </c>
      <c r="L20" s="5">
        <v>50</v>
      </c>
      <c r="M20" s="5">
        <v>60</v>
      </c>
      <c r="N20" s="5" t="s">
        <v>5</v>
      </c>
      <c r="O20" s="5">
        <v>30</v>
      </c>
      <c r="P20" s="5">
        <v>20</v>
      </c>
      <c r="Q20" s="5">
        <v>80</v>
      </c>
      <c r="R20" s="5" t="s">
        <v>416</v>
      </c>
      <c r="S20" s="5">
        <v>40</v>
      </c>
      <c r="T20" s="5" t="s">
        <v>5</v>
      </c>
      <c r="U20" s="5">
        <v>40</v>
      </c>
      <c r="V20" s="5">
        <v>30</v>
      </c>
      <c r="W20" s="5">
        <v>100</v>
      </c>
      <c r="X20" s="5" t="s">
        <v>5</v>
      </c>
    </row>
    <row r="21" spans="1:24" s="1" customFormat="1" ht="90">
      <c r="A21" s="3" t="s">
        <v>1069</v>
      </c>
      <c r="B21" s="9">
        <f>AVERAGE(30,80,30,100,40,30,60,100)</f>
        <v>58.75</v>
      </c>
      <c r="C21" s="4">
        <f>AVERAGE(30,30,20,40,30,40,30,30,30,100)</f>
        <v>38</v>
      </c>
      <c r="D21" s="5" t="s">
        <v>417</v>
      </c>
      <c r="E21" s="5">
        <v>80</v>
      </c>
      <c r="F21" s="5" t="s">
        <v>415</v>
      </c>
      <c r="G21" s="5">
        <v>100</v>
      </c>
      <c r="H21" s="5" t="s">
        <v>413</v>
      </c>
      <c r="I21" s="5">
        <v>30</v>
      </c>
      <c r="J21" s="5">
        <v>60</v>
      </c>
      <c r="K21" s="5">
        <v>100</v>
      </c>
      <c r="L21" s="5">
        <v>30</v>
      </c>
      <c r="M21" s="5">
        <v>30</v>
      </c>
      <c r="N21" s="5" t="s">
        <v>5</v>
      </c>
      <c r="O21" s="5">
        <v>20</v>
      </c>
      <c r="P21" s="5">
        <v>40</v>
      </c>
      <c r="Q21" s="5">
        <v>30</v>
      </c>
      <c r="R21" s="5" t="s">
        <v>416</v>
      </c>
      <c r="S21" s="5">
        <v>30</v>
      </c>
      <c r="T21" s="5" t="s">
        <v>5</v>
      </c>
      <c r="U21" s="5">
        <v>30</v>
      </c>
      <c r="V21" s="5">
        <v>30</v>
      </c>
      <c r="W21" s="5">
        <v>100</v>
      </c>
      <c r="X21" s="5" t="s">
        <v>5</v>
      </c>
    </row>
    <row r="22" spans="1:24" s="1" customFormat="1" ht="315">
      <c r="A22" s="3" t="s">
        <v>1070</v>
      </c>
      <c r="B22" s="4"/>
      <c r="C22" s="4"/>
      <c r="D22" s="5" t="s">
        <v>418</v>
      </c>
      <c r="E22" s="5" t="s">
        <v>419</v>
      </c>
      <c r="F22" s="5" t="s">
        <v>420</v>
      </c>
      <c r="G22" s="5" t="s">
        <v>421</v>
      </c>
      <c r="H22" s="5" t="s">
        <v>422</v>
      </c>
      <c r="I22" s="5" t="s">
        <v>423</v>
      </c>
      <c r="J22" s="5" t="s">
        <v>424</v>
      </c>
      <c r="K22" s="5" t="s">
        <v>425</v>
      </c>
      <c r="L22" s="5" t="s">
        <v>426</v>
      </c>
      <c r="M22" s="5" t="s">
        <v>427</v>
      </c>
      <c r="N22" s="5" t="s">
        <v>5</v>
      </c>
      <c r="O22" s="5" t="s">
        <v>428</v>
      </c>
      <c r="P22" s="5" t="s">
        <v>429</v>
      </c>
      <c r="Q22" s="5" t="s">
        <v>430</v>
      </c>
      <c r="R22" s="5" t="s">
        <v>431</v>
      </c>
      <c r="S22" s="5" t="s">
        <v>432</v>
      </c>
      <c r="T22" s="5" t="s">
        <v>5</v>
      </c>
      <c r="U22" s="5" t="s">
        <v>433</v>
      </c>
      <c r="V22" s="5" t="s">
        <v>434</v>
      </c>
      <c r="W22" s="5" t="s">
        <v>435</v>
      </c>
      <c r="X22" s="5" t="s">
        <v>5</v>
      </c>
    </row>
    <row r="23" spans="1:24" s="1" customFormat="1" ht="45">
      <c r="A23" s="3" t="s">
        <v>436</v>
      </c>
      <c r="B23" s="4" t="s">
        <v>1059</v>
      </c>
      <c r="C23" s="4" t="s">
        <v>1057</v>
      </c>
      <c r="D23" s="5" t="s">
        <v>1</v>
      </c>
      <c r="E23" s="5" t="s">
        <v>1</v>
      </c>
      <c r="F23" s="5" t="s">
        <v>1</v>
      </c>
      <c r="G23" s="5" t="s">
        <v>1</v>
      </c>
      <c r="H23" s="5" t="s">
        <v>1</v>
      </c>
      <c r="I23" s="5" t="s">
        <v>1</v>
      </c>
      <c r="J23" s="5" t="s">
        <v>1</v>
      </c>
      <c r="K23" s="5" t="s">
        <v>16</v>
      </c>
      <c r="L23" s="5" t="s">
        <v>1</v>
      </c>
      <c r="M23" s="5" t="s">
        <v>1</v>
      </c>
      <c r="N23" s="5" t="s">
        <v>5</v>
      </c>
      <c r="O23" s="5" t="s">
        <v>1</v>
      </c>
      <c r="P23" s="5" t="s">
        <v>1</v>
      </c>
      <c r="Q23" s="6" t="s">
        <v>16</v>
      </c>
      <c r="R23" s="5" t="s">
        <v>1</v>
      </c>
      <c r="S23" s="5" t="s">
        <v>1</v>
      </c>
      <c r="T23" s="5" t="s">
        <v>5</v>
      </c>
      <c r="U23" s="5" t="s">
        <v>16</v>
      </c>
      <c r="V23" s="5" t="s">
        <v>16</v>
      </c>
      <c r="W23" s="5" t="s">
        <v>1</v>
      </c>
      <c r="X23" s="5" t="s">
        <v>16</v>
      </c>
    </row>
    <row r="24" spans="1:24" s="1" customFormat="1" ht="105">
      <c r="A24" s="3" t="s">
        <v>437</v>
      </c>
      <c r="B24" s="4"/>
      <c r="C24" s="4"/>
      <c r="D24" s="5" t="s">
        <v>5</v>
      </c>
      <c r="E24" s="5" t="s">
        <v>5</v>
      </c>
      <c r="F24" s="5" t="s">
        <v>438</v>
      </c>
      <c r="G24" s="5" t="s">
        <v>5</v>
      </c>
      <c r="H24" s="5" t="s">
        <v>5</v>
      </c>
      <c r="I24" s="5" t="s">
        <v>5</v>
      </c>
      <c r="J24" s="5" t="s">
        <v>439</v>
      </c>
      <c r="K24" s="5" t="s">
        <v>440</v>
      </c>
      <c r="L24" s="5" t="s">
        <v>5</v>
      </c>
      <c r="M24" s="5" t="s">
        <v>5</v>
      </c>
      <c r="N24" s="5" t="s">
        <v>5</v>
      </c>
      <c r="O24" s="5" t="s">
        <v>5</v>
      </c>
      <c r="P24" s="5" t="s">
        <v>5</v>
      </c>
      <c r="Q24" s="5" t="s">
        <v>441</v>
      </c>
      <c r="R24" s="5" t="s">
        <v>5</v>
      </c>
      <c r="S24" s="5" t="s">
        <v>5</v>
      </c>
      <c r="T24" s="5" t="s">
        <v>5</v>
      </c>
      <c r="U24" s="5" t="s">
        <v>5</v>
      </c>
      <c r="V24" s="5" t="s">
        <v>442</v>
      </c>
      <c r="W24" s="5" t="s">
        <v>5</v>
      </c>
      <c r="X24" s="5" t="s">
        <v>5</v>
      </c>
    </row>
    <row r="25" spans="1:24" s="1" customFormat="1" ht="150">
      <c r="A25" s="3" t="s">
        <v>443</v>
      </c>
      <c r="B25" s="4"/>
      <c r="C25" s="4"/>
      <c r="D25" s="5" t="s">
        <v>444</v>
      </c>
      <c r="E25" s="5" t="s">
        <v>445</v>
      </c>
      <c r="F25" s="5" t="s">
        <v>446</v>
      </c>
      <c r="G25" s="5" t="s">
        <v>447</v>
      </c>
      <c r="H25" s="5" t="s">
        <v>448</v>
      </c>
      <c r="I25" s="5" t="s">
        <v>449</v>
      </c>
      <c r="J25" s="5" t="s">
        <v>450</v>
      </c>
      <c r="K25" s="5" t="s">
        <v>449</v>
      </c>
      <c r="L25" s="5" t="s">
        <v>449</v>
      </c>
      <c r="M25" s="5" t="s">
        <v>451</v>
      </c>
      <c r="N25" s="5" t="s">
        <v>5</v>
      </c>
      <c r="O25" s="5" t="s">
        <v>449</v>
      </c>
      <c r="P25" s="5" t="s">
        <v>452</v>
      </c>
      <c r="Q25" s="5" t="s">
        <v>453</v>
      </c>
      <c r="R25" s="5" t="s">
        <v>454</v>
      </c>
      <c r="S25" s="5" t="s">
        <v>449</v>
      </c>
      <c r="T25" s="5" t="s">
        <v>5</v>
      </c>
      <c r="U25" s="5" t="s">
        <v>449</v>
      </c>
      <c r="V25" s="5" t="s">
        <v>455</v>
      </c>
      <c r="W25" s="5" t="s">
        <v>449</v>
      </c>
      <c r="X25" s="5" t="s">
        <v>449</v>
      </c>
    </row>
    <row r="26" spans="1:24" s="1" customFormat="1" ht="90">
      <c r="A26" s="3" t="s">
        <v>456</v>
      </c>
      <c r="B26" s="4"/>
      <c r="C26" s="4"/>
      <c r="D26" s="5" t="s">
        <v>457</v>
      </c>
      <c r="E26" s="5" t="s">
        <v>457</v>
      </c>
      <c r="F26" s="5" t="s">
        <v>458</v>
      </c>
      <c r="G26" s="5" t="s">
        <v>457</v>
      </c>
      <c r="H26" s="5" t="s">
        <v>459</v>
      </c>
      <c r="I26" s="5" t="s">
        <v>460</v>
      </c>
      <c r="J26" s="5" t="s">
        <v>461</v>
      </c>
      <c r="K26" s="5" t="s">
        <v>462</v>
      </c>
      <c r="L26" s="5" t="s">
        <v>463</v>
      </c>
      <c r="M26" s="5" t="s">
        <v>459</v>
      </c>
      <c r="N26" s="5" t="s">
        <v>5</v>
      </c>
      <c r="O26" s="5" t="s">
        <v>460</v>
      </c>
      <c r="P26" s="5" t="s">
        <v>464</v>
      </c>
      <c r="Q26" s="5" t="s">
        <v>464</v>
      </c>
      <c r="R26" s="5" t="s">
        <v>465</v>
      </c>
      <c r="S26" s="5" t="s">
        <v>460</v>
      </c>
      <c r="T26" s="5" t="s">
        <v>5</v>
      </c>
      <c r="U26" s="5" t="s">
        <v>466</v>
      </c>
      <c r="V26" s="5" t="s">
        <v>460</v>
      </c>
      <c r="W26" s="5" t="s">
        <v>464</v>
      </c>
      <c r="X26" s="5" t="s">
        <v>467</v>
      </c>
    </row>
    <row r="27" spans="1:24" s="1" customFormat="1" ht="75">
      <c r="A27" s="3" t="s">
        <v>468</v>
      </c>
      <c r="B27" s="4" t="s">
        <v>1055</v>
      </c>
      <c r="C27" s="4" t="s">
        <v>1071</v>
      </c>
      <c r="D27" s="5" t="s">
        <v>469</v>
      </c>
      <c r="E27" s="5" t="s">
        <v>1</v>
      </c>
      <c r="F27" s="5" t="s">
        <v>16</v>
      </c>
      <c r="G27" s="5" t="s">
        <v>16</v>
      </c>
      <c r="H27" s="5" t="s">
        <v>1</v>
      </c>
      <c r="I27" s="5" t="s">
        <v>16</v>
      </c>
      <c r="J27" s="5" t="s">
        <v>16</v>
      </c>
      <c r="K27" s="5" t="s">
        <v>16</v>
      </c>
      <c r="L27" s="5" t="s">
        <v>16</v>
      </c>
      <c r="M27" s="5" t="s">
        <v>16</v>
      </c>
      <c r="N27" s="5" t="s">
        <v>5</v>
      </c>
      <c r="O27" s="6" t="s">
        <v>16</v>
      </c>
      <c r="P27" s="5" t="s">
        <v>16</v>
      </c>
      <c r="Q27" s="6" t="s">
        <v>16</v>
      </c>
      <c r="R27" s="6" t="s">
        <v>16</v>
      </c>
      <c r="S27" s="5" t="s">
        <v>1</v>
      </c>
      <c r="T27" s="5" t="s">
        <v>5</v>
      </c>
      <c r="U27" s="5" t="s">
        <v>16</v>
      </c>
      <c r="V27" s="5" t="s">
        <v>16</v>
      </c>
      <c r="W27" s="5" t="s">
        <v>16</v>
      </c>
      <c r="X27" s="5" t="s">
        <v>1</v>
      </c>
    </row>
    <row r="28" spans="1:24" s="1" customFormat="1" ht="210">
      <c r="A28" s="3" t="s">
        <v>470</v>
      </c>
      <c r="B28" s="4"/>
      <c r="C28" s="4"/>
      <c r="D28" s="5" t="s">
        <v>471</v>
      </c>
      <c r="E28" s="5" t="s">
        <v>5</v>
      </c>
      <c r="F28" s="5" t="s">
        <v>472</v>
      </c>
      <c r="G28" s="5" t="s">
        <v>473</v>
      </c>
      <c r="H28" s="5" t="s">
        <v>5</v>
      </c>
      <c r="I28" s="6" t="s">
        <v>474</v>
      </c>
      <c r="J28" s="5" t="s">
        <v>475</v>
      </c>
      <c r="K28" s="6" t="s">
        <v>476</v>
      </c>
      <c r="L28" s="5" t="s">
        <v>477</v>
      </c>
      <c r="M28" s="5" t="s">
        <v>5</v>
      </c>
      <c r="N28" s="5" t="s">
        <v>5</v>
      </c>
      <c r="O28" s="5" t="s">
        <v>478</v>
      </c>
      <c r="P28" s="5" t="s">
        <v>479</v>
      </c>
      <c r="Q28" s="5" t="s">
        <v>480</v>
      </c>
      <c r="R28" s="5" t="s">
        <v>481</v>
      </c>
      <c r="S28" s="5" t="s">
        <v>5</v>
      </c>
      <c r="T28" s="5" t="s">
        <v>5</v>
      </c>
      <c r="U28" s="5" t="s">
        <v>482</v>
      </c>
      <c r="V28" s="5" t="s">
        <v>483</v>
      </c>
      <c r="W28" s="5" t="s">
        <v>484</v>
      </c>
      <c r="X28" s="5" t="s">
        <v>5</v>
      </c>
    </row>
    <row r="29" spans="1:24" s="1" customFormat="1" ht="195">
      <c r="A29" s="3" t="s">
        <v>485</v>
      </c>
      <c r="B29" s="4"/>
      <c r="C29" s="4"/>
      <c r="D29" s="5" t="s">
        <v>486</v>
      </c>
      <c r="E29" s="5" t="s">
        <v>487</v>
      </c>
      <c r="F29" s="5" t="s">
        <v>488</v>
      </c>
      <c r="G29" s="5" t="s">
        <v>489</v>
      </c>
      <c r="H29" s="5" t="s">
        <v>490</v>
      </c>
      <c r="I29" s="5" t="s">
        <v>491</v>
      </c>
      <c r="J29" s="5" t="s">
        <v>492</v>
      </c>
      <c r="K29" s="5" t="s">
        <v>493</v>
      </c>
      <c r="L29" s="5" t="s">
        <v>494</v>
      </c>
      <c r="M29" s="5" t="s">
        <v>495</v>
      </c>
      <c r="N29" s="5" t="s">
        <v>5</v>
      </c>
      <c r="O29" s="5" t="s">
        <v>496</v>
      </c>
      <c r="P29" s="5" t="s">
        <v>497</v>
      </c>
      <c r="Q29" s="5" t="s">
        <v>498</v>
      </c>
      <c r="R29" s="5" t="s">
        <v>499</v>
      </c>
      <c r="S29" s="5" t="s">
        <v>500</v>
      </c>
      <c r="T29" s="5" t="s">
        <v>5</v>
      </c>
      <c r="U29" s="5" t="s">
        <v>501</v>
      </c>
      <c r="V29" s="5" t="s">
        <v>502</v>
      </c>
      <c r="W29" s="5" t="s">
        <v>503</v>
      </c>
      <c r="X29" s="5" t="s">
        <v>504</v>
      </c>
    </row>
    <row r="30" spans="1:24" s="1" customFormat="1" ht="405">
      <c r="A30" s="3" t="s">
        <v>505</v>
      </c>
      <c r="B30" s="4"/>
      <c r="C30" s="4"/>
      <c r="D30" s="5" t="s">
        <v>506</v>
      </c>
      <c r="E30" s="5" t="s">
        <v>507</v>
      </c>
      <c r="F30" s="5" t="s">
        <v>508</v>
      </c>
      <c r="G30" s="5" t="s">
        <v>509</v>
      </c>
      <c r="H30" s="5" t="s">
        <v>510</v>
      </c>
      <c r="I30" s="5" t="s">
        <v>511</v>
      </c>
      <c r="J30" s="5" t="s">
        <v>512</v>
      </c>
      <c r="K30" s="5" t="s">
        <v>513</v>
      </c>
      <c r="L30" s="5" t="s">
        <v>514</v>
      </c>
      <c r="M30" s="5" t="s">
        <v>515</v>
      </c>
      <c r="N30" s="5" t="s">
        <v>5</v>
      </c>
      <c r="O30" s="5" t="s">
        <v>516</v>
      </c>
      <c r="P30" s="5" t="s">
        <v>517</v>
      </c>
      <c r="Q30" s="5" t="s">
        <v>518</v>
      </c>
      <c r="R30" s="5" t="s">
        <v>1148</v>
      </c>
      <c r="S30" s="5" t="s">
        <v>519</v>
      </c>
      <c r="T30" s="5" t="s">
        <v>5</v>
      </c>
      <c r="U30" s="5" t="s">
        <v>520</v>
      </c>
      <c r="V30" s="5" t="s">
        <v>521</v>
      </c>
      <c r="W30" s="5" t="s">
        <v>522</v>
      </c>
      <c r="X30" s="5" t="s">
        <v>523</v>
      </c>
    </row>
    <row r="31" spans="1:24" s="1" customFormat="1" ht="405">
      <c r="A31" s="3" t="s">
        <v>524</v>
      </c>
      <c r="B31" s="4"/>
      <c r="C31" s="4"/>
      <c r="D31" s="5" t="s">
        <v>525</v>
      </c>
      <c r="E31" s="5" t="s">
        <v>526</v>
      </c>
      <c r="F31" s="5" t="s">
        <v>527</v>
      </c>
      <c r="G31" s="5" t="s">
        <v>528</v>
      </c>
      <c r="H31" s="5" t="s">
        <v>529</v>
      </c>
      <c r="I31" s="5" t="s">
        <v>529</v>
      </c>
      <c r="J31" s="5" t="s">
        <v>530</v>
      </c>
      <c r="K31" s="5" t="s">
        <v>531</v>
      </c>
      <c r="L31" s="5" t="s">
        <v>529</v>
      </c>
      <c r="M31" s="5" t="s">
        <v>529</v>
      </c>
      <c r="N31" s="5" t="s">
        <v>532</v>
      </c>
      <c r="O31" s="5" t="s">
        <v>529</v>
      </c>
      <c r="P31" s="5" t="s">
        <v>533</v>
      </c>
      <c r="Q31" s="5" t="s">
        <v>534</v>
      </c>
      <c r="R31" s="5" t="s">
        <v>529</v>
      </c>
      <c r="S31" s="5" t="s">
        <v>529</v>
      </c>
      <c r="T31" s="5" t="s">
        <v>5</v>
      </c>
      <c r="U31" s="5" t="s">
        <v>529</v>
      </c>
      <c r="V31" s="5" t="s">
        <v>533</v>
      </c>
      <c r="W31" s="5" t="s">
        <v>533</v>
      </c>
      <c r="X31" s="5" t="s">
        <v>529</v>
      </c>
    </row>
    <row r="32" spans="1:24" s="1" customFormat="1" ht="45">
      <c r="A32" s="3" t="s">
        <v>535</v>
      </c>
      <c r="B32" s="4"/>
      <c r="C32" s="4"/>
      <c r="D32" s="5" t="s">
        <v>5</v>
      </c>
      <c r="E32" s="5" t="s">
        <v>536</v>
      </c>
      <c r="F32" s="5" t="s">
        <v>537</v>
      </c>
      <c r="G32" s="5" t="s">
        <v>538</v>
      </c>
      <c r="H32" s="5" t="s">
        <v>5</v>
      </c>
      <c r="I32" s="5" t="s">
        <v>5</v>
      </c>
      <c r="J32" s="5" t="s">
        <v>539</v>
      </c>
      <c r="K32" s="5" t="s">
        <v>540</v>
      </c>
      <c r="L32" s="5" t="s">
        <v>5</v>
      </c>
      <c r="M32" s="5" t="s">
        <v>5</v>
      </c>
      <c r="N32" s="5" t="s">
        <v>5</v>
      </c>
      <c r="O32" s="5" t="s">
        <v>541</v>
      </c>
      <c r="P32" s="5" t="s">
        <v>542</v>
      </c>
      <c r="Q32" s="5" t="s">
        <v>542</v>
      </c>
      <c r="R32" s="5" t="s">
        <v>5</v>
      </c>
      <c r="S32" s="5" t="s">
        <v>5</v>
      </c>
      <c r="T32" s="5" t="s">
        <v>5</v>
      </c>
      <c r="U32" s="5" t="s">
        <v>5</v>
      </c>
      <c r="V32" s="5" t="s">
        <v>543</v>
      </c>
      <c r="W32" s="5" t="s">
        <v>1</v>
      </c>
      <c r="X32" s="5" t="s">
        <v>5</v>
      </c>
    </row>
    <row r="33" spans="1:24" s="1" customFormat="1" ht="30">
      <c r="A33" s="3" t="s">
        <v>544</v>
      </c>
      <c r="B33" s="4"/>
      <c r="C33" s="4"/>
      <c r="D33" s="5" t="s">
        <v>5</v>
      </c>
      <c r="E33" s="5" t="s">
        <v>545</v>
      </c>
      <c r="F33" s="5" t="s">
        <v>546</v>
      </c>
      <c r="G33" s="5" t="s">
        <v>547</v>
      </c>
      <c r="H33" s="5" t="s">
        <v>5</v>
      </c>
      <c r="I33" s="5" t="s">
        <v>5</v>
      </c>
      <c r="J33" s="5" t="s">
        <v>548</v>
      </c>
      <c r="K33" s="5" t="s">
        <v>549</v>
      </c>
      <c r="L33" s="5" t="s">
        <v>5</v>
      </c>
      <c r="M33" s="5" t="s">
        <v>5</v>
      </c>
      <c r="N33" s="5" t="s">
        <v>5</v>
      </c>
      <c r="O33" s="5" t="s">
        <v>5</v>
      </c>
      <c r="P33" s="5" t="s">
        <v>5</v>
      </c>
      <c r="Q33" s="5" t="s">
        <v>2</v>
      </c>
      <c r="R33" s="5" t="s">
        <v>5</v>
      </c>
      <c r="S33" s="5" t="s">
        <v>5</v>
      </c>
      <c r="T33" s="5" t="s">
        <v>5</v>
      </c>
      <c r="U33" s="5" t="s">
        <v>5</v>
      </c>
      <c r="V33" s="5" t="s">
        <v>550</v>
      </c>
      <c r="W33" s="5" t="s">
        <v>2</v>
      </c>
      <c r="X33" s="5" t="s">
        <v>5</v>
      </c>
    </row>
    <row r="34" spans="1:24" s="1" customFormat="1" ht="60">
      <c r="A34" s="3" t="s">
        <v>551</v>
      </c>
      <c r="B34" s="4"/>
      <c r="C34" s="4"/>
      <c r="D34" s="5" t="s">
        <v>5</v>
      </c>
      <c r="E34" s="5" t="s">
        <v>552</v>
      </c>
      <c r="F34" s="5" t="s">
        <v>553</v>
      </c>
      <c r="G34" s="5" t="s">
        <v>554</v>
      </c>
      <c r="H34" s="5" t="s">
        <v>5</v>
      </c>
      <c r="I34" s="5" t="s">
        <v>5</v>
      </c>
      <c r="J34" s="5" t="s">
        <v>2</v>
      </c>
      <c r="K34" s="5" t="s">
        <v>555</v>
      </c>
      <c r="L34" s="5" t="s">
        <v>5</v>
      </c>
      <c r="M34" s="5" t="s">
        <v>5</v>
      </c>
      <c r="N34" s="5" t="s">
        <v>5</v>
      </c>
      <c r="O34" s="5" t="s">
        <v>5</v>
      </c>
      <c r="P34" s="5" t="s">
        <v>556</v>
      </c>
      <c r="Q34" s="5" t="s">
        <v>557</v>
      </c>
      <c r="R34" s="5" t="s">
        <v>5</v>
      </c>
      <c r="S34" s="5" t="s">
        <v>5</v>
      </c>
      <c r="T34" s="5" t="s">
        <v>5</v>
      </c>
      <c r="U34" s="5" t="s">
        <v>5</v>
      </c>
      <c r="V34" s="5" t="s">
        <v>558</v>
      </c>
      <c r="W34" s="6" t="s">
        <v>553</v>
      </c>
      <c r="X34" s="5" t="s">
        <v>5</v>
      </c>
    </row>
    <row r="35" spans="1:24" s="1" customFormat="1" ht="30">
      <c r="A35" s="3" t="s">
        <v>559</v>
      </c>
      <c r="B35" s="4" t="s">
        <v>1072</v>
      </c>
      <c r="C35" s="4" t="s">
        <v>1073</v>
      </c>
      <c r="D35" s="5" t="s">
        <v>5</v>
      </c>
      <c r="E35" s="5" t="s">
        <v>1</v>
      </c>
      <c r="F35" s="5" t="s">
        <v>16</v>
      </c>
      <c r="G35" s="5" t="s">
        <v>1</v>
      </c>
      <c r="H35" s="5" t="s">
        <v>5</v>
      </c>
      <c r="I35" s="5" t="s">
        <v>5</v>
      </c>
      <c r="J35" s="5" t="s">
        <v>16</v>
      </c>
      <c r="K35" s="6" t="s">
        <v>560</v>
      </c>
      <c r="L35" s="5" t="s">
        <v>5</v>
      </c>
      <c r="M35" s="5" t="s">
        <v>5</v>
      </c>
      <c r="N35" s="5" t="s">
        <v>5</v>
      </c>
      <c r="O35" s="5" t="s">
        <v>5</v>
      </c>
      <c r="P35" s="6" t="s">
        <v>16</v>
      </c>
      <c r="Q35" s="5" t="s">
        <v>1</v>
      </c>
      <c r="R35" s="5" t="s">
        <v>5</v>
      </c>
      <c r="S35" s="5" t="s">
        <v>5</v>
      </c>
      <c r="T35" s="5" t="s">
        <v>5</v>
      </c>
      <c r="U35" s="5" t="s">
        <v>5</v>
      </c>
      <c r="V35" s="5" t="s">
        <v>1</v>
      </c>
      <c r="W35" s="5" t="s">
        <v>16</v>
      </c>
      <c r="X35" s="5" t="s">
        <v>5</v>
      </c>
    </row>
    <row r="36" spans="1:24" s="1" customFormat="1" ht="90">
      <c r="A36" s="3" t="s">
        <v>561</v>
      </c>
      <c r="B36" s="4"/>
      <c r="C36" s="4"/>
      <c r="D36" s="5" t="s">
        <v>5</v>
      </c>
      <c r="E36" s="5" t="s">
        <v>562</v>
      </c>
      <c r="F36" s="5" t="s">
        <v>5</v>
      </c>
      <c r="G36" s="5" t="s">
        <v>563</v>
      </c>
      <c r="H36" s="5" t="s">
        <v>5</v>
      </c>
      <c r="I36" s="5" t="s">
        <v>5</v>
      </c>
      <c r="J36" s="5" t="s">
        <v>5</v>
      </c>
      <c r="K36" s="5" t="s">
        <v>564</v>
      </c>
      <c r="L36" s="5" t="s">
        <v>5</v>
      </c>
      <c r="M36" s="5" t="s">
        <v>5</v>
      </c>
      <c r="N36" s="5" t="s">
        <v>5</v>
      </c>
      <c r="O36" s="5" t="s">
        <v>5</v>
      </c>
      <c r="P36" s="5" t="s">
        <v>5</v>
      </c>
      <c r="Q36" s="5" t="s">
        <v>565</v>
      </c>
      <c r="R36" s="5" t="s">
        <v>5</v>
      </c>
      <c r="S36" s="5" t="s">
        <v>5</v>
      </c>
      <c r="T36" s="5" t="s">
        <v>5</v>
      </c>
      <c r="U36" s="5" t="s">
        <v>5</v>
      </c>
      <c r="V36" s="5" t="s">
        <v>566</v>
      </c>
      <c r="W36" s="5" t="s">
        <v>5</v>
      </c>
      <c r="X36" s="5" t="s">
        <v>5</v>
      </c>
    </row>
    <row r="37" spans="1:24" s="1" customFormat="1" ht="30">
      <c r="A37" s="3" t="s">
        <v>567</v>
      </c>
      <c r="B37" s="4" t="s">
        <v>1046</v>
      </c>
      <c r="C37" s="4" t="s">
        <v>1074</v>
      </c>
      <c r="D37" s="5" t="s">
        <v>5</v>
      </c>
      <c r="E37" s="5" t="s">
        <v>16</v>
      </c>
      <c r="F37" s="5" t="s">
        <v>16</v>
      </c>
      <c r="G37" s="5" t="s">
        <v>568</v>
      </c>
      <c r="H37" s="5" t="s">
        <v>5</v>
      </c>
      <c r="I37" s="5" t="s">
        <v>5</v>
      </c>
      <c r="J37" s="5" t="s">
        <v>16</v>
      </c>
      <c r="K37" s="5" t="s">
        <v>569</v>
      </c>
      <c r="L37" s="5" t="s">
        <v>5</v>
      </c>
      <c r="M37" s="5" t="s">
        <v>5</v>
      </c>
      <c r="N37" s="5" t="s">
        <v>5</v>
      </c>
      <c r="O37" s="5" t="s">
        <v>5</v>
      </c>
      <c r="P37" s="5" t="s">
        <v>5</v>
      </c>
      <c r="Q37" s="5" t="s">
        <v>2</v>
      </c>
      <c r="R37" s="5" t="s">
        <v>5</v>
      </c>
      <c r="S37" s="5" t="s">
        <v>5</v>
      </c>
      <c r="T37" s="5" t="s">
        <v>5</v>
      </c>
      <c r="U37" s="5" t="s">
        <v>5</v>
      </c>
      <c r="V37" s="5" t="s">
        <v>16</v>
      </c>
      <c r="W37" s="5" t="s">
        <v>5</v>
      </c>
      <c r="X37" s="5" t="s">
        <v>5</v>
      </c>
    </row>
    <row r="38" spans="1:24" s="1" customFormat="1" ht="135">
      <c r="A38" s="3" t="s">
        <v>570</v>
      </c>
      <c r="B38" s="4"/>
      <c r="C38" s="4"/>
      <c r="D38" s="5" t="s">
        <v>571</v>
      </c>
      <c r="E38" s="5" t="s">
        <v>572</v>
      </c>
      <c r="F38" s="5" t="s">
        <v>573</v>
      </c>
      <c r="G38" s="5" t="s">
        <v>574</v>
      </c>
      <c r="H38" s="5" t="s">
        <v>5</v>
      </c>
      <c r="I38" s="5" t="s">
        <v>5</v>
      </c>
      <c r="J38" s="5" t="s">
        <v>575</v>
      </c>
      <c r="K38" s="5" t="s">
        <v>576</v>
      </c>
      <c r="L38" s="5" t="s">
        <v>5</v>
      </c>
      <c r="M38" s="5" t="s">
        <v>577</v>
      </c>
      <c r="N38" s="5" t="s">
        <v>236</v>
      </c>
      <c r="O38" s="5" t="s">
        <v>578</v>
      </c>
      <c r="P38" s="5" t="s">
        <v>5</v>
      </c>
      <c r="Q38" s="5" t="s">
        <v>579</v>
      </c>
      <c r="R38" s="5" t="s">
        <v>580</v>
      </c>
      <c r="S38" s="5" t="s">
        <v>5</v>
      </c>
      <c r="T38" s="5" t="s">
        <v>5</v>
      </c>
      <c r="U38" s="5" t="s">
        <v>581</v>
      </c>
      <c r="V38" s="5" t="s">
        <v>582</v>
      </c>
      <c r="W38" s="10" t="s">
        <v>583</v>
      </c>
      <c r="X38" s="5" t="s">
        <v>5</v>
      </c>
    </row>
    <row r="39" spans="1:24" s="1" customFormat="1" ht="60">
      <c r="A39" s="3" t="s">
        <v>584</v>
      </c>
      <c r="B39" s="4" t="s">
        <v>1154</v>
      </c>
      <c r="C39" s="4" t="s">
        <v>1153</v>
      </c>
      <c r="D39" s="5" t="s">
        <v>585</v>
      </c>
      <c r="E39" s="5" t="s">
        <v>586</v>
      </c>
      <c r="F39" s="5" t="s">
        <v>586</v>
      </c>
      <c r="G39" s="5" t="s">
        <v>587</v>
      </c>
      <c r="H39" s="5" t="s">
        <v>588</v>
      </c>
      <c r="I39" s="6" t="s">
        <v>586</v>
      </c>
      <c r="J39" s="5" t="s">
        <v>588</v>
      </c>
      <c r="K39" s="6" t="s">
        <v>587</v>
      </c>
      <c r="L39" s="5" t="s">
        <v>587</v>
      </c>
      <c r="M39" s="5" t="s">
        <v>589</v>
      </c>
      <c r="N39" s="5" t="s">
        <v>586</v>
      </c>
      <c r="O39" s="5" t="s">
        <v>586</v>
      </c>
      <c r="P39" s="5" t="s">
        <v>586</v>
      </c>
      <c r="Q39" s="5" t="s">
        <v>586</v>
      </c>
      <c r="R39" s="5" t="s">
        <v>589</v>
      </c>
      <c r="S39" s="5" t="s">
        <v>588</v>
      </c>
      <c r="T39" s="5" t="s">
        <v>5</v>
      </c>
      <c r="U39" s="5" t="s">
        <v>587</v>
      </c>
      <c r="V39" s="5" t="s">
        <v>588</v>
      </c>
      <c r="W39" s="5" t="s">
        <v>586</v>
      </c>
      <c r="X39" s="5" t="s">
        <v>588</v>
      </c>
    </row>
    <row r="40" spans="1:24" s="1" customFormat="1" ht="195">
      <c r="A40" s="3" t="s">
        <v>590</v>
      </c>
      <c r="B40" s="4"/>
      <c r="C40" s="4"/>
      <c r="D40" s="5" t="s">
        <v>5</v>
      </c>
      <c r="E40" s="5" t="s">
        <v>5</v>
      </c>
      <c r="F40" s="5" t="s">
        <v>5</v>
      </c>
      <c r="G40" s="5" t="s">
        <v>5</v>
      </c>
      <c r="H40" s="5" t="s">
        <v>591</v>
      </c>
      <c r="I40" s="5" t="s">
        <v>5</v>
      </c>
      <c r="J40" s="5" t="s">
        <v>592</v>
      </c>
      <c r="K40" s="5" t="s">
        <v>5</v>
      </c>
      <c r="L40" s="5" t="s">
        <v>5</v>
      </c>
      <c r="M40" s="5" t="s">
        <v>5</v>
      </c>
      <c r="N40" s="5" t="s">
        <v>5</v>
      </c>
      <c r="O40" s="5" t="s">
        <v>5</v>
      </c>
      <c r="P40" s="5" t="s">
        <v>593</v>
      </c>
      <c r="Q40" s="5" t="s">
        <v>5</v>
      </c>
      <c r="R40" s="5" t="s">
        <v>594</v>
      </c>
      <c r="S40" s="5" t="s">
        <v>595</v>
      </c>
      <c r="T40" s="5" t="s">
        <v>5</v>
      </c>
      <c r="U40" s="5" t="s">
        <v>5</v>
      </c>
      <c r="V40" s="5" t="s">
        <v>596</v>
      </c>
      <c r="W40" s="5" t="s">
        <v>5</v>
      </c>
      <c r="X40" s="5" t="s">
        <v>5</v>
      </c>
    </row>
    <row r="41" spans="1:24" s="1" customFormat="1" ht="60">
      <c r="A41" s="3" t="s">
        <v>597</v>
      </c>
      <c r="B41" s="8" t="s">
        <v>1058</v>
      </c>
      <c r="C41" s="4" t="s">
        <v>1075</v>
      </c>
      <c r="D41" s="5" t="s">
        <v>1</v>
      </c>
      <c r="E41" s="5" t="s">
        <v>16</v>
      </c>
      <c r="F41" s="6" t="s">
        <v>1</v>
      </c>
      <c r="G41" s="5" t="s">
        <v>1</v>
      </c>
      <c r="H41" s="5" t="s">
        <v>16</v>
      </c>
      <c r="I41" s="6" t="s">
        <v>1</v>
      </c>
      <c r="J41" s="5" t="s">
        <v>16</v>
      </c>
      <c r="K41" s="5" t="s">
        <v>1</v>
      </c>
      <c r="L41" s="5" t="s">
        <v>1</v>
      </c>
      <c r="M41" s="5" t="s">
        <v>16</v>
      </c>
      <c r="N41" s="5" t="s">
        <v>1</v>
      </c>
      <c r="O41" s="5" t="s">
        <v>1</v>
      </c>
      <c r="P41" s="5" t="s">
        <v>1</v>
      </c>
      <c r="Q41" s="6" t="s">
        <v>16</v>
      </c>
      <c r="R41" s="5" t="s">
        <v>16</v>
      </c>
      <c r="S41" s="5" t="s">
        <v>1</v>
      </c>
      <c r="T41" s="5" t="s">
        <v>5</v>
      </c>
      <c r="U41" s="5" t="s">
        <v>16</v>
      </c>
      <c r="V41" s="5" t="s">
        <v>1</v>
      </c>
      <c r="W41" s="5" t="s">
        <v>1</v>
      </c>
      <c r="X41" s="5" t="s">
        <v>16</v>
      </c>
    </row>
    <row r="42" spans="1:24" s="1" customFormat="1" ht="120">
      <c r="A42" s="3" t="s">
        <v>598</v>
      </c>
      <c r="B42" s="4"/>
      <c r="C42" s="4"/>
      <c r="D42" s="5" t="s">
        <v>599</v>
      </c>
      <c r="E42" s="5" t="s">
        <v>5</v>
      </c>
      <c r="F42" s="5" t="s">
        <v>600</v>
      </c>
      <c r="G42" s="5" t="s">
        <v>601</v>
      </c>
      <c r="H42" s="5" t="s">
        <v>602</v>
      </c>
      <c r="I42" s="6" t="s">
        <v>603</v>
      </c>
      <c r="J42" s="5" t="s">
        <v>5</v>
      </c>
      <c r="K42" s="5" t="s">
        <v>604</v>
      </c>
      <c r="L42" s="5" t="s">
        <v>605</v>
      </c>
      <c r="M42" s="5" t="s">
        <v>5</v>
      </c>
      <c r="N42" s="5" t="s">
        <v>606</v>
      </c>
      <c r="O42" s="5" t="s">
        <v>607</v>
      </c>
      <c r="P42" s="5" t="s">
        <v>608</v>
      </c>
      <c r="Q42" s="5" t="s">
        <v>5</v>
      </c>
      <c r="R42" s="5" t="s">
        <v>5</v>
      </c>
      <c r="S42" s="5" t="s">
        <v>609</v>
      </c>
      <c r="T42" s="5" t="s">
        <v>5</v>
      </c>
      <c r="U42" s="5" t="s">
        <v>5</v>
      </c>
      <c r="V42" s="5" t="s">
        <v>610</v>
      </c>
      <c r="W42" s="5" t="s">
        <v>611</v>
      </c>
      <c r="X42" s="5" t="s">
        <v>5</v>
      </c>
    </row>
    <row r="43" spans="1:24" s="1" customFormat="1" ht="45">
      <c r="A43" s="3" t="s">
        <v>612</v>
      </c>
      <c r="B43" s="4" t="s">
        <v>1048</v>
      </c>
      <c r="C43" s="4" t="s">
        <v>1076</v>
      </c>
      <c r="D43" s="5" t="s">
        <v>1</v>
      </c>
      <c r="E43" s="5" t="s">
        <v>16</v>
      </c>
      <c r="F43" s="5" t="s">
        <v>1</v>
      </c>
      <c r="G43" s="5" t="s">
        <v>1</v>
      </c>
      <c r="H43" s="5" t="s">
        <v>16</v>
      </c>
      <c r="I43" s="6" t="s">
        <v>1</v>
      </c>
      <c r="J43" s="5" t="s">
        <v>1</v>
      </c>
      <c r="K43" s="5" t="s">
        <v>1</v>
      </c>
      <c r="L43" s="5" t="s">
        <v>1</v>
      </c>
      <c r="M43" s="5" t="s">
        <v>1</v>
      </c>
      <c r="N43" s="5" t="s">
        <v>1</v>
      </c>
      <c r="O43" s="5" t="s">
        <v>1</v>
      </c>
      <c r="P43" s="5" t="s">
        <v>1</v>
      </c>
      <c r="Q43" s="6" t="s">
        <v>16</v>
      </c>
      <c r="R43" s="5" t="s">
        <v>1</v>
      </c>
      <c r="S43" s="5" t="s">
        <v>1</v>
      </c>
      <c r="T43" s="5" t="s">
        <v>5</v>
      </c>
      <c r="U43" s="5" t="s">
        <v>1</v>
      </c>
      <c r="V43" s="5" t="s">
        <v>16</v>
      </c>
      <c r="W43" s="5" t="s">
        <v>1</v>
      </c>
      <c r="X43" s="5" t="s">
        <v>1</v>
      </c>
    </row>
    <row r="44" spans="1:24" s="1" customFormat="1" ht="285">
      <c r="A44" s="3" t="s">
        <v>613</v>
      </c>
      <c r="B44" s="4"/>
      <c r="C44" s="4"/>
      <c r="D44" s="5" t="s">
        <v>614</v>
      </c>
      <c r="E44" s="5" t="s">
        <v>5</v>
      </c>
      <c r="F44" s="5" t="s">
        <v>615</v>
      </c>
      <c r="G44" s="5" t="s">
        <v>587</v>
      </c>
      <c r="H44" s="5" t="s">
        <v>616</v>
      </c>
      <c r="I44" s="5" t="s">
        <v>587</v>
      </c>
      <c r="J44" s="5" t="s">
        <v>617</v>
      </c>
      <c r="K44" s="5" t="s">
        <v>618</v>
      </c>
      <c r="L44" s="5" t="s">
        <v>619</v>
      </c>
      <c r="M44" s="5" t="s">
        <v>620</v>
      </c>
      <c r="N44" s="5" t="s">
        <v>621</v>
      </c>
      <c r="O44" s="5" t="s">
        <v>622</v>
      </c>
      <c r="P44" s="5" t="s">
        <v>623</v>
      </c>
      <c r="Q44" s="5" t="s">
        <v>5</v>
      </c>
      <c r="R44" s="5" t="s">
        <v>624</v>
      </c>
      <c r="S44" s="5" t="s">
        <v>625</v>
      </c>
      <c r="T44" s="5" t="s">
        <v>5</v>
      </c>
      <c r="U44" s="5" t="s">
        <v>626</v>
      </c>
      <c r="V44" s="5" t="s">
        <v>5</v>
      </c>
      <c r="W44" s="6" t="s">
        <v>627</v>
      </c>
      <c r="X44" s="5" t="s">
        <v>5</v>
      </c>
    </row>
    <row r="45" spans="1:24" ht="15" customHeight="1">
      <c r="A45" s="38" t="s">
        <v>1172</v>
      </c>
      <c r="B45" s="38"/>
      <c r="C45" s="38"/>
      <c r="D45" s="38"/>
    </row>
    <row r="46" spans="1:24">
      <c r="A46" s="39"/>
      <c r="B46" s="39"/>
      <c r="C46" s="39"/>
      <c r="D46" s="39"/>
    </row>
    <row r="47" spans="1:24">
      <c r="A47" s="39"/>
      <c r="B47" s="39"/>
      <c r="C47" s="39"/>
      <c r="D47" s="39"/>
    </row>
  </sheetData>
  <mergeCells count="3">
    <mergeCell ref="A2:C2"/>
    <mergeCell ref="A12:C12"/>
    <mergeCell ref="A45:D47"/>
  </mergeCells>
  <phoneticPr fontId="6" type="noConversion"/>
  <hyperlinks>
    <hyperlink ref="W38" r:id="rId1"/>
  </hyperlinks>
  <pageMargins left="0.75" right="0.75" top="1" bottom="1" header="0.5" footer="0.5"/>
  <pageSetup scale="32" fitToWidth="4" fitToHeight="10" orientation="portrait" horizontalDpi="4294967292" verticalDpi="4294967292"/>
  <headerFooter>
    <oddHeader>&amp;L&amp;"Calibri,Regular"&amp;18&amp;K000000Additional file 4, PART E-F&amp;R&amp;"Calibri,Regular"&amp;18&amp;K000000Brownstein et al., CLARITY Challange</oddHeader>
    <oddFooter>&amp;C&amp;"Calibri,Regular"&amp;18&amp;K000000Page &amp;P of &amp;N</oddFooter>
  </headerFooter>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X30"/>
  <sheetViews>
    <sheetView workbookViewId="0"/>
  </sheetViews>
  <sheetFormatPr baseColWidth="10" defaultRowHeight="15" x14ac:dyDescent="0"/>
  <cols>
    <col min="1" max="1" width="36.5" bestFit="1" customWidth="1"/>
    <col min="2" max="2" width="10.5" bestFit="1" customWidth="1"/>
    <col min="3" max="3" width="12.5" bestFit="1" customWidth="1"/>
    <col min="4" max="4" width="30.83203125" bestFit="1" customWidth="1"/>
    <col min="5" max="5" width="16.83203125" bestFit="1" customWidth="1"/>
    <col min="6" max="6" width="57.6640625" bestFit="1" customWidth="1"/>
    <col min="7" max="7" width="21.83203125" bestFit="1" customWidth="1"/>
    <col min="8" max="8" width="28" bestFit="1" customWidth="1"/>
    <col min="9" max="9" width="21.33203125" bestFit="1" customWidth="1"/>
    <col min="10" max="10" width="81.6640625" customWidth="1"/>
    <col min="11" max="11" width="66.5" bestFit="1" customWidth="1"/>
    <col min="12" max="12" width="17" bestFit="1" customWidth="1"/>
    <col min="13" max="13" width="18.5" bestFit="1" customWidth="1"/>
    <col min="14" max="14" width="45.83203125" bestFit="1" customWidth="1"/>
    <col min="15" max="15" width="18" bestFit="1" customWidth="1"/>
    <col min="16" max="17" width="14" customWidth="1"/>
    <col min="18" max="18" width="148.83203125" customWidth="1"/>
    <col min="19" max="19" width="30.83203125" bestFit="1" customWidth="1"/>
    <col min="20" max="20" width="15.83203125" customWidth="1"/>
    <col min="21" max="21" width="15" bestFit="1" customWidth="1"/>
    <col min="22" max="22" width="21.33203125" bestFit="1" customWidth="1"/>
    <col min="23" max="23" width="14.1640625" customWidth="1"/>
    <col min="24" max="24" width="21.1640625" bestFit="1" customWidth="1"/>
  </cols>
  <sheetData>
    <row r="1" spans="1:24" s="1" customFormat="1" ht="60">
      <c r="A1" s="3" t="s">
        <v>1173</v>
      </c>
      <c r="B1" s="16" t="s">
        <v>1145</v>
      </c>
      <c r="C1" s="17" t="s">
        <v>1146</v>
      </c>
      <c r="D1" s="16" t="s">
        <v>1124</v>
      </c>
      <c r="E1" s="16" t="s">
        <v>1125</v>
      </c>
      <c r="F1" s="16" t="s">
        <v>1126</v>
      </c>
      <c r="G1" s="16" t="s">
        <v>1127</v>
      </c>
      <c r="H1" s="16" t="s">
        <v>1128</v>
      </c>
      <c r="I1" s="16" t="s">
        <v>1129</v>
      </c>
      <c r="J1" s="16" t="s">
        <v>1130</v>
      </c>
      <c r="K1" s="16" t="s">
        <v>1131</v>
      </c>
      <c r="L1" s="17" t="s">
        <v>1132</v>
      </c>
      <c r="M1" s="17" t="s">
        <v>1133</v>
      </c>
      <c r="N1" s="17" t="s">
        <v>1134</v>
      </c>
      <c r="O1" s="17" t="s">
        <v>1135</v>
      </c>
      <c r="P1" s="17" t="s">
        <v>1136</v>
      </c>
      <c r="Q1" s="17" t="s">
        <v>1137</v>
      </c>
      <c r="R1" s="17" t="s">
        <v>1138</v>
      </c>
      <c r="S1" s="17" t="s">
        <v>1139</v>
      </c>
      <c r="T1" s="17" t="s">
        <v>1140</v>
      </c>
      <c r="U1" s="17" t="s">
        <v>1141</v>
      </c>
      <c r="V1" s="17" t="s">
        <v>1142</v>
      </c>
      <c r="W1" s="17" t="s">
        <v>1143</v>
      </c>
      <c r="X1" s="17" t="s">
        <v>1144</v>
      </c>
    </row>
    <row r="2" spans="1:24" s="1" customFormat="1">
      <c r="A2" s="40" t="s">
        <v>1161</v>
      </c>
      <c r="B2" s="41"/>
      <c r="C2" s="42"/>
      <c r="D2" s="5"/>
      <c r="E2" s="5"/>
      <c r="F2" s="5"/>
      <c r="G2" s="5"/>
      <c r="H2" s="5"/>
      <c r="I2" s="5"/>
      <c r="J2" s="5"/>
      <c r="K2" s="5"/>
      <c r="L2" s="5"/>
      <c r="M2" s="5"/>
      <c r="N2" s="5"/>
      <c r="O2" s="5"/>
      <c r="P2" s="5"/>
      <c r="Q2" s="5"/>
      <c r="R2" s="5"/>
      <c r="S2" s="5"/>
      <c r="T2" s="5"/>
      <c r="U2" s="5"/>
      <c r="V2" s="5"/>
      <c r="W2" s="6"/>
      <c r="X2" s="5"/>
    </row>
    <row r="3" spans="1:24" s="1" customFormat="1" ht="45">
      <c r="A3" s="3" t="s">
        <v>628</v>
      </c>
      <c r="B3" s="4" t="s">
        <v>1048</v>
      </c>
      <c r="C3" s="4" t="s">
        <v>1077</v>
      </c>
      <c r="D3" s="5" t="s">
        <v>1</v>
      </c>
      <c r="E3" s="5" t="s">
        <v>1</v>
      </c>
      <c r="F3" s="5" t="s">
        <v>1</v>
      </c>
      <c r="G3" s="5" t="s">
        <v>16</v>
      </c>
      <c r="H3" s="5" t="s">
        <v>16</v>
      </c>
      <c r="I3" s="5" t="s">
        <v>1</v>
      </c>
      <c r="J3" s="5" t="s">
        <v>1</v>
      </c>
      <c r="K3" s="5" t="s">
        <v>1</v>
      </c>
      <c r="L3" s="5" t="s">
        <v>16</v>
      </c>
      <c r="M3" s="5" t="s">
        <v>1</v>
      </c>
      <c r="N3" s="5" t="s">
        <v>1</v>
      </c>
      <c r="O3" s="5" t="s">
        <v>16</v>
      </c>
      <c r="P3" s="5" t="s">
        <v>1</v>
      </c>
      <c r="Q3" s="6" t="s">
        <v>16</v>
      </c>
      <c r="R3" s="5" t="s">
        <v>1</v>
      </c>
      <c r="S3" s="5" t="s">
        <v>1</v>
      </c>
      <c r="T3" s="5" t="s">
        <v>5</v>
      </c>
      <c r="U3" s="5" t="s">
        <v>16</v>
      </c>
      <c r="V3" s="5" t="s">
        <v>1</v>
      </c>
      <c r="W3" s="5" t="s">
        <v>1</v>
      </c>
      <c r="X3" s="5" t="s">
        <v>1</v>
      </c>
    </row>
    <row r="4" spans="1:24" s="1" customFormat="1" ht="30">
      <c r="A4" s="3" t="s">
        <v>629</v>
      </c>
      <c r="B4" s="4" t="s">
        <v>1044</v>
      </c>
      <c r="C4" s="4" t="s">
        <v>1048</v>
      </c>
      <c r="D4" s="5" t="s">
        <v>1</v>
      </c>
      <c r="E4" s="5" t="s">
        <v>16</v>
      </c>
      <c r="F4" s="5" t="s">
        <v>16</v>
      </c>
      <c r="G4" s="5" t="s">
        <v>16</v>
      </c>
      <c r="H4" s="5" t="s">
        <v>16</v>
      </c>
      <c r="I4" s="5" t="s">
        <v>1</v>
      </c>
      <c r="J4" s="5" t="s">
        <v>1</v>
      </c>
      <c r="K4" s="5" t="s">
        <v>1</v>
      </c>
      <c r="L4" s="5" t="s">
        <v>5</v>
      </c>
      <c r="M4" s="5" t="s">
        <v>1</v>
      </c>
      <c r="N4" s="5" t="s">
        <v>1</v>
      </c>
      <c r="O4" s="5" t="s">
        <v>5</v>
      </c>
      <c r="P4" s="5" t="s">
        <v>1</v>
      </c>
      <c r="Q4" s="5" t="s">
        <v>5</v>
      </c>
      <c r="R4" s="5" t="s">
        <v>16</v>
      </c>
      <c r="S4" s="5" t="s">
        <v>1</v>
      </c>
      <c r="T4" s="5" t="s">
        <v>5</v>
      </c>
      <c r="U4" s="5" t="s">
        <v>5</v>
      </c>
      <c r="V4" s="5" t="s">
        <v>16</v>
      </c>
      <c r="W4" s="5" t="s">
        <v>1</v>
      </c>
      <c r="X4" s="5" t="s">
        <v>1</v>
      </c>
    </row>
    <row r="5" spans="1:24" s="1" customFormat="1" ht="120">
      <c r="A5" s="3" t="s">
        <v>630</v>
      </c>
      <c r="B5" s="4"/>
      <c r="C5" s="4"/>
      <c r="D5" s="5" t="s">
        <v>631</v>
      </c>
      <c r="E5" s="5" t="s">
        <v>5</v>
      </c>
      <c r="F5" s="5" t="s">
        <v>5</v>
      </c>
      <c r="G5" s="5" t="s">
        <v>5</v>
      </c>
      <c r="H5" s="5" t="s">
        <v>5</v>
      </c>
      <c r="I5" s="5" t="s">
        <v>632</v>
      </c>
      <c r="J5" s="7" t="s">
        <v>633</v>
      </c>
      <c r="K5" s="5" t="s">
        <v>634</v>
      </c>
      <c r="L5" s="5" t="s">
        <v>5</v>
      </c>
      <c r="M5" s="5" t="s">
        <v>635</v>
      </c>
      <c r="N5" s="5" t="s">
        <v>636</v>
      </c>
      <c r="O5" s="5" t="s">
        <v>5</v>
      </c>
      <c r="P5" s="5" t="s">
        <v>637</v>
      </c>
      <c r="Q5" s="5" t="s">
        <v>5</v>
      </c>
      <c r="R5" s="5" t="s">
        <v>5</v>
      </c>
      <c r="S5" s="5" t="s">
        <v>638</v>
      </c>
      <c r="T5" s="5" t="s">
        <v>5</v>
      </c>
      <c r="U5" s="5" t="s">
        <v>5</v>
      </c>
      <c r="V5" s="5" t="s">
        <v>639</v>
      </c>
      <c r="W5" s="5" t="s">
        <v>640</v>
      </c>
      <c r="X5" s="5" t="s">
        <v>5</v>
      </c>
    </row>
    <row r="6" spans="1:24" s="1" customFormat="1" ht="180">
      <c r="A6" s="3" t="s">
        <v>641</v>
      </c>
      <c r="B6" s="4"/>
      <c r="C6" s="4"/>
      <c r="D6" s="5" t="s">
        <v>642</v>
      </c>
      <c r="E6" s="5" t="s">
        <v>643</v>
      </c>
      <c r="F6" s="5" t="s">
        <v>644</v>
      </c>
      <c r="G6" s="5" t="s">
        <v>645</v>
      </c>
      <c r="H6" s="5" t="s">
        <v>5</v>
      </c>
      <c r="I6" s="5" t="s">
        <v>646</v>
      </c>
      <c r="J6" s="7" t="s">
        <v>647</v>
      </c>
      <c r="K6" s="5" t="s">
        <v>648</v>
      </c>
      <c r="L6" s="5" t="s">
        <v>5</v>
      </c>
      <c r="M6" s="5" t="s">
        <v>5</v>
      </c>
      <c r="N6" s="5" t="s">
        <v>649</v>
      </c>
      <c r="O6" s="5" t="s">
        <v>5</v>
      </c>
      <c r="P6" s="5" t="s">
        <v>650</v>
      </c>
      <c r="Q6" s="5" t="s">
        <v>5</v>
      </c>
      <c r="R6" s="5" t="s">
        <v>651</v>
      </c>
      <c r="S6" s="5" t="s">
        <v>652</v>
      </c>
      <c r="T6" s="5" t="s">
        <v>5</v>
      </c>
      <c r="U6" s="5" t="s">
        <v>5</v>
      </c>
      <c r="V6" s="5" t="s">
        <v>653</v>
      </c>
      <c r="W6" s="5" t="s">
        <v>1</v>
      </c>
      <c r="X6" s="5" t="s">
        <v>5</v>
      </c>
    </row>
    <row r="7" spans="1:24" s="1" customFormat="1" ht="135">
      <c r="A7" s="3" t="s">
        <v>654</v>
      </c>
      <c r="B7" s="4"/>
      <c r="C7" s="4"/>
      <c r="D7" s="5" t="s">
        <v>655</v>
      </c>
      <c r="E7" s="5" t="s">
        <v>656</v>
      </c>
      <c r="F7" s="5" t="s">
        <v>657</v>
      </c>
      <c r="G7" s="5" t="s">
        <v>658</v>
      </c>
      <c r="H7" s="5" t="s">
        <v>5</v>
      </c>
      <c r="I7" s="5" t="s">
        <v>659</v>
      </c>
      <c r="J7" s="7" t="s">
        <v>660</v>
      </c>
      <c r="K7" s="5" t="s">
        <v>661</v>
      </c>
      <c r="L7" s="5" t="s">
        <v>5</v>
      </c>
      <c r="M7" s="5" t="s">
        <v>662</v>
      </c>
      <c r="N7" s="5" t="s">
        <v>663</v>
      </c>
      <c r="O7" s="5" t="s">
        <v>5</v>
      </c>
      <c r="P7" s="5" t="s">
        <v>5</v>
      </c>
      <c r="Q7" s="5" t="s">
        <v>5</v>
      </c>
      <c r="R7" s="5" t="s">
        <v>664</v>
      </c>
      <c r="S7" s="5" t="s">
        <v>665</v>
      </c>
      <c r="T7" s="5" t="s">
        <v>5</v>
      </c>
      <c r="U7" s="5" t="s">
        <v>5</v>
      </c>
      <c r="V7" s="5" t="s">
        <v>666</v>
      </c>
      <c r="W7" s="5" t="s">
        <v>667</v>
      </c>
      <c r="X7" s="5" t="s">
        <v>5</v>
      </c>
    </row>
    <row r="8" spans="1:24" s="1" customFormat="1">
      <c r="A8" s="40" t="s">
        <v>1162</v>
      </c>
      <c r="B8" s="41"/>
      <c r="C8" s="42"/>
      <c r="D8" s="5"/>
      <c r="E8" s="5"/>
      <c r="F8" s="5"/>
      <c r="G8" s="5"/>
      <c r="H8" s="5"/>
      <c r="I8" s="5"/>
      <c r="J8" s="7"/>
      <c r="K8" s="5"/>
      <c r="L8" s="5"/>
      <c r="M8" s="5"/>
      <c r="N8" s="5"/>
      <c r="O8" s="5"/>
      <c r="P8" s="5"/>
      <c r="Q8" s="5"/>
      <c r="R8" s="5"/>
      <c r="S8" s="5"/>
      <c r="T8" s="5"/>
      <c r="U8" s="5"/>
      <c r="V8" s="5"/>
      <c r="W8" s="5"/>
      <c r="X8" s="5"/>
    </row>
    <row r="9" spans="1:24" s="1" customFormat="1" ht="45">
      <c r="A9" s="3" t="s">
        <v>668</v>
      </c>
      <c r="B9" s="4" t="s">
        <v>1041</v>
      </c>
      <c r="C9" s="4" t="s">
        <v>1078</v>
      </c>
      <c r="D9" s="5" t="s">
        <v>1</v>
      </c>
      <c r="E9" s="5" t="s">
        <v>1</v>
      </c>
      <c r="F9" s="5" t="s">
        <v>1</v>
      </c>
      <c r="G9" s="5" t="s">
        <v>1</v>
      </c>
      <c r="H9" s="5" t="s">
        <v>1</v>
      </c>
      <c r="I9" s="5" t="s">
        <v>1</v>
      </c>
      <c r="J9" s="5" t="s">
        <v>1</v>
      </c>
      <c r="K9" s="5" t="s">
        <v>1</v>
      </c>
      <c r="L9" s="5" t="s">
        <v>1</v>
      </c>
      <c r="M9" s="5" t="s">
        <v>1</v>
      </c>
      <c r="N9" s="5" t="s">
        <v>1</v>
      </c>
      <c r="O9" s="5" t="s">
        <v>1</v>
      </c>
      <c r="P9" s="5" t="s">
        <v>1</v>
      </c>
      <c r="Q9" s="5" t="s">
        <v>1</v>
      </c>
      <c r="R9" s="5" t="s">
        <v>1</v>
      </c>
      <c r="S9" s="5" t="s">
        <v>1</v>
      </c>
      <c r="T9" s="5" t="s">
        <v>5</v>
      </c>
      <c r="U9" s="5" t="s">
        <v>1</v>
      </c>
      <c r="V9" s="5" t="s">
        <v>1</v>
      </c>
      <c r="W9" s="5" t="s">
        <v>1</v>
      </c>
      <c r="X9" s="5" t="s">
        <v>1</v>
      </c>
    </row>
    <row r="10" spans="1:24" s="1" customFormat="1" ht="30">
      <c r="A10" s="3" t="s">
        <v>669</v>
      </c>
      <c r="B10" s="4" t="s">
        <v>1048</v>
      </c>
      <c r="C10" s="4" t="s">
        <v>1077</v>
      </c>
      <c r="D10" s="5" t="s">
        <v>1</v>
      </c>
      <c r="E10" s="5" t="s">
        <v>16</v>
      </c>
      <c r="F10" s="5" t="s">
        <v>1</v>
      </c>
      <c r="G10" s="5" t="s">
        <v>1</v>
      </c>
      <c r="H10" s="5" t="s">
        <v>16</v>
      </c>
      <c r="I10" s="5" t="s">
        <v>1</v>
      </c>
      <c r="J10" s="5" t="s">
        <v>1</v>
      </c>
      <c r="K10" s="5" t="s">
        <v>1</v>
      </c>
      <c r="L10" s="5" t="s">
        <v>1</v>
      </c>
      <c r="M10" s="5" t="s">
        <v>16</v>
      </c>
      <c r="N10" s="5" t="s">
        <v>1</v>
      </c>
      <c r="O10" s="5" t="s">
        <v>1</v>
      </c>
      <c r="P10" s="5" t="s">
        <v>1</v>
      </c>
      <c r="Q10" s="5" t="s">
        <v>1</v>
      </c>
      <c r="R10" s="5" t="s">
        <v>1</v>
      </c>
      <c r="S10" s="5" t="s">
        <v>16</v>
      </c>
      <c r="T10" s="5" t="s">
        <v>5</v>
      </c>
      <c r="U10" s="5" t="s">
        <v>1</v>
      </c>
      <c r="V10" s="5" t="s">
        <v>16</v>
      </c>
      <c r="W10" s="5" t="s">
        <v>1</v>
      </c>
      <c r="X10" s="5" t="s">
        <v>16</v>
      </c>
    </row>
    <row r="11" spans="1:24" s="1" customFormat="1" ht="195">
      <c r="A11" s="3" t="s">
        <v>670</v>
      </c>
      <c r="B11" s="4"/>
      <c r="C11" s="4"/>
      <c r="D11" s="5" t="s">
        <v>671</v>
      </c>
      <c r="E11" s="5" t="s">
        <v>672</v>
      </c>
      <c r="F11" s="5" t="s">
        <v>673</v>
      </c>
      <c r="G11" s="5" t="s">
        <v>674</v>
      </c>
      <c r="H11" s="5" t="s">
        <v>675</v>
      </c>
      <c r="I11" s="5" t="s">
        <v>676</v>
      </c>
      <c r="J11" s="5" t="s">
        <v>677</v>
      </c>
      <c r="K11" s="5" t="s">
        <v>678</v>
      </c>
      <c r="L11" s="5" t="s">
        <v>679</v>
      </c>
      <c r="M11" s="5" t="s">
        <v>680</v>
      </c>
      <c r="N11" s="5" t="s">
        <v>681</v>
      </c>
      <c r="O11" s="5" t="s">
        <v>677</v>
      </c>
      <c r="P11" s="5" t="s">
        <v>682</v>
      </c>
      <c r="Q11" s="5" t="s">
        <v>5</v>
      </c>
      <c r="R11" s="5" t="s">
        <v>683</v>
      </c>
      <c r="S11" s="5" t="s">
        <v>684</v>
      </c>
      <c r="T11" s="5" t="s">
        <v>5</v>
      </c>
      <c r="U11" s="5" t="s">
        <v>677</v>
      </c>
      <c r="V11" s="5" t="s">
        <v>5</v>
      </c>
      <c r="W11" s="5" t="s">
        <v>677</v>
      </c>
      <c r="X11" s="5" t="s">
        <v>5</v>
      </c>
    </row>
    <row r="12" spans="1:24" s="1" customFormat="1" ht="60">
      <c r="A12" s="3" t="s">
        <v>685</v>
      </c>
      <c r="B12" s="11" t="s">
        <v>1059</v>
      </c>
      <c r="C12" s="4" t="s">
        <v>1075</v>
      </c>
      <c r="D12" s="5" t="s">
        <v>1</v>
      </c>
      <c r="E12" s="5" t="s">
        <v>1</v>
      </c>
      <c r="F12" s="5" t="s">
        <v>1</v>
      </c>
      <c r="G12" s="5" t="s">
        <v>16</v>
      </c>
      <c r="H12" s="5" t="s">
        <v>1</v>
      </c>
      <c r="I12" s="5" t="s">
        <v>1</v>
      </c>
      <c r="J12" s="5" t="s">
        <v>1</v>
      </c>
      <c r="K12" s="5" t="s">
        <v>1</v>
      </c>
      <c r="L12" s="5" t="s">
        <v>1</v>
      </c>
      <c r="M12" s="5" t="s">
        <v>1</v>
      </c>
      <c r="N12" s="5" t="s">
        <v>1</v>
      </c>
      <c r="O12" s="5" t="s">
        <v>16</v>
      </c>
      <c r="P12" s="5" t="s">
        <v>1</v>
      </c>
      <c r="Q12" s="5" t="s">
        <v>1</v>
      </c>
      <c r="R12" s="6" t="s">
        <v>16</v>
      </c>
      <c r="S12" s="5" t="s">
        <v>16</v>
      </c>
      <c r="T12" s="5" t="s">
        <v>5</v>
      </c>
      <c r="U12" s="5" t="s">
        <v>16</v>
      </c>
      <c r="V12" s="5" t="s">
        <v>1</v>
      </c>
      <c r="W12" s="5" t="s">
        <v>16</v>
      </c>
      <c r="X12" s="5" t="s">
        <v>1</v>
      </c>
    </row>
    <row r="13" spans="1:24" s="1" customFormat="1" ht="60">
      <c r="A13" s="3" t="s">
        <v>686</v>
      </c>
      <c r="B13" s="4"/>
      <c r="C13" s="4"/>
      <c r="D13" s="5" t="s">
        <v>687</v>
      </c>
      <c r="E13" s="5" t="s">
        <v>688</v>
      </c>
      <c r="F13" s="5" t="s">
        <v>689</v>
      </c>
      <c r="G13" s="5" t="s">
        <v>690</v>
      </c>
      <c r="H13" s="5" t="s">
        <v>688</v>
      </c>
      <c r="I13" s="5" t="s">
        <v>688</v>
      </c>
      <c r="J13" s="5" t="s">
        <v>691</v>
      </c>
      <c r="K13" s="5" t="s">
        <v>692</v>
      </c>
      <c r="L13" s="5" t="s">
        <v>688</v>
      </c>
      <c r="M13" s="5" t="s">
        <v>693</v>
      </c>
      <c r="N13" s="5" t="s">
        <v>688</v>
      </c>
      <c r="O13" s="5" t="s">
        <v>688</v>
      </c>
      <c r="P13" s="5" t="s">
        <v>694</v>
      </c>
      <c r="Q13" s="5" t="s">
        <v>695</v>
      </c>
      <c r="R13" s="5" t="s">
        <v>696</v>
      </c>
      <c r="S13" s="5" t="s">
        <v>688</v>
      </c>
      <c r="T13" s="5" t="s">
        <v>5</v>
      </c>
      <c r="U13" s="5" t="s">
        <v>688</v>
      </c>
      <c r="V13" s="5" t="s">
        <v>688</v>
      </c>
      <c r="W13" s="5" t="s">
        <v>688</v>
      </c>
      <c r="X13" s="5" t="s">
        <v>34</v>
      </c>
    </row>
    <row r="14" spans="1:24" s="1" customFormat="1" ht="375">
      <c r="A14" s="3" t="s">
        <v>697</v>
      </c>
      <c r="B14" s="4"/>
      <c r="C14" s="4"/>
      <c r="D14" s="5" t="s">
        <v>698</v>
      </c>
      <c r="E14" s="5" t="s">
        <v>699</v>
      </c>
      <c r="F14" s="5" t="s">
        <v>700</v>
      </c>
      <c r="G14" s="5" t="s">
        <v>701</v>
      </c>
      <c r="H14" s="5" t="s">
        <v>702</v>
      </c>
      <c r="I14" s="5" t="s">
        <v>703</v>
      </c>
      <c r="J14" s="5" t="s">
        <v>704</v>
      </c>
      <c r="K14" s="5" t="s">
        <v>705</v>
      </c>
      <c r="L14" s="5" t="s">
        <v>706</v>
      </c>
      <c r="M14" s="5" t="s">
        <v>707</v>
      </c>
      <c r="N14" s="5" t="s">
        <v>708</v>
      </c>
      <c r="O14" s="5" t="s">
        <v>709</v>
      </c>
      <c r="P14" s="5" t="s">
        <v>5</v>
      </c>
      <c r="Q14" s="5" t="s">
        <v>710</v>
      </c>
      <c r="R14" s="5" t="s">
        <v>711</v>
      </c>
      <c r="S14" s="5" t="s">
        <v>712</v>
      </c>
      <c r="T14" s="5" t="s">
        <v>5</v>
      </c>
      <c r="U14" s="5" t="s">
        <v>713</v>
      </c>
      <c r="V14" s="5" t="s">
        <v>714</v>
      </c>
      <c r="W14" s="5" t="s">
        <v>5</v>
      </c>
      <c r="X14" s="5" t="s">
        <v>5</v>
      </c>
    </row>
    <row r="15" spans="1:24" s="1" customFormat="1" ht="225">
      <c r="A15" s="3" t="s">
        <v>715</v>
      </c>
      <c r="B15" s="4"/>
      <c r="C15" s="4"/>
      <c r="D15" s="5" t="s">
        <v>716</v>
      </c>
      <c r="E15" s="5" t="s">
        <v>16</v>
      </c>
      <c r="F15" s="5" t="s">
        <v>717</v>
      </c>
      <c r="G15" s="5" t="s">
        <v>718</v>
      </c>
      <c r="H15" s="5" t="s">
        <v>719</v>
      </c>
      <c r="I15" s="6" t="s">
        <v>720</v>
      </c>
      <c r="J15" s="5" t="s">
        <v>721</v>
      </c>
      <c r="K15" s="5" t="s">
        <v>722</v>
      </c>
      <c r="L15" s="5" t="s">
        <v>723</v>
      </c>
      <c r="M15" s="5" t="s">
        <v>5</v>
      </c>
      <c r="N15" s="5" t="s">
        <v>724</v>
      </c>
      <c r="O15" s="5" t="s">
        <v>16</v>
      </c>
      <c r="P15" s="5" t="s">
        <v>542</v>
      </c>
      <c r="Q15" s="5" t="s">
        <v>2</v>
      </c>
      <c r="R15" s="5" t="s">
        <v>5</v>
      </c>
      <c r="S15" s="5" t="s">
        <v>725</v>
      </c>
      <c r="T15" s="5" t="s">
        <v>5</v>
      </c>
      <c r="U15" s="5" t="s">
        <v>726</v>
      </c>
      <c r="V15" s="5" t="s">
        <v>542</v>
      </c>
      <c r="W15" s="5" t="s">
        <v>5</v>
      </c>
      <c r="X15" s="5" t="s">
        <v>5</v>
      </c>
    </row>
    <row r="16" spans="1:24" s="1" customFormat="1" ht="165">
      <c r="A16" s="3" t="s">
        <v>727</v>
      </c>
      <c r="B16" s="4"/>
      <c r="C16" s="4"/>
      <c r="D16" s="5" t="s">
        <v>728</v>
      </c>
      <c r="E16" s="5" t="s">
        <v>729</v>
      </c>
      <c r="F16" s="5" t="s">
        <v>730</v>
      </c>
      <c r="G16" s="5" t="s">
        <v>729</v>
      </c>
      <c r="H16" s="5" t="s">
        <v>731</v>
      </c>
      <c r="I16" s="5" t="s">
        <v>732</v>
      </c>
      <c r="J16" s="5" t="s">
        <v>733</v>
      </c>
      <c r="K16" s="5" t="s">
        <v>734</v>
      </c>
      <c r="L16" s="5" t="s">
        <v>735</v>
      </c>
      <c r="M16" s="5" t="s">
        <v>736</v>
      </c>
      <c r="N16" s="5" t="s">
        <v>737</v>
      </c>
      <c r="O16" s="5" t="s">
        <v>738</v>
      </c>
      <c r="P16" s="5" t="s">
        <v>739</v>
      </c>
      <c r="Q16" s="5" t="s">
        <v>740</v>
      </c>
      <c r="R16" s="5" t="s">
        <v>741</v>
      </c>
      <c r="S16" s="5" t="s">
        <v>742</v>
      </c>
      <c r="T16" s="5" t="s">
        <v>5</v>
      </c>
      <c r="U16" s="5" t="s">
        <v>743</v>
      </c>
      <c r="V16" s="5" t="s">
        <v>744</v>
      </c>
      <c r="W16" s="5" t="s">
        <v>745</v>
      </c>
      <c r="X16" s="5" t="s">
        <v>746</v>
      </c>
    </row>
    <row r="17" spans="1:24" s="1" customFormat="1" ht="90">
      <c r="A17" s="3" t="s">
        <v>747</v>
      </c>
      <c r="B17" s="4"/>
      <c r="C17" s="4"/>
      <c r="D17" s="5" t="s">
        <v>748</v>
      </c>
      <c r="E17" s="5" t="s">
        <v>749</v>
      </c>
      <c r="F17" s="5" t="s">
        <v>5</v>
      </c>
      <c r="G17" s="5" t="s">
        <v>750</v>
      </c>
      <c r="H17" s="5" t="s">
        <v>751</v>
      </c>
      <c r="I17" s="5" t="s">
        <v>752</v>
      </c>
      <c r="J17" s="5" t="s">
        <v>5</v>
      </c>
      <c r="K17" s="5" t="s">
        <v>753</v>
      </c>
      <c r="L17" s="5" t="s">
        <v>750</v>
      </c>
      <c r="M17" s="5" t="s">
        <v>754</v>
      </c>
      <c r="N17" s="5" t="s">
        <v>2</v>
      </c>
      <c r="O17" s="5" t="s">
        <v>753</v>
      </c>
      <c r="P17" s="5" t="s">
        <v>5</v>
      </c>
      <c r="Q17" s="5" t="s">
        <v>755</v>
      </c>
      <c r="R17" s="5" t="s">
        <v>756</v>
      </c>
      <c r="S17" s="5" t="s">
        <v>753</v>
      </c>
      <c r="T17" s="5" t="s">
        <v>5</v>
      </c>
      <c r="U17" s="5" t="s">
        <v>753</v>
      </c>
      <c r="V17" s="5" t="s">
        <v>753</v>
      </c>
      <c r="W17" s="5" t="s">
        <v>745</v>
      </c>
      <c r="X17" s="5" t="s">
        <v>5</v>
      </c>
    </row>
    <row r="18" spans="1:24" s="1" customFormat="1" ht="30">
      <c r="A18" s="3" t="s">
        <v>757</v>
      </c>
      <c r="B18" s="4"/>
      <c r="C18" s="4"/>
      <c r="D18" s="5" t="s">
        <v>758</v>
      </c>
      <c r="E18" s="5" t="s">
        <v>759</v>
      </c>
      <c r="F18" s="5" t="s">
        <v>760</v>
      </c>
      <c r="G18" s="5" t="s">
        <v>758</v>
      </c>
      <c r="H18" s="5" t="s">
        <v>761</v>
      </c>
      <c r="I18" s="5" t="s">
        <v>762</v>
      </c>
      <c r="J18" s="5" t="s">
        <v>763</v>
      </c>
      <c r="K18" s="5" t="s">
        <v>761</v>
      </c>
      <c r="L18" s="5" t="s">
        <v>764</v>
      </c>
      <c r="M18" s="5" t="s">
        <v>764</v>
      </c>
      <c r="N18" s="5" t="s">
        <v>765</v>
      </c>
      <c r="O18" s="5" t="s">
        <v>764</v>
      </c>
      <c r="P18" s="5" t="s">
        <v>762</v>
      </c>
      <c r="Q18" s="5" t="s">
        <v>765</v>
      </c>
      <c r="R18" s="5" t="s">
        <v>765</v>
      </c>
      <c r="S18" s="5" t="s">
        <v>762</v>
      </c>
      <c r="T18" s="5" t="s">
        <v>5</v>
      </c>
      <c r="U18" s="5" t="s">
        <v>762</v>
      </c>
      <c r="V18" s="5" t="s">
        <v>762</v>
      </c>
      <c r="W18" s="5" t="s">
        <v>5</v>
      </c>
      <c r="X18" s="5" t="s">
        <v>762</v>
      </c>
    </row>
    <row r="19" spans="1:24" s="1" customFormat="1" ht="105">
      <c r="A19" s="3" t="s">
        <v>766</v>
      </c>
      <c r="B19" s="4"/>
      <c r="C19" s="4"/>
      <c r="D19" s="5" t="s">
        <v>767</v>
      </c>
      <c r="E19" s="5" t="s">
        <v>768</v>
      </c>
      <c r="F19" s="5" t="s">
        <v>769</v>
      </c>
      <c r="G19" s="5" t="s">
        <v>770</v>
      </c>
      <c r="H19" s="5" t="s">
        <v>542</v>
      </c>
      <c r="I19" s="5" t="s">
        <v>771</v>
      </c>
      <c r="J19" s="7" t="s">
        <v>772</v>
      </c>
      <c r="K19" s="5" t="s">
        <v>773</v>
      </c>
      <c r="L19" s="5" t="s">
        <v>5</v>
      </c>
      <c r="M19" s="5" t="s">
        <v>774</v>
      </c>
      <c r="N19" s="5" t="s">
        <v>775</v>
      </c>
      <c r="O19" s="5" t="s">
        <v>16</v>
      </c>
      <c r="P19" s="5" t="s">
        <v>542</v>
      </c>
      <c r="Q19" s="5" t="s">
        <v>2</v>
      </c>
      <c r="R19" s="5" t="s">
        <v>776</v>
      </c>
      <c r="S19" s="5" t="s">
        <v>542</v>
      </c>
      <c r="T19" s="5" t="s">
        <v>5</v>
      </c>
      <c r="U19" s="5" t="s">
        <v>16</v>
      </c>
      <c r="V19" s="5" t="s">
        <v>542</v>
      </c>
      <c r="W19" s="5" t="s">
        <v>745</v>
      </c>
      <c r="X19" s="5" t="s">
        <v>5</v>
      </c>
    </row>
    <row r="20" spans="1:24" s="1" customFormat="1">
      <c r="A20" s="40" t="s">
        <v>1163</v>
      </c>
      <c r="B20" s="41"/>
      <c r="C20" s="42"/>
      <c r="D20" s="5"/>
      <c r="E20" s="5"/>
      <c r="F20" s="5"/>
      <c r="G20" s="5"/>
      <c r="H20" s="5"/>
      <c r="I20" s="5"/>
      <c r="J20" s="7"/>
      <c r="K20" s="5"/>
      <c r="L20" s="5"/>
      <c r="M20" s="5"/>
      <c r="N20" s="5"/>
      <c r="O20" s="5"/>
      <c r="P20" s="5"/>
      <c r="Q20" s="5"/>
      <c r="R20" s="5"/>
      <c r="S20" s="5"/>
      <c r="T20" s="5"/>
      <c r="U20" s="5"/>
      <c r="V20" s="5"/>
      <c r="W20" s="5"/>
      <c r="X20" s="5"/>
    </row>
    <row r="21" spans="1:24" s="1" customFormat="1" ht="30">
      <c r="A21" s="3" t="s">
        <v>777</v>
      </c>
      <c r="B21" s="4" t="s">
        <v>1041</v>
      </c>
      <c r="C21" s="4" t="s">
        <v>1077</v>
      </c>
      <c r="D21" s="5" t="s">
        <v>1</v>
      </c>
      <c r="E21" s="5" t="s">
        <v>1</v>
      </c>
      <c r="F21" s="5" t="s">
        <v>1</v>
      </c>
      <c r="G21" s="5" t="s">
        <v>1</v>
      </c>
      <c r="H21" s="5" t="s">
        <v>1</v>
      </c>
      <c r="I21" s="5" t="s">
        <v>1</v>
      </c>
      <c r="J21" s="5" t="s">
        <v>1</v>
      </c>
      <c r="K21" s="5" t="s">
        <v>1</v>
      </c>
      <c r="L21" s="5" t="s">
        <v>1</v>
      </c>
      <c r="M21" s="5" t="s">
        <v>1</v>
      </c>
      <c r="N21" s="5" t="s">
        <v>1</v>
      </c>
      <c r="O21" s="5" t="s">
        <v>16</v>
      </c>
      <c r="P21" s="5" t="s">
        <v>1</v>
      </c>
      <c r="Q21" s="6" t="s">
        <v>16</v>
      </c>
      <c r="R21" s="5" t="s">
        <v>1</v>
      </c>
      <c r="S21" s="5" t="s">
        <v>16</v>
      </c>
      <c r="T21" s="5" t="s">
        <v>5</v>
      </c>
      <c r="U21" s="5" t="s">
        <v>1</v>
      </c>
      <c r="V21" s="5" t="s">
        <v>1</v>
      </c>
      <c r="W21" s="5" t="s">
        <v>16</v>
      </c>
      <c r="X21" s="5" t="s">
        <v>1</v>
      </c>
    </row>
    <row r="22" spans="1:24" s="1" customFormat="1" ht="60">
      <c r="A22" s="3" t="s">
        <v>778</v>
      </c>
      <c r="B22" s="11" t="s">
        <v>1059</v>
      </c>
      <c r="C22" s="4" t="s">
        <v>1078</v>
      </c>
      <c r="D22" s="5" t="s">
        <v>1</v>
      </c>
      <c r="E22" s="5" t="s">
        <v>779</v>
      </c>
      <c r="F22" s="5" t="s">
        <v>1</v>
      </c>
      <c r="G22" s="5" t="s">
        <v>1</v>
      </c>
      <c r="H22" s="5" t="s">
        <v>1</v>
      </c>
      <c r="I22" s="5" t="s">
        <v>1</v>
      </c>
      <c r="J22" s="5" t="s">
        <v>1</v>
      </c>
      <c r="K22" s="5" t="s">
        <v>1</v>
      </c>
      <c r="L22" s="5" t="s">
        <v>1</v>
      </c>
      <c r="M22" s="5" t="s">
        <v>1</v>
      </c>
      <c r="N22" s="5" t="s">
        <v>1</v>
      </c>
      <c r="O22" s="5" t="s">
        <v>1</v>
      </c>
      <c r="P22" s="5" t="s">
        <v>1</v>
      </c>
      <c r="Q22" s="5" t="s">
        <v>1</v>
      </c>
      <c r="R22" s="5" t="s">
        <v>1</v>
      </c>
      <c r="S22" s="5" t="s">
        <v>1</v>
      </c>
      <c r="T22" s="5" t="s">
        <v>5</v>
      </c>
      <c r="U22" s="5" t="s">
        <v>1</v>
      </c>
      <c r="V22" s="5" t="s">
        <v>1</v>
      </c>
      <c r="W22" s="5" t="s">
        <v>1</v>
      </c>
      <c r="X22" s="5" t="s">
        <v>1</v>
      </c>
    </row>
    <row r="23" spans="1:24" s="1" customFormat="1" ht="409">
      <c r="A23" s="3" t="s">
        <v>780</v>
      </c>
      <c r="B23" s="8"/>
      <c r="C23" s="4"/>
      <c r="D23" s="5" t="s">
        <v>781</v>
      </c>
      <c r="E23" s="5" t="s">
        <v>782</v>
      </c>
      <c r="F23" s="6" t="s">
        <v>783</v>
      </c>
      <c r="G23" s="5" t="s">
        <v>784</v>
      </c>
      <c r="H23" s="5" t="s">
        <v>785</v>
      </c>
      <c r="I23" s="5" t="s">
        <v>786</v>
      </c>
      <c r="J23" s="7" t="s">
        <v>787</v>
      </c>
      <c r="K23" s="5" t="s">
        <v>788</v>
      </c>
      <c r="L23" s="5" t="s">
        <v>789</v>
      </c>
      <c r="M23" s="5" t="s">
        <v>790</v>
      </c>
      <c r="N23" s="5" t="s">
        <v>791</v>
      </c>
      <c r="O23" s="5" t="s">
        <v>792</v>
      </c>
      <c r="P23" s="5" t="s">
        <v>793</v>
      </c>
      <c r="Q23" s="5" t="s">
        <v>794</v>
      </c>
      <c r="R23" s="5" t="s">
        <v>795</v>
      </c>
      <c r="S23" s="5" t="s">
        <v>796</v>
      </c>
      <c r="T23" s="5" t="s">
        <v>5</v>
      </c>
      <c r="U23" s="5" t="s">
        <v>797</v>
      </c>
      <c r="V23" s="5" t="s">
        <v>798</v>
      </c>
      <c r="W23" s="5" t="s">
        <v>745</v>
      </c>
      <c r="X23" s="5" t="s">
        <v>5</v>
      </c>
    </row>
    <row r="24" spans="1:24" s="1" customFormat="1" ht="225">
      <c r="A24" s="3" t="s">
        <v>799</v>
      </c>
      <c r="B24" s="4"/>
      <c r="C24" s="4"/>
      <c r="D24" s="5" t="s">
        <v>800</v>
      </c>
      <c r="E24" s="5" t="s">
        <v>801</v>
      </c>
      <c r="F24" s="5" t="s">
        <v>802</v>
      </c>
      <c r="G24" s="5" t="s">
        <v>803</v>
      </c>
      <c r="H24" s="5" t="s">
        <v>804</v>
      </c>
      <c r="I24" s="5" t="s">
        <v>805</v>
      </c>
      <c r="J24" s="7" t="s">
        <v>806</v>
      </c>
      <c r="K24" s="5" t="s">
        <v>807</v>
      </c>
      <c r="L24" s="5" t="s">
        <v>5</v>
      </c>
      <c r="M24" s="5" t="s">
        <v>5</v>
      </c>
      <c r="N24" s="5" t="s">
        <v>16</v>
      </c>
      <c r="O24" s="5" t="s">
        <v>16</v>
      </c>
      <c r="P24" s="5" t="s">
        <v>808</v>
      </c>
      <c r="Q24" s="5" t="s">
        <v>2</v>
      </c>
      <c r="R24" s="5" t="s">
        <v>809</v>
      </c>
      <c r="S24" s="5" t="s">
        <v>810</v>
      </c>
      <c r="T24" s="5" t="s">
        <v>5</v>
      </c>
      <c r="U24" s="5" t="s">
        <v>16</v>
      </c>
      <c r="V24" s="5" t="s">
        <v>811</v>
      </c>
      <c r="W24" s="5" t="s">
        <v>5</v>
      </c>
      <c r="X24" s="5" t="s">
        <v>5</v>
      </c>
    </row>
    <row r="25" spans="1:24" s="1" customFormat="1" ht="409">
      <c r="A25" s="3" t="s">
        <v>812</v>
      </c>
      <c r="B25" s="8"/>
      <c r="C25" s="4"/>
      <c r="D25" s="5" t="s">
        <v>813</v>
      </c>
      <c r="E25" s="5" t="s">
        <v>5</v>
      </c>
      <c r="F25" s="6" t="s">
        <v>814</v>
      </c>
      <c r="G25" s="5" t="s">
        <v>815</v>
      </c>
      <c r="H25" s="5" t="s">
        <v>816</v>
      </c>
      <c r="I25" s="5" t="s">
        <v>817</v>
      </c>
      <c r="J25" s="5" t="s">
        <v>818</v>
      </c>
      <c r="K25" s="5" t="s">
        <v>819</v>
      </c>
      <c r="L25" s="5" t="s">
        <v>5</v>
      </c>
      <c r="M25" s="5" t="s">
        <v>5</v>
      </c>
      <c r="N25" s="5" t="s">
        <v>820</v>
      </c>
      <c r="O25" s="5" t="s">
        <v>821</v>
      </c>
      <c r="P25" s="5" t="s">
        <v>822</v>
      </c>
      <c r="Q25" s="5" t="s">
        <v>5</v>
      </c>
      <c r="R25" s="5" t="s">
        <v>823</v>
      </c>
      <c r="S25" s="5" t="s">
        <v>824</v>
      </c>
      <c r="T25" s="5" t="s">
        <v>5</v>
      </c>
      <c r="U25" s="5" t="s">
        <v>22</v>
      </c>
      <c r="V25" s="5" t="s">
        <v>825</v>
      </c>
      <c r="W25" s="5" t="s">
        <v>5</v>
      </c>
      <c r="X25" s="5" t="s">
        <v>5</v>
      </c>
    </row>
    <row r="26" spans="1:24" s="1" customFormat="1" ht="345">
      <c r="A26" s="3" t="s">
        <v>826</v>
      </c>
      <c r="B26" s="4"/>
      <c r="C26" s="4"/>
      <c r="D26" s="5" t="s">
        <v>827</v>
      </c>
      <c r="E26" s="5" t="s">
        <v>828</v>
      </c>
      <c r="F26" s="5" t="s">
        <v>829</v>
      </c>
      <c r="G26" s="5" t="s">
        <v>830</v>
      </c>
      <c r="H26" s="5" t="s">
        <v>831</v>
      </c>
      <c r="I26" s="5" t="s">
        <v>832</v>
      </c>
      <c r="J26" s="5" t="s">
        <v>833</v>
      </c>
      <c r="K26" s="5" t="s">
        <v>834</v>
      </c>
      <c r="L26" s="5" t="s">
        <v>835</v>
      </c>
      <c r="M26" s="5" t="s">
        <v>836</v>
      </c>
      <c r="N26" s="5" t="s">
        <v>837</v>
      </c>
      <c r="O26" s="5" t="s">
        <v>838</v>
      </c>
      <c r="P26" s="5" t="s">
        <v>839</v>
      </c>
      <c r="Q26" s="5" t="s">
        <v>840</v>
      </c>
      <c r="R26" s="5" t="s">
        <v>841</v>
      </c>
      <c r="S26" s="5" t="s">
        <v>842</v>
      </c>
      <c r="T26" s="5" t="s">
        <v>5</v>
      </c>
      <c r="U26" s="5" t="s">
        <v>843</v>
      </c>
      <c r="V26" s="5" t="s">
        <v>844</v>
      </c>
      <c r="W26" s="5" t="s">
        <v>845</v>
      </c>
      <c r="X26" s="5" t="s">
        <v>5</v>
      </c>
    </row>
    <row r="27" spans="1:24" s="1" customFormat="1" ht="240">
      <c r="A27" s="3" t="s">
        <v>846</v>
      </c>
      <c r="B27" s="4" t="s">
        <v>1048</v>
      </c>
      <c r="C27" s="4" t="s">
        <v>1062</v>
      </c>
      <c r="D27" s="5" t="s">
        <v>847</v>
      </c>
      <c r="E27" s="5" t="s">
        <v>848</v>
      </c>
      <c r="F27" s="5" t="s">
        <v>16</v>
      </c>
      <c r="G27" s="5" t="s">
        <v>849</v>
      </c>
      <c r="H27" s="5" t="s">
        <v>850</v>
      </c>
      <c r="I27" s="5" t="s">
        <v>851</v>
      </c>
      <c r="J27" s="5" t="s">
        <v>852</v>
      </c>
      <c r="K27" s="5" t="s">
        <v>853</v>
      </c>
      <c r="L27" s="5" t="s">
        <v>854</v>
      </c>
      <c r="M27" s="5" t="s">
        <v>855</v>
      </c>
      <c r="N27" s="5" t="s">
        <v>856</v>
      </c>
      <c r="O27" s="5" t="s">
        <v>16</v>
      </c>
      <c r="P27" s="5" t="s">
        <v>857</v>
      </c>
      <c r="Q27" s="5" t="s">
        <v>858</v>
      </c>
      <c r="R27" s="5" t="s">
        <v>859</v>
      </c>
      <c r="S27" s="5" t="s">
        <v>860</v>
      </c>
      <c r="T27" s="5" t="s">
        <v>5</v>
      </c>
      <c r="U27" s="5" t="s">
        <v>16</v>
      </c>
      <c r="V27" s="5" t="s">
        <v>16</v>
      </c>
      <c r="W27" s="5" t="s">
        <v>861</v>
      </c>
      <c r="X27" s="5" t="s">
        <v>5</v>
      </c>
    </row>
    <row r="28" spans="1:24" ht="15" customHeight="1">
      <c r="A28" s="38" t="s">
        <v>1172</v>
      </c>
      <c r="B28" s="38"/>
      <c r="C28" s="38"/>
      <c r="D28" s="38"/>
    </row>
    <row r="29" spans="1:24">
      <c r="A29" s="39"/>
      <c r="B29" s="39"/>
      <c r="C29" s="39"/>
      <c r="D29" s="39"/>
    </row>
    <row r="30" spans="1:24">
      <c r="A30" s="39"/>
      <c r="B30" s="39"/>
      <c r="C30" s="39"/>
      <c r="D30" s="39"/>
    </row>
  </sheetData>
  <mergeCells count="4">
    <mergeCell ref="A2:C2"/>
    <mergeCell ref="A8:C8"/>
    <mergeCell ref="A20:C20"/>
    <mergeCell ref="A28:D30"/>
  </mergeCells>
  <phoneticPr fontId="6" type="noConversion"/>
  <pageMargins left="0.75" right="0.75" top="1" bottom="1" header="0.5" footer="0.5"/>
  <pageSetup scale="40" fitToWidth="5" fitToHeight="6" orientation="portrait" horizontalDpi="4294967292" verticalDpi="4294967292"/>
  <headerFooter>
    <oddHeader>&amp;L&amp;"Calibri,Regular"&amp;18&amp;K000000Additional file 4, PARTS G-I&amp;R&amp;"Calibri,Regular"&amp;18&amp;K000000Brownstein et al., CLARITY Challange</oddHeader>
    <oddFooter>&amp;C&amp;"Calibri,Regular"&amp;18&amp;K000000Page &amp;P of &amp;N</oddFooter>
  </headerFooter>
  <extLst>
    <ext xmlns:mx="http://schemas.microsoft.com/office/mac/excel/2008/main" uri="{64002731-A6B0-56B0-2670-7721B7C09600}">
      <mx:PLV Mode="0" OnePage="0" WScale="10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X24"/>
  <sheetViews>
    <sheetView workbookViewId="0"/>
  </sheetViews>
  <sheetFormatPr baseColWidth="10" defaultRowHeight="15" x14ac:dyDescent="0"/>
  <cols>
    <col min="1" max="1" width="34.5" bestFit="1" customWidth="1"/>
    <col min="2" max="2" width="11" bestFit="1" customWidth="1"/>
    <col min="3" max="3" width="15" customWidth="1"/>
    <col min="4" max="4" width="22" bestFit="1" customWidth="1"/>
    <col min="5" max="5" width="19.33203125" bestFit="1" customWidth="1"/>
    <col min="6" max="6" width="44.5" bestFit="1" customWidth="1"/>
    <col min="7" max="7" width="24" bestFit="1" customWidth="1"/>
    <col min="8" max="8" width="15.83203125" bestFit="1" customWidth="1"/>
    <col min="9" max="9" width="21" bestFit="1" customWidth="1"/>
    <col min="10" max="10" width="120" bestFit="1" customWidth="1"/>
    <col min="11" max="11" width="46.5" bestFit="1" customWidth="1"/>
    <col min="12" max="12" width="29.1640625" bestFit="1" customWidth="1"/>
    <col min="13" max="13" width="28.33203125" bestFit="1" customWidth="1"/>
    <col min="14" max="14" width="21" bestFit="1" customWidth="1"/>
    <col min="15" max="15" width="16.6640625" bestFit="1" customWidth="1"/>
    <col min="16" max="16" width="24.1640625" bestFit="1" customWidth="1"/>
    <col min="17" max="17" width="25.5" bestFit="1" customWidth="1"/>
    <col min="18" max="18" width="20.5" bestFit="1" customWidth="1"/>
    <col min="19" max="19" width="30.5" bestFit="1" customWidth="1"/>
    <col min="20" max="20" width="10.33203125" bestFit="1" customWidth="1"/>
    <col min="21" max="21" width="78.83203125" bestFit="1" customWidth="1"/>
    <col min="22" max="22" width="29.1640625" bestFit="1" customWidth="1"/>
    <col min="23" max="23" width="14.6640625" bestFit="1" customWidth="1"/>
    <col min="24" max="24" width="20.1640625" bestFit="1" customWidth="1"/>
  </cols>
  <sheetData>
    <row r="1" spans="1:24" s="1" customFormat="1" ht="60">
      <c r="A1" s="3" t="s">
        <v>1173</v>
      </c>
      <c r="B1" s="16" t="s">
        <v>1145</v>
      </c>
      <c r="C1" s="17" t="s">
        <v>1146</v>
      </c>
      <c r="D1" s="16" t="s">
        <v>1124</v>
      </c>
      <c r="E1" s="16" t="s">
        <v>1125</v>
      </c>
      <c r="F1" s="16" t="s">
        <v>1126</v>
      </c>
      <c r="G1" s="16" t="s">
        <v>1127</v>
      </c>
      <c r="H1" s="16" t="s">
        <v>1128</v>
      </c>
      <c r="I1" s="16" t="s">
        <v>1129</v>
      </c>
      <c r="J1" s="16" t="s">
        <v>1130</v>
      </c>
      <c r="K1" s="16" t="s">
        <v>1131</v>
      </c>
      <c r="L1" s="17" t="s">
        <v>1132</v>
      </c>
      <c r="M1" s="17" t="s">
        <v>1133</v>
      </c>
      <c r="N1" s="17" t="s">
        <v>1134</v>
      </c>
      <c r="O1" s="17" t="s">
        <v>1135</v>
      </c>
      <c r="P1" s="17" t="s">
        <v>1136</v>
      </c>
      <c r="Q1" s="17" t="s">
        <v>1137</v>
      </c>
      <c r="R1" s="17" t="s">
        <v>1138</v>
      </c>
      <c r="S1" s="17" t="s">
        <v>1139</v>
      </c>
      <c r="T1" s="17" t="s">
        <v>1140</v>
      </c>
      <c r="U1" s="17" t="s">
        <v>1141</v>
      </c>
      <c r="V1" s="17" t="s">
        <v>1142</v>
      </c>
      <c r="W1" s="17" t="s">
        <v>1143</v>
      </c>
      <c r="X1" s="17" t="s">
        <v>1144</v>
      </c>
    </row>
    <row r="2" spans="1:24" s="1" customFormat="1">
      <c r="A2" s="40" t="s">
        <v>1349</v>
      </c>
      <c r="B2" s="41"/>
      <c r="C2" s="42"/>
      <c r="D2" s="5"/>
      <c r="E2" s="5"/>
      <c r="F2" s="5"/>
      <c r="G2" s="5"/>
      <c r="H2" s="5"/>
      <c r="I2" s="5"/>
      <c r="J2" s="5"/>
      <c r="K2" s="5"/>
      <c r="L2" s="5"/>
      <c r="M2" s="5"/>
      <c r="N2" s="5"/>
      <c r="O2" s="5"/>
      <c r="P2" s="5"/>
      <c r="Q2" s="5"/>
      <c r="R2" s="5"/>
      <c r="S2" s="5"/>
      <c r="T2" s="5"/>
      <c r="U2" s="5"/>
      <c r="V2" s="5"/>
      <c r="W2" s="5"/>
      <c r="X2" s="5"/>
    </row>
    <row r="3" spans="1:24" s="1" customFormat="1" ht="255">
      <c r="A3" s="3" t="s">
        <v>862</v>
      </c>
      <c r="B3" s="4"/>
      <c r="C3" s="4"/>
      <c r="D3" s="5" t="s">
        <v>863</v>
      </c>
      <c r="E3" s="5" t="s">
        <v>864</v>
      </c>
      <c r="F3" s="5" t="s">
        <v>865</v>
      </c>
      <c r="G3" s="5" t="s">
        <v>866</v>
      </c>
      <c r="H3" s="5" t="s">
        <v>867</v>
      </c>
      <c r="I3" s="5" t="s">
        <v>867</v>
      </c>
      <c r="J3" s="5" t="s">
        <v>868</v>
      </c>
      <c r="K3" s="5" t="s">
        <v>867</v>
      </c>
      <c r="L3" s="5" t="s">
        <v>867</v>
      </c>
      <c r="M3" s="5" t="s">
        <v>867</v>
      </c>
      <c r="N3" s="5" t="s">
        <v>864</v>
      </c>
      <c r="O3" s="5" t="s">
        <v>866</v>
      </c>
      <c r="P3" s="5" t="s">
        <v>869</v>
      </c>
      <c r="Q3" s="5" t="s">
        <v>869</v>
      </c>
      <c r="R3" s="5" t="s">
        <v>870</v>
      </c>
      <c r="S3" s="5" t="s">
        <v>866</v>
      </c>
      <c r="T3" s="5" t="s">
        <v>5</v>
      </c>
      <c r="U3" s="5" t="s">
        <v>866</v>
      </c>
      <c r="V3" s="5" t="s">
        <v>871</v>
      </c>
      <c r="W3" s="6" t="s">
        <v>872</v>
      </c>
      <c r="X3" s="5" t="s">
        <v>34</v>
      </c>
    </row>
    <row r="4" spans="1:24" s="1" customFormat="1" ht="300">
      <c r="A4" s="3" t="s">
        <v>873</v>
      </c>
      <c r="B4" s="4"/>
      <c r="C4" s="4"/>
      <c r="D4" s="5" t="s">
        <v>1</v>
      </c>
      <c r="E4" s="5" t="s">
        <v>874</v>
      </c>
      <c r="F4" s="5" t="s">
        <v>875</v>
      </c>
      <c r="G4" s="5" t="s">
        <v>876</v>
      </c>
      <c r="H4" s="5" t="s">
        <v>877</v>
      </c>
      <c r="I4" s="5" t="s">
        <v>878</v>
      </c>
      <c r="J4" s="7" t="s">
        <v>879</v>
      </c>
      <c r="K4" s="5" t="s">
        <v>880</v>
      </c>
      <c r="L4" s="5" t="s">
        <v>881</v>
      </c>
      <c r="M4" s="5" t="s">
        <v>882</v>
      </c>
      <c r="N4" s="5" t="s">
        <v>883</v>
      </c>
      <c r="O4" s="5" t="s">
        <v>884</v>
      </c>
      <c r="P4" s="5" t="s">
        <v>885</v>
      </c>
      <c r="Q4" s="5" t="s">
        <v>886</v>
      </c>
      <c r="R4" s="5" t="s">
        <v>887</v>
      </c>
      <c r="S4" s="5" t="s">
        <v>888</v>
      </c>
      <c r="T4" s="5" t="s">
        <v>5</v>
      </c>
      <c r="U4" s="5" t="s">
        <v>889</v>
      </c>
      <c r="V4" s="5" t="s">
        <v>890</v>
      </c>
      <c r="W4" s="5" t="s">
        <v>891</v>
      </c>
      <c r="X4" s="5" t="s">
        <v>5</v>
      </c>
    </row>
    <row r="5" spans="1:24" s="1" customFormat="1" ht="390">
      <c r="A5" s="3" t="s">
        <v>892</v>
      </c>
      <c r="B5" s="4"/>
      <c r="C5" s="4"/>
      <c r="D5" s="5" t="s">
        <v>893</v>
      </c>
      <c r="E5" s="5" t="s">
        <v>5</v>
      </c>
      <c r="F5" s="5" t="s">
        <v>894</v>
      </c>
      <c r="G5" s="5" t="s">
        <v>895</v>
      </c>
      <c r="H5" s="5" t="s">
        <v>5</v>
      </c>
      <c r="I5" s="5" t="s">
        <v>896</v>
      </c>
      <c r="J5" s="5" t="s">
        <v>897</v>
      </c>
      <c r="K5" s="5" t="s">
        <v>5</v>
      </c>
      <c r="L5" s="5" t="s">
        <v>898</v>
      </c>
      <c r="M5" s="5" t="s">
        <v>5</v>
      </c>
      <c r="N5" s="5" t="s">
        <v>899</v>
      </c>
      <c r="O5" s="5" t="s">
        <v>5</v>
      </c>
      <c r="P5" s="5" t="s">
        <v>900</v>
      </c>
      <c r="Q5" s="5" t="s">
        <v>2</v>
      </c>
      <c r="R5" s="5" t="s">
        <v>5</v>
      </c>
      <c r="S5" s="5" t="s">
        <v>901</v>
      </c>
      <c r="T5" s="5" t="s">
        <v>5</v>
      </c>
      <c r="U5" s="5" t="s">
        <v>902</v>
      </c>
      <c r="V5" s="5" t="s">
        <v>5</v>
      </c>
      <c r="W5" s="5" t="s">
        <v>903</v>
      </c>
      <c r="X5" s="5" t="s">
        <v>5</v>
      </c>
    </row>
    <row r="6" spans="1:24" s="1" customFormat="1" ht="405">
      <c r="A6" s="3" t="s">
        <v>904</v>
      </c>
      <c r="B6" s="4"/>
      <c r="C6" s="4"/>
      <c r="D6" s="5" t="s">
        <v>905</v>
      </c>
      <c r="E6" s="5" t="s">
        <v>5</v>
      </c>
      <c r="F6" s="5" t="s">
        <v>5</v>
      </c>
      <c r="G6" s="7" t="s">
        <v>906</v>
      </c>
      <c r="H6" s="7" t="s">
        <v>907</v>
      </c>
      <c r="I6" s="5" t="s">
        <v>542</v>
      </c>
      <c r="J6" s="5" t="s">
        <v>908</v>
      </c>
      <c r="K6" s="5" t="s">
        <v>909</v>
      </c>
      <c r="L6" s="5" t="s">
        <v>910</v>
      </c>
      <c r="M6" s="7" t="s">
        <v>911</v>
      </c>
      <c r="N6" s="5" t="s">
        <v>912</v>
      </c>
      <c r="O6" s="5" t="s">
        <v>913</v>
      </c>
      <c r="P6" s="5" t="s">
        <v>914</v>
      </c>
      <c r="Q6" s="5" t="s">
        <v>2</v>
      </c>
      <c r="R6" s="5" t="s">
        <v>915</v>
      </c>
      <c r="S6" s="5" t="s">
        <v>916</v>
      </c>
      <c r="T6" s="5" t="s">
        <v>5</v>
      </c>
      <c r="U6" s="5" t="s">
        <v>917</v>
      </c>
      <c r="V6" s="6" t="s">
        <v>918</v>
      </c>
      <c r="W6" s="5" t="s">
        <v>903</v>
      </c>
      <c r="X6" s="7" t="s">
        <v>5</v>
      </c>
    </row>
    <row r="7" spans="1:24" s="1" customFormat="1" ht="330">
      <c r="A7" s="3" t="s">
        <v>919</v>
      </c>
      <c r="B7" s="4"/>
      <c r="C7" s="4"/>
      <c r="D7" s="5" t="s">
        <v>920</v>
      </c>
      <c r="E7" s="5" t="s">
        <v>921</v>
      </c>
      <c r="F7" s="5" t="s">
        <v>5</v>
      </c>
      <c r="G7" s="5" t="s">
        <v>922</v>
      </c>
      <c r="H7" s="5" t="s">
        <v>923</v>
      </c>
      <c r="I7" s="5" t="s">
        <v>924</v>
      </c>
      <c r="J7" s="5" t="s">
        <v>925</v>
      </c>
      <c r="K7" s="5" t="s">
        <v>926</v>
      </c>
      <c r="L7" s="5" t="s">
        <v>927</v>
      </c>
      <c r="M7" s="5" t="s">
        <v>5</v>
      </c>
      <c r="N7" s="5" t="s">
        <v>928</v>
      </c>
      <c r="O7" s="5" t="s">
        <v>5</v>
      </c>
      <c r="P7" s="5" t="s">
        <v>929</v>
      </c>
      <c r="Q7" s="5" t="s">
        <v>930</v>
      </c>
      <c r="R7" s="5" t="s">
        <v>931</v>
      </c>
      <c r="S7" s="5" t="s">
        <v>932</v>
      </c>
      <c r="T7" s="5" t="s">
        <v>5</v>
      </c>
      <c r="U7" s="5" t="s">
        <v>933</v>
      </c>
      <c r="V7" s="5" t="s">
        <v>934</v>
      </c>
      <c r="W7" s="5" t="s">
        <v>935</v>
      </c>
      <c r="X7" s="5" t="s">
        <v>5</v>
      </c>
    </row>
    <row r="8" spans="1:24" s="1" customFormat="1" ht="60">
      <c r="A8" s="3" t="s">
        <v>936</v>
      </c>
      <c r="B8" s="4" t="s">
        <v>1079</v>
      </c>
      <c r="C8" s="4" t="s">
        <v>1080</v>
      </c>
      <c r="D8" s="5" t="s">
        <v>937</v>
      </c>
      <c r="E8" s="5" t="s">
        <v>938</v>
      </c>
      <c r="F8" s="5" t="s">
        <v>938</v>
      </c>
      <c r="G8" s="5" t="s">
        <v>939</v>
      </c>
      <c r="H8" s="5" t="s">
        <v>938</v>
      </c>
      <c r="I8" s="5" t="s">
        <v>938</v>
      </c>
      <c r="J8" s="7" t="s">
        <v>938</v>
      </c>
      <c r="K8" s="5" t="s">
        <v>938</v>
      </c>
      <c r="L8" s="5" t="s">
        <v>937</v>
      </c>
      <c r="M8" s="5" t="s">
        <v>937</v>
      </c>
      <c r="N8" s="5" t="s">
        <v>937</v>
      </c>
      <c r="O8" s="5" t="s">
        <v>939</v>
      </c>
      <c r="P8" s="5" t="s">
        <v>940</v>
      </c>
      <c r="Q8" s="5" t="s">
        <v>938</v>
      </c>
      <c r="R8" s="5" t="s">
        <v>938</v>
      </c>
      <c r="S8" s="5" t="s">
        <v>937</v>
      </c>
      <c r="T8" s="5" t="s">
        <v>5</v>
      </c>
      <c r="U8" s="5" t="s">
        <v>937</v>
      </c>
      <c r="V8" s="5" t="s">
        <v>941</v>
      </c>
      <c r="W8" s="5" t="s">
        <v>937</v>
      </c>
      <c r="X8" s="5" t="s">
        <v>938</v>
      </c>
    </row>
    <row r="9" spans="1:24" s="1" customFormat="1" ht="45">
      <c r="A9" s="3" t="s">
        <v>942</v>
      </c>
      <c r="B9" s="4" t="s">
        <v>1081</v>
      </c>
      <c r="C9" s="4" t="s">
        <v>1082</v>
      </c>
      <c r="D9" s="5" t="s">
        <v>941</v>
      </c>
      <c r="E9" s="5" t="s">
        <v>941</v>
      </c>
      <c r="F9" s="5" t="s">
        <v>938</v>
      </c>
      <c r="G9" s="5" t="s">
        <v>937</v>
      </c>
      <c r="H9" s="5" t="s">
        <v>941</v>
      </c>
      <c r="I9" s="5" t="s">
        <v>938</v>
      </c>
      <c r="J9" s="7" t="s">
        <v>938</v>
      </c>
      <c r="K9" s="5" t="s">
        <v>938</v>
      </c>
      <c r="L9" s="5" t="s">
        <v>941</v>
      </c>
      <c r="M9" s="5" t="s">
        <v>941</v>
      </c>
      <c r="N9" s="5" t="s">
        <v>941</v>
      </c>
      <c r="O9" s="5" t="s">
        <v>937</v>
      </c>
      <c r="P9" s="5" t="s">
        <v>940</v>
      </c>
      <c r="Q9" s="5" t="s">
        <v>941</v>
      </c>
      <c r="R9" s="5" t="s">
        <v>941</v>
      </c>
      <c r="S9" s="5" t="s">
        <v>937</v>
      </c>
      <c r="T9" s="5" t="s">
        <v>5</v>
      </c>
      <c r="U9" s="5" t="s">
        <v>938</v>
      </c>
      <c r="V9" s="5" t="s">
        <v>941</v>
      </c>
      <c r="W9" s="5" t="s">
        <v>940</v>
      </c>
      <c r="X9" s="5" t="s">
        <v>941</v>
      </c>
    </row>
    <row r="10" spans="1:24" s="1" customFormat="1" ht="45">
      <c r="A10" s="3" t="s">
        <v>943</v>
      </c>
      <c r="B10" s="4" t="s">
        <v>1083</v>
      </c>
      <c r="C10" s="4" t="s">
        <v>1084</v>
      </c>
      <c r="D10" s="5" t="s">
        <v>937</v>
      </c>
      <c r="E10" s="5" t="s">
        <v>938</v>
      </c>
      <c r="F10" s="5" t="s">
        <v>938</v>
      </c>
      <c r="G10" s="5" t="s">
        <v>939</v>
      </c>
      <c r="H10" s="5" t="s">
        <v>937</v>
      </c>
      <c r="I10" s="5" t="s">
        <v>937</v>
      </c>
      <c r="J10" s="7" t="s">
        <v>938</v>
      </c>
      <c r="K10" s="5" t="s">
        <v>938</v>
      </c>
      <c r="L10" s="5" t="s">
        <v>938</v>
      </c>
      <c r="M10" s="5" t="s">
        <v>937</v>
      </c>
      <c r="N10" s="5" t="s">
        <v>938</v>
      </c>
      <c r="O10" s="5" t="s">
        <v>937</v>
      </c>
      <c r="P10" s="5" t="s">
        <v>940</v>
      </c>
      <c r="Q10" s="5" t="s">
        <v>938</v>
      </c>
      <c r="R10" s="5" t="s">
        <v>938</v>
      </c>
      <c r="S10" s="5" t="s">
        <v>937</v>
      </c>
      <c r="T10" s="5" t="s">
        <v>5</v>
      </c>
      <c r="U10" s="5" t="s">
        <v>938</v>
      </c>
      <c r="V10" s="5" t="s">
        <v>941</v>
      </c>
      <c r="W10" s="5" t="s">
        <v>940</v>
      </c>
      <c r="X10" s="5" t="s">
        <v>938</v>
      </c>
    </row>
    <row r="11" spans="1:24" s="1" customFormat="1" ht="150">
      <c r="A11" s="3" t="s">
        <v>944</v>
      </c>
      <c r="B11" s="4"/>
      <c r="C11" s="4"/>
      <c r="D11" s="5" t="s">
        <v>5</v>
      </c>
      <c r="E11" s="5" t="s">
        <v>5</v>
      </c>
      <c r="F11" s="5" t="s">
        <v>5</v>
      </c>
      <c r="G11" s="7" t="s">
        <v>5</v>
      </c>
      <c r="H11" s="7" t="s">
        <v>5</v>
      </c>
      <c r="I11" s="5" t="s">
        <v>5</v>
      </c>
      <c r="J11" s="5" t="s">
        <v>945</v>
      </c>
      <c r="K11" s="5" t="s">
        <v>5</v>
      </c>
      <c r="L11" s="5" t="s">
        <v>5</v>
      </c>
      <c r="M11" s="7" t="s">
        <v>946</v>
      </c>
      <c r="N11" s="5" t="s">
        <v>5</v>
      </c>
      <c r="O11" s="5" t="s">
        <v>5</v>
      </c>
      <c r="P11" s="5" t="s">
        <v>5</v>
      </c>
      <c r="Q11" s="5" t="s">
        <v>5</v>
      </c>
      <c r="R11" s="5" t="s">
        <v>947</v>
      </c>
      <c r="S11" s="5" t="s">
        <v>5</v>
      </c>
      <c r="T11" s="5" t="s">
        <v>5</v>
      </c>
      <c r="U11" s="5" t="s">
        <v>5</v>
      </c>
      <c r="V11" s="5" t="s">
        <v>948</v>
      </c>
      <c r="W11" s="5" t="s">
        <v>949</v>
      </c>
      <c r="X11" s="7" t="s">
        <v>5</v>
      </c>
    </row>
    <row r="12" spans="1:24" s="1" customFormat="1" ht="45">
      <c r="A12" s="3" t="s">
        <v>950</v>
      </c>
      <c r="B12" s="4" t="s">
        <v>1085</v>
      </c>
      <c r="C12" s="4" t="s">
        <v>1086</v>
      </c>
      <c r="D12" s="5" t="s">
        <v>937</v>
      </c>
      <c r="E12" s="5" t="s">
        <v>937</v>
      </c>
      <c r="F12" s="5" t="s">
        <v>938</v>
      </c>
      <c r="G12" s="7" t="s">
        <v>937</v>
      </c>
      <c r="H12" s="7" t="s">
        <v>937</v>
      </c>
      <c r="I12" s="5" t="s">
        <v>937</v>
      </c>
      <c r="J12" s="7" t="s">
        <v>938</v>
      </c>
      <c r="K12" s="5" t="s">
        <v>938</v>
      </c>
      <c r="L12" s="5" t="s">
        <v>937</v>
      </c>
      <c r="M12" s="7" t="s">
        <v>938</v>
      </c>
      <c r="N12" s="5" t="s">
        <v>937</v>
      </c>
      <c r="O12" s="5" t="s">
        <v>937</v>
      </c>
      <c r="P12" s="5" t="s">
        <v>940</v>
      </c>
      <c r="Q12" s="5" t="s">
        <v>937</v>
      </c>
      <c r="R12" s="5" t="s">
        <v>938</v>
      </c>
      <c r="S12" s="5" t="s">
        <v>937</v>
      </c>
      <c r="T12" s="5" t="s">
        <v>5</v>
      </c>
      <c r="U12" s="5" t="s">
        <v>937</v>
      </c>
      <c r="V12" s="5" t="s">
        <v>938</v>
      </c>
      <c r="W12" s="5" t="s">
        <v>939</v>
      </c>
      <c r="X12" s="7" t="s">
        <v>938</v>
      </c>
    </row>
    <row r="13" spans="1:24" s="1" customFormat="1" ht="120">
      <c r="A13" s="3" t="s">
        <v>951</v>
      </c>
      <c r="B13" s="4"/>
      <c r="C13" s="4"/>
      <c r="D13" s="5" t="s">
        <v>5</v>
      </c>
      <c r="E13" s="5" t="s">
        <v>5</v>
      </c>
      <c r="F13" s="5" t="s">
        <v>5</v>
      </c>
      <c r="G13" s="5" t="s">
        <v>5</v>
      </c>
      <c r="H13" s="5" t="s">
        <v>5</v>
      </c>
      <c r="I13" s="5" t="s">
        <v>5</v>
      </c>
      <c r="J13" s="5" t="s">
        <v>952</v>
      </c>
      <c r="K13" s="5" t="s">
        <v>5</v>
      </c>
      <c r="L13" s="5" t="s">
        <v>5</v>
      </c>
      <c r="M13" s="5" t="s">
        <v>5</v>
      </c>
      <c r="N13" s="5" t="s">
        <v>5</v>
      </c>
      <c r="O13" s="5" t="s">
        <v>5</v>
      </c>
      <c r="P13" s="5" t="s">
        <v>5</v>
      </c>
      <c r="Q13" s="5" t="s">
        <v>5</v>
      </c>
      <c r="R13" s="5" t="s">
        <v>5</v>
      </c>
      <c r="S13" s="5" t="s">
        <v>5</v>
      </c>
      <c r="T13" s="5" t="s">
        <v>5</v>
      </c>
      <c r="U13" s="5" t="s">
        <v>5</v>
      </c>
      <c r="V13" s="5" t="s">
        <v>5</v>
      </c>
      <c r="W13" s="5" t="s">
        <v>5</v>
      </c>
      <c r="X13" s="5" t="s">
        <v>953</v>
      </c>
    </row>
    <row r="14" spans="1:24" s="1" customFormat="1" ht="135">
      <c r="A14" s="3" t="s">
        <v>954</v>
      </c>
      <c r="B14" s="9">
        <f>AVERAGE(100,30,30,8,16,1.25,144)</f>
        <v>47.035714285714285</v>
      </c>
      <c r="C14" s="9">
        <f>AVERAGE(17.5,60,200,80,5,80,150,50,40)</f>
        <v>75.833333333333329</v>
      </c>
      <c r="D14" s="5" t="s">
        <v>955</v>
      </c>
      <c r="E14" s="5">
        <v>30</v>
      </c>
      <c r="F14" s="5" t="s">
        <v>5</v>
      </c>
      <c r="G14" s="5">
        <v>30</v>
      </c>
      <c r="H14" s="5" t="s">
        <v>956</v>
      </c>
      <c r="I14" s="5" t="s">
        <v>957</v>
      </c>
      <c r="J14" s="5" t="s">
        <v>958</v>
      </c>
      <c r="K14" s="5">
        <v>144</v>
      </c>
      <c r="L14" s="5" t="s">
        <v>959</v>
      </c>
      <c r="M14" s="5" t="s">
        <v>5</v>
      </c>
      <c r="N14" s="5">
        <v>60</v>
      </c>
      <c r="O14" s="5">
        <v>200</v>
      </c>
      <c r="P14" s="5">
        <v>80</v>
      </c>
      <c r="Q14" s="5">
        <v>5</v>
      </c>
      <c r="R14" s="5" t="s">
        <v>960</v>
      </c>
      <c r="S14" s="5">
        <v>150</v>
      </c>
      <c r="T14" s="5" t="s">
        <v>5</v>
      </c>
      <c r="U14" s="5">
        <v>50</v>
      </c>
      <c r="V14" s="5">
        <v>40</v>
      </c>
      <c r="W14" s="5" t="s">
        <v>961</v>
      </c>
      <c r="X14" s="5" t="s">
        <v>5</v>
      </c>
    </row>
    <row r="15" spans="1:24" s="1" customFormat="1" ht="60">
      <c r="A15" s="3" t="s">
        <v>962</v>
      </c>
      <c r="B15" s="9">
        <f>AVERAGE(15,4,10,8,16,3.5,48)</f>
        <v>14.928571428571429</v>
      </c>
      <c r="C15" s="9">
        <f>AVERAGE(12.5,10,50,1,10,3)</f>
        <v>14.416666666666666</v>
      </c>
      <c r="D15" s="5" t="s">
        <v>963</v>
      </c>
      <c r="E15" s="5">
        <v>4</v>
      </c>
      <c r="F15" s="5" t="s">
        <v>5</v>
      </c>
      <c r="G15" s="5">
        <v>10</v>
      </c>
      <c r="H15" s="5" t="s">
        <v>956</v>
      </c>
      <c r="I15" s="5" t="s">
        <v>957</v>
      </c>
      <c r="J15" s="5" t="s">
        <v>964</v>
      </c>
      <c r="K15" s="5" t="s">
        <v>965</v>
      </c>
      <c r="L15" s="5" t="s">
        <v>966</v>
      </c>
      <c r="M15" s="5" t="s">
        <v>5</v>
      </c>
      <c r="N15" s="5">
        <v>10</v>
      </c>
      <c r="O15" s="5">
        <v>50</v>
      </c>
      <c r="P15" s="5">
        <v>1</v>
      </c>
      <c r="Q15" s="5" t="s">
        <v>2</v>
      </c>
      <c r="R15" s="5" t="s">
        <v>967</v>
      </c>
      <c r="S15" s="5" t="s">
        <v>968</v>
      </c>
      <c r="T15" s="5" t="s">
        <v>5</v>
      </c>
      <c r="U15" s="5">
        <v>10</v>
      </c>
      <c r="V15" s="12" t="s">
        <v>969</v>
      </c>
      <c r="W15" s="5" t="s">
        <v>2</v>
      </c>
      <c r="X15" s="5" t="s">
        <v>5</v>
      </c>
    </row>
    <row r="16" spans="1:24" s="1" customFormat="1" ht="105">
      <c r="A16" s="3" t="s">
        <v>970</v>
      </c>
      <c r="B16" s="4" t="s">
        <v>1165</v>
      </c>
      <c r="C16" s="4" t="s">
        <v>1166</v>
      </c>
      <c r="D16" s="5" t="s">
        <v>1</v>
      </c>
      <c r="E16" s="5" t="s">
        <v>1</v>
      </c>
      <c r="F16" s="5" t="s">
        <v>5</v>
      </c>
      <c r="G16" s="5" t="s">
        <v>1</v>
      </c>
      <c r="H16" s="5" t="s">
        <v>1</v>
      </c>
      <c r="I16" s="5" t="s">
        <v>1</v>
      </c>
      <c r="J16" s="5" t="s">
        <v>1</v>
      </c>
      <c r="K16" s="5" t="s">
        <v>1</v>
      </c>
      <c r="L16" s="5" t="s">
        <v>1</v>
      </c>
      <c r="M16" s="5" t="s">
        <v>1</v>
      </c>
      <c r="N16" s="5" t="s">
        <v>971</v>
      </c>
      <c r="O16" s="5" t="s">
        <v>16</v>
      </c>
      <c r="P16" s="6" t="s">
        <v>16</v>
      </c>
      <c r="Q16" s="6" t="s">
        <v>16</v>
      </c>
      <c r="R16" s="5" t="s">
        <v>972</v>
      </c>
      <c r="S16" s="5" t="s">
        <v>973</v>
      </c>
      <c r="T16" s="5" t="s">
        <v>5</v>
      </c>
      <c r="U16" s="5" t="s">
        <v>974</v>
      </c>
      <c r="V16" s="5" t="s">
        <v>975</v>
      </c>
      <c r="W16" s="5" t="s">
        <v>2</v>
      </c>
      <c r="X16" s="5" t="s">
        <v>1</v>
      </c>
    </row>
    <row r="17" spans="1:24" s="1" customFormat="1" ht="225">
      <c r="A17" s="3" t="s">
        <v>976</v>
      </c>
      <c r="B17" s="4"/>
      <c r="C17" s="4"/>
      <c r="D17" s="5" t="s">
        <v>977</v>
      </c>
      <c r="E17" s="5" t="s">
        <v>5</v>
      </c>
      <c r="F17" s="5" t="s">
        <v>5</v>
      </c>
      <c r="G17" s="7" t="s">
        <v>978</v>
      </c>
      <c r="H17" s="7" t="s">
        <v>979</v>
      </c>
      <c r="I17" s="5" t="s">
        <v>980</v>
      </c>
      <c r="J17" s="5" t="s">
        <v>981</v>
      </c>
      <c r="K17" s="5" t="s">
        <v>982</v>
      </c>
      <c r="L17" s="5" t="s">
        <v>983</v>
      </c>
      <c r="M17" s="7" t="s">
        <v>984</v>
      </c>
      <c r="N17" s="13" t="s">
        <v>985</v>
      </c>
      <c r="O17" s="5" t="s">
        <v>986</v>
      </c>
      <c r="P17" s="5" t="s">
        <v>987</v>
      </c>
      <c r="Q17" s="5" t="s">
        <v>988</v>
      </c>
      <c r="R17" s="5" t="s">
        <v>989</v>
      </c>
      <c r="S17" s="5" t="s">
        <v>990</v>
      </c>
      <c r="T17" s="5" t="s">
        <v>5</v>
      </c>
      <c r="U17" s="5" t="s">
        <v>991</v>
      </c>
      <c r="V17" s="5" t="s">
        <v>5</v>
      </c>
      <c r="W17" s="5" t="s">
        <v>992</v>
      </c>
      <c r="X17" s="7" t="s">
        <v>5</v>
      </c>
    </row>
    <row r="18" spans="1:24" s="1" customFormat="1" ht="60">
      <c r="A18" s="3" t="s">
        <v>993</v>
      </c>
      <c r="B18" s="4"/>
      <c r="C18" s="4"/>
      <c r="D18" s="5" t="s">
        <v>1087</v>
      </c>
      <c r="E18" s="5" t="s">
        <v>1087</v>
      </c>
      <c r="F18" s="5" t="s">
        <v>1087</v>
      </c>
      <c r="G18" s="5" t="s">
        <v>1087</v>
      </c>
      <c r="H18" s="5" t="s">
        <v>1087</v>
      </c>
      <c r="I18" s="5" t="s">
        <v>1087</v>
      </c>
      <c r="J18" s="5" t="s">
        <v>1087</v>
      </c>
      <c r="K18" s="5" t="s">
        <v>1087</v>
      </c>
      <c r="L18" s="5" t="s">
        <v>1087</v>
      </c>
      <c r="M18" s="5" t="s">
        <v>1087</v>
      </c>
      <c r="N18" s="5" t="s">
        <v>1087</v>
      </c>
      <c r="O18" s="5" t="s">
        <v>1087</v>
      </c>
      <c r="P18" s="5" t="s">
        <v>1087</v>
      </c>
      <c r="Q18" s="5" t="s">
        <v>1087</v>
      </c>
      <c r="R18" s="5" t="s">
        <v>1087</v>
      </c>
      <c r="S18" s="5" t="s">
        <v>1087</v>
      </c>
      <c r="T18" s="5" t="s">
        <v>1087</v>
      </c>
      <c r="U18" s="5" t="s">
        <v>1087</v>
      </c>
      <c r="V18" s="5" t="s">
        <v>1087</v>
      </c>
      <c r="W18" s="5" t="s">
        <v>1087</v>
      </c>
      <c r="X18" s="5" t="s">
        <v>1087</v>
      </c>
    </row>
    <row r="19" spans="1:24" s="1" customFormat="1" ht="75">
      <c r="A19" s="3" t="s">
        <v>994</v>
      </c>
      <c r="B19" s="4"/>
      <c r="C19" s="4"/>
      <c r="D19" s="5" t="s">
        <v>995</v>
      </c>
      <c r="E19" s="5" t="s">
        <v>996</v>
      </c>
      <c r="F19" s="5" t="s">
        <v>5</v>
      </c>
      <c r="G19" s="5" t="s">
        <v>997</v>
      </c>
      <c r="H19" s="5" t="s">
        <v>998</v>
      </c>
      <c r="I19" s="5" t="s">
        <v>999</v>
      </c>
      <c r="J19" s="5" t="s">
        <v>1000</v>
      </c>
      <c r="K19" s="5" t="s">
        <v>1001</v>
      </c>
      <c r="L19" s="5" t="s">
        <v>1002</v>
      </c>
      <c r="M19" s="5" t="s">
        <v>1003</v>
      </c>
      <c r="N19" s="5" t="s">
        <v>1004</v>
      </c>
      <c r="O19" s="5" t="s">
        <v>1005</v>
      </c>
      <c r="P19" s="5" t="s">
        <v>1006</v>
      </c>
      <c r="Q19" s="5" t="s">
        <v>1007</v>
      </c>
      <c r="R19" s="5" t="s">
        <v>1008</v>
      </c>
      <c r="S19" s="5" t="s">
        <v>1009</v>
      </c>
      <c r="T19" s="5" t="s">
        <v>5</v>
      </c>
      <c r="U19" s="5" t="s">
        <v>1010</v>
      </c>
      <c r="V19" s="5" t="s">
        <v>1011</v>
      </c>
      <c r="W19" s="5" t="s">
        <v>1009</v>
      </c>
      <c r="X19" s="5" t="s">
        <v>1012</v>
      </c>
    </row>
    <row r="20" spans="1:24" s="1" customFormat="1" ht="90">
      <c r="A20" s="3" t="s">
        <v>1013</v>
      </c>
      <c r="B20" s="4"/>
      <c r="C20" s="4"/>
      <c r="D20" s="5" t="s">
        <v>1014</v>
      </c>
      <c r="E20" s="5" t="s">
        <v>1015</v>
      </c>
      <c r="F20" s="5" t="s">
        <v>5</v>
      </c>
      <c r="G20" s="5" t="s">
        <v>1016</v>
      </c>
      <c r="H20" s="5" t="s">
        <v>1017</v>
      </c>
      <c r="I20" s="5" t="s">
        <v>1018</v>
      </c>
      <c r="J20" s="5" t="s">
        <v>1019</v>
      </c>
      <c r="K20" s="5" t="s">
        <v>1020</v>
      </c>
      <c r="L20" s="5" t="s">
        <v>1021</v>
      </c>
      <c r="M20" s="5" t="s">
        <v>1014</v>
      </c>
      <c r="N20" s="5" t="s">
        <v>5</v>
      </c>
      <c r="O20" s="5" t="s">
        <v>1014</v>
      </c>
      <c r="P20" s="5" t="s">
        <v>1022</v>
      </c>
      <c r="Q20" s="5" t="s">
        <v>1023</v>
      </c>
      <c r="R20" s="5" t="s">
        <v>1024</v>
      </c>
      <c r="S20" s="5" t="s">
        <v>1022</v>
      </c>
      <c r="T20" s="5" t="s">
        <v>5</v>
      </c>
      <c r="U20" s="5" t="s">
        <v>1025</v>
      </c>
      <c r="V20" s="5" t="s">
        <v>1018</v>
      </c>
      <c r="W20" s="5" t="s">
        <v>1026</v>
      </c>
      <c r="X20" s="5" t="s">
        <v>1027</v>
      </c>
    </row>
    <row r="21" spans="1:24" s="1" customFormat="1" ht="90">
      <c r="A21" s="3" t="s">
        <v>1028</v>
      </c>
      <c r="B21" s="4"/>
      <c r="C21" s="4"/>
      <c r="D21" s="5" t="s">
        <v>1029</v>
      </c>
      <c r="E21" s="5" t="s">
        <v>1030</v>
      </c>
      <c r="F21" s="5" t="s">
        <v>5</v>
      </c>
      <c r="G21" s="5" t="s">
        <v>1031</v>
      </c>
      <c r="H21" s="5" t="s">
        <v>1040</v>
      </c>
      <c r="I21" s="5" t="s">
        <v>996</v>
      </c>
      <c r="J21" s="5" t="s">
        <v>1000</v>
      </c>
      <c r="K21" s="5" t="s">
        <v>1032</v>
      </c>
      <c r="L21" s="5" t="s">
        <v>1149</v>
      </c>
      <c r="M21" s="5" t="s">
        <v>1033</v>
      </c>
      <c r="N21" s="5" t="s">
        <v>1034</v>
      </c>
      <c r="O21" s="5" t="s">
        <v>1035</v>
      </c>
      <c r="P21" s="5" t="s">
        <v>1036</v>
      </c>
      <c r="Q21" s="5" t="s">
        <v>1037</v>
      </c>
      <c r="R21" s="5" t="s">
        <v>1150</v>
      </c>
      <c r="S21" s="5" t="s">
        <v>1038</v>
      </c>
      <c r="T21" s="5" t="s">
        <v>5</v>
      </c>
      <c r="U21" s="5" t="s">
        <v>1152</v>
      </c>
      <c r="V21" s="5" t="s">
        <v>1039</v>
      </c>
      <c r="W21" s="5" t="s">
        <v>1040</v>
      </c>
      <c r="X21" s="5" t="s">
        <v>1151</v>
      </c>
    </row>
    <row r="22" spans="1:24" ht="15" customHeight="1">
      <c r="A22" s="38" t="s">
        <v>1172</v>
      </c>
      <c r="B22" s="38"/>
      <c r="C22" s="38"/>
      <c r="D22" s="38"/>
    </row>
    <row r="23" spans="1:24">
      <c r="A23" s="39"/>
      <c r="B23" s="39"/>
      <c r="C23" s="39"/>
      <c r="D23" s="39"/>
    </row>
    <row r="24" spans="1:24">
      <c r="A24" s="39"/>
      <c r="B24" s="39"/>
      <c r="C24" s="39"/>
      <c r="D24" s="39"/>
    </row>
  </sheetData>
  <mergeCells count="2">
    <mergeCell ref="A2:C2"/>
    <mergeCell ref="A22:D24"/>
  </mergeCells>
  <phoneticPr fontId="6" type="noConversion"/>
  <pageMargins left="0.75" right="0.75" top="1" bottom="1" header="0.5" footer="0.5"/>
  <pageSetup scale="45" fitToWidth="5" fitToHeight="3" orientation="portrait" horizontalDpi="4294967292" verticalDpi="4294967292"/>
  <headerFooter>
    <oddHeader>&amp;L&amp;"Calibri,Regular"&amp;18&amp;K000000Additional file 4, PART J&amp;R&amp;"Calibri,Regular"&amp;18&amp;K000000Brownstein et al., CLARITY Challange</oddHeader>
    <oddFooter>&amp;C&amp;"Calibri,Regular"&amp;18&amp;K000000Page &amp;P of &amp;N</oddFooter>
  </headerFooter>
  <extLst>
    <ext xmlns:mx="http://schemas.microsoft.com/office/mac/excel/2008/main" uri="{64002731-A6B0-56B0-2670-7721B7C09600}">
      <mx:PLV Mode="0" OnePage="0" WScale="10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Z44"/>
  <sheetViews>
    <sheetView workbookViewId="0"/>
  </sheetViews>
  <sheetFormatPr baseColWidth="10" defaultRowHeight="15" x14ac:dyDescent="0"/>
  <cols>
    <col min="1" max="1" width="23.83203125" style="24" customWidth="1"/>
    <col min="2" max="2" width="30.5" style="23" customWidth="1"/>
    <col min="3" max="3" width="30.5" style="26" customWidth="1"/>
    <col min="4" max="4" width="35.6640625" style="23" customWidth="1"/>
    <col min="5" max="5" width="25.1640625" style="23" customWidth="1"/>
    <col min="6" max="6" width="37.6640625" style="23" customWidth="1"/>
    <col min="7" max="8" width="29.83203125" style="23" customWidth="1"/>
    <col min="9" max="9" width="73" style="23" bestFit="1" customWidth="1"/>
    <col min="10" max="10" width="23.83203125" style="23" bestFit="1" customWidth="1"/>
    <col min="11" max="11" width="29.1640625" style="23" bestFit="1" customWidth="1"/>
    <col min="12" max="12" width="29.1640625" style="23" customWidth="1"/>
    <col min="13" max="13" width="34.83203125" style="23" customWidth="1"/>
    <col min="14" max="14" width="32.33203125" style="23" customWidth="1"/>
    <col min="15" max="15" width="19.6640625" style="23" customWidth="1"/>
    <col min="16" max="16" width="18" style="23" customWidth="1"/>
    <col min="17" max="17" width="42.1640625" style="23" bestFit="1" customWidth="1"/>
    <col min="18" max="18" width="48.5" style="23" customWidth="1"/>
    <col min="19" max="19" width="33.1640625" style="23" customWidth="1"/>
    <col min="20" max="20" width="26.83203125" style="23" customWidth="1"/>
    <col min="21" max="21" width="22.1640625" style="23" customWidth="1"/>
    <col min="22" max="22" width="48.6640625" style="23" customWidth="1"/>
    <col min="23" max="23" width="41" style="23" customWidth="1"/>
    <col min="24" max="24" width="43.1640625" style="23" customWidth="1"/>
    <col min="25" max="25" width="42.6640625" style="23" customWidth="1"/>
    <col min="26" max="26" width="20.33203125" style="23" customWidth="1"/>
    <col min="27" max="16384" width="10.83203125" style="23"/>
  </cols>
  <sheetData>
    <row r="1" spans="1:26" s="24" customFormat="1" ht="45" customHeight="1">
      <c r="A1" s="14" t="s">
        <v>1173</v>
      </c>
      <c r="B1" s="22" t="s">
        <v>1123</v>
      </c>
      <c r="C1" s="22"/>
      <c r="D1" s="19" t="s">
        <v>1124</v>
      </c>
      <c r="E1" s="19" t="s">
        <v>1125</v>
      </c>
      <c r="F1" s="19" t="s">
        <v>1126</v>
      </c>
      <c r="G1" s="19" t="s">
        <v>1127</v>
      </c>
      <c r="H1" s="19" t="s">
        <v>1128</v>
      </c>
      <c r="I1" s="19" t="s">
        <v>1129</v>
      </c>
      <c r="J1" s="19" t="s">
        <v>1130</v>
      </c>
      <c r="K1" s="19" t="s">
        <v>1131</v>
      </c>
      <c r="L1" s="20" t="s">
        <v>1132</v>
      </c>
      <c r="M1" s="20" t="s">
        <v>1133</v>
      </c>
      <c r="N1" s="20" t="s">
        <v>1134</v>
      </c>
      <c r="O1" s="20" t="s">
        <v>1135</v>
      </c>
      <c r="P1" s="20" t="s">
        <v>1136</v>
      </c>
      <c r="Q1" s="20" t="s">
        <v>1137</v>
      </c>
      <c r="R1" s="20" t="s">
        <v>1138</v>
      </c>
      <c r="S1" s="20" t="s">
        <v>1139</v>
      </c>
      <c r="T1" s="20" t="s">
        <v>1140</v>
      </c>
      <c r="U1" s="20" t="s">
        <v>1141</v>
      </c>
      <c r="V1" s="20" t="s">
        <v>1142</v>
      </c>
      <c r="W1" s="20" t="s">
        <v>1143</v>
      </c>
      <c r="X1" s="20" t="s">
        <v>1144</v>
      </c>
      <c r="Y1" s="20" t="s">
        <v>1347</v>
      </c>
      <c r="Z1" s="20" t="s">
        <v>1348</v>
      </c>
    </row>
    <row r="2" spans="1:26" s="24" customFormat="1" ht="15" customHeight="1">
      <c r="A2" s="44" t="s">
        <v>1350</v>
      </c>
      <c r="B2" s="45"/>
      <c r="C2" s="46"/>
      <c r="D2" s="31"/>
      <c r="E2" s="30"/>
      <c r="F2" s="30"/>
      <c r="G2" s="30"/>
      <c r="H2" s="30"/>
      <c r="I2" s="30"/>
      <c r="J2" s="30"/>
      <c r="K2" s="30"/>
      <c r="L2" s="30"/>
      <c r="M2" s="30"/>
      <c r="N2" s="30"/>
      <c r="O2" s="30"/>
      <c r="P2" s="30"/>
      <c r="Q2" s="30"/>
      <c r="R2" s="30"/>
      <c r="S2" s="30"/>
      <c r="T2" s="30"/>
      <c r="U2" s="30"/>
      <c r="V2" s="30"/>
      <c r="W2" s="30"/>
      <c r="X2" s="30"/>
      <c r="Y2" s="30"/>
      <c r="Z2" s="30"/>
    </row>
    <row r="3" spans="1:26" ht="210">
      <c r="A3" s="27" t="s">
        <v>1088</v>
      </c>
      <c r="B3" s="21" t="s">
        <v>1177</v>
      </c>
      <c r="C3" s="21"/>
      <c r="D3" s="28" t="s">
        <v>1196</v>
      </c>
      <c r="E3" s="28" t="s">
        <v>1205</v>
      </c>
      <c r="F3" s="28" t="s">
        <v>1211</v>
      </c>
      <c r="G3" s="28" t="s">
        <v>1223</v>
      </c>
      <c r="H3" s="28" t="s">
        <v>1229</v>
      </c>
      <c r="I3" s="28" t="s">
        <v>1236</v>
      </c>
      <c r="J3" s="28" t="s">
        <v>1242</v>
      </c>
      <c r="K3" s="28" t="s">
        <v>1250</v>
      </c>
      <c r="L3" s="29" t="s">
        <v>1256</v>
      </c>
      <c r="M3" s="28" t="s">
        <v>1263</v>
      </c>
      <c r="N3" s="28" t="s">
        <v>1273</v>
      </c>
      <c r="O3" s="28">
        <v>100</v>
      </c>
      <c r="P3" s="28" t="s">
        <v>1286</v>
      </c>
      <c r="Q3" s="28" t="s">
        <v>1291</v>
      </c>
      <c r="R3" s="28" t="s">
        <v>1298</v>
      </c>
      <c r="S3" s="28" t="s">
        <v>1304</v>
      </c>
      <c r="T3" s="28" t="s">
        <v>5</v>
      </c>
      <c r="U3" s="28" t="s">
        <v>1309</v>
      </c>
      <c r="V3" s="28">
        <v>50</v>
      </c>
      <c r="W3" s="28" t="s">
        <v>1317</v>
      </c>
      <c r="X3" s="28" t="s">
        <v>1322</v>
      </c>
      <c r="Y3" s="28" t="s">
        <v>1331</v>
      </c>
      <c r="Z3" s="28" t="s">
        <v>1341</v>
      </c>
    </row>
    <row r="4" spans="1:26" ht="270">
      <c r="A4" s="27" t="s">
        <v>1195</v>
      </c>
      <c r="B4" s="25"/>
      <c r="C4" s="25"/>
      <c r="D4" s="28" t="s">
        <v>1197</v>
      </c>
      <c r="E4" s="28" t="s">
        <v>1206</v>
      </c>
      <c r="F4" s="28" t="s">
        <v>1212</v>
      </c>
      <c r="G4" s="28" t="s">
        <v>1224</v>
      </c>
      <c r="H4" s="28" t="s">
        <v>1230</v>
      </c>
      <c r="I4" s="28" t="s">
        <v>1237</v>
      </c>
      <c r="J4" s="28" t="s">
        <v>1243</v>
      </c>
      <c r="K4" s="28" t="s">
        <v>1251</v>
      </c>
      <c r="L4" s="29" t="s">
        <v>1257</v>
      </c>
      <c r="M4" s="28" t="s">
        <v>1264</v>
      </c>
      <c r="N4" s="28" t="s">
        <v>1274</v>
      </c>
      <c r="O4" s="28">
        <v>336</v>
      </c>
      <c r="P4" s="28" t="s">
        <v>1287</v>
      </c>
      <c r="Q4" s="28" t="s">
        <v>1292</v>
      </c>
      <c r="R4" s="28" t="s">
        <v>1299</v>
      </c>
      <c r="S4" s="28" t="s">
        <v>1305</v>
      </c>
      <c r="T4" s="28" t="s">
        <v>5</v>
      </c>
      <c r="U4" s="28" t="s">
        <v>1310</v>
      </c>
      <c r="V4" s="28">
        <v>10</v>
      </c>
      <c r="W4" s="28" t="s">
        <v>1318</v>
      </c>
      <c r="X4" s="28" t="s">
        <v>1323</v>
      </c>
      <c r="Y4" s="28" t="s">
        <v>1310</v>
      </c>
      <c r="Z4" s="28" t="s">
        <v>1342</v>
      </c>
    </row>
    <row r="5" spans="1:26" ht="105">
      <c r="A5" s="27" t="s">
        <v>1089</v>
      </c>
      <c r="B5" s="21" t="s">
        <v>1178</v>
      </c>
      <c r="C5" s="21"/>
      <c r="D5" s="28" t="s">
        <v>1198</v>
      </c>
      <c r="E5" s="28" t="s">
        <v>1207</v>
      </c>
      <c r="F5" s="28" t="s">
        <v>1213</v>
      </c>
      <c r="G5" s="28" t="s">
        <v>1225</v>
      </c>
      <c r="H5" s="28">
        <v>500</v>
      </c>
      <c r="I5" s="28" t="s">
        <v>1238</v>
      </c>
      <c r="J5" s="28">
        <v>300</v>
      </c>
      <c r="K5" s="28">
        <v>100</v>
      </c>
      <c r="L5" s="29" t="s">
        <v>1258</v>
      </c>
      <c r="M5" s="28" t="s">
        <v>1265</v>
      </c>
      <c r="N5" s="28">
        <v>12000</v>
      </c>
      <c r="O5" s="28">
        <v>10000</v>
      </c>
      <c r="P5" s="28">
        <v>1000</v>
      </c>
      <c r="Q5" s="28">
        <v>2000</v>
      </c>
      <c r="R5" s="28">
        <v>16000</v>
      </c>
      <c r="S5" s="28">
        <v>4500</v>
      </c>
      <c r="T5" s="28" t="s">
        <v>5</v>
      </c>
      <c r="U5" s="28">
        <v>500</v>
      </c>
      <c r="V5" s="28">
        <v>300</v>
      </c>
      <c r="W5" s="28" t="s">
        <v>1319</v>
      </c>
      <c r="X5" s="28" t="s">
        <v>1324</v>
      </c>
      <c r="Y5" s="28">
        <v>2000</v>
      </c>
      <c r="Z5" s="28">
        <v>5000</v>
      </c>
    </row>
    <row r="6" spans="1:26" ht="52" customHeight="1">
      <c r="A6" s="27" t="s">
        <v>1090</v>
      </c>
      <c r="B6" s="21" t="s">
        <v>1180</v>
      </c>
      <c r="C6" s="21"/>
      <c r="D6" s="28" t="s">
        <v>16</v>
      </c>
      <c r="E6" s="28" t="s">
        <v>1</v>
      </c>
      <c r="F6" s="28" t="s">
        <v>1</v>
      </c>
      <c r="G6" s="28" t="s">
        <v>1</v>
      </c>
      <c r="H6" s="28" t="s">
        <v>1</v>
      </c>
      <c r="I6" s="28" t="s">
        <v>1</v>
      </c>
      <c r="J6" s="28" t="s">
        <v>16</v>
      </c>
      <c r="K6" s="28" t="s">
        <v>16</v>
      </c>
      <c r="L6" s="29" t="s">
        <v>1</v>
      </c>
      <c r="M6" s="28" t="s">
        <v>1</v>
      </c>
      <c r="N6" s="28" t="s">
        <v>16</v>
      </c>
      <c r="O6" s="28" t="s">
        <v>16</v>
      </c>
      <c r="P6" s="28" t="s">
        <v>1</v>
      </c>
      <c r="Q6" s="28" t="s">
        <v>16</v>
      </c>
      <c r="R6" s="28" t="s">
        <v>1</v>
      </c>
      <c r="S6" s="28" t="s">
        <v>1</v>
      </c>
      <c r="T6" s="28" t="s">
        <v>5</v>
      </c>
      <c r="U6" s="28" t="s">
        <v>16</v>
      </c>
      <c r="V6" s="28" t="s">
        <v>16</v>
      </c>
      <c r="W6" s="28" t="s">
        <v>16</v>
      </c>
      <c r="X6" s="28" t="s">
        <v>1</v>
      </c>
      <c r="Y6" s="28" t="s">
        <v>16</v>
      </c>
      <c r="Z6" s="28" t="s">
        <v>16</v>
      </c>
    </row>
    <row r="7" spans="1:26" ht="255">
      <c r="A7" s="27" t="s">
        <v>1194</v>
      </c>
      <c r="B7" s="25"/>
      <c r="C7" s="25"/>
      <c r="D7" s="28" t="s">
        <v>1199</v>
      </c>
      <c r="E7" s="28" t="s">
        <v>1208</v>
      </c>
      <c r="F7" s="28" t="s">
        <v>1214</v>
      </c>
      <c r="G7" s="28" t="s">
        <v>1226</v>
      </c>
      <c r="H7" s="28" t="s">
        <v>1231</v>
      </c>
      <c r="I7" s="28" t="s">
        <v>1239</v>
      </c>
      <c r="J7" s="28" t="s">
        <v>1244</v>
      </c>
      <c r="K7" s="28" t="s">
        <v>1252</v>
      </c>
      <c r="L7" s="29" t="s">
        <v>1259</v>
      </c>
      <c r="M7" s="28" t="s">
        <v>1266</v>
      </c>
      <c r="N7" s="28" t="s">
        <v>1275</v>
      </c>
      <c r="O7" s="28" t="s">
        <v>1284</v>
      </c>
      <c r="P7" s="28" t="s">
        <v>1288</v>
      </c>
      <c r="Q7" s="28" t="s">
        <v>1293</v>
      </c>
      <c r="R7" s="28" t="s">
        <v>1300</v>
      </c>
      <c r="S7" s="28" t="s">
        <v>1306</v>
      </c>
      <c r="T7" s="28" t="s">
        <v>5</v>
      </c>
      <c r="U7" s="28" t="s">
        <v>1311</v>
      </c>
      <c r="V7" s="28" t="s">
        <v>1313</v>
      </c>
      <c r="W7" s="28" t="s">
        <v>1320</v>
      </c>
      <c r="X7" s="28" t="s">
        <v>1325</v>
      </c>
      <c r="Y7" s="28" t="s">
        <v>1332</v>
      </c>
      <c r="Z7" s="28" t="s">
        <v>1343</v>
      </c>
    </row>
    <row r="8" spans="1:26" ht="405">
      <c r="A8" s="27" t="s">
        <v>1193</v>
      </c>
      <c r="B8" s="25"/>
      <c r="C8" s="25"/>
      <c r="D8" s="28" t="s">
        <v>1200</v>
      </c>
      <c r="E8" s="28" t="s">
        <v>1209</v>
      </c>
      <c r="F8" s="28" t="s">
        <v>1215</v>
      </c>
      <c r="G8" s="28" t="s">
        <v>1227</v>
      </c>
      <c r="H8" s="28" t="s">
        <v>1232</v>
      </c>
      <c r="I8" s="28" t="s">
        <v>1240</v>
      </c>
      <c r="J8" s="28" t="s">
        <v>1245</v>
      </c>
      <c r="K8" s="28" t="s">
        <v>1253</v>
      </c>
      <c r="L8" s="29" t="s">
        <v>1260</v>
      </c>
      <c r="M8" s="28" t="s">
        <v>1267</v>
      </c>
      <c r="N8" s="28" t="s">
        <v>1276</v>
      </c>
      <c r="O8" s="28" t="s">
        <v>1285</v>
      </c>
      <c r="P8" s="28" t="s">
        <v>1289</v>
      </c>
      <c r="Q8" s="28" t="s">
        <v>1294</v>
      </c>
      <c r="R8" s="28" t="s">
        <v>1301</v>
      </c>
      <c r="S8" s="28" t="s">
        <v>1307</v>
      </c>
      <c r="T8" s="28" t="s">
        <v>5</v>
      </c>
      <c r="U8" s="28" t="s">
        <v>1312</v>
      </c>
      <c r="V8" s="28" t="s">
        <v>1314</v>
      </c>
      <c r="W8" s="28" t="s">
        <v>1321</v>
      </c>
      <c r="X8" s="28" t="s">
        <v>1326</v>
      </c>
      <c r="Y8" s="28" t="s">
        <v>1333</v>
      </c>
      <c r="Z8" s="28" t="s">
        <v>1344</v>
      </c>
    </row>
    <row r="9" spans="1:26" ht="195">
      <c r="A9" s="27" t="s">
        <v>1091</v>
      </c>
      <c r="B9" s="25"/>
      <c r="C9" s="25"/>
      <c r="D9" s="28" t="s">
        <v>1201</v>
      </c>
      <c r="E9" s="28" t="s">
        <v>1201</v>
      </c>
      <c r="F9" s="28" t="s">
        <v>1216</v>
      </c>
      <c r="G9" s="28" t="s">
        <v>1228</v>
      </c>
      <c r="H9" s="28" t="s">
        <v>1201</v>
      </c>
      <c r="I9" s="28" t="s">
        <v>1201</v>
      </c>
      <c r="J9" s="28" t="s">
        <v>1246</v>
      </c>
      <c r="K9" s="28" t="s">
        <v>1246</v>
      </c>
      <c r="L9" s="29" t="s">
        <v>1246</v>
      </c>
      <c r="M9" s="28" t="s">
        <v>1246</v>
      </c>
      <c r="N9" s="28" t="s">
        <v>1277</v>
      </c>
      <c r="O9" s="28" t="s">
        <v>1201</v>
      </c>
      <c r="P9" s="28" t="s">
        <v>1201</v>
      </c>
      <c r="Q9" s="28" t="s">
        <v>1246</v>
      </c>
      <c r="R9" s="28" t="s">
        <v>1246</v>
      </c>
      <c r="S9" s="28" t="s">
        <v>1201</v>
      </c>
      <c r="T9" s="28" t="s">
        <v>1216</v>
      </c>
      <c r="U9" s="28" t="s">
        <v>1246</v>
      </c>
      <c r="V9" s="28" t="s">
        <v>1246</v>
      </c>
      <c r="W9" s="28" t="s">
        <v>1321</v>
      </c>
      <c r="X9" s="28" t="s">
        <v>1327</v>
      </c>
      <c r="Y9" s="28" t="s">
        <v>1216</v>
      </c>
      <c r="Z9" s="28" t="s">
        <v>1246</v>
      </c>
    </row>
    <row r="10" spans="1:26" ht="60">
      <c r="A10" s="27" t="s">
        <v>1092</v>
      </c>
      <c r="B10" s="21" t="s">
        <v>1179</v>
      </c>
      <c r="C10" s="21"/>
      <c r="D10" s="28" t="s">
        <v>1</v>
      </c>
      <c r="E10" s="28" t="s">
        <v>1</v>
      </c>
      <c r="F10" s="28" t="s">
        <v>16</v>
      </c>
      <c r="G10" s="28" t="s">
        <v>16</v>
      </c>
      <c r="H10" s="28" t="s">
        <v>1</v>
      </c>
      <c r="I10" s="28" t="s">
        <v>16</v>
      </c>
      <c r="J10" s="28" t="s">
        <v>1</v>
      </c>
      <c r="K10" s="28" t="s">
        <v>1</v>
      </c>
      <c r="L10" s="29" t="s">
        <v>16</v>
      </c>
      <c r="M10" s="28" t="s">
        <v>1</v>
      </c>
      <c r="N10" s="28" t="s">
        <v>1</v>
      </c>
      <c r="O10" s="28" t="s">
        <v>16</v>
      </c>
      <c r="P10" s="28" t="s">
        <v>16</v>
      </c>
      <c r="Q10" s="28" t="s">
        <v>16</v>
      </c>
      <c r="R10" s="28" t="s">
        <v>1</v>
      </c>
      <c r="S10" s="28" t="s">
        <v>16</v>
      </c>
      <c r="T10" s="28" t="s">
        <v>5</v>
      </c>
      <c r="U10" s="28" t="s">
        <v>16</v>
      </c>
      <c r="V10" s="28" t="s">
        <v>1</v>
      </c>
      <c r="W10" s="28" t="s">
        <v>16</v>
      </c>
      <c r="X10" s="28" t="s">
        <v>1</v>
      </c>
      <c r="Y10" s="28" t="s">
        <v>16</v>
      </c>
      <c r="Z10" s="28" t="s">
        <v>16</v>
      </c>
    </row>
    <row r="11" spans="1:26" ht="180">
      <c r="A11" s="27" t="s">
        <v>1192</v>
      </c>
      <c r="B11" s="25"/>
      <c r="C11" s="25"/>
      <c r="D11" s="28" t="s">
        <v>1202</v>
      </c>
      <c r="E11" s="28" t="s">
        <v>1210</v>
      </c>
      <c r="F11" s="28" t="s">
        <v>5</v>
      </c>
      <c r="G11" s="28" t="s">
        <v>5</v>
      </c>
      <c r="H11" s="28" t="s">
        <v>1233</v>
      </c>
      <c r="I11" s="28" t="s">
        <v>5</v>
      </c>
      <c r="J11" s="28" t="s">
        <v>1247</v>
      </c>
      <c r="K11" s="28" t="s">
        <v>1254</v>
      </c>
      <c r="L11" s="29" t="s">
        <v>5</v>
      </c>
      <c r="M11" s="28" t="s">
        <v>1268</v>
      </c>
      <c r="N11" s="28" t="s">
        <v>1278</v>
      </c>
      <c r="O11" s="28" t="s">
        <v>5</v>
      </c>
      <c r="P11" s="28" t="s">
        <v>5</v>
      </c>
      <c r="Q11" s="28" t="s">
        <v>5</v>
      </c>
      <c r="R11" s="28" t="s">
        <v>1302</v>
      </c>
      <c r="S11" s="28" t="s">
        <v>5</v>
      </c>
      <c r="T11" s="28" t="s">
        <v>5</v>
      </c>
      <c r="U11" s="28" t="s">
        <v>5</v>
      </c>
      <c r="V11" s="28" t="s">
        <v>1315</v>
      </c>
      <c r="W11" s="28" t="s">
        <v>5</v>
      </c>
      <c r="X11" s="28" t="s">
        <v>1328</v>
      </c>
      <c r="Y11" s="28" t="s">
        <v>5</v>
      </c>
      <c r="Z11" s="28" t="s">
        <v>5</v>
      </c>
    </row>
    <row r="12" spans="1:26" ht="60">
      <c r="A12" s="27" t="s">
        <v>1093</v>
      </c>
      <c r="B12" s="21" t="s">
        <v>1176</v>
      </c>
      <c r="C12" s="21"/>
      <c r="D12" s="28" t="s">
        <v>1</v>
      </c>
      <c r="E12" s="28" t="s">
        <v>1</v>
      </c>
      <c r="F12" s="28" t="s">
        <v>16</v>
      </c>
      <c r="G12" s="28" t="s">
        <v>1</v>
      </c>
      <c r="H12" s="28" t="s">
        <v>16</v>
      </c>
      <c r="I12" s="28" t="s">
        <v>1</v>
      </c>
      <c r="J12" s="28" t="s">
        <v>16</v>
      </c>
      <c r="K12" s="28" t="s">
        <v>16</v>
      </c>
      <c r="L12" s="29" t="s">
        <v>1</v>
      </c>
      <c r="M12" s="28" t="s">
        <v>16</v>
      </c>
      <c r="N12" s="28" t="s">
        <v>1</v>
      </c>
      <c r="O12" s="28" t="s">
        <v>16</v>
      </c>
      <c r="P12" s="28" t="s">
        <v>16</v>
      </c>
      <c r="Q12" s="28" t="s">
        <v>16</v>
      </c>
      <c r="R12" s="28" t="s">
        <v>16</v>
      </c>
      <c r="S12" s="28" t="s">
        <v>1</v>
      </c>
      <c r="T12" s="28" t="s">
        <v>5</v>
      </c>
      <c r="U12" s="28" t="s">
        <v>16</v>
      </c>
      <c r="V12" s="28" t="s">
        <v>16</v>
      </c>
      <c r="W12" s="28" t="s">
        <v>16</v>
      </c>
      <c r="X12" s="28" t="s">
        <v>16</v>
      </c>
      <c r="Y12" s="28" t="s">
        <v>16</v>
      </c>
      <c r="Z12" s="28" t="s">
        <v>16</v>
      </c>
    </row>
    <row r="13" spans="1:26" ht="60">
      <c r="A13" s="27" t="s">
        <v>1094</v>
      </c>
      <c r="B13" s="21" t="s">
        <v>1095</v>
      </c>
      <c r="C13" s="21"/>
      <c r="D13" s="28" t="s">
        <v>5</v>
      </c>
      <c r="E13" s="28" t="s">
        <v>5</v>
      </c>
      <c r="F13" s="28" t="s">
        <v>1</v>
      </c>
      <c r="G13" s="28" t="s">
        <v>5</v>
      </c>
      <c r="H13" s="28" t="s">
        <v>1</v>
      </c>
      <c r="I13" s="28" t="s">
        <v>5</v>
      </c>
      <c r="J13" s="28" t="s">
        <v>1</v>
      </c>
      <c r="K13" s="28" t="s">
        <v>1</v>
      </c>
      <c r="L13" s="29" t="s">
        <v>5</v>
      </c>
      <c r="M13" s="28" t="s">
        <v>1</v>
      </c>
      <c r="N13" s="28" t="s">
        <v>5</v>
      </c>
      <c r="O13" s="28" t="s">
        <v>16</v>
      </c>
      <c r="P13" s="28" t="s">
        <v>1</v>
      </c>
      <c r="Q13" s="28" t="s">
        <v>1</v>
      </c>
      <c r="R13" s="28" t="s">
        <v>1</v>
      </c>
      <c r="S13" s="28" t="s">
        <v>5</v>
      </c>
      <c r="T13" s="28" t="s">
        <v>5</v>
      </c>
      <c r="U13" s="28" t="s">
        <v>16</v>
      </c>
      <c r="V13" s="28" t="s">
        <v>1</v>
      </c>
      <c r="W13" s="28" t="s">
        <v>16</v>
      </c>
      <c r="X13" s="28" t="s">
        <v>1</v>
      </c>
      <c r="Y13" s="28" t="s">
        <v>1</v>
      </c>
      <c r="Z13" s="28" t="s">
        <v>1</v>
      </c>
    </row>
    <row r="14" spans="1:26" ht="45">
      <c r="A14" s="27" t="s">
        <v>1096</v>
      </c>
      <c r="B14" s="21" t="s">
        <v>1097</v>
      </c>
      <c r="C14" s="21"/>
      <c r="D14" s="28" t="s">
        <v>5</v>
      </c>
      <c r="E14" s="28" t="s">
        <v>5</v>
      </c>
      <c r="F14" s="28" t="s">
        <v>1</v>
      </c>
      <c r="G14" s="28" t="s">
        <v>5</v>
      </c>
      <c r="H14" s="28" t="s">
        <v>16</v>
      </c>
      <c r="I14" s="28" t="s">
        <v>5</v>
      </c>
      <c r="J14" s="28" t="s">
        <v>16</v>
      </c>
      <c r="K14" s="28" t="s">
        <v>1</v>
      </c>
      <c r="L14" s="29" t="s">
        <v>5</v>
      </c>
      <c r="M14" s="28" t="s">
        <v>16</v>
      </c>
      <c r="N14" s="28" t="s">
        <v>5</v>
      </c>
      <c r="O14" s="28" t="s">
        <v>5</v>
      </c>
      <c r="P14" s="28" t="s">
        <v>1</v>
      </c>
      <c r="Q14" s="28" t="s">
        <v>1</v>
      </c>
      <c r="R14" s="28" t="s">
        <v>16</v>
      </c>
      <c r="S14" s="28" t="s">
        <v>5</v>
      </c>
      <c r="T14" s="28" t="s">
        <v>5</v>
      </c>
      <c r="U14" s="28" t="s">
        <v>5</v>
      </c>
      <c r="V14" s="28" t="s">
        <v>16</v>
      </c>
      <c r="W14" s="28" t="s">
        <v>5</v>
      </c>
      <c r="X14" s="28" t="s">
        <v>1</v>
      </c>
      <c r="Y14" s="28" t="s">
        <v>1</v>
      </c>
      <c r="Z14" s="28" t="s">
        <v>16</v>
      </c>
    </row>
    <row r="15" spans="1:26" ht="195">
      <c r="A15" s="27" t="s">
        <v>1191</v>
      </c>
      <c r="B15" s="25"/>
      <c r="C15" s="25"/>
      <c r="D15" s="28" t="s">
        <v>5</v>
      </c>
      <c r="E15" s="28" t="s">
        <v>5</v>
      </c>
      <c r="F15" s="28" t="s">
        <v>1217</v>
      </c>
      <c r="G15" s="28" t="s">
        <v>5</v>
      </c>
      <c r="H15" s="28" t="s">
        <v>5</v>
      </c>
      <c r="I15" s="28" t="s">
        <v>5</v>
      </c>
      <c r="J15" s="28" t="s">
        <v>5</v>
      </c>
      <c r="K15" s="28" t="s">
        <v>1255</v>
      </c>
      <c r="L15" s="29" t="s">
        <v>5</v>
      </c>
      <c r="M15" s="28" t="s">
        <v>5</v>
      </c>
      <c r="N15" s="28" t="s">
        <v>5</v>
      </c>
      <c r="O15" s="28" t="s">
        <v>5</v>
      </c>
      <c r="P15" s="28" t="s">
        <v>1290</v>
      </c>
      <c r="Q15" s="28" t="s">
        <v>1295</v>
      </c>
      <c r="R15" s="28" t="s">
        <v>5</v>
      </c>
      <c r="S15" s="28" t="s">
        <v>5</v>
      </c>
      <c r="T15" s="28" t="s">
        <v>5</v>
      </c>
      <c r="U15" s="28" t="s">
        <v>5</v>
      </c>
      <c r="V15" s="28" t="s">
        <v>5</v>
      </c>
      <c r="W15" s="28" t="s">
        <v>5</v>
      </c>
      <c r="X15" s="28" t="s">
        <v>1329</v>
      </c>
      <c r="Y15" s="28" t="s">
        <v>1334</v>
      </c>
      <c r="Z15" s="28" t="s">
        <v>5</v>
      </c>
    </row>
    <row r="16" spans="1:26" ht="60">
      <c r="A16" s="27" t="s">
        <v>1098</v>
      </c>
      <c r="B16" s="21" t="s">
        <v>1181</v>
      </c>
      <c r="C16" s="21"/>
      <c r="D16" s="28" t="s">
        <v>5</v>
      </c>
      <c r="E16" s="28" t="s">
        <v>5</v>
      </c>
      <c r="F16" s="28" t="s">
        <v>5</v>
      </c>
      <c r="G16" s="28" t="s">
        <v>5</v>
      </c>
      <c r="H16" s="28" t="s">
        <v>1</v>
      </c>
      <c r="I16" s="28" t="s">
        <v>5</v>
      </c>
      <c r="J16" s="28" t="s">
        <v>1</v>
      </c>
      <c r="K16" s="28" t="s">
        <v>5</v>
      </c>
      <c r="L16" s="29" t="s">
        <v>5</v>
      </c>
      <c r="M16" s="28" t="s">
        <v>1</v>
      </c>
      <c r="N16" s="28" t="s">
        <v>5</v>
      </c>
      <c r="O16" s="28" t="s">
        <v>5</v>
      </c>
      <c r="P16" s="28" t="s">
        <v>5</v>
      </c>
      <c r="Q16" s="28" t="s">
        <v>5</v>
      </c>
      <c r="R16" s="28" t="s">
        <v>1</v>
      </c>
      <c r="S16" s="28" t="s">
        <v>5</v>
      </c>
      <c r="T16" s="28" t="s">
        <v>5</v>
      </c>
      <c r="U16" s="28" t="s">
        <v>5</v>
      </c>
      <c r="V16" s="28" t="s">
        <v>1</v>
      </c>
      <c r="W16" s="28" t="s">
        <v>5</v>
      </c>
      <c r="X16" s="28" t="s">
        <v>5</v>
      </c>
      <c r="Y16" s="28" t="s">
        <v>5</v>
      </c>
      <c r="Z16" s="28" t="s">
        <v>1</v>
      </c>
    </row>
    <row r="17" spans="1:26" ht="75">
      <c r="A17" s="27" t="s">
        <v>1099</v>
      </c>
      <c r="B17" s="21" t="s">
        <v>1175</v>
      </c>
      <c r="C17" s="21"/>
      <c r="D17" s="28" t="s">
        <v>5</v>
      </c>
      <c r="E17" s="28" t="s">
        <v>5</v>
      </c>
      <c r="F17" s="28" t="s">
        <v>5</v>
      </c>
      <c r="G17" s="28" t="s">
        <v>5</v>
      </c>
      <c r="H17" s="28" t="s">
        <v>1</v>
      </c>
      <c r="I17" s="28" t="s">
        <v>5</v>
      </c>
      <c r="J17" s="28" t="s">
        <v>16</v>
      </c>
      <c r="K17" s="28" t="s">
        <v>5</v>
      </c>
      <c r="L17" s="29" t="s">
        <v>5</v>
      </c>
      <c r="M17" s="28" t="s">
        <v>16</v>
      </c>
      <c r="N17" s="28" t="s">
        <v>5</v>
      </c>
      <c r="O17" s="28" t="s">
        <v>5</v>
      </c>
      <c r="P17" s="28" t="s">
        <v>5</v>
      </c>
      <c r="Q17" s="28" t="s">
        <v>5</v>
      </c>
      <c r="R17" s="28" t="s">
        <v>16</v>
      </c>
      <c r="S17" s="28" t="s">
        <v>5</v>
      </c>
      <c r="T17" s="28" t="s">
        <v>5</v>
      </c>
      <c r="U17" s="28" t="s">
        <v>5</v>
      </c>
      <c r="V17" s="28" t="s">
        <v>16</v>
      </c>
      <c r="W17" s="28" t="s">
        <v>5</v>
      </c>
      <c r="X17" s="28" t="s">
        <v>5</v>
      </c>
      <c r="Y17" s="28" t="s">
        <v>5</v>
      </c>
      <c r="Z17" s="28" t="s">
        <v>1</v>
      </c>
    </row>
    <row r="18" spans="1:26" ht="150">
      <c r="A18" s="27" t="s">
        <v>1190</v>
      </c>
      <c r="B18" s="25"/>
      <c r="C18" s="25"/>
      <c r="D18" s="28" t="s">
        <v>5</v>
      </c>
      <c r="E18" s="28" t="s">
        <v>5</v>
      </c>
      <c r="F18" s="28" t="s">
        <v>5</v>
      </c>
      <c r="G18" s="28" t="s">
        <v>5</v>
      </c>
      <c r="H18" s="28" t="s">
        <v>1234</v>
      </c>
      <c r="I18" s="28" t="s">
        <v>5</v>
      </c>
      <c r="J18" s="28" t="s">
        <v>5</v>
      </c>
      <c r="K18" s="28" t="s">
        <v>5</v>
      </c>
      <c r="L18" s="29" t="s">
        <v>5</v>
      </c>
      <c r="M18" s="28" t="s">
        <v>5</v>
      </c>
      <c r="N18" s="28" t="s">
        <v>5</v>
      </c>
      <c r="O18" s="28" t="s">
        <v>5</v>
      </c>
      <c r="P18" s="28" t="s">
        <v>5</v>
      </c>
      <c r="Q18" s="28" t="s">
        <v>5</v>
      </c>
      <c r="R18" s="28" t="s">
        <v>5</v>
      </c>
      <c r="S18" s="28" t="s">
        <v>5</v>
      </c>
      <c r="T18" s="28" t="s">
        <v>5</v>
      </c>
      <c r="U18" s="28" t="s">
        <v>5</v>
      </c>
      <c r="V18" s="28" t="s">
        <v>5</v>
      </c>
      <c r="W18" s="28" t="s">
        <v>5</v>
      </c>
      <c r="X18" s="28" t="s">
        <v>5</v>
      </c>
      <c r="Y18" s="28" t="s">
        <v>5</v>
      </c>
      <c r="Z18" s="28" t="s">
        <v>1345</v>
      </c>
    </row>
    <row r="19" spans="1:26" ht="195">
      <c r="A19" s="27" t="s">
        <v>1189</v>
      </c>
      <c r="B19" s="25"/>
      <c r="C19" s="25"/>
      <c r="D19" s="28" t="s">
        <v>5</v>
      </c>
      <c r="E19" s="28" t="s">
        <v>5</v>
      </c>
      <c r="F19" s="28" t="s">
        <v>5</v>
      </c>
      <c r="G19" s="28" t="s">
        <v>5</v>
      </c>
      <c r="H19" s="28" t="s">
        <v>1235</v>
      </c>
      <c r="I19" s="28" t="s">
        <v>5</v>
      </c>
      <c r="J19" s="28" t="s">
        <v>1248</v>
      </c>
      <c r="K19" s="28" t="s">
        <v>5</v>
      </c>
      <c r="L19" s="29" t="s">
        <v>5</v>
      </c>
      <c r="M19" s="28" t="s">
        <v>1269</v>
      </c>
      <c r="N19" s="28" t="s">
        <v>5</v>
      </c>
      <c r="O19" s="28" t="s">
        <v>5</v>
      </c>
      <c r="P19" s="28" t="s">
        <v>5</v>
      </c>
      <c r="Q19" s="28" t="s">
        <v>5</v>
      </c>
      <c r="R19" s="28" t="s">
        <v>1303</v>
      </c>
      <c r="S19" s="28" t="s">
        <v>5</v>
      </c>
      <c r="T19" s="28" t="s">
        <v>5</v>
      </c>
      <c r="U19" s="28" t="s">
        <v>5</v>
      </c>
      <c r="V19" s="28" t="s">
        <v>1316</v>
      </c>
      <c r="W19" s="28" t="s">
        <v>5</v>
      </c>
      <c r="X19" s="28" t="s">
        <v>5</v>
      </c>
      <c r="Y19" s="28" t="s">
        <v>5</v>
      </c>
      <c r="Z19" s="28" t="s">
        <v>5</v>
      </c>
    </row>
    <row r="20" spans="1:26" ht="60">
      <c r="A20" s="27" t="s">
        <v>1100</v>
      </c>
      <c r="B20" s="21" t="s">
        <v>1101</v>
      </c>
      <c r="C20" s="21"/>
      <c r="D20" s="28" t="s">
        <v>16</v>
      </c>
      <c r="E20" s="28" t="s">
        <v>1</v>
      </c>
      <c r="F20" s="28" t="s">
        <v>1</v>
      </c>
      <c r="G20" s="28" t="s">
        <v>1</v>
      </c>
      <c r="H20" s="28" t="s">
        <v>1</v>
      </c>
      <c r="I20" s="28" t="s">
        <v>16</v>
      </c>
      <c r="J20" s="28" t="s">
        <v>1</v>
      </c>
      <c r="K20" s="28" t="s">
        <v>16</v>
      </c>
      <c r="L20" s="29" t="s">
        <v>16</v>
      </c>
      <c r="M20" s="28" t="s">
        <v>16</v>
      </c>
      <c r="N20" s="28" t="s">
        <v>16</v>
      </c>
      <c r="O20" s="28" t="s">
        <v>16</v>
      </c>
      <c r="P20" s="28" t="s">
        <v>16</v>
      </c>
      <c r="Q20" s="28" t="s">
        <v>16</v>
      </c>
      <c r="R20" s="28" t="s">
        <v>1</v>
      </c>
      <c r="S20" s="28" t="s">
        <v>16</v>
      </c>
      <c r="T20" s="28" t="s">
        <v>5</v>
      </c>
      <c r="U20" s="28" t="s">
        <v>16</v>
      </c>
      <c r="V20" s="28" t="s">
        <v>16</v>
      </c>
      <c r="W20" s="28" t="s">
        <v>16</v>
      </c>
      <c r="X20" s="28" t="s">
        <v>1</v>
      </c>
      <c r="Y20" s="28" t="s">
        <v>16</v>
      </c>
      <c r="Z20" s="28" t="s">
        <v>1</v>
      </c>
    </row>
    <row r="21" spans="1:26" ht="60">
      <c r="A21" s="27" t="s">
        <v>1102</v>
      </c>
      <c r="B21" s="21" t="s">
        <v>1103</v>
      </c>
      <c r="C21" s="21"/>
      <c r="D21" s="28" t="s">
        <v>1</v>
      </c>
      <c r="E21" s="28" t="s">
        <v>5</v>
      </c>
      <c r="F21" s="28" t="s">
        <v>5</v>
      </c>
      <c r="G21" s="28" t="s">
        <v>5</v>
      </c>
      <c r="H21" s="28" t="s">
        <v>5</v>
      </c>
      <c r="I21" s="28" t="s">
        <v>1</v>
      </c>
      <c r="J21" s="28" t="s">
        <v>5</v>
      </c>
      <c r="K21" s="28" t="s">
        <v>16</v>
      </c>
      <c r="L21" s="29" t="s">
        <v>1</v>
      </c>
      <c r="M21" s="28" t="s">
        <v>1</v>
      </c>
      <c r="N21" s="28" t="s">
        <v>1</v>
      </c>
      <c r="O21" s="28" t="s">
        <v>16</v>
      </c>
      <c r="P21" s="28" t="s">
        <v>16</v>
      </c>
      <c r="Q21" s="28" t="s">
        <v>1</v>
      </c>
      <c r="R21" s="28" t="s">
        <v>5</v>
      </c>
      <c r="S21" s="28" t="s">
        <v>16</v>
      </c>
      <c r="T21" s="28" t="s">
        <v>5</v>
      </c>
      <c r="U21" s="28" t="s">
        <v>16</v>
      </c>
      <c r="V21" s="28" t="s">
        <v>16</v>
      </c>
      <c r="W21" s="28" t="s">
        <v>16</v>
      </c>
      <c r="X21" s="28" t="s">
        <v>5</v>
      </c>
      <c r="Y21" s="28" t="s">
        <v>1</v>
      </c>
      <c r="Z21" s="28" t="s">
        <v>5</v>
      </c>
    </row>
    <row r="22" spans="1:26" ht="45">
      <c r="A22" s="27" t="s">
        <v>1104</v>
      </c>
      <c r="B22" s="21" t="s">
        <v>1105</v>
      </c>
      <c r="C22" s="21"/>
      <c r="D22" s="28" t="s">
        <v>1</v>
      </c>
      <c r="E22" s="28" t="s">
        <v>5</v>
      </c>
      <c r="F22" s="28" t="s">
        <v>5</v>
      </c>
      <c r="G22" s="28" t="s">
        <v>5</v>
      </c>
      <c r="H22" s="28" t="s">
        <v>5</v>
      </c>
      <c r="I22" s="28" t="s">
        <v>16</v>
      </c>
      <c r="J22" s="28" t="s">
        <v>5</v>
      </c>
      <c r="K22" s="28" t="s">
        <v>5</v>
      </c>
      <c r="L22" s="29" t="s">
        <v>16</v>
      </c>
      <c r="M22" s="28" t="s">
        <v>1</v>
      </c>
      <c r="N22" s="28" t="s">
        <v>1</v>
      </c>
      <c r="O22" s="28" t="s">
        <v>5</v>
      </c>
      <c r="P22" s="28" t="s">
        <v>5</v>
      </c>
      <c r="Q22" s="28" t="s">
        <v>1</v>
      </c>
      <c r="R22" s="28" t="s">
        <v>5</v>
      </c>
      <c r="S22" s="28" t="s">
        <v>5</v>
      </c>
      <c r="T22" s="28" t="s">
        <v>5</v>
      </c>
      <c r="U22" s="28" t="s">
        <v>5</v>
      </c>
      <c r="V22" s="28" t="s">
        <v>5</v>
      </c>
      <c r="W22" s="28" t="s">
        <v>5</v>
      </c>
      <c r="X22" s="28" t="s">
        <v>5</v>
      </c>
      <c r="Y22" s="28" t="s">
        <v>1</v>
      </c>
      <c r="Z22" s="28" t="s">
        <v>5</v>
      </c>
    </row>
    <row r="23" spans="1:26" ht="135">
      <c r="A23" s="27" t="s">
        <v>1188</v>
      </c>
      <c r="B23" s="25"/>
      <c r="C23" s="25"/>
      <c r="D23" s="28" t="s">
        <v>1203</v>
      </c>
      <c r="E23" s="28" t="s">
        <v>5</v>
      </c>
      <c r="F23" s="28" t="s">
        <v>5</v>
      </c>
      <c r="G23" s="28" t="s">
        <v>5</v>
      </c>
      <c r="H23" s="28" t="s">
        <v>5</v>
      </c>
      <c r="I23" s="28" t="s">
        <v>5</v>
      </c>
      <c r="J23" s="28" t="s">
        <v>5</v>
      </c>
      <c r="K23" s="28" t="s">
        <v>5</v>
      </c>
      <c r="L23" s="29" t="s">
        <v>5</v>
      </c>
      <c r="M23" s="28" t="s">
        <v>1270</v>
      </c>
      <c r="N23" s="28" t="s">
        <v>1279</v>
      </c>
      <c r="O23" s="28" t="s">
        <v>5</v>
      </c>
      <c r="P23" s="28" t="s">
        <v>5</v>
      </c>
      <c r="Q23" s="28" t="s">
        <v>1296</v>
      </c>
      <c r="R23" s="28" t="s">
        <v>5</v>
      </c>
      <c r="S23" s="28" t="s">
        <v>5</v>
      </c>
      <c r="T23" s="28" t="s">
        <v>5</v>
      </c>
      <c r="U23" s="28" t="s">
        <v>5</v>
      </c>
      <c r="V23" s="28" t="s">
        <v>5</v>
      </c>
      <c r="W23" s="28" t="s">
        <v>5</v>
      </c>
      <c r="X23" s="28" t="s">
        <v>5</v>
      </c>
      <c r="Y23" s="28" t="s">
        <v>1335</v>
      </c>
      <c r="Z23" s="28" t="s">
        <v>5</v>
      </c>
    </row>
    <row r="24" spans="1:26" ht="75">
      <c r="A24" s="27" t="s">
        <v>1106</v>
      </c>
      <c r="B24" s="21" t="s">
        <v>1181</v>
      </c>
      <c r="C24" s="21"/>
      <c r="D24" s="28" t="s">
        <v>1</v>
      </c>
      <c r="E24" s="28" t="s">
        <v>5</v>
      </c>
      <c r="F24" s="28" t="s">
        <v>5</v>
      </c>
      <c r="G24" s="28" t="s">
        <v>5</v>
      </c>
      <c r="H24" s="28" t="s">
        <v>5</v>
      </c>
      <c r="I24" s="28" t="s">
        <v>1</v>
      </c>
      <c r="J24" s="28" t="s">
        <v>5</v>
      </c>
      <c r="K24" s="28" t="s">
        <v>5</v>
      </c>
      <c r="L24" s="29" t="s">
        <v>1</v>
      </c>
      <c r="M24" s="28" t="s">
        <v>1</v>
      </c>
      <c r="N24" s="28" t="s">
        <v>1</v>
      </c>
      <c r="O24" s="28" t="s">
        <v>5</v>
      </c>
      <c r="P24" s="28" t="s">
        <v>5</v>
      </c>
      <c r="Q24" s="28" t="s">
        <v>1</v>
      </c>
      <c r="R24" s="28" t="s">
        <v>5</v>
      </c>
      <c r="S24" s="28" t="s">
        <v>5</v>
      </c>
      <c r="T24" s="28" t="s">
        <v>5</v>
      </c>
      <c r="U24" s="28" t="s">
        <v>5</v>
      </c>
      <c r="V24" s="28" t="s">
        <v>5</v>
      </c>
      <c r="W24" s="28" t="s">
        <v>5</v>
      </c>
      <c r="X24" s="28" t="s">
        <v>5</v>
      </c>
      <c r="Y24" s="28" t="s">
        <v>1</v>
      </c>
      <c r="Z24" s="28" t="s">
        <v>5</v>
      </c>
    </row>
    <row r="25" spans="1:26" ht="75">
      <c r="A25" s="27" t="s">
        <v>1107</v>
      </c>
      <c r="B25" s="21" t="s">
        <v>1174</v>
      </c>
      <c r="C25" s="21"/>
      <c r="D25" s="28" t="s">
        <v>16</v>
      </c>
      <c r="E25" s="28" t="s">
        <v>5</v>
      </c>
      <c r="F25" s="28" t="s">
        <v>5</v>
      </c>
      <c r="G25" s="28" t="s">
        <v>5</v>
      </c>
      <c r="H25" s="28" t="s">
        <v>5</v>
      </c>
      <c r="I25" s="28" t="s">
        <v>1</v>
      </c>
      <c r="J25" s="28" t="s">
        <v>5</v>
      </c>
      <c r="K25" s="28" t="s">
        <v>5</v>
      </c>
      <c r="L25" s="29" t="s">
        <v>1</v>
      </c>
      <c r="M25" s="28" t="s">
        <v>16</v>
      </c>
      <c r="N25" s="28" t="s">
        <v>1</v>
      </c>
      <c r="O25" s="28" t="s">
        <v>5</v>
      </c>
      <c r="P25" s="28" t="s">
        <v>5</v>
      </c>
      <c r="Q25" s="28" t="s">
        <v>16</v>
      </c>
      <c r="R25" s="28" t="s">
        <v>5</v>
      </c>
      <c r="S25" s="28" t="s">
        <v>5</v>
      </c>
      <c r="T25" s="28" t="s">
        <v>5</v>
      </c>
      <c r="U25" s="28" t="s">
        <v>5</v>
      </c>
      <c r="V25" s="28" t="s">
        <v>5</v>
      </c>
      <c r="W25" s="28" t="s">
        <v>5</v>
      </c>
      <c r="X25" s="28" t="s">
        <v>5</v>
      </c>
      <c r="Y25" s="28" t="s">
        <v>1</v>
      </c>
      <c r="Z25" s="28" t="s">
        <v>5</v>
      </c>
    </row>
    <row r="26" spans="1:26" ht="135">
      <c r="A26" s="27" t="s">
        <v>1187</v>
      </c>
      <c r="B26" s="25"/>
      <c r="C26" s="25"/>
      <c r="D26" s="28" t="s">
        <v>5</v>
      </c>
      <c r="E26" s="28" t="s">
        <v>5</v>
      </c>
      <c r="F26" s="28" t="s">
        <v>5</v>
      </c>
      <c r="G26" s="28" t="s">
        <v>5</v>
      </c>
      <c r="H26" s="28" t="s">
        <v>5</v>
      </c>
      <c r="I26" s="28" t="s">
        <v>1241</v>
      </c>
      <c r="J26" s="28" t="s">
        <v>5</v>
      </c>
      <c r="K26" s="28" t="s">
        <v>5</v>
      </c>
      <c r="L26" s="29" t="s">
        <v>1261</v>
      </c>
      <c r="M26" s="28" t="s">
        <v>5</v>
      </c>
      <c r="N26" s="28" t="s">
        <v>1280</v>
      </c>
      <c r="O26" s="28" t="s">
        <v>5</v>
      </c>
      <c r="P26" s="28" t="s">
        <v>5</v>
      </c>
      <c r="Q26" s="28" t="s">
        <v>5</v>
      </c>
      <c r="R26" s="28" t="s">
        <v>5</v>
      </c>
      <c r="S26" s="28" t="s">
        <v>5</v>
      </c>
      <c r="T26" s="28" t="s">
        <v>5</v>
      </c>
      <c r="U26" s="28" t="s">
        <v>5</v>
      </c>
      <c r="V26" s="28" t="s">
        <v>5</v>
      </c>
      <c r="W26" s="28" t="s">
        <v>5</v>
      </c>
      <c r="X26" s="28" t="s">
        <v>5</v>
      </c>
      <c r="Y26" s="28" t="s">
        <v>1336</v>
      </c>
      <c r="Z26" s="28" t="s">
        <v>5</v>
      </c>
    </row>
    <row r="27" spans="1:26" ht="180">
      <c r="A27" s="27" t="s">
        <v>1186</v>
      </c>
      <c r="B27" s="25"/>
      <c r="C27" s="25"/>
      <c r="D27" s="28" t="s">
        <v>5</v>
      </c>
      <c r="E27" s="28" t="s">
        <v>5</v>
      </c>
      <c r="F27" s="28" t="s">
        <v>5</v>
      </c>
      <c r="G27" s="28" t="s">
        <v>5</v>
      </c>
      <c r="H27" s="28" t="s">
        <v>5</v>
      </c>
      <c r="I27" s="28" t="s">
        <v>5</v>
      </c>
      <c r="J27" s="28" t="s">
        <v>5</v>
      </c>
      <c r="K27" s="28" t="s">
        <v>5</v>
      </c>
      <c r="L27" s="29" t="s">
        <v>5</v>
      </c>
      <c r="M27" s="28" t="s">
        <v>1271</v>
      </c>
      <c r="N27" s="28" t="s">
        <v>1281</v>
      </c>
      <c r="O27" s="28" t="s">
        <v>5</v>
      </c>
      <c r="P27" s="28" t="s">
        <v>5</v>
      </c>
      <c r="Q27" s="28" t="s">
        <v>1297</v>
      </c>
      <c r="R27" s="28" t="s">
        <v>5</v>
      </c>
      <c r="S27" s="28" t="s">
        <v>5</v>
      </c>
      <c r="T27" s="28" t="s">
        <v>5</v>
      </c>
      <c r="U27" s="28" t="s">
        <v>5</v>
      </c>
      <c r="V27" s="28" t="s">
        <v>5</v>
      </c>
      <c r="W27" s="28" t="s">
        <v>5</v>
      </c>
      <c r="X27" s="28" t="s">
        <v>5</v>
      </c>
      <c r="Y27" s="28" t="s">
        <v>1337</v>
      </c>
      <c r="Z27" s="28" t="s">
        <v>5</v>
      </c>
    </row>
    <row r="28" spans="1:26" ht="60">
      <c r="A28" s="27" t="s">
        <v>1108</v>
      </c>
      <c r="B28" s="21" t="s">
        <v>1109</v>
      </c>
      <c r="C28" s="21"/>
      <c r="D28" s="28" t="s">
        <v>1</v>
      </c>
      <c r="E28" s="28" t="s">
        <v>1</v>
      </c>
      <c r="F28" s="28" t="s">
        <v>16</v>
      </c>
      <c r="G28" s="28" t="s">
        <v>1</v>
      </c>
      <c r="H28" s="28" t="s">
        <v>1</v>
      </c>
      <c r="I28" s="28" t="s">
        <v>1</v>
      </c>
      <c r="J28" s="28" t="s">
        <v>1</v>
      </c>
      <c r="K28" s="28" t="s">
        <v>1</v>
      </c>
      <c r="L28" s="29" t="s">
        <v>16</v>
      </c>
      <c r="M28" s="28" t="s">
        <v>16</v>
      </c>
      <c r="N28" s="28" t="s">
        <v>16</v>
      </c>
      <c r="O28" s="28" t="s">
        <v>1</v>
      </c>
      <c r="P28" s="28" t="s">
        <v>16</v>
      </c>
      <c r="Q28" s="28" t="s">
        <v>1</v>
      </c>
      <c r="R28" s="28" t="s">
        <v>1</v>
      </c>
      <c r="S28" s="28" t="s">
        <v>16</v>
      </c>
      <c r="T28" s="28" t="s">
        <v>5</v>
      </c>
      <c r="U28" s="28" t="s">
        <v>1</v>
      </c>
      <c r="V28" s="28" t="s">
        <v>1</v>
      </c>
      <c r="W28" s="28" t="s">
        <v>16</v>
      </c>
      <c r="X28" s="28" t="s">
        <v>16</v>
      </c>
      <c r="Y28" s="28" t="s">
        <v>16</v>
      </c>
      <c r="Z28" s="28" t="s">
        <v>16</v>
      </c>
    </row>
    <row r="29" spans="1:26" ht="75">
      <c r="A29" s="27" t="s">
        <v>1110</v>
      </c>
      <c r="B29" s="21" t="s">
        <v>1111</v>
      </c>
      <c r="C29" s="21"/>
      <c r="D29" s="28" t="s">
        <v>5</v>
      </c>
      <c r="E29" s="28" t="s">
        <v>5</v>
      </c>
      <c r="F29" s="28" t="s">
        <v>1</v>
      </c>
      <c r="G29" s="28" t="s">
        <v>5</v>
      </c>
      <c r="H29" s="28" t="s">
        <v>5</v>
      </c>
      <c r="I29" s="28" t="s">
        <v>5</v>
      </c>
      <c r="J29" s="28" t="s">
        <v>5</v>
      </c>
      <c r="K29" s="28" t="s">
        <v>5</v>
      </c>
      <c r="L29" s="29" t="s">
        <v>1</v>
      </c>
      <c r="M29" s="28" t="s">
        <v>1</v>
      </c>
      <c r="N29" s="28" t="s">
        <v>1</v>
      </c>
      <c r="O29" s="28" t="s">
        <v>5</v>
      </c>
      <c r="P29" s="28" t="s">
        <v>16</v>
      </c>
      <c r="Q29" s="28" t="s">
        <v>5</v>
      </c>
      <c r="R29" s="28" t="s">
        <v>5</v>
      </c>
      <c r="S29" s="28" t="s">
        <v>1</v>
      </c>
      <c r="T29" s="28" t="s">
        <v>5</v>
      </c>
      <c r="U29" s="28" t="s">
        <v>5</v>
      </c>
      <c r="V29" s="28" t="s">
        <v>5</v>
      </c>
      <c r="W29" s="28" t="s">
        <v>16</v>
      </c>
      <c r="X29" s="28" t="s">
        <v>1</v>
      </c>
      <c r="Y29" s="28" t="s">
        <v>1</v>
      </c>
      <c r="Z29" s="28" t="s">
        <v>1</v>
      </c>
    </row>
    <row r="30" spans="1:26" ht="45">
      <c r="A30" s="27" t="s">
        <v>1112</v>
      </c>
      <c r="B30" s="21" t="s">
        <v>1113</v>
      </c>
      <c r="C30" s="21"/>
      <c r="D30" s="28" t="s">
        <v>5</v>
      </c>
      <c r="E30" s="28" t="s">
        <v>5</v>
      </c>
      <c r="F30" s="28" t="s">
        <v>1</v>
      </c>
      <c r="G30" s="28" t="s">
        <v>5</v>
      </c>
      <c r="H30" s="28" t="s">
        <v>5</v>
      </c>
      <c r="I30" s="28" t="s">
        <v>5</v>
      </c>
      <c r="J30" s="28" t="s">
        <v>5</v>
      </c>
      <c r="K30" s="28" t="s">
        <v>5</v>
      </c>
      <c r="L30" s="29" t="s">
        <v>1</v>
      </c>
      <c r="M30" s="28" t="s">
        <v>16</v>
      </c>
      <c r="N30" s="28" t="s">
        <v>1</v>
      </c>
      <c r="O30" s="28" t="s">
        <v>5</v>
      </c>
      <c r="P30" s="28" t="s">
        <v>5</v>
      </c>
      <c r="Q30" s="28" t="s">
        <v>5</v>
      </c>
      <c r="R30" s="28" t="s">
        <v>5</v>
      </c>
      <c r="S30" s="28" t="s">
        <v>1</v>
      </c>
      <c r="T30" s="28" t="s">
        <v>5</v>
      </c>
      <c r="U30" s="28" t="s">
        <v>5</v>
      </c>
      <c r="V30" s="28" t="s">
        <v>5</v>
      </c>
      <c r="W30" s="28" t="s">
        <v>5</v>
      </c>
      <c r="X30" s="28" t="s">
        <v>1</v>
      </c>
      <c r="Y30" s="28" t="s">
        <v>1</v>
      </c>
      <c r="Z30" s="28" t="s">
        <v>16</v>
      </c>
    </row>
    <row r="31" spans="1:26" ht="180">
      <c r="A31" s="27" t="s">
        <v>1185</v>
      </c>
      <c r="B31" s="25"/>
      <c r="C31" s="25"/>
      <c r="D31" s="28" t="s">
        <v>5</v>
      </c>
      <c r="E31" s="28" t="s">
        <v>5</v>
      </c>
      <c r="F31" s="28" t="s">
        <v>1218</v>
      </c>
      <c r="G31" s="28" t="s">
        <v>5</v>
      </c>
      <c r="H31" s="28" t="s">
        <v>5</v>
      </c>
      <c r="I31" s="28" t="s">
        <v>5</v>
      </c>
      <c r="J31" s="28" t="s">
        <v>5</v>
      </c>
      <c r="K31" s="28" t="s">
        <v>5</v>
      </c>
      <c r="L31" s="29" t="s">
        <v>1262</v>
      </c>
      <c r="M31" s="28" t="s">
        <v>5</v>
      </c>
      <c r="N31" s="28" t="s">
        <v>1282</v>
      </c>
      <c r="O31" s="28" t="s">
        <v>5</v>
      </c>
      <c r="P31" s="28" t="s">
        <v>5</v>
      </c>
      <c r="Q31" s="28" t="s">
        <v>5</v>
      </c>
      <c r="R31" s="28" t="s">
        <v>5</v>
      </c>
      <c r="S31" s="28" t="s">
        <v>1308</v>
      </c>
      <c r="T31" s="28" t="s">
        <v>5</v>
      </c>
      <c r="U31" s="28" t="s">
        <v>5</v>
      </c>
      <c r="V31" s="28" t="s">
        <v>5</v>
      </c>
      <c r="W31" s="28" t="s">
        <v>5</v>
      </c>
      <c r="X31" s="28" t="s">
        <v>1330</v>
      </c>
      <c r="Y31" s="28" t="s">
        <v>1338</v>
      </c>
      <c r="Z31" s="28" t="s">
        <v>5</v>
      </c>
    </row>
    <row r="32" spans="1:26" ht="60">
      <c r="A32" s="27" t="s">
        <v>1114</v>
      </c>
      <c r="B32" s="21" t="s">
        <v>1115</v>
      </c>
      <c r="C32" s="21"/>
      <c r="D32" s="28" t="s">
        <v>5</v>
      </c>
      <c r="E32" s="28" t="s">
        <v>5</v>
      </c>
      <c r="F32" s="28" t="s">
        <v>1</v>
      </c>
      <c r="G32" s="28" t="s">
        <v>5</v>
      </c>
      <c r="H32" s="28" t="s">
        <v>5</v>
      </c>
      <c r="I32" s="28" t="s">
        <v>5</v>
      </c>
      <c r="J32" s="28" t="s">
        <v>5</v>
      </c>
      <c r="K32" s="28" t="s">
        <v>5</v>
      </c>
      <c r="L32" s="29" t="s">
        <v>1</v>
      </c>
      <c r="M32" s="28" t="s">
        <v>1</v>
      </c>
      <c r="N32" s="28" t="s">
        <v>1</v>
      </c>
      <c r="O32" s="28" t="s">
        <v>5</v>
      </c>
      <c r="P32" s="28" t="s">
        <v>5</v>
      </c>
      <c r="Q32" s="28" t="s">
        <v>5</v>
      </c>
      <c r="R32" s="28" t="s">
        <v>5</v>
      </c>
      <c r="S32" s="28" t="s">
        <v>16</v>
      </c>
      <c r="T32" s="28" t="s">
        <v>5</v>
      </c>
      <c r="U32" s="28" t="s">
        <v>5</v>
      </c>
      <c r="V32" s="28" t="s">
        <v>5</v>
      </c>
      <c r="W32" s="28" t="s">
        <v>5</v>
      </c>
      <c r="X32" s="28" t="s">
        <v>1</v>
      </c>
      <c r="Y32" s="28" t="s">
        <v>1</v>
      </c>
      <c r="Z32" s="28" t="s">
        <v>1</v>
      </c>
    </row>
    <row r="33" spans="1:26" ht="60">
      <c r="A33" s="27" t="s">
        <v>1116</v>
      </c>
      <c r="B33" s="21" t="s">
        <v>1182</v>
      </c>
      <c r="C33" s="21"/>
      <c r="D33" s="28" t="s">
        <v>5</v>
      </c>
      <c r="E33" s="28" t="s">
        <v>5</v>
      </c>
      <c r="F33" s="28" t="s">
        <v>1</v>
      </c>
      <c r="G33" s="28" t="s">
        <v>5</v>
      </c>
      <c r="H33" s="28" t="s">
        <v>5</v>
      </c>
      <c r="I33" s="28" t="s">
        <v>5</v>
      </c>
      <c r="J33" s="28" t="s">
        <v>5</v>
      </c>
      <c r="K33" s="28" t="s">
        <v>5</v>
      </c>
      <c r="L33" s="29" t="s">
        <v>5</v>
      </c>
      <c r="M33" s="28" t="s">
        <v>16</v>
      </c>
      <c r="N33" s="28" t="s">
        <v>1</v>
      </c>
      <c r="O33" s="28" t="s">
        <v>5</v>
      </c>
      <c r="P33" s="28" t="s">
        <v>5</v>
      </c>
      <c r="Q33" s="28" t="s">
        <v>5</v>
      </c>
      <c r="R33" s="28" t="s">
        <v>5</v>
      </c>
      <c r="S33" s="28" t="s">
        <v>5</v>
      </c>
      <c r="T33" s="28" t="s">
        <v>5</v>
      </c>
      <c r="U33" s="28" t="s">
        <v>5</v>
      </c>
      <c r="V33" s="28" t="s">
        <v>5</v>
      </c>
      <c r="W33" s="28" t="s">
        <v>5</v>
      </c>
      <c r="X33" s="28" t="s">
        <v>1</v>
      </c>
      <c r="Y33" s="28" t="s">
        <v>1</v>
      </c>
      <c r="Z33" s="28" t="s">
        <v>16</v>
      </c>
    </row>
    <row r="34" spans="1:26" ht="165">
      <c r="A34" s="27" t="s">
        <v>1184</v>
      </c>
      <c r="B34" s="25"/>
      <c r="C34" s="25"/>
      <c r="D34" s="28" t="s">
        <v>5</v>
      </c>
      <c r="E34" s="28" t="s">
        <v>5</v>
      </c>
      <c r="F34" s="28" t="s">
        <v>1219</v>
      </c>
      <c r="G34" s="28" t="s">
        <v>5</v>
      </c>
      <c r="H34" s="28" t="s">
        <v>5</v>
      </c>
      <c r="I34" s="28" t="s">
        <v>5</v>
      </c>
      <c r="J34" s="28" t="s">
        <v>5</v>
      </c>
      <c r="K34" s="28" t="s">
        <v>5</v>
      </c>
      <c r="L34" s="29" t="s">
        <v>5</v>
      </c>
      <c r="M34" s="28" t="s">
        <v>5</v>
      </c>
      <c r="N34" s="28" t="s">
        <v>1283</v>
      </c>
      <c r="O34" s="28" t="s">
        <v>5</v>
      </c>
      <c r="P34" s="28" t="s">
        <v>5</v>
      </c>
      <c r="Q34" s="28" t="s">
        <v>5</v>
      </c>
      <c r="R34" s="28" t="s">
        <v>5</v>
      </c>
      <c r="S34" s="28" t="s">
        <v>5</v>
      </c>
      <c r="T34" s="28" t="s">
        <v>5</v>
      </c>
      <c r="U34" s="28" t="s">
        <v>5</v>
      </c>
      <c r="V34" s="28" t="s">
        <v>5</v>
      </c>
      <c r="W34" s="28" t="s">
        <v>5</v>
      </c>
      <c r="X34" s="28" t="s">
        <v>1330</v>
      </c>
      <c r="Y34" s="28" t="s">
        <v>1339</v>
      </c>
      <c r="Z34" s="28" t="s">
        <v>5</v>
      </c>
    </row>
    <row r="35" spans="1:26" ht="105">
      <c r="A35" s="27" t="s">
        <v>1183</v>
      </c>
      <c r="B35" s="25"/>
      <c r="C35" s="25"/>
      <c r="D35" s="28" t="s">
        <v>5</v>
      </c>
      <c r="E35" s="28" t="s">
        <v>5</v>
      </c>
      <c r="F35" s="28" t="s">
        <v>1220</v>
      </c>
      <c r="G35" s="28" t="s">
        <v>5</v>
      </c>
      <c r="H35" s="28" t="s">
        <v>5</v>
      </c>
      <c r="I35" s="28" t="s">
        <v>5</v>
      </c>
      <c r="J35" s="28" t="s">
        <v>5</v>
      </c>
      <c r="K35" s="28" t="s">
        <v>5</v>
      </c>
      <c r="L35" s="29" t="s">
        <v>5</v>
      </c>
      <c r="M35" s="28" t="s">
        <v>1272</v>
      </c>
      <c r="N35" s="28" t="s">
        <v>1283</v>
      </c>
      <c r="O35" s="28" t="s">
        <v>5</v>
      </c>
      <c r="P35" s="28" t="s">
        <v>5</v>
      </c>
      <c r="Q35" s="28" t="s">
        <v>5</v>
      </c>
      <c r="R35" s="28" t="s">
        <v>5</v>
      </c>
      <c r="S35" s="28" t="s">
        <v>5</v>
      </c>
      <c r="T35" s="28" t="s">
        <v>5</v>
      </c>
      <c r="U35" s="28" t="s">
        <v>5</v>
      </c>
      <c r="V35" s="28" t="s">
        <v>5</v>
      </c>
      <c r="W35" s="28" t="s">
        <v>5</v>
      </c>
      <c r="X35" s="28" t="s">
        <v>5</v>
      </c>
      <c r="Y35" s="28" t="s">
        <v>1340</v>
      </c>
      <c r="Z35" s="28" t="s">
        <v>1346</v>
      </c>
    </row>
    <row r="36" spans="1:26" ht="60">
      <c r="A36" s="27" t="s">
        <v>1117</v>
      </c>
      <c r="B36" s="21" t="s">
        <v>1164</v>
      </c>
      <c r="C36" s="21"/>
      <c r="D36" s="28" t="s">
        <v>1204</v>
      </c>
      <c r="E36" s="28" t="s">
        <v>1204</v>
      </c>
      <c r="F36" s="28" t="s">
        <v>1221</v>
      </c>
      <c r="G36" s="28" t="s">
        <v>1204</v>
      </c>
      <c r="H36" s="28" t="s">
        <v>1204</v>
      </c>
      <c r="I36" s="28" t="s">
        <v>1204</v>
      </c>
      <c r="J36" s="28" t="s">
        <v>1249</v>
      </c>
      <c r="K36" s="28" t="s">
        <v>1221</v>
      </c>
      <c r="L36" s="29" t="s">
        <v>1221</v>
      </c>
      <c r="M36" s="28" t="s">
        <v>1204</v>
      </c>
      <c r="N36" s="28" t="s">
        <v>1204</v>
      </c>
      <c r="O36" s="28" t="s">
        <v>588</v>
      </c>
      <c r="P36" s="28" t="s">
        <v>1249</v>
      </c>
      <c r="Q36" s="28" t="s">
        <v>1204</v>
      </c>
      <c r="R36" s="28" t="s">
        <v>1204</v>
      </c>
      <c r="S36" s="28" t="s">
        <v>1221</v>
      </c>
      <c r="T36" s="28" t="s">
        <v>5</v>
      </c>
      <c r="U36" s="28" t="s">
        <v>588</v>
      </c>
      <c r="V36" s="28" t="s">
        <v>1221</v>
      </c>
      <c r="W36" s="28" t="s">
        <v>588</v>
      </c>
      <c r="X36" s="28" t="s">
        <v>1249</v>
      </c>
      <c r="Y36" s="28" t="s">
        <v>1204</v>
      </c>
      <c r="Z36" s="28" t="s">
        <v>1221</v>
      </c>
    </row>
    <row r="37" spans="1:26" ht="45">
      <c r="A37" s="27" t="s">
        <v>1118</v>
      </c>
      <c r="B37" s="21" t="s">
        <v>1171</v>
      </c>
      <c r="C37" s="21"/>
      <c r="D37" s="28" t="s">
        <v>1</v>
      </c>
      <c r="E37" s="28" t="s">
        <v>1</v>
      </c>
      <c r="F37" s="28" t="s">
        <v>1222</v>
      </c>
      <c r="G37" s="28" t="s">
        <v>1</v>
      </c>
      <c r="H37" s="28" t="s">
        <v>1</v>
      </c>
      <c r="I37" s="28" t="s">
        <v>1</v>
      </c>
      <c r="J37" s="28" t="s">
        <v>1222</v>
      </c>
      <c r="K37" s="28" t="s">
        <v>1222</v>
      </c>
      <c r="L37" s="29" t="s">
        <v>1222</v>
      </c>
      <c r="M37" s="28" t="s">
        <v>1</v>
      </c>
      <c r="N37" s="28" t="s">
        <v>1</v>
      </c>
      <c r="O37" s="28" t="s">
        <v>1</v>
      </c>
      <c r="P37" s="28" t="s">
        <v>1222</v>
      </c>
      <c r="Q37" s="28" t="s">
        <v>1</v>
      </c>
      <c r="R37" s="28" t="s">
        <v>1</v>
      </c>
      <c r="S37" s="28" t="s">
        <v>1222</v>
      </c>
      <c r="T37" s="28" t="s">
        <v>5</v>
      </c>
      <c r="U37" s="28" t="s">
        <v>1222</v>
      </c>
      <c r="V37" s="28" t="s">
        <v>1222</v>
      </c>
      <c r="W37" s="28" t="s">
        <v>1222</v>
      </c>
      <c r="X37" s="28" t="s">
        <v>1222</v>
      </c>
      <c r="Y37" s="28" t="s">
        <v>1</v>
      </c>
      <c r="Z37" s="28" t="s">
        <v>1222</v>
      </c>
    </row>
    <row r="38" spans="1:26" ht="60">
      <c r="A38" s="27" t="s">
        <v>1119</v>
      </c>
      <c r="B38" s="21" t="s">
        <v>1167</v>
      </c>
      <c r="C38" s="21"/>
      <c r="D38" s="28" t="s">
        <v>1204</v>
      </c>
      <c r="E38" s="28" t="s">
        <v>1204</v>
      </c>
      <c r="F38" s="28" t="s">
        <v>1221</v>
      </c>
      <c r="G38" s="28" t="s">
        <v>1204</v>
      </c>
      <c r="H38" s="28" t="s">
        <v>1204</v>
      </c>
      <c r="I38" s="28" t="s">
        <v>588</v>
      </c>
      <c r="J38" s="28" t="s">
        <v>1249</v>
      </c>
      <c r="K38" s="28" t="s">
        <v>1221</v>
      </c>
      <c r="L38" s="29" t="s">
        <v>1221</v>
      </c>
      <c r="M38" s="28" t="s">
        <v>1204</v>
      </c>
      <c r="N38" s="28" t="s">
        <v>1249</v>
      </c>
      <c r="O38" s="28" t="s">
        <v>588</v>
      </c>
      <c r="P38" s="28" t="s">
        <v>588</v>
      </c>
      <c r="Q38" s="28" t="s">
        <v>1204</v>
      </c>
      <c r="R38" s="28" t="s">
        <v>1204</v>
      </c>
      <c r="S38" s="28" t="s">
        <v>588</v>
      </c>
      <c r="T38" s="28" t="s">
        <v>5</v>
      </c>
      <c r="U38" s="28" t="s">
        <v>588</v>
      </c>
      <c r="V38" s="28" t="s">
        <v>588</v>
      </c>
      <c r="W38" s="28" t="s">
        <v>588</v>
      </c>
      <c r="X38" s="28" t="s">
        <v>1249</v>
      </c>
      <c r="Y38" s="28" t="s">
        <v>1204</v>
      </c>
      <c r="Z38" s="28" t="s">
        <v>1221</v>
      </c>
    </row>
    <row r="39" spans="1:26" ht="45">
      <c r="A39" s="27" t="s">
        <v>1120</v>
      </c>
      <c r="B39" s="21" t="s">
        <v>1170</v>
      </c>
      <c r="C39" s="21"/>
      <c r="D39" s="28" t="s">
        <v>1</v>
      </c>
      <c r="E39" s="28" t="s">
        <v>1</v>
      </c>
      <c r="F39" s="28" t="s">
        <v>1222</v>
      </c>
      <c r="G39" s="28" t="s">
        <v>1</v>
      </c>
      <c r="H39" s="28" t="s">
        <v>1</v>
      </c>
      <c r="I39" s="28" t="s">
        <v>1</v>
      </c>
      <c r="J39" s="28" t="s">
        <v>1222</v>
      </c>
      <c r="K39" s="28" t="s">
        <v>1222</v>
      </c>
      <c r="L39" s="29" t="s">
        <v>1222</v>
      </c>
      <c r="M39" s="28" t="s">
        <v>1</v>
      </c>
      <c r="N39" s="28" t="s">
        <v>16</v>
      </c>
      <c r="O39" s="28" t="s">
        <v>1</v>
      </c>
      <c r="P39" s="28" t="s">
        <v>1222</v>
      </c>
      <c r="Q39" s="28" t="s">
        <v>1</v>
      </c>
      <c r="R39" s="28" t="s">
        <v>1</v>
      </c>
      <c r="S39" s="28" t="s">
        <v>1222</v>
      </c>
      <c r="T39" s="28" t="s">
        <v>5</v>
      </c>
      <c r="U39" s="28" t="s">
        <v>1222</v>
      </c>
      <c r="V39" s="28" t="s">
        <v>1222</v>
      </c>
      <c r="W39" s="28" t="s">
        <v>1222</v>
      </c>
      <c r="X39" s="28" t="s">
        <v>1222</v>
      </c>
      <c r="Y39" s="28" t="s">
        <v>1</v>
      </c>
      <c r="Z39" s="28" t="s">
        <v>1222</v>
      </c>
    </row>
    <row r="40" spans="1:26" ht="60">
      <c r="A40" s="27" t="s">
        <v>1121</v>
      </c>
      <c r="B40" s="21" t="s">
        <v>1168</v>
      </c>
      <c r="C40" s="21"/>
      <c r="D40" s="28" t="s">
        <v>1204</v>
      </c>
      <c r="E40" s="28" t="s">
        <v>1204</v>
      </c>
      <c r="F40" s="28" t="s">
        <v>1221</v>
      </c>
      <c r="G40" s="28" t="s">
        <v>1204</v>
      </c>
      <c r="H40" s="28" t="s">
        <v>1204</v>
      </c>
      <c r="I40" s="28" t="s">
        <v>1204</v>
      </c>
      <c r="J40" s="28" t="s">
        <v>588</v>
      </c>
      <c r="K40" s="28" t="s">
        <v>1221</v>
      </c>
      <c r="L40" s="29" t="s">
        <v>1221</v>
      </c>
      <c r="M40" s="28" t="s">
        <v>1204</v>
      </c>
      <c r="N40" s="28" t="s">
        <v>1204</v>
      </c>
      <c r="O40" s="28" t="s">
        <v>1204</v>
      </c>
      <c r="P40" s="28" t="s">
        <v>588</v>
      </c>
      <c r="Q40" s="28" t="s">
        <v>1204</v>
      </c>
      <c r="R40" s="28" t="s">
        <v>1204</v>
      </c>
      <c r="S40" s="28" t="s">
        <v>1221</v>
      </c>
      <c r="T40" s="28" t="s">
        <v>5</v>
      </c>
      <c r="U40" s="28" t="s">
        <v>1221</v>
      </c>
      <c r="V40" s="28" t="s">
        <v>1221</v>
      </c>
      <c r="W40" s="28" t="s">
        <v>588</v>
      </c>
      <c r="X40" s="28" t="s">
        <v>1249</v>
      </c>
      <c r="Y40" s="28" t="s">
        <v>1204</v>
      </c>
      <c r="Z40" s="28" t="s">
        <v>1221</v>
      </c>
    </row>
    <row r="41" spans="1:26" ht="45">
      <c r="A41" s="27" t="s">
        <v>1122</v>
      </c>
      <c r="B41" s="21" t="s">
        <v>1169</v>
      </c>
      <c r="C41" s="21"/>
      <c r="D41" s="28" t="s">
        <v>1</v>
      </c>
      <c r="E41" s="28" t="s">
        <v>1</v>
      </c>
      <c r="F41" s="28" t="s">
        <v>1222</v>
      </c>
      <c r="G41" s="28" t="s">
        <v>1</v>
      </c>
      <c r="H41" s="28" t="s">
        <v>1</v>
      </c>
      <c r="I41" s="28" t="s">
        <v>1</v>
      </c>
      <c r="J41" s="28" t="s">
        <v>1222</v>
      </c>
      <c r="K41" s="28" t="s">
        <v>1222</v>
      </c>
      <c r="L41" s="29" t="s">
        <v>1222</v>
      </c>
      <c r="M41" s="28" t="s">
        <v>1</v>
      </c>
      <c r="N41" s="28" t="s">
        <v>1</v>
      </c>
      <c r="O41" s="28" t="s">
        <v>1</v>
      </c>
      <c r="P41" s="28" t="s">
        <v>1222</v>
      </c>
      <c r="Q41" s="28" t="s">
        <v>1</v>
      </c>
      <c r="R41" s="28" t="s">
        <v>1</v>
      </c>
      <c r="S41" s="28" t="s">
        <v>1222</v>
      </c>
      <c r="T41" s="28" t="s">
        <v>5</v>
      </c>
      <c r="U41" s="28" t="s">
        <v>1222</v>
      </c>
      <c r="V41" s="28" t="s">
        <v>1222</v>
      </c>
      <c r="W41" s="28" t="s">
        <v>1222</v>
      </c>
      <c r="X41" s="28" t="s">
        <v>16</v>
      </c>
      <c r="Y41" s="28" t="s">
        <v>1</v>
      </c>
      <c r="Z41" s="28" t="s">
        <v>1222</v>
      </c>
    </row>
    <row r="42" spans="1:26">
      <c r="A42" s="43" t="s">
        <v>1172</v>
      </c>
      <c r="B42" s="43"/>
      <c r="C42" s="43"/>
      <c r="D42" s="43"/>
    </row>
    <row r="43" spans="1:26">
      <c r="A43" s="43"/>
      <c r="B43" s="43"/>
      <c r="C43" s="43"/>
      <c r="D43" s="43"/>
    </row>
    <row r="44" spans="1:26">
      <c r="A44" s="43"/>
      <c r="B44" s="43"/>
      <c r="C44" s="43"/>
      <c r="D44" s="43"/>
    </row>
  </sheetData>
  <mergeCells count="2">
    <mergeCell ref="A42:D44"/>
    <mergeCell ref="A2:C2"/>
  </mergeCells>
  <phoneticPr fontId="6" type="noConversion"/>
  <pageMargins left="0.75" right="0.75" top="1" bottom="1" header="0.5" footer="0.5"/>
  <pageSetup scale="42" fitToWidth="6" fitToHeight="30" orientation="portrait" horizontalDpi="4294967292" verticalDpi="4294967292"/>
  <headerFooter>
    <oddHeader>&amp;L&amp;"Calibri,Regular"&amp;18&amp;K000000Additional file 4, PART K&amp;R&amp;"Calibri,Regular"&amp;18&amp;K000000Brownstein et al., CLARITY Challange</oddHeader>
    <oddFooter>&amp;C&amp;"Calibri,Regular"&amp;18&amp;K000000Page &amp;P of &amp;N</oddFooter>
  </headerFooter>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PART A</vt:lpstr>
      <vt:lpstr>PART B</vt:lpstr>
      <vt:lpstr>PART C-D</vt:lpstr>
      <vt:lpstr>PART E-F</vt:lpstr>
      <vt:lpstr>PART G-I</vt:lpstr>
      <vt:lpstr>PART J</vt:lpstr>
      <vt:lpstr>PART K</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 Beggs</dc:creator>
  <cp:lastModifiedBy>Alan Beggs</cp:lastModifiedBy>
  <cp:lastPrinted>2014-02-26T15:09:08Z</cp:lastPrinted>
  <dcterms:created xsi:type="dcterms:W3CDTF">2014-02-24T22:30:28Z</dcterms:created>
  <dcterms:modified xsi:type="dcterms:W3CDTF">2014-02-26T19:46:09Z</dcterms:modified>
</cp:coreProperties>
</file>