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lvin Ni\OneDrive\2017-11-3电镜心脏外泌体\文章\Supplement\"/>
    </mc:Choice>
  </mc:AlternateContent>
  <xr:revisionPtr revIDLastSave="9" documentId="13_ncr:1_{531F3EBD-2DCB-4805-A028-80123DC9498E}" xr6:coauthVersionLast="43" xr6:coauthVersionMax="43" xr10:uidLastSave="{5C096A58-98EC-4F06-9F8F-30831B7E58B0}"/>
  <bookViews>
    <workbookView xWindow="18502" yWindow="0" windowWidth="19898" windowHeight="21600" xr2:uid="{0382D110-3A81-47C1-A794-8807DE619B4F}"/>
  </bookViews>
  <sheets>
    <sheet name="Total" sheetId="1" r:id="rId1"/>
    <sheet name="Patient" sheetId="2" r:id="rId2"/>
    <sheet name="Contro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" i="1" l="1"/>
  <c r="D12" i="1" l="1"/>
  <c r="D13" i="1"/>
  <c r="D11" i="1"/>
  <c r="D10" i="1"/>
  <c r="D7" i="1"/>
  <c r="D6" i="1"/>
  <c r="D5" i="1"/>
  <c r="D4" i="1"/>
  <c r="D2" i="1"/>
  <c r="B5" i="1"/>
  <c r="B6" i="1"/>
  <c r="B9" i="1"/>
  <c r="B7" i="1"/>
  <c r="B10" i="1"/>
  <c r="B11" i="1"/>
  <c r="B13" i="1"/>
  <c r="B12" i="1"/>
  <c r="C11" i="1"/>
  <c r="C12" i="1"/>
  <c r="C10" i="1"/>
  <c r="C7" i="1"/>
  <c r="C6" i="1"/>
  <c r="C2" i="1"/>
  <c r="C5" i="1"/>
  <c r="B7" i="3"/>
  <c r="B2" i="3"/>
  <c r="B12" i="3"/>
  <c r="B11" i="3"/>
  <c r="B10" i="3"/>
  <c r="B6" i="3"/>
  <c r="C13" i="1" l="1"/>
  <c r="B13" i="3"/>
  <c r="B5" i="3"/>
  <c r="B14" i="2"/>
  <c r="B6" i="2"/>
  <c r="B13" i="2"/>
  <c r="B2" i="2"/>
  <c r="B12" i="2"/>
  <c r="B11" i="2"/>
  <c r="B10" i="2"/>
  <c r="B9" i="2"/>
  <c r="B7" i="2"/>
  <c r="B5" i="2"/>
</calcChain>
</file>

<file path=xl/sharedStrings.xml><?xml version="1.0" encoding="utf-8"?>
<sst xmlns="http://schemas.openxmlformats.org/spreadsheetml/2006/main" count="111" uniqueCount="37">
  <si>
    <t>Age (years)</t>
  </si>
  <si>
    <t xml:space="preserve"> 52.53 ± 7.19</t>
  </si>
  <si>
    <t>Women (%)</t>
  </si>
  <si>
    <t>Hypertension (%)</t>
  </si>
  <si>
    <t>Systolic BP (mm Hg)</t>
  </si>
  <si>
    <t>NOAC (%)</t>
  </si>
  <si>
    <t>Duration of disease (month)</t>
  </si>
  <si>
    <t>Cholesterol (mmol/L)</t>
  </si>
  <si>
    <t>HDL-C(mmol/L)</t>
  </si>
  <si>
    <t>LDL-C(mmol/L)</t>
  </si>
  <si>
    <t>BMI (kg/m2)</t>
  </si>
  <si>
    <t>Average Left Atrial Dimension (mm)</t>
    <phoneticPr fontId="1" type="noConversion"/>
  </si>
  <si>
    <t>Patient</t>
    <phoneticPr fontId="1" type="noConversion"/>
  </si>
  <si>
    <t>Normal</t>
    <phoneticPr fontId="1" type="noConversion"/>
  </si>
  <si>
    <t>P Value</t>
    <phoneticPr fontId="1" type="noConversion"/>
  </si>
  <si>
    <t>z621081</t>
    <phoneticPr fontId="1" type="noConversion"/>
  </si>
  <si>
    <t>z622922</t>
    <phoneticPr fontId="1" type="noConversion"/>
  </si>
  <si>
    <t>z623081</t>
    <phoneticPr fontId="1" type="noConversion"/>
  </si>
  <si>
    <t>z624345</t>
    <phoneticPr fontId="1" type="noConversion"/>
  </si>
  <si>
    <t>z626800</t>
    <phoneticPr fontId="1" type="noConversion"/>
  </si>
  <si>
    <t>z627444</t>
    <phoneticPr fontId="1" type="noConversion"/>
  </si>
  <si>
    <t>z627661</t>
    <phoneticPr fontId="1" type="noConversion"/>
  </si>
  <si>
    <t>z628508</t>
    <phoneticPr fontId="1" type="noConversion"/>
  </si>
  <si>
    <t>z628015</t>
    <phoneticPr fontId="1" type="noConversion"/>
  </si>
  <si>
    <t>z632775</t>
    <phoneticPr fontId="1" type="noConversion"/>
  </si>
  <si>
    <t>z634134</t>
    <phoneticPr fontId="1" type="noConversion"/>
  </si>
  <si>
    <t>z639610</t>
    <phoneticPr fontId="1" type="noConversion"/>
  </si>
  <si>
    <t>z676668</t>
    <phoneticPr fontId="1" type="noConversion"/>
  </si>
  <si>
    <t>z680227</t>
    <phoneticPr fontId="1" type="noConversion"/>
  </si>
  <si>
    <t>z634112</t>
    <phoneticPr fontId="1" type="noConversion"/>
  </si>
  <si>
    <t>Average</t>
    <phoneticPr fontId="1" type="noConversion"/>
  </si>
  <si>
    <t>Diastolic BP (mm Hg)</t>
    <phoneticPr fontId="1" type="noConversion"/>
  </si>
  <si>
    <t>N/A</t>
    <phoneticPr fontId="1" type="noConversion"/>
  </si>
  <si>
    <t>Left Atrial Volume (ml)</t>
    <phoneticPr fontId="1" type="noConversion"/>
  </si>
  <si>
    <t>LDL-C (mmol/L)</t>
    <phoneticPr fontId="1" type="noConversion"/>
  </si>
  <si>
    <t>HDL-C (mmol/L)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</si>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</sst>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_ "/>
  </numFmts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177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25B6B-C1C5-4DCD-8653-606838A8C4E4}">
  <dimension ref="A1:D13"/>
  <sheetViews>
    <sheetView tabSelected="1" workbookViewId="0">
      <selection activeCell="D3" sqref="D3"/>
    </sheetView>
  </sheetViews>
  <sheetFormatPr defaultRowHeight="13.9" x14ac:dyDescent="0.4"/>
  <cols>
    <col min="1" max="1" width="29.3984375" customWidth="1"/>
    <col min="2" max="2" width="11" customWidth="1"/>
    <col min="3" max="3" width="12.59765625" customWidth="1"/>
    <col min="4" max="4" width="8.59765625" customWidth="1"/>
  </cols>
  <sheetData>
    <row r="1" spans="1:4" x14ac:dyDescent="0.4">
      <c r="A1" s="3"/>
      <c r="B1" s="3" t="s">
        <v>12</v>
      </c>
      <c r="C1" s="3" t="s">
        <v>13</v>
      </c>
      <c r="D1" s="3" t="s">
        <v>14</v>
      </c>
    </row>
    <row r="2" spans="1:4" x14ac:dyDescent="0.4">
      <c r="A2" s="6" t="s">
        <v>0</v>
      </c>
      <c r="B2" s="3" t="s">
        <v>1</v>
      </c>
      <c r="C2" s="3" t="str">
        <f>ROUND(AVERAGE(Control!C2:Q2),2)&amp;"±"&amp;ROUND(STDEV(Control!C2:Q2),2)</f>
        <v>43.47±6.74</v>
      </c>
      <c r="D2" s="5">
        <f>TTEST(Patient!C2:Q2, Control!C2:Q2,2,3)</f>
        <v>1.3417734032864421E-3</v>
      </c>
    </row>
    <row r="3" spans="1:4" x14ac:dyDescent="0.4">
      <c r="A3" s="6" t="s">
        <v>2</v>
      </c>
      <c r="B3" s="3">
        <v>47</v>
      </c>
      <c r="C3" s="3">
        <v>53</v>
      </c>
      <c r="D3" s="5">
        <f>TTEST(Patient!B3:Q3, Control!B3:Q3,2,3)</f>
        <v>0.93240784358952178</v>
      </c>
    </row>
    <row r="4" spans="1:4" x14ac:dyDescent="0.4">
      <c r="A4" s="6" t="s">
        <v>3</v>
      </c>
      <c r="B4" s="3">
        <v>53</v>
      </c>
      <c r="C4" s="3">
        <v>26.67</v>
      </c>
      <c r="D4" s="5">
        <f>TTEST(Patient!C4:Q4, Control!C4:Q4,2,3)</f>
        <v>0.14582914402125863</v>
      </c>
    </row>
    <row r="5" spans="1:4" x14ac:dyDescent="0.4">
      <c r="A5" s="6" t="s">
        <v>4</v>
      </c>
      <c r="B5" s="3" t="str">
        <f>ROUND(AVERAGE(Patient!C5:Q5),2)&amp;"±"&amp;ROUND(STDEV(Patient!C5:Q5),2)</f>
        <v>128.4±17.55</v>
      </c>
      <c r="C5" s="3" t="str">
        <f>ROUND(AVERAGE(Control!C5:Q5),0)&amp;"±"&amp;ROUND(STDEV(Control!C5:Q5),2)</f>
        <v>119±14.94</v>
      </c>
      <c r="D5" s="5">
        <f>TTEST(Patient!C5:Q5, Control!C5:Q5,2,2)</f>
        <v>0.12297492021850437</v>
      </c>
    </row>
    <row r="6" spans="1:4" x14ac:dyDescent="0.4">
      <c r="A6" s="1" t="s">
        <v>31</v>
      </c>
      <c r="B6" s="3" t="str">
        <f>ROUND(AVERAGE(Patient!C6:Q6),2)&amp;"±"&amp;ROUND(STDEV(Patient!C6:Q6),2)</f>
        <v>80.27±10.76</v>
      </c>
      <c r="C6" s="3" t="str">
        <f>ROUND(AVERAGE(Control!C6:Q6),0)&amp;"±"&amp;ROUND(STDEV(Control!C6:Q6),2)</f>
        <v>66±5.4</v>
      </c>
      <c r="D6" s="5">
        <f>TTEST(Patient!C6:Q6, Control!C6:Q6,2,3)</f>
        <v>1.1596652049415471E-4</v>
      </c>
    </row>
    <row r="7" spans="1:4" x14ac:dyDescent="0.4">
      <c r="A7" s="6" t="s">
        <v>10</v>
      </c>
      <c r="B7" s="3" t="str">
        <f>ROUND(AVERAGE(Patient!C7:Q7),2)&amp;"±"&amp;ROUND(STDEV(Patient!C7:Q7),2)</f>
        <v>25.09±3.61</v>
      </c>
      <c r="C7" s="3" t="str">
        <f>ROUND(AVERAGE(Control!C7:Q7),2)&amp;"±"&amp;ROUND(STDEV(Control!C7:Q7),2)</f>
        <v>24.12±1.37</v>
      </c>
      <c r="D7" s="5">
        <f>TTEST(Patient!C7:Q7, Control!C7:Q7,2,3)</f>
        <v>0.34044129880993523</v>
      </c>
    </row>
    <row r="8" spans="1:4" x14ac:dyDescent="0.4">
      <c r="A8" s="6" t="s">
        <v>5</v>
      </c>
      <c r="B8" s="3">
        <v>93</v>
      </c>
      <c r="C8" s="3">
        <v>0</v>
      </c>
      <c r="D8" s="5" t="s">
        <v>36</v>
      </c>
    </row>
    <row r="9" spans="1:4" x14ac:dyDescent="0.4">
      <c r="A9" s="6" t="s">
        <v>6</v>
      </c>
      <c r="B9" s="3">
        <f>AVERAGE(Patient!C9:Q9)</f>
        <v>37.700000000000003</v>
      </c>
      <c r="C9" s="3">
        <v>0</v>
      </c>
      <c r="D9" s="5" t="s">
        <v>36</v>
      </c>
    </row>
    <row r="10" spans="1:4" x14ac:dyDescent="0.4">
      <c r="A10" s="6" t="s">
        <v>7</v>
      </c>
      <c r="B10" s="3" t="str">
        <f>ROUND(AVERAGE(Patient!C10:Q10),2)&amp;"±"&amp;ROUND(STDEV(Patient!C10:Q10),2)</f>
        <v>4.05±0.64</v>
      </c>
      <c r="C10" s="3" t="str">
        <f>ROUND(AVERAGE(Control!C10:Q10),2)&amp;"±"&amp;ROUND(STDEV(Control!C10:Q10),2)</f>
        <v>1.03±0.33</v>
      </c>
      <c r="D10" s="5">
        <f>TTEST(Patient!C10:Q10, Control!C10:Q10,2,3)</f>
        <v>2.2021122866203508E-13</v>
      </c>
    </row>
    <row r="11" spans="1:4" x14ac:dyDescent="0.4">
      <c r="A11" s="6" t="s">
        <v>8</v>
      </c>
      <c r="B11" s="3" t="str">
        <f>ROUND(AVERAGE(Patient!C11:Q11),2)&amp;"±"&amp;ROUND(STDEV(Patient!C11:Q11),2)</f>
        <v>1.15±0.24</v>
      </c>
      <c r="C11" s="3" t="str">
        <f>ROUND(AVERAGE(Control!C11:Q11),2)&amp;"±"&amp;ROUND(STDEV(Control!C11:Q11),2)</f>
        <v>1.48±0.24</v>
      </c>
      <c r="D11" s="5">
        <f>TTEST(Patient!C11:Q11, Control!C11:Q11,2,3)</f>
        <v>7.1734835710544366E-4</v>
      </c>
    </row>
    <row r="12" spans="1:4" x14ac:dyDescent="0.4">
      <c r="A12" s="6" t="s">
        <v>9</v>
      </c>
      <c r="B12" s="3" t="str">
        <f>ROUND(AVERAGE(Patient!C12:Q12),2)&amp;"±"&amp;ROUND(STDEV(Patient!C12:Q12),2)</f>
        <v>2.4±0.58</v>
      </c>
      <c r="C12" s="3" t="str">
        <f>ROUND(AVERAGE(Control!C12:Q12),2)&amp;"±"&amp;ROUND(STDEV(Control!C12:Q12),2)</f>
        <v>2.88±0.5</v>
      </c>
      <c r="D12" s="5">
        <f>TTEST(Patient!C12:Q12, Control!C12:Q12,2,3)</f>
        <v>2.1947668369252073E-2</v>
      </c>
    </row>
    <row r="13" spans="1:4" x14ac:dyDescent="0.4">
      <c r="A13" s="6" t="s">
        <v>11</v>
      </c>
      <c r="B13" s="3" t="str">
        <f>ROUND(AVERAGE(Patient!C13:Q13),2)&amp;"±"&amp;ROUND(STDEV(Patient!C13:Q13),2)</f>
        <v>39.33±4.08</v>
      </c>
      <c r="C13" s="3" t="str">
        <f>ROUND(AVERAGE(Control!C13:Q13),2)&amp;"±"&amp;ROUND(STDEV(Control!C13:Q13),2)</f>
        <v>32.53±2.67</v>
      </c>
      <c r="D13" s="7">
        <f>TTEST(Patient!C13:Q13, Control!C13:Q13,2,3)</f>
        <v>1.4927010388363729E-5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EC95D-849A-4763-BC93-A3E694BFF863}">
  <dimension ref="A1:Q14"/>
  <sheetViews>
    <sheetView zoomScaleNormal="100" workbookViewId="0">
      <selection activeCell="Q15" sqref="Q15"/>
    </sheetView>
  </sheetViews>
  <sheetFormatPr defaultRowHeight="13.9" x14ac:dyDescent="0.4"/>
  <cols>
    <col min="1" max="1" width="30.46484375" bestFit="1" customWidth="1"/>
    <col min="2" max="2" width="7.59765625" bestFit="1" customWidth="1"/>
    <col min="3" max="17" width="8" bestFit="1" customWidth="1"/>
  </cols>
  <sheetData>
    <row r="1" spans="1:17" x14ac:dyDescent="0.4">
      <c r="A1" s="1"/>
      <c r="B1" s="4" t="s">
        <v>30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</row>
    <row r="2" spans="1:17" x14ac:dyDescent="0.4">
      <c r="A2" s="1" t="s">
        <v>0</v>
      </c>
      <c r="B2" s="2">
        <f>AVERAGE(C2:Q2)</f>
        <v>52.533333333333331</v>
      </c>
      <c r="C2" s="3">
        <v>54</v>
      </c>
      <c r="D2" s="3">
        <v>64</v>
      </c>
      <c r="E2" s="3">
        <v>56</v>
      </c>
      <c r="F2" s="3">
        <v>46</v>
      </c>
      <c r="G2" s="3">
        <v>42</v>
      </c>
      <c r="H2" s="3">
        <v>48</v>
      </c>
      <c r="I2" s="3">
        <v>39</v>
      </c>
      <c r="J2" s="3">
        <v>54</v>
      </c>
      <c r="K2" s="3">
        <v>56</v>
      </c>
      <c r="L2" s="3">
        <v>55</v>
      </c>
      <c r="M2" s="3">
        <v>49</v>
      </c>
      <c r="N2" s="3">
        <v>52</v>
      </c>
      <c r="O2" s="3">
        <v>55</v>
      </c>
      <c r="P2" s="3">
        <v>52</v>
      </c>
      <c r="Q2" s="3">
        <v>66</v>
      </c>
    </row>
    <row r="3" spans="1:17" x14ac:dyDescent="0.4">
      <c r="A3" s="1" t="s">
        <v>2</v>
      </c>
      <c r="B3" s="2">
        <v>47</v>
      </c>
      <c r="C3" s="3">
        <v>1</v>
      </c>
      <c r="D3" s="3">
        <v>1</v>
      </c>
      <c r="E3" s="3">
        <v>0</v>
      </c>
      <c r="F3" s="3">
        <v>0</v>
      </c>
      <c r="G3" s="3">
        <v>1</v>
      </c>
      <c r="H3" s="3">
        <v>1</v>
      </c>
      <c r="I3" s="3">
        <v>0</v>
      </c>
      <c r="J3" s="3">
        <v>0</v>
      </c>
      <c r="K3" s="3">
        <v>1</v>
      </c>
      <c r="L3" s="3">
        <v>1</v>
      </c>
      <c r="M3" s="3">
        <v>0</v>
      </c>
      <c r="N3" s="3">
        <v>0</v>
      </c>
      <c r="O3" s="3">
        <v>0</v>
      </c>
      <c r="P3" s="3">
        <v>1</v>
      </c>
      <c r="Q3" s="3">
        <v>1</v>
      </c>
    </row>
    <row r="4" spans="1:17" x14ac:dyDescent="0.4">
      <c r="A4" s="1" t="s">
        <v>3</v>
      </c>
      <c r="B4" s="2">
        <v>53.33</v>
      </c>
      <c r="C4" s="3">
        <v>1</v>
      </c>
      <c r="D4" s="3">
        <v>1</v>
      </c>
      <c r="E4" s="3">
        <v>0</v>
      </c>
      <c r="F4" s="3">
        <v>0</v>
      </c>
      <c r="G4" s="3">
        <v>0</v>
      </c>
      <c r="H4" s="3">
        <v>1</v>
      </c>
      <c r="I4" s="3">
        <v>1</v>
      </c>
      <c r="J4" s="3">
        <v>0</v>
      </c>
      <c r="K4" s="3">
        <v>1</v>
      </c>
      <c r="L4" s="3">
        <v>1</v>
      </c>
      <c r="M4" s="3">
        <v>1</v>
      </c>
      <c r="N4" s="3">
        <v>0</v>
      </c>
      <c r="O4" s="3">
        <v>0</v>
      </c>
      <c r="P4" s="3">
        <v>0</v>
      </c>
      <c r="Q4" s="3">
        <v>1</v>
      </c>
    </row>
    <row r="5" spans="1:17" x14ac:dyDescent="0.4">
      <c r="A5" s="1" t="s">
        <v>4</v>
      </c>
      <c r="B5" s="2">
        <f>AVERAGE(C5:Q5)</f>
        <v>128.4</v>
      </c>
      <c r="C5" s="3">
        <v>131</v>
      </c>
      <c r="D5" s="3">
        <v>146</v>
      </c>
      <c r="E5" s="3">
        <v>137</v>
      </c>
      <c r="F5" s="3">
        <v>140</v>
      </c>
      <c r="G5" s="3">
        <v>102</v>
      </c>
      <c r="H5" s="3">
        <v>132</v>
      </c>
      <c r="I5" s="3">
        <v>148</v>
      </c>
      <c r="J5" s="3">
        <v>124</v>
      </c>
      <c r="K5" s="3">
        <v>156</v>
      </c>
      <c r="L5" s="3">
        <v>146</v>
      </c>
      <c r="M5" s="3">
        <v>122</v>
      </c>
      <c r="N5" s="3">
        <v>106</v>
      </c>
      <c r="O5" s="3">
        <v>125</v>
      </c>
      <c r="P5" s="3">
        <v>106</v>
      </c>
      <c r="Q5" s="3">
        <v>105</v>
      </c>
    </row>
    <row r="6" spans="1:17" x14ac:dyDescent="0.4">
      <c r="A6" s="1" t="s">
        <v>31</v>
      </c>
      <c r="B6" s="2">
        <f>AVERAGE(C6:Q6)</f>
        <v>80.266666666666666</v>
      </c>
      <c r="C6" s="3">
        <v>88</v>
      </c>
      <c r="D6" s="3">
        <v>101</v>
      </c>
      <c r="E6" s="3">
        <v>82</v>
      </c>
      <c r="F6" s="3">
        <v>81</v>
      </c>
      <c r="G6" s="3">
        <v>57</v>
      </c>
      <c r="H6" s="3">
        <v>91</v>
      </c>
      <c r="I6" s="3">
        <v>78</v>
      </c>
      <c r="J6" s="3">
        <v>74</v>
      </c>
      <c r="K6" s="3">
        <v>92</v>
      </c>
      <c r="L6" s="3">
        <v>81</v>
      </c>
      <c r="M6" s="3">
        <v>79</v>
      </c>
      <c r="N6" s="3">
        <v>77</v>
      </c>
      <c r="O6" s="3">
        <v>85</v>
      </c>
      <c r="P6" s="3">
        <v>69</v>
      </c>
      <c r="Q6" s="3">
        <v>69</v>
      </c>
    </row>
    <row r="7" spans="1:17" x14ac:dyDescent="0.4">
      <c r="A7" s="1" t="s">
        <v>10</v>
      </c>
      <c r="B7" s="2">
        <f>AVERAGE(C7:Q7)</f>
        <v>25.092666666666663</v>
      </c>
      <c r="C7" s="3">
        <v>23.18</v>
      </c>
      <c r="D7" s="3">
        <v>26.03</v>
      </c>
      <c r="E7" s="3">
        <v>20.239999999999998</v>
      </c>
      <c r="F7" s="3">
        <v>25.76</v>
      </c>
      <c r="G7" s="3">
        <v>29.39</v>
      </c>
      <c r="H7" s="3">
        <v>24.22</v>
      </c>
      <c r="I7" s="3">
        <v>29.39</v>
      </c>
      <c r="J7" s="3">
        <v>23.73</v>
      </c>
      <c r="K7" s="3">
        <v>32.93</v>
      </c>
      <c r="L7" s="3">
        <v>24.69</v>
      </c>
      <c r="M7" s="3">
        <v>22.22</v>
      </c>
      <c r="N7" s="3">
        <v>28.65</v>
      </c>
      <c r="O7" s="3">
        <v>20.7</v>
      </c>
      <c r="P7" s="3">
        <v>23.31</v>
      </c>
      <c r="Q7" s="3">
        <v>21.95</v>
      </c>
    </row>
    <row r="8" spans="1:17" x14ac:dyDescent="0.4">
      <c r="A8" s="1" t="s">
        <v>5</v>
      </c>
      <c r="B8" s="2">
        <v>93</v>
      </c>
      <c r="C8" s="3">
        <v>1</v>
      </c>
      <c r="D8" s="3">
        <v>1</v>
      </c>
      <c r="E8" s="3">
        <v>0</v>
      </c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</row>
    <row r="9" spans="1:17" x14ac:dyDescent="0.4">
      <c r="A9" s="1" t="s">
        <v>6</v>
      </c>
      <c r="B9" s="2">
        <f>AVERAGE(C9:Q9)</f>
        <v>37.700000000000003</v>
      </c>
      <c r="C9" s="3">
        <v>12</v>
      </c>
      <c r="D9" s="3">
        <v>12</v>
      </c>
      <c r="E9" s="3">
        <v>0.5</v>
      </c>
      <c r="F9" s="3">
        <v>72</v>
      </c>
      <c r="G9" s="3">
        <v>36</v>
      </c>
      <c r="H9" s="3">
        <v>48</v>
      </c>
      <c r="I9" s="3">
        <v>48</v>
      </c>
      <c r="J9" s="3">
        <v>60</v>
      </c>
      <c r="K9" s="3">
        <v>6</v>
      </c>
      <c r="L9" s="3">
        <v>36</v>
      </c>
      <c r="M9" s="3">
        <v>36</v>
      </c>
      <c r="N9" s="3">
        <v>6</v>
      </c>
      <c r="O9" s="3">
        <v>120</v>
      </c>
      <c r="P9" s="3">
        <v>1</v>
      </c>
      <c r="Q9" s="3">
        <v>72</v>
      </c>
    </row>
    <row r="10" spans="1:17" x14ac:dyDescent="0.4">
      <c r="A10" s="1" t="s">
        <v>7</v>
      </c>
      <c r="B10" s="2">
        <f>AVERAGE(C10:Q10)</f>
        <v>4.0473333333333326</v>
      </c>
      <c r="C10" s="3">
        <v>3.4</v>
      </c>
      <c r="D10" s="3">
        <v>4.26</v>
      </c>
      <c r="E10" s="3">
        <v>3.34</v>
      </c>
      <c r="F10" s="3">
        <v>5.0199999999999996</v>
      </c>
      <c r="G10" s="3">
        <v>4.63</v>
      </c>
      <c r="H10" s="3">
        <v>4.01</v>
      </c>
      <c r="I10" s="3">
        <v>3.52</v>
      </c>
      <c r="J10" s="3">
        <v>3.9</v>
      </c>
      <c r="K10" s="3">
        <v>2.94</v>
      </c>
      <c r="L10" s="3">
        <v>4.03</v>
      </c>
      <c r="M10" s="3">
        <v>4.46</v>
      </c>
      <c r="N10" s="3">
        <v>4.43</v>
      </c>
      <c r="O10" s="3">
        <v>5.19</v>
      </c>
      <c r="P10" s="3">
        <v>3.54</v>
      </c>
      <c r="Q10" s="3">
        <v>4.04</v>
      </c>
    </row>
    <row r="11" spans="1:17" x14ac:dyDescent="0.4">
      <c r="A11" s="1" t="s">
        <v>35</v>
      </c>
      <c r="B11" s="2">
        <f>AVERAGE(C11:Q11)</f>
        <v>1.1499999999999999</v>
      </c>
      <c r="C11" s="3">
        <v>1.23</v>
      </c>
      <c r="D11" s="3">
        <v>1.0900000000000001</v>
      </c>
      <c r="E11" s="3">
        <v>1.32</v>
      </c>
      <c r="F11" s="3">
        <v>0.84</v>
      </c>
      <c r="G11" s="3">
        <v>1.43</v>
      </c>
      <c r="H11" s="3">
        <v>1.1599999999999999</v>
      </c>
      <c r="I11" s="3">
        <v>0.92</v>
      </c>
      <c r="J11" s="3">
        <v>1.56</v>
      </c>
      <c r="K11" s="3">
        <v>0.81</v>
      </c>
      <c r="L11" s="3">
        <v>1.1599999999999999</v>
      </c>
      <c r="M11" s="3">
        <v>1.53</v>
      </c>
      <c r="N11" s="3">
        <v>1.01</v>
      </c>
      <c r="O11" s="3">
        <v>1.1399999999999999</v>
      </c>
      <c r="P11" s="3">
        <v>0.88</v>
      </c>
      <c r="Q11" s="3">
        <v>1.17</v>
      </c>
    </row>
    <row r="12" spans="1:17" x14ac:dyDescent="0.4">
      <c r="A12" s="1" t="s">
        <v>34</v>
      </c>
      <c r="B12" s="2">
        <f>AVERAGE(C12:Q12)</f>
        <v>2.4020000000000001</v>
      </c>
      <c r="C12" s="3">
        <v>2.13</v>
      </c>
      <c r="D12" s="3">
        <v>2.84</v>
      </c>
      <c r="E12" s="3">
        <v>1.81</v>
      </c>
      <c r="F12" s="3">
        <v>3.39</v>
      </c>
      <c r="G12" s="3">
        <v>2.89</v>
      </c>
      <c r="H12" s="3">
        <v>2.4</v>
      </c>
      <c r="I12" s="3">
        <v>2.0699999999999998</v>
      </c>
      <c r="J12" s="3">
        <v>1.96</v>
      </c>
      <c r="K12" s="3">
        <v>1.84</v>
      </c>
      <c r="L12" s="3">
        <v>2.34</v>
      </c>
      <c r="M12" s="3">
        <v>1.9</v>
      </c>
      <c r="N12" s="3">
        <v>3.03</v>
      </c>
      <c r="O12" s="3">
        <v>3.49</v>
      </c>
      <c r="P12" s="3">
        <v>1.96</v>
      </c>
      <c r="Q12" s="3">
        <v>1.98</v>
      </c>
    </row>
    <row r="13" spans="1:17" x14ac:dyDescent="0.4">
      <c r="A13" s="1" t="s">
        <v>11</v>
      </c>
      <c r="B13" s="2">
        <f>AVERAGE(C13:Q13)</f>
        <v>39.333333333333336</v>
      </c>
      <c r="C13" s="3">
        <v>37</v>
      </c>
      <c r="D13" s="3">
        <v>43</v>
      </c>
      <c r="E13" s="3">
        <v>36</v>
      </c>
      <c r="F13" s="3">
        <v>40</v>
      </c>
      <c r="G13" s="3">
        <v>50</v>
      </c>
      <c r="H13" s="3">
        <v>43</v>
      </c>
      <c r="I13" s="3">
        <v>37</v>
      </c>
      <c r="J13" s="3">
        <v>36</v>
      </c>
      <c r="K13" s="3">
        <v>42</v>
      </c>
      <c r="L13" s="3">
        <v>40</v>
      </c>
      <c r="M13" s="3">
        <v>40</v>
      </c>
      <c r="N13" s="3">
        <v>37</v>
      </c>
      <c r="O13" s="3">
        <v>33</v>
      </c>
      <c r="P13" s="3">
        <v>37</v>
      </c>
      <c r="Q13" s="3">
        <v>39</v>
      </c>
    </row>
    <row r="14" spans="1:17" x14ac:dyDescent="0.4">
      <c r="A14" s="1" t="s">
        <v>33</v>
      </c>
      <c r="B14" s="2">
        <f>AVERAGE(F14:Q14,D14)</f>
        <v>115.11538461538461</v>
      </c>
      <c r="C14" s="3" t="s">
        <v>32</v>
      </c>
      <c r="D14" s="3">
        <v>148.69999999999999</v>
      </c>
      <c r="E14" s="3" t="s">
        <v>32</v>
      </c>
      <c r="F14" s="3">
        <v>72.2</v>
      </c>
      <c r="G14" s="3">
        <v>194</v>
      </c>
      <c r="H14" s="3">
        <v>147.19999999999999</v>
      </c>
      <c r="I14" s="3">
        <v>57.7</v>
      </c>
      <c r="J14" s="3">
        <v>83.5</v>
      </c>
      <c r="K14" s="3">
        <v>133</v>
      </c>
      <c r="L14" s="3">
        <v>143.4</v>
      </c>
      <c r="M14" s="3">
        <v>130.80000000000001</v>
      </c>
      <c r="N14" s="3">
        <v>101</v>
      </c>
      <c r="O14" s="3">
        <v>80.599999999999994</v>
      </c>
      <c r="P14" s="3">
        <v>100.4</v>
      </c>
      <c r="Q14" s="3">
        <v>104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AF877-E129-4AE6-930C-27403651C1E0}">
  <dimension ref="A1:Q14"/>
  <sheetViews>
    <sheetView workbookViewId="0">
      <selection activeCell="B6" sqref="B6"/>
    </sheetView>
  </sheetViews>
  <sheetFormatPr defaultRowHeight="13.9" x14ac:dyDescent="0.4"/>
  <cols>
    <col min="1" max="1" width="30.46484375" bestFit="1" customWidth="1"/>
    <col min="2" max="2" width="7.59765625" bestFit="1" customWidth="1"/>
    <col min="3" max="10" width="6.1328125" bestFit="1" customWidth="1"/>
    <col min="11" max="11" width="5.1328125" bestFit="1" customWidth="1"/>
    <col min="12" max="17" width="6.1328125" bestFit="1" customWidth="1"/>
  </cols>
  <sheetData>
    <row r="1" spans="1:17" x14ac:dyDescent="0.4">
      <c r="A1" s="1"/>
      <c r="B1" s="2" t="s">
        <v>30</v>
      </c>
      <c r="C1" s="3">
        <v>1</v>
      </c>
      <c r="D1" s="3">
        <v>2</v>
      </c>
      <c r="E1" s="3">
        <v>3</v>
      </c>
      <c r="F1" s="3">
        <v>4</v>
      </c>
      <c r="G1" s="3">
        <v>5</v>
      </c>
      <c r="H1" s="3">
        <v>6</v>
      </c>
      <c r="I1" s="3">
        <v>7</v>
      </c>
      <c r="J1" s="3">
        <v>8</v>
      </c>
      <c r="K1" s="3">
        <v>9</v>
      </c>
      <c r="L1" s="3">
        <v>10</v>
      </c>
      <c r="M1" s="3">
        <v>11</v>
      </c>
      <c r="N1" s="3">
        <v>12</v>
      </c>
      <c r="O1" s="3">
        <v>13</v>
      </c>
      <c r="P1" s="3">
        <v>14</v>
      </c>
      <c r="Q1" s="3">
        <v>15</v>
      </c>
    </row>
    <row r="2" spans="1:17" x14ac:dyDescent="0.4">
      <c r="A2" s="1" t="s">
        <v>0</v>
      </c>
      <c r="B2" s="2">
        <f>AVERAGE(C2:Q2)</f>
        <v>43.466666666666669</v>
      </c>
      <c r="C2" s="3">
        <v>37</v>
      </c>
      <c r="D2" s="3">
        <v>50</v>
      </c>
      <c r="E2" s="3">
        <v>48</v>
      </c>
      <c r="F2" s="3">
        <v>52</v>
      </c>
      <c r="G2" s="3">
        <v>47</v>
      </c>
      <c r="H2" s="3">
        <v>43</v>
      </c>
      <c r="I2" s="3">
        <v>46</v>
      </c>
      <c r="J2" s="3">
        <v>42</v>
      </c>
      <c r="K2" s="3">
        <v>59</v>
      </c>
      <c r="L2" s="3">
        <v>40</v>
      </c>
      <c r="M2" s="3">
        <v>37</v>
      </c>
      <c r="N2" s="3">
        <v>38</v>
      </c>
      <c r="O2" s="3">
        <v>39</v>
      </c>
      <c r="P2" s="3">
        <v>39</v>
      </c>
      <c r="Q2" s="3">
        <v>35</v>
      </c>
    </row>
    <row r="3" spans="1:17" x14ac:dyDescent="0.4">
      <c r="A3" s="1" t="s">
        <v>2</v>
      </c>
      <c r="B3" s="2">
        <v>53</v>
      </c>
      <c r="C3" s="3">
        <v>1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3">
        <v>1</v>
      </c>
      <c r="J3" s="3">
        <v>1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</row>
    <row r="4" spans="1:17" x14ac:dyDescent="0.4">
      <c r="A4" s="1" t="s">
        <v>3</v>
      </c>
      <c r="B4" s="2">
        <v>26.67</v>
      </c>
      <c r="C4" s="3">
        <v>1</v>
      </c>
      <c r="D4" s="3">
        <v>1</v>
      </c>
      <c r="E4" s="3">
        <v>0</v>
      </c>
      <c r="F4" s="3">
        <v>1</v>
      </c>
      <c r="G4" s="3">
        <v>0</v>
      </c>
      <c r="H4" s="3">
        <v>0</v>
      </c>
      <c r="I4" s="3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</row>
    <row r="5" spans="1:17" x14ac:dyDescent="0.4">
      <c r="A5" s="1" t="s">
        <v>4</v>
      </c>
      <c r="B5" s="2">
        <f>AVERAGE(C5:Q5)</f>
        <v>118.93333333333334</v>
      </c>
      <c r="C5" s="3">
        <v>132</v>
      </c>
      <c r="D5" s="3">
        <v>135</v>
      </c>
      <c r="E5" s="3">
        <v>121</v>
      </c>
      <c r="F5" s="3">
        <v>141</v>
      </c>
      <c r="G5" s="3">
        <v>113</v>
      </c>
      <c r="H5" s="3">
        <v>101</v>
      </c>
      <c r="I5" s="3">
        <v>145</v>
      </c>
      <c r="J5" s="3">
        <v>136</v>
      </c>
      <c r="K5" s="3">
        <v>105</v>
      </c>
      <c r="L5" s="3">
        <v>111</v>
      </c>
      <c r="M5" s="3">
        <v>106</v>
      </c>
      <c r="N5" s="3">
        <v>117</v>
      </c>
      <c r="O5" s="3">
        <v>109</v>
      </c>
      <c r="P5" s="3">
        <v>103</v>
      </c>
      <c r="Q5" s="3">
        <v>109</v>
      </c>
    </row>
    <row r="6" spans="1:17" x14ac:dyDescent="0.4">
      <c r="A6" s="1" t="s">
        <v>31</v>
      </c>
      <c r="B6" s="2">
        <f>AVERAGE(C6:Q6)</f>
        <v>65.533333333333331</v>
      </c>
      <c r="C6" s="3">
        <v>74</v>
      </c>
      <c r="D6" s="3">
        <v>67</v>
      </c>
      <c r="E6" s="3">
        <v>73</v>
      </c>
      <c r="F6" s="3">
        <v>70</v>
      </c>
      <c r="G6" s="3">
        <v>72</v>
      </c>
      <c r="H6" s="3">
        <v>60</v>
      </c>
      <c r="I6" s="3">
        <v>63</v>
      </c>
      <c r="J6" s="3">
        <v>58</v>
      </c>
      <c r="K6" s="3">
        <v>60</v>
      </c>
      <c r="L6" s="3">
        <v>69</v>
      </c>
      <c r="M6" s="3">
        <v>58</v>
      </c>
      <c r="N6" s="3">
        <v>66</v>
      </c>
      <c r="O6" s="3">
        <v>67</v>
      </c>
      <c r="P6" s="3">
        <v>65</v>
      </c>
      <c r="Q6" s="3">
        <v>61</v>
      </c>
    </row>
    <row r="7" spans="1:17" x14ac:dyDescent="0.4">
      <c r="A7" s="1" t="s">
        <v>10</v>
      </c>
      <c r="B7" s="2">
        <f>AVERAGE(C7:Q7)</f>
        <v>24.115333333333336</v>
      </c>
      <c r="C7" s="3">
        <v>25.01</v>
      </c>
      <c r="D7" s="3">
        <v>24.38</v>
      </c>
      <c r="E7" s="3">
        <v>22.89</v>
      </c>
      <c r="F7" s="3">
        <v>24.12</v>
      </c>
      <c r="G7" s="3">
        <v>24.58</v>
      </c>
      <c r="H7" s="3">
        <v>22.91</v>
      </c>
      <c r="I7" s="3">
        <v>24.67</v>
      </c>
      <c r="J7" s="3">
        <v>25.68</v>
      </c>
      <c r="K7" s="3">
        <v>21</v>
      </c>
      <c r="L7" s="3">
        <v>22.12</v>
      </c>
      <c r="M7" s="3">
        <v>23.67</v>
      </c>
      <c r="N7" s="3">
        <v>26.01</v>
      </c>
      <c r="O7" s="3">
        <v>25.17</v>
      </c>
      <c r="P7" s="3">
        <v>24.77</v>
      </c>
      <c r="Q7" s="3">
        <v>24.75</v>
      </c>
    </row>
    <row r="8" spans="1:17" x14ac:dyDescent="0.4">
      <c r="A8" s="1" t="s">
        <v>5</v>
      </c>
      <c r="B8" s="2" t="s">
        <v>32</v>
      </c>
      <c r="C8" s="2" t="s">
        <v>32</v>
      </c>
      <c r="D8" s="2" t="s">
        <v>32</v>
      </c>
      <c r="E8" s="2" t="s">
        <v>32</v>
      </c>
      <c r="F8" s="2" t="s">
        <v>32</v>
      </c>
      <c r="G8" s="2" t="s">
        <v>32</v>
      </c>
      <c r="H8" s="2" t="s">
        <v>32</v>
      </c>
      <c r="I8" s="2" t="s">
        <v>32</v>
      </c>
      <c r="J8" s="2" t="s">
        <v>32</v>
      </c>
      <c r="K8" s="2" t="s">
        <v>32</v>
      </c>
      <c r="L8" s="2" t="s">
        <v>32</v>
      </c>
      <c r="M8" s="2" t="s">
        <v>32</v>
      </c>
      <c r="N8" s="2" t="s">
        <v>32</v>
      </c>
      <c r="O8" s="2" t="s">
        <v>32</v>
      </c>
      <c r="P8" s="2" t="s">
        <v>32</v>
      </c>
      <c r="Q8" s="2" t="s">
        <v>32</v>
      </c>
    </row>
    <row r="9" spans="1:17" x14ac:dyDescent="0.4">
      <c r="A9" s="1" t="s">
        <v>6</v>
      </c>
      <c r="B9" s="2" t="s">
        <v>32</v>
      </c>
      <c r="C9" s="2" t="s">
        <v>32</v>
      </c>
      <c r="D9" s="2" t="s">
        <v>32</v>
      </c>
      <c r="E9" s="2" t="s">
        <v>32</v>
      </c>
      <c r="F9" s="2" t="s">
        <v>32</v>
      </c>
      <c r="G9" s="2" t="s">
        <v>32</v>
      </c>
      <c r="H9" s="2" t="s">
        <v>32</v>
      </c>
      <c r="I9" s="2" t="s">
        <v>32</v>
      </c>
      <c r="J9" s="2" t="s">
        <v>32</v>
      </c>
      <c r="K9" s="2" t="s">
        <v>32</v>
      </c>
      <c r="L9" s="2" t="s">
        <v>32</v>
      </c>
      <c r="M9" s="2" t="s">
        <v>32</v>
      </c>
      <c r="N9" s="2" t="s">
        <v>32</v>
      </c>
      <c r="O9" s="2" t="s">
        <v>32</v>
      </c>
      <c r="P9" s="2" t="s">
        <v>32</v>
      </c>
      <c r="Q9" s="2" t="s">
        <v>32</v>
      </c>
    </row>
    <row r="10" spans="1:17" x14ac:dyDescent="0.4">
      <c r="A10" s="1" t="s">
        <v>7</v>
      </c>
      <c r="B10" s="2">
        <f>AVERAGE(C10:Q10)</f>
        <v>1.0326666666666668</v>
      </c>
      <c r="C10" s="3">
        <v>0.84</v>
      </c>
      <c r="D10" s="3">
        <v>0.68</v>
      </c>
      <c r="E10" s="3">
        <v>1.68</v>
      </c>
      <c r="F10" s="3">
        <v>1.19</v>
      </c>
      <c r="G10" s="3">
        <v>1.1399999999999999</v>
      </c>
      <c r="H10" s="3">
        <v>0.84</v>
      </c>
      <c r="I10" s="3">
        <v>1.1000000000000001</v>
      </c>
      <c r="J10" s="3">
        <v>0.7</v>
      </c>
      <c r="K10" s="3">
        <v>1.52</v>
      </c>
      <c r="L10" s="3">
        <v>1.31</v>
      </c>
      <c r="M10" s="3">
        <v>1.24</v>
      </c>
      <c r="N10" s="3">
        <v>0.63</v>
      </c>
      <c r="O10" s="3">
        <v>1.06</v>
      </c>
      <c r="P10" s="3">
        <v>0.98</v>
      </c>
      <c r="Q10" s="3">
        <v>0.57999999999999996</v>
      </c>
    </row>
    <row r="11" spans="1:17" x14ac:dyDescent="0.4">
      <c r="A11" s="1" t="s">
        <v>35</v>
      </c>
      <c r="B11" s="2">
        <f>AVERAGE(C11:Q11)</f>
        <v>1.4820000000000002</v>
      </c>
      <c r="C11" s="3">
        <v>1.77</v>
      </c>
      <c r="D11" s="3">
        <v>1.49</v>
      </c>
      <c r="E11" s="3">
        <v>1.06</v>
      </c>
      <c r="F11" s="3">
        <v>1.28</v>
      </c>
      <c r="G11" s="3">
        <v>1.0900000000000001</v>
      </c>
      <c r="H11" s="3">
        <v>1.77</v>
      </c>
      <c r="I11" s="3">
        <v>1.31</v>
      </c>
      <c r="J11" s="3">
        <v>1.48</v>
      </c>
      <c r="K11" s="3">
        <v>1.69</v>
      </c>
      <c r="L11" s="3">
        <v>1.48</v>
      </c>
      <c r="M11" s="3">
        <v>1.41</v>
      </c>
      <c r="N11" s="3">
        <v>1.37</v>
      </c>
      <c r="O11" s="3">
        <v>1.75</v>
      </c>
      <c r="P11" s="3">
        <v>1.46</v>
      </c>
      <c r="Q11" s="3">
        <v>1.82</v>
      </c>
    </row>
    <row r="12" spans="1:17" x14ac:dyDescent="0.4">
      <c r="A12" s="1" t="s">
        <v>34</v>
      </c>
      <c r="B12" s="2">
        <f>AVERAGE(C12:Q12)</f>
        <v>2.8793333333333329</v>
      </c>
      <c r="C12" s="3">
        <v>3.5</v>
      </c>
      <c r="D12" s="3">
        <v>3.36</v>
      </c>
      <c r="E12" s="3">
        <v>3.02</v>
      </c>
      <c r="F12" s="3">
        <v>3.18</v>
      </c>
      <c r="G12" s="3">
        <v>2.16</v>
      </c>
      <c r="H12" s="3">
        <v>3.5</v>
      </c>
      <c r="I12" s="3">
        <v>3.22</v>
      </c>
      <c r="J12" s="3">
        <v>2.39</v>
      </c>
      <c r="K12" s="3">
        <v>1.99</v>
      </c>
      <c r="L12" s="3">
        <v>3.47</v>
      </c>
      <c r="M12" s="3">
        <v>2.54</v>
      </c>
      <c r="N12" s="3">
        <v>2.6</v>
      </c>
      <c r="O12" s="3">
        <v>2.59</v>
      </c>
      <c r="P12" s="3">
        <v>2.98</v>
      </c>
      <c r="Q12" s="3">
        <v>2.69</v>
      </c>
    </row>
    <row r="13" spans="1:17" x14ac:dyDescent="0.4">
      <c r="A13" s="1" t="s">
        <v>11</v>
      </c>
      <c r="B13" s="2">
        <f>AVERAGE(C13:Q13)</f>
        <v>32.533333333333331</v>
      </c>
      <c r="C13" s="3">
        <v>31</v>
      </c>
      <c r="D13" s="3">
        <v>30</v>
      </c>
      <c r="E13" s="3">
        <v>32</v>
      </c>
      <c r="F13" s="3">
        <v>30</v>
      </c>
      <c r="G13" s="3">
        <v>30</v>
      </c>
      <c r="H13" s="3">
        <v>33</v>
      </c>
      <c r="I13" s="3">
        <v>30</v>
      </c>
      <c r="J13" s="3">
        <v>36</v>
      </c>
      <c r="K13" s="3">
        <v>30</v>
      </c>
      <c r="L13" s="3">
        <v>36</v>
      </c>
      <c r="M13" s="3">
        <v>33</v>
      </c>
      <c r="N13" s="3">
        <v>34</v>
      </c>
      <c r="O13" s="3">
        <v>37</v>
      </c>
      <c r="P13" s="3">
        <v>30</v>
      </c>
      <c r="Q13" s="3">
        <v>36</v>
      </c>
    </row>
    <row r="14" spans="1:17" x14ac:dyDescent="0.4">
      <c r="A14" s="1" t="s">
        <v>33</v>
      </c>
      <c r="B14" s="2" t="s">
        <v>32</v>
      </c>
      <c r="C14" s="2" t="s">
        <v>32</v>
      </c>
      <c r="D14" s="2" t="s">
        <v>32</v>
      </c>
      <c r="E14" s="2" t="s">
        <v>32</v>
      </c>
      <c r="F14" s="2" t="s">
        <v>32</v>
      </c>
      <c r="G14" s="2" t="s">
        <v>32</v>
      </c>
      <c r="H14" s="2" t="s">
        <v>32</v>
      </c>
      <c r="I14" s="2" t="s">
        <v>32</v>
      </c>
      <c r="J14" s="2" t="s">
        <v>32</v>
      </c>
      <c r="K14" s="2" t="s">
        <v>32</v>
      </c>
      <c r="L14" s="2" t="s">
        <v>32</v>
      </c>
      <c r="M14" s="2" t="s">
        <v>32</v>
      </c>
      <c r="N14" s="2" t="s">
        <v>32</v>
      </c>
      <c r="O14" s="2" t="s">
        <v>32</v>
      </c>
      <c r="P14" s="2" t="s">
        <v>32</v>
      </c>
      <c r="Q14" s="2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Total</vt:lpstr>
      <vt:lpstr>Patient</vt:lpstr>
      <vt:lpstr>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Calvin Ni</dc:creator>
  <cp:lastModifiedBy>Calvin Ni</cp:lastModifiedBy>
  <dcterms:created xsi:type="dcterms:W3CDTF">2018-09-28T06:19:46Z</dcterms:created>
  <dcterms:modified xsi:type="dcterms:W3CDTF">2019-07-15T12:24:23Z</dcterms:modified>
</cp:coreProperties>
</file>