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9600" tabRatio="663"/>
  </bookViews>
  <sheets>
    <sheet name="Caption" sheetId="9" r:id="rId1"/>
    <sheet name="S1" sheetId="2" r:id="rId2"/>
  </sheets>
  <definedNames>
    <definedName name="_xlnm._FilterDatabase" localSheetId="1" hidden="1">'S1'!$A$1:$J$1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/>
  <c r="S28" l="1"/>
  <c r="S27"/>
  <c r="Q28"/>
  <c r="Q30" s="1"/>
  <c r="Q33" s="1"/>
  <c r="Q27"/>
  <c r="S21"/>
  <c r="S20"/>
  <c r="Q21"/>
  <c r="Q20"/>
  <c r="Q23" s="1"/>
  <c r="Q24" s="1"/>
  <c r="S30"/>
  <c r="S33" s="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2"/>
  <c r="I3"/>
  <c r="I4"/>
  <c r="I5"/>
  <c r="I6"/>
  <c r="I7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2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9"/>
  <c r="H3"/>
  <c r="H4"/>
  <c r="H5"/>
  <c r="H6"/>
  <c r="H7"/>
  <c r="H2"/>
  <c r="S23" l="1"/>
  <c r="S24" s="1"/>
  <c r="S38"/>
  <c r="S34"/>
  <c r="Q38"/>
  <c r="Q34"/>
</calcChain>
</file>

<file path=xl/sharedStrings.xml><?xml version="1.0" encoding="utf-8"?>
<sst xmlns="http://schemas.openxmlformats.org/spreadsheetml/2006/main" count="198" uniqueCount="57">
  <si>
    <t>Treatment</t>
  </si>
  <si>
    <t>C</t>
  </si>
  <si>
    <t>L</t>
  </si>
  <si>
    <t>LN</t>
  </si>
  <si>
    <t>LNS</t>
  </si>
  <si>
    <t>LS</t>
  </si>
  <si>
    <t>N</t>
  </si>
  <si>
    <t>NS</t>
  </si>
  <si>
    <t>S</t>
  </si>
  <si>
    <t>Chironomidae</t>
  </si>
  <si>
    <t>Control</t>
  </si>
  <si>
    <t>Chironomids_Litter bags</t>
  </si>
  <si>
    <t>Mean pro experimental unit</t>
  </si>
  <si>
    <t>Total</t>
  </si>
  <si>
    <t>Chironomids</t>
  </si>
  <si>
    <t>Block 1</t>
  </si>
  <si>
    <t>Block 2</t>
  </si>
  <si>
    <t>Block 3</t>
  </si>
  <si>
    <t>Block 4</t>
  </si>
  <si>
    <t>Reduced water flow</t>
  </si>
  <si>
    <t>Dry mass [mg]</t>
  </si>
  <si>
    <t>[ng/µL]</t>
  </si>
  <si>
    <t>Library 1</t>
  </si>
  <si>
    <t>Library 2</t>
  </si>
  <si>
    <t>[µL]</t>
  </si>
  <si>
    <t>[ng]</t>
  </si>
  <si>
    <t>Half for sequencing</t>
  </si>
  <si>
    <t>Half as backup</t>
  </si>
  <si>
    <t>Half</t>
  </si>
  <si>
    <t>Final measured concentration (Qubit)</t>
  </si>
  <si>
    <t>Column --&gt; 30 µL --&gt; Size Selection --&gt; Sequencing</t>
  </si>
  <si>
    <t xml:space="preserve">Final theoretical concentrations </t>
  </si>
  <si>
    <t>Streambed</t>
  </si>
  <si>
    <t>Leaf litter</t>
  </si>
  <si>
    <t>contact information: arne.beermann@uni-due.de</t>
  </si>
  <si>
    <t>Legend</t>
  </si>
  <si>
    <t>Microhabitat</t>
  </si>
  <si>
    <t>Increased chloride concentration</t>
  </si>
  <si>
    <t>Increased fine sediment</t>
  </si>
  <si>
    <t>Reduced water flow + increased chloride concentration</t>
  </si>
  <si>
    <t>Increased chloride concentration + increased fine sediment</t>
  </si>
  <si>
    <t>Reduced water flow + increased fine sediment</t>
  </si>
  <si>
    <t>Reduced water flow + increased chloride concentration + increased fine sediment</t>
  </si>
  <si>
    <t>Chironomids_Streambed</t>
  </si>
  <si>
    <t>Macroinvertebrates_Total</t>
  </si>
  <si>
    <t>Macroinvertebrates_Streambed</t>
  </si>
  <si>
    <t>Macroinvertebrates_LeafLitter</t>
  </si>
  <si>
    <t>Relative abundance to total macroinvertebrates</t>
  </si>
  <si>
    <t>Mesocosm</t>
  </si>
  <si>
    <t>Post_Extraction_DNA_Concentration [ng/µL]</t>
  </si>
  <si>
    <t>Post_PCR_DNA_Concentration [ng/µL]</t>
  </si>
  <si>
    <t>Library_Pooling_Baseline</t>
  </si>
  <si>
    <t>Number of chironomids</t>
  </si>
  <si>
    <t>Library_Pooling_Input [µL]</t>
  </si>
  <si>
    <t>Library_Pooling_Input [ng]</t>
  </si>
  <si>
    <t>Beermann et al. 2018 - DNA metabarcoding reveals the complex and hidden responses of chironomids to multiple stressors</t>
  </si>
  <si>
    <t>Additional Table S1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</si>
</sst>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6" xfId="0" applyFont="1" applyBorder="1"/>
    <xf numFmtId="0" fontId="0" fillId="0" borderId="5" xfId="0" applyFill="1" applyBorder="1"/>
    <xf numFmtId="0" fontId="0" fillId="0" borderId="8" xfId="0" applyBorder="1"/>
    <xf numFmtId="0" fontId="1" fillId="0" borderId="8" xfId="0" applyFont="1" applyBorder="1"/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ColWidth="11.42578125" defaultRowHeight="15"/>
  <sheetData>
    <row r="1" spans="1:3">
      <c r="A1" s="14" t="s">
        <v>56</v>
      </c>
    </row>
    <row r="3" spans="1:3">
      <c r="A3" t="s">
        <v>55</v>
      </c>
    </row>
    <row r="5" spans="1:3">
      <c r="A5" t="s">
        <v>34</v>
      </c>
    </row>
    <row r="8" spans="1:3">
      <c r="A8" s="14" t="s">
        <v>35</v>
      </c>
    </row>
    <row r="9" spans="1:3">
      <c r="A9" t="s">
        <v>36</v>
      </c>
      <c r="B9">
        <v>0</v>
      </c>
      <c r="C9" t="s">
        <v>32</v>
      </c>
    </row>
    <row r="10" spans="1:3">
      <c r="B10">
        <v>1</v>
      </c>
      <c r="C10" t="s">
        <v>33</v>
      </c>
    </row>
    <row r="12" spans="1:3">
      <c r="A12" t="s">
        <v>0</v>
      </c>
      <c r="B12" t="s">
        <v>1</v>
      </c>
      <c r="C12" t="s">
        <v>10</v>
      </c>
    </row>
    <row r="13" spans="1:3">
      <c r="B13" t="s">
        <v>2</v>
      </c>
      <c r="C13" t="s">
        <v>19</v>
      </c>
    </row>
    <row r="14" spans="1:3">
      <c r="B14" t="s">
        <v>6</v>
      </c>
      <c r="C14" t="s">
        <v>37</v>
      </c>
    </row>
    <row r="15" spans="1:3">
      <c r="B15" t="s">
        <v>8</v>
      </c>
      <c r="C15" t="s">
        <v>38</v>
      </c>
    </row>
    <row r="16" spans="1:3">
      <c r="B16" t="s">
        <v>3</v>
      </c>
      <c r="C16" t="s">
        <v>39</v>
      </c>
    </row>
    <row r="17" spans="2:3">
      <c r="B17" t="s">
        <v>7</v>
      </c>
      <c r="C17" t="s">
        <v>40</v>
      </c>
    </row>
    <row r="18" spans="2:3">
      <c r="B18" t="s">
        <v>5</v>
      </c>
      <c r="C18" t="s">
        <v>41</v>
      </c>
    </row>
    <row r="19" spans="2:3">
      <c r="B19" t="s">
        <v>4</v>
      </c>
      <c r="C19" t="s">
        <v>42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9"/>
  <sheetViews>
    <sheetView workbookViewId="0">
      <selection activeCell="I8" sqref="I8"/>
    </sheetView>
  </sheetViews>
  <sheetFormatPr defaultColWidth="11.42578125" defaultRowHeight="15"/>
  <cols>
    <col min="3" max="3" width="12.28515625" customWidth="1"/>
    <col min="4" max="4" width="14.5703125" customWidth="1"/>
    <col min="5" max="5" width="14.42578125" customWidth="1"/>
    <col min="7" max="7" width="27.85546875" customWidth="1"/>
    <col min="8" max="8" width="14.42578125" customWidth="1"/>
    <col min="9" max="9" width="17.85546875" customWidth="1"/>
    <col min="15" max="15" width="21.7109375" customWidth="1"/>
    <col min="20" max="20" width="24.140625" customWidth="1"/>
    <col min="21" max="21" width="8.28515625" customWidth="1"/>
  </cols>
  <sheetData>
    <row r="1" spans="1:21">
      <c r="A1" s="1" t="s">
        <v>48</v>
      </c>
      <c r="B1" s="2" t="s">
        <v>36</v>
      </c>
      <c r="C1" s="3" t="s">
        <v>0</v>
      </c>
      <c r="D1" s="4" t="s">
        <v>9</v>
      </c>
      <c r="E1" s="15" t="s">
        <v>20</v>
      </c>
      <c r="F1" s="15" t="s">
        <v>49</v>
      </c>
      <c r="G1" s="15" t="s">
        <v>50</v>
      </c>
      <c r="H1" s="15" t="s">
        <v>51</v>
      </c>
      <c r="I1" s="15" t="s">
        <v>53</v>
      </c>
      <c r="J1" s="15" t="s">
        <v>54</v>
      </c>
    </row>
    <row r="2" spans="1:21">
      <c r="A2" s="5">
        <v>1</v>
      </c>
      <c r="B2" s="6">
        <v>0</v>
      </c>
      <c r="C2" s="7" t="s">
        <v>7</v>
      </c>
      <c r="D2">
        <v>346</v>
      </c>
      <c r="E2">
        <v>10.243333333333382</v>
      </c>
      <c r="F2">
        <v>182</v>
      </c>
      <c r="G2">
        <v>3.34</v>
      </c>
      <c r="H2" s="8">
        <f>(($G$8*$H$8)/G2)</f>
        <v>2.3714071856287426E-2</v>
      </c>
      <c r="I2">
        <f>H2*D2</f>
        <v>8.20506886227545</v>
      </c>
      <c r="J2">
        <f>I2*G2</f>
        <v>27.40493</v>
      </c>
    </row>
    <row r="3" spans="1:21">
      <c r="A3" s="8">
        <v>1</v>
      </c>
      <c r="B3" s="9">
        <v>1</v>
      </c>
      <c r="C3" s="10" t="s">
        <v>7</v>
      </c>
      <c r="D3">
        <v>797</v>
      </c>
      <c r="E3">
        <v>31.353333333333122</v>
      </c>
      <c r="F3">
        <v>620</v>
      </c>
      <c r="G3">
        <v>6.56</v>
      </c>
      <c r="H3" s="8">
        <f t="shared" ref="H3:H7" si="0">(($G$8*$H$8)/G3)</f>
        <v>1.2073932926829269E-2</v>
      </c>
      <c r="I3">
        <f t="shared" ref="I3:I66" si="1">H3*D3</f>
        <v>9.6229245426829273</v>
      </c>
      <c r="J3">
        <f t="shared" ref="J3:J66" si="2">I3*G3</f>
        <v>63.126384999999999</v>
      </c>
      <c r="O3" s="14" t="s">
        <v>52</v>
      </c>
    </row>
    <row r="4" spans="1:21">
      <c r="A4" s="8">
        <v>2</v>
      </c>
      <c r="B4" s="12">
        <v>0</v>
      </c>
      <c r="C4" s="10" t="s">
        <v>5</v>
      </c>
      <c r="D4">
        <v>814</v>
      </c>
      <c r="E4">
        <v>14.44999999999963</v>
      </c>
      <c r="F4">
        <v>530</v>
      </c>
      <c r="G4">
        <v>5.21</v>
      </c>
      <c r="H4" s="8">
        <f t="shared" si="0"/>
        <v>1.5202495201535509E-2</v>
      </c>
      <c r="I4">
        <f t="shared" si="1"/>
        <v>12.374831094049904</v>
      </c>
      <c r="J4">
        <f t="shared" si="2"/>
        <v>64.47287</v>
      </c>
      <c r="P4" t="s">
        <v>13</v>
      </c>
      <c r="Q4" t="s">
        <v>12</v>
      </c>
      <c r="R4" t="s">
        <v>47</v>
      </c>
    </row>
    <row r="5" spans="1:21">
      <c r="A5" s="8">
        <v>2</v>
      </c>
      <c r="B5" s="12">
        <v>1</v>
      </c>
      <c r="C5" s="10" t="s">
        <v>5</v>
      </c>
      <c r="D5">
        <v>744</v>
      </c>
      <c r="E5">
        <v>25.849999999999707</v>
      </c>
      <c r="F5">
        <v>580</v>
      </c>
      <c r="G5">
        <v>14.75</v>
      </c>
      <c r="H5" s="8">
        <f t="shared" si="0"/>
        <v>5.3698305084745757E-3</v>
      </c>
      <c r="I5">
        <f t="shared" si="1"/>
        <v>3.9951538983050843</v>
      </c>
      <c r="J5">
        <f t="shared" si="2"/>
        <v>58.928519999999992</v>
      </c>
      <c r="O5" t="s">
        <v>14</v>
      </c>
      <c r="P5">
        <v>59325</v>
      </c>
      <c r="Q5">
        <v>926.953125</v>
      </c>
      <c r="R5">
        <v>0.59624314056563954</v>
      </c>
      <c r="T5" t="s">
        <v>44</v>
      </c>
      <c r="U5">
        <v>99498</v>
      </c>
    </row>
    <row r="6" spans="1:21">
      <c r="A6" s="8">
        <v>3</v>
      </c>
      <c r="B6" s="9">
        <v>0</v>
      </c>
      <c r="C6" s="10" t="s">
        <v>2</v>
      </c>
      <c r="D6">
        <v>248</v>
      </c>
      <c r="E6">
        <v>12.453333333333205</v>
      </c>
      <c r="F6">
        <v>477</v>
      </c>
      <c r="G6">
        <v>15.29</v>
      </c>
      <c r="H6" s="8">
        <f t="shared" si="0"/>
        <v>5.1801831262262921E-3</v>
      </c>
      <c r="I6">
        <f t="shared" si="1"/>
        <v>1.2846854153041205</v>
      </c>
      <c r="J6">
        <f t="shared" si="2"/>
        <v>19.64284</v>
      </c>
    </row>
    <row r="7" spans="1:21">
      <c r="A7" s="8">
        <v>3</v>
      </c>
      <c r="B7" s="9">
        <v>1</v>
      </c>
      <c r="C7" s="10" t="s">
        <v>2</v>
      </c>
      <c r="D7">
        <v>524</v>
      </c>
      <c r="E7">
        <v>33.600000000000072</v>
      </c>
      <c r="F7">
        <v>860</v>
      </c>
      <c r="G7">
        <v>2.68</v>
      </c>
      <c r="H7" s="8">
        <f t="shared" si="0"/>
        <v>2.9554104477611937E-2</v>
      </c>
      <c r="I7">
        <f t="shared" si="1"/>
        <v>15.486350746268656</v>
      </c>
      <c r="J7">
        <f t="shared" si="2"/>
        <v>41.503419999999998</v>
      </c>
      <c r="O7" t="s">
        <v>43</v>
      </c>
      <c r="P7">
        <v>15201</v>
      </c>
      <c r="Q7">
        <v>237.515625</v>
      </c>
      <c r="R7">
        <v>0.40619405178633461</v>
      </c>
      <c r="T7" t="s">
        <v>45</v>
      </c>
      <c r="U7">
        <v>37423</v>
      </c>
    </row>
    <row r="8" spans="1:21">
      <c r="A8" s="8">
        <v>4</v>
      </c>
      <c r="B8" s="9">
        <v>0</v>
      </c>
      <c r="C8" s="10" t="s">
        <v>7</v>
      </c>
      <c r="D8">
        <v>232</v>
      </c>
      <c r="E8">
        <v>12.44999999999985</v>
      </c>
      <c r="F8">
        <v>482</v>
      </c>
      <c r="G8" s="24">
        <v>22.63</v>
      </c>
      <c r="H8" s="24">
        <v>3.5000000000000001E-3</v>
      </c>
      <c r="I8">
        <f>H8*D8</f>
        <v>0.81200000000000006</v>
      </c>
      <c r="J8">
        <f t="shared" si="2"/>
        <v>18.37556</v>
      </c>
    </row>
    <row r="9" spans="1:21">
      <c r="A9" s="8">
        <v>4</v>
      </c>
      <c r="B9" s="9">
        <v>1</v>
      </c>
      <c r="C9" s="10" t="s">
        <v>7</v>
      </c>
      <c r="D9">
        <v>858</v>
      </c>
      <c r="E9">
        <v>16.816666666666926</v>
      </c>
      <c r="F9">
        <v>610</v>
      </c>
      <c r="G9">
        <v>12.75</v>
      </c>
      <c r="H9">
        <f>(($G$8*$H$8)/G9)</f>
        <v>6.2121568627450975E-3</v>
      </c>
      <c r="I9">
        <f t="shared" si="1"/>
        <v>5.3300305882352941</v>
      </c>
      <c r="J9">
        <f t="shared" si="2"/>
        <v>67.957890000000006</v>
      </c>
      <c r="O9" t="s">
        <v>11</v>
      </c>
      <c r="P9">
        <v>44124</v>
      </c>
      <c r="Q9">
        <v>689.4375</v>
      </c>
      <c r="R9">
        <v>0.71081755940394686</v>
      </c>
      <c r="T9" t="s">
        <v>46</v>
      </c>
      <c r="U9">
        <v>62075</v>
      </c>
    </row>
    <row r="10" spans="1:21">
      <c r="A10" s="8">
        <v>5</v>
      </c>
      <c r="B10" s="9">
        <v>0</v>
      </c>
      <c r="C10" s="10" t="s">
        <v>1</v>
      </c>
      <c r="D10">
        <v>160</v>
      </c>
      <c r="E10">
        <v>11.366666666666525</v>
      </c>
      <c r="F10">
        <v>366</v>
      </c>
      <c r="G10">
        <v>5.98</v>
      </c>
      <c r="H10">
        <f t="shared" ref="H10:H73" si="3">(($G$8*$H$8)/G10)</f>
        <v>1.3244983277591972E-2</v>
      </c>
      <c r="I10">
        <f t="shared" si="1"/>
        <v>2.1191973244147153</v>
      </c>
      <c r="J10">
        <f t="shared" si="2"/>
        <v>12.672799999999999</v>
      </c>
    </row>
    <row r="11" spans="1:21">
      <c r="A11" s="8">
        <v>5</v>
      </c>
      <c r="B11" s="9">
        <v>1</v>
      </c>
      <c r="C11" s="10" t="s">
        <v>1</v>
      </c>
      <c r="D11">
        <v>1086</v>
      </c>
      <c r="E11">
        <v>35.233333333333228</v>
      </c>
      <c r="F11">
        <v>730</v>
      </c>
      <c r="G11">
        <v>6.57</v>
      </c>
      <c r="H11">
        <f t="shared" si="3"/>
        <v>1.2055555555555555E-2</v>
      </c>
      <c r="I11">
        <f t="shared" si="1"/>
        <v>13.092333333333332</v>
      </c>
      <c r="J11">
        <f t="shared" si="2"/>
        <v>86.016629999999992</v>
      </c>
    </row>
    <row r="12" spans="1:21">
      <c r="A12" s="8">
        <v>6</v>
      </c>
      <c r="B12" s="9">
        <v>0</v>
      </c>
      <c r="C12" s="10" t="s">
        <v>6</v>
      </c>
      <c r="D12">
        <v>146</v>
      </c>
      <c r="E12">
        <v>9.9600000000001909</v>
      </c>
      <c r="F12">
        <v>281</v>
      </c>
      <c r="G12">
        <v>15.91</v>
      </c>
      <c r="H12">
        <f t="shared" si="3"/>
        <v>4.9783155248271527E-3</v>
      </c>
      <c r="I12">
        <f t="shared" si="1"/>
        <v>0.72683406662476435</v>
      </c>
      <c r="J12">
        <f t="shared" si="2"/>
        <v>11.563930000000001</v>
      </c>
    </row>
    <row r="13" spans="1:21">
      <c r="A13" s="8">
        <v>6</v>
      </c>
      <c r="B13" s="9">
        <v>1</v>
      </c>
      <c r="C13" s="10" t="s">
        <v>6</v>
      </c>
      <c r="D13">
        <v>981</v>
      </c>
      <c r="E13">
        <v>25.313333333333077</v>
      </c>
      <c r="F13">
        <v>690</v>
      </c>
      <c r="G13">
        <v>17.54</v>
      </c>
      <c r="H13">
        <f t="shared" si="3"/>
        <v>4.5156784492588371E-3</v>
      </c>
      <c r="I13">
        <f t="shared" si="1"/>
        <v>4.4298805587229193</v>
      </c>
      <c r="J13">
        <f t="shared" si="2"/>
        <v>77.700105000000008</v>
      </c>
    </row>
    <row r="14" spans="1:21">
      <c r="A14" s="8">
        <v>7</v>
      </c>
      <c r="B14" s="9">
        <v>0</v>
      </c>
      <c r="C14" s="10" t="s">
        <v>3</v>
      </c>
      <c r="D14">
        <v>211</v>
      </c>
      <c r="E14">
        <v>15.776666666666994</v>
      </c>
      <c r="F14">
        <v>428</v>
      </c>
      <c r="G14">
        <v>11.04</v>
      </c>
      <c r="H14">
        <f t="shared" si="3"/>
        <v>7.1743659420289855E-3</v>
      </c>
      <c r="I14">
        <f t="shared" si="1"/>
        <v>1.513791213768116</v>
      </c>
      <c r="J14">
        <f t="shared" si="2"/>
        <v>16.712254999999999</v>
      </c>
    </row>
    <row r="15" spans="1:21">
      <c r="A15" s="8">
        <v>7</v>
      </c>
      <c r="B15" s="9">
        <v>1</v>
      </c>
      <c r="C15" s="10" t="s">
        <v>3</v>
      </c>
      <c r="D15">
        <v>505</v>
      </c>
      <c r="E15">
        <v>15.023333333332944</v>
      </c>
      <c r="F15">
        <v>500</v>
      </c>
      <c r="G15">
        <v>6.67</v>
      </c>
      <c r="H15">
        <f t="shared" si="3"/>
        <v>1.1874812593703148E-2</v>
      </c>
      <c r="I15">
        <f t="shared" si="1"/>
        <v>5.9967803598200895</v>
      </c>
      <c r="J15">
        <f t="shared" si="2"/>
        <v>39.998524999999994</v>
      </c>
    </row>
    <row r="16" spans="1:21">
      <c r="A16" s="8">
        <v>8</v>
      </c>
      <c r="B16" s="9">
        <v>0</v>
      </c>
      <c r="C16" s="10" t="s">
        <v>2</v>
      </c>
      <c r="D16">
        <v>204</v>
      </c>
      <c r="E16">
        <v>12.143333333333395</v>
      </c>
      <c r="F16">
        <v>471</v>
      </c>
      <c r="G16">
        <v>12.45</v>
      </c>
      <c r="H16">
        <f t="shared" si="3"/>
        <v>6.3618473895582332E-3</v>
      </c>
      <c r="I16">
        <f t="shared" si="1"/>
        <v>1.2978168674698796</v>
      </c>
      <c r="J16">
        <f t="shared" si="2"/>
        <v>16.157820000000001</v>
      </c>
    </row>
    <row r="17" spans="1:19">
      <c r="A17" s="8">
        <v>8</v>
      </c>
      <c r="B17" s="9">
        <v>1</v>
      </c>
      <c r="C17" s="10" t="s">
        <v>2</v>
      </c>
      <c r="D17">
        <v>627</v>
      </c>
      <c r="E17">
        <v>25.269999999999904</v>
      </c>
      <c r="F17">
        <v>770</v>
      </c>
      <c r="G17">
        <v>4.6399999999999997</v>
      </c>
      <c r="H17">
        <f t="shared" si="3"/>
        <v>1.7070043103448278E-2</v>
      </c>
      <c r="I17">
        <f t="shared" si="1"/>
        <v>10.702917025862071</v>
      </c>
      <c r="J17">
        <f t="shared" si="2"/>
        <v>49.661535000000008</v>
      </c>
    </row>
    <row r="18" spans="1:19">
      <c r="A18" s="11">
        <v>9</v>
      </c>
      <c r="B18" s="12">
        <v>0</v>
      </c>
      <c r="C18" s="10" t="s">
        <v>8</v>
      </c>
      <c r="D18">
        <v>170</v>
      </c>
      <c r="E18">
        <v>7.2433333333332683</v>
      </c>
      <c r="F18">
        <v>213</v>
      </c>
      <c r="G18">
        <v>7.73</v>
      </c>
      <c r="H18">
        <f t="shared" si="3"/>
        <v>1.0246442432082793E-2</v>
      </c>
      <c r="I18">
        <f t="shared" si="1"/>
        <v>1.7418952134540748</v>
      </c>
      <c r="J18">
        <f t="shared" si="2"/>
        <v>13.464849999999998</v>
      </c>
      <c r="O18" s="17"/>
      <c r="P18" s="18" t="s">
        <v>22</v>
      </c>
      <c r="Q18" s="5"/>
      <c r="R18" s="18" t="s">
        <v>23</v>
      </c>
      <c r="S18" s="19"/>
    </row>
    <row r="19" spans="1:19">
      <c r="A19" s="8">
        <v>9</v>
      </c>
      <c r="B19" s="9">
        <v>1</v>
      </c>
      <c r="C19" s="10" t="s">
        <v>8</v>
      </c>
      <c r="D19">
        <v>663</v>
      </c>
      <c r="E19">
        <v>20.670000000000186</v>
      </c>
      <c r="F19">
        <v>570</v>
      </c>
      <c r="G19">
        <v>4.05</v>
      </c>
      <c r="H19">
        <f t="shared" si="3"/>
        <v>1.9556790123456791E-2</v>
      </c>
      <c r="I19">
        <f t="shared" si="1"/>
        <v>12.966151851851853</v>
      </c>
      <c r="J19">
        <f t="shared" si="2"/>
        <v>52.512915</v>
      </c>
      <c r="O19" s="13"/>
      <c r="P19" s="13"/>
      <c r="Q19" s="8" t="s">
        <v>24</v>
      </c>
      <c r="R19" s="13"/>
      <c r="S19" s="20" t="s">
        <v>24</v>
      </c>
    </row>
    <row r="20" spans="1:19">
      <c r="A20" s="8">
        <v>10</v>
      </c>
      <c r="B20" s="9">
        <v>0</v>
      </c>
      <c r="C20" s="10" t="s">
        <v>4</v>
      </c>
      <c r="D20">
        <v>443</v>
      </c>
      <c r="E20">
        <v>14.486666666666537</v>
      </c>
      <c r="F20">
        <v>560</v>
      </c>
      <c r="G20">
        <v>12.47</v>
      </c>
      <c r="H20">
        <f t="shared" si="3"/>
        <v>6.3516439454691254E-3</v>
      </c>
      <c r="I20">
        <f t="shared" si="1"/>
        <v>2.8137782678428227</v>
      </c>
      <c r="J20">
        <f t="shared" si="2"/>
        <v>35.087814999999999</v>
      </c>
      <c r="O20" s="13"/>
      <c r="P20" s="13" t="s">
        <v>15</v>
      </c>
      <c r="Q20" s="8">
        <f>SUM(I2:I33)</f>
        <v>193.4221892250853</v>
      </c>
      <c r="R20" s="13" t="s">
        <v>16</v>
      </c>
      <c r="S20" s="20">
        <f>SUM(I34:I65)</f>
        <v>202.38905533202544</v>
      </c>
    </row>
    <row r="21" spans="1:19">
      <c r="A21" s="8">
        <v>10</v>
      </c>
      <c r="B21" s="9">
        <v>1</v>
      </c>
      <c r="C21" s="10" t="s">
        <v>4</v>
      </c>
      <c r="D21">
        <v>447</v>
      </c>
      <c r="E21">
        <v>15.866666666666251</v>
      </c>
      <c r="F21">
        <v>610</v>
      </c>
      <c r="G21">
        <v>2.4700000000000002</v>
      </c>
      <c r="H21">
        <f t="shared" si="3"/>
        <v>3.2066801619433198E-2</v>
      </c>
      <c r="I21">
        <f t="shared" si="1"/>
        <v>14.33386032388664</v>
      </c>
      <c r="J21">
        <f t="shared" si="2"/>
        <v>35.404635000000006</v>
      </c>
      <c r="O21" s="13"/>
      <c r="P21" s="13" t="s">
        <v>18</v>
      </c>
      <c r="Q21" s="8">
        <f>SUM(I98:I129)</f>
        <v>169.24889390641593</v>
      </c>
      <c r="R21" s="13" t="s">
        <v>17</v>
      </c>
      <c r="S21" s="20">
        <f>SUM(I66:I97)</f>
        <v>162.04613710731348</v>
      </c>
    </row>
    <row r="22" spans="1:19">
      <c r="A22" s="8">
        <v>11</v>
      </c>
      <c r="B22" s="9">
        <v>0</v>
      </c>
      <c r="C22" s="10" t="s">
        <v>4</v>
      </c>
      <c r="D22">
        <v>404</v>
      </c>
      <c r="E22">
        <v>19.969999999999821</v>
      </c>
      <c r="F22">
        <v>680</v>
      </c>
      <c r="G22">
        <v>8.17</v>
      </c>
      <c r="H22">
        <f t="shared" si="3"/>
        <v>9.6946144430844552E-3</v>
      </c>
      <c r="I22">
        <f t="shared" si="1"/>
        <v>3.91662423500612</v>
      </c>
      <c r="J22">
        <f t="shared" si="2"/>
        <v>31.998819999999998</v>
      </c>
      <c r="O22" s="13"/>
      <c r="P22" s="13"/>
      <c r="Q22" s="8"/>
      <c r="R22" s="13"/>
      <c r="S22" s="20"/>
    </row>
    <row r="23" spans="1:19">
      <c r="A23" s="8">
        <v>11</v>
      </c>
      <c r="B23" s="9">
        <v>1</v>
      </c>
      <c r="C23" s="10" t="s">
        <v>4</v>
      </c>
      <c r="D23">
        <v>726</v>
      </c>
      <c r="E23">
        <v>27.543333333333251</v>
      </c>
      <c r="F23">
        <v>940</v>
      </c>
      <c r="G23">
        <v>5.83</v>
      </c>
      <c r="H23">
        <f t="shared" si="3"/>
        <v>1.3585763293310462E-2</v>
      </c>
      <c r="I23">
        <f t="shared" si="1"/>
        <v>9.8632641509433956</v>
      </c>
      <c r="J23">
        <f t="shared" si="2"/>
        <v>57.502829999999996</v>
      </c>
      <c r="O23" s="13" t="s">
        <v>13</v>
      </c>
      <c r="P23" s="13"/>
      <c r="Q23" s="8">
        <f>SUM(Q20:Q21)</f>
        <v>362.67108313150123</v>
      </c>
      <c r="R23" s="13"/>
      <c r="S23" s="20">
        <f>SUM(S20:S21)</f>
        <v>364.43519243933895</v>
      </c>
    </row>
    <row r="24" spans="1:19">
      <c r="A24" s="8">
        <v>12</v>
      </c>
      <c r="B24" s="9">
        <v>0</v>
      </c>
      <c r="C24" s="10" t="s">
        <v>5</v>
      </c>
      <c r="D24">
        <v>219</v>
      </c>
      <c r="E24">
        <v>15.343333333333486</v>
      </c>
      <c r="F24">
        <v>422</v>
      </c>
      <c r="G24">
        <v>11.72</v>
      </c>
      <c r="H24">
        <f t="shared" si="3"/>
        <v>6.758105802047781E-3</v>
      </c>
      <c r="I24">
        <f t="shared" si="1"/>
        <v>1.480025170648464</v>
      </c>
      <c r="J24">
        <f t="shared" si="2"/>
        <v>17.345894999999999</v>
      </c>
      <c r="O24" s="13" t="s">
        <v>28</v>
      </c>
      <c r="P24" s="13"/>
      <c r="Q24" s="8">
        <f>Q23/2</f>
        <v>181.33554156575062</v>
      </c>
      <c r="R24" s="16"/>
      <c r="S24" s="20">
        <f>S23/2</f>
        <v>182.21759621966947</v>
      </c>
    </row>
    <row r="25" spans="1:19">
      <c r="A25" s="8">
        <v>12</v>
      </c>
      <c r="B25" s="9">
        <v>1</v>
      </c>
      <c r="C25" s="10" t="s">
        <v>5</v>
      </c>
      <c r="D25">
        <v>610</v>
      </c>
      <c r="E25">
        <v>23.643333333333683</v>
      </c>
      <c r="F25">
        <v>640</v>
      </c>
      <c r="G25">
        <v>11.41</v>
      </c>
      <c r="H25">
        <f t="shared" si="3"/>
        <v>6.9417177914110426E-3</v>
      </c>
      <c r="I25">
        <f t="shared" si="1"/>
        <v>4.2344478527607361</v>
      </c>
      <c r="J25">
        <f t="shared" si="2"/>
        <v>48.315049999999999</v>
      </c>
      <c r="O25" s="13"/>
      <c r="P25" s="13"/>
      <c r="Q25" s="8"/>
      <c r="R25" s="13"/>
      <c r="S25" s="20"/>
    </row>
    <row r="26" spans="1:19">
      <c r="A26" s="8">
        <v>13</v>
      </c>
      <c r="B26" s="9">
        <v>0</v>
      </c>
      <c r="C26" s="10" t="s">
        <v>3</v>
      </c>
      <c r="D26">
        <v>172</v>
      </c>
      <c r="E26">
        <v>16.25666666666681</v>
      </c>
      <c r="F26">
        <v>510</v>
      </c>
      <c r="G26">
        <v>14.13</v>
      </c>
      <c r="H26">
        <f t="shared" si="3"/>
        <v>5.6054493984430288E-3</v>
      </c>
      <c r="I26">
        <f t="shared" si="1"/>
        <v>0.96413729653220093</v>
      </c>
      <c r="J26">
        <f t="shared" si="2"/>
        <v>13.62326</v>
      </c>
      <c r="O26" s="17"/>
      <c r="P26" s="17"/>
      <c r="Q26" s="5" t="s">
        <v>25</v>
      </c>
      <c r="R26" s="17"/>
      <c r="S26" s="19" t="s">
        <v>25</v>
      </c>
    </row>
    <row r="27" spans="1:19">
      <c r="A27" s="8">
        <v>13</v>
      </c>
      <c r="B27" s="9">
        <v>1</v>
      </c>
      <c r="C27" s="10" t="s">
        <v>3</v>
      </c>
      <c r="D27">
        <v>475</v>
      </c>
      <c r="E27">
        <v>25.370000000000115</v>
      </c>
      <c r="F27">
        <v>670</v>
      </c>
      <c r="G27">
        <v>7.06</v>
      </c>
      <c r="H27">
        <f t="shared" si="3"/>
        <v>1.1218838526912182E-2</v>
      </c>
      <c r="I27">
        <f t="shared" si="1"/>
        <v>5.3289483002832867</v>
      </c>
      <c r="J27">
        <f t="shared" si="2"/>
        <v>37.622375000000005</v>
      </c>
      <c r="O27" s="13"/>
      <c r="P27" s="13" t="s">
        <v>15</v>
      </c>
      <c r="Q27" s="8">
        <f>SUM(J2:J33)</f>
        <v>1279.3983650000005</v>
      </c>
      <c r="R27" s="13" t="s">
        <v>16</v>
      </c>
      <c r="S27" s="20">
        <f>SUM(J34:J65)</f>
        <v>1251.5182050000001</v>
      </c>
    </row>
    <row r="28" spans="1:19">
      <c r="A28" s="8">
        <v>14</v>
      </c>
      <c r="B28" s="9">
        <v>0</v>
      </c>
      <c r="C28" s="10" t="s">
        <v>1</v>
      </c>
      <c r="D28">
        <v>131</v>
      </c>
      <c r="E28">
        <v>7.3399999999999022</v>
      </c>
      <c r="F28">
        <v>219</v>
      </c>
      <c r="G28">
        <v>4.1900000000000004</v>
      </c>
      <c r="H28">
        <f t="shared" si="3"/>
        <v>1.8903341288782814E-2</v>
      </c>
      <c r="I28">
        <f t="shared" si="1"/>
        <v>2.4763377088305485</v>
      </c>
      <c r="J28">
        <f t="shared" si="2"/>
        <v>10.375855</v>
      </c>
      <c r="O28" s="13"/>
      <c r="P28" s="13" t="s">
        <v>18</v>
      </c>
      <c r="Q28" s="8">
        <f>SUM(J98:J129)</f>
        <v>1090.0192100000002</v>
      </c>
      <c r="R28" s="13" t="s">
        <v>17</v>
      </c>
      <c r="S28" s="20">
        <f>SUM(J66:J97)</f>
        <v>1077.9008449999999</v>
      </c>
    </row>
    <row r="29" spans="1:19">
      <c r="A29" s="8">
        <v>14</v>
      </c>
      <c r="B29" s="9">
        <v>1</v>
      </c>
      <c r="C29" s="10" t="s">
        <v>1</v>
      </c>
      <c r="D29">
        <v>540</v>
      </c>
      <c r="E29">
        <v>17.973333333333173</v>
      </c>
      <c r="F29">
        <v>560</v>
      </c>
      <c r="G29">
        <v>7.36</v>
      </c>
      <c r="H29">
        <f t="shared" si="3"/>
        <v>1.0761548913043477E-2</v>
      </c>
      <c r="I29">
        <f t="shared" si="1"/>
        <v>5.8112364130434777</v>
      </c>
      <c r="J29">
        <f t="shared" si="2"/>
        <v>42.770699999999998</v>
      </c>
      <c r="O29" s="13"/>
      <c r="P29" s="13"/>
      <c r="Q29" s="8"/>
      <c r="R29" s="13"/>
      <c r="S29" s="20"/>
    </row>
    <row r="30" spans="1:19">
      <c r="A30" s="8">
        <v>15</v>
      </c>
      <c r="B30" s="9">
        <v>0</v>
      </c>
      <c r="C30" s="10" t="s">
        <v>8</v>
      </c>
      <c r="D30">
        <v>432</v>
      </c>
      <c r="E30">
        <v>17.816666666666592</v>
      </c>
      <c r="F30">
        <v>488</v>
      </c>
      <c r="G30">
        <v>6.62</v>
      </c>
      <c r="H30">
        <f t="shared" si="3"/>
        <v>1.1964501510574018E-2</v>
      </c>
      <c r="I30">
        <f t="shared" si="1"/>
        <v>5.1686646525679754</v>
      </c>
      <c r="J30">
        <f t="shared" si="2"/>
        <v>34.216559999999994</v>
      </c>
      <c r="O30" s="13" t="s">
        <v>13</v>
      </c>
      <c r="P30" s="13"/>
      <c r="Q30" s="8">
        <f>SUM(Q27:Q28)</f>
        <v>2369.4175750000004</v>
      </c>
      <c r="R30" s="13"/>
      <c r="S30" s="20">
        <f>SUM(S27:S28)</f>
        <v>2329.41905</v>
      </c>
    </row>
    <row r="31" spans="1:19">
      <c r="A31" s="8">
        <v>15</v>
      </c>
      <c r="B31" s="9">
        <v>1</v>
      </c>
      <c r="C31" s="10" t="s">
        <v>8</v>
      </c>
      <c r="D31">
        <v>1105</v>
      </c>
      <c r="E31">
        <v>32.586666666666318</v>
      </c>
      <c r="F31">
        <v>820</v>
      </c>
      <c r="G31">
        <v>5.13</v>
      </c>
      <c r="H31">
        <f t="shared" si="3"/>
        <v>1.5439571150097467E-2</v>
      </c>
      <c r="I31">
        <f t="shared" si="1"/>
        <v>17.060726120857701</v>
      </c>
      <c r="J31">
        <f t="shared" si="2"/>
        <v>87.521525000000011</v>
      </c>
      <c r="O31" s="13"/>
      <c r="P31" s="13"/>
      <c r="Q31" s="8"/>
      <c r="R31" s="13"/>
      <c r="S31" s="20"/>
    </row>
    <row r="32" spans="1:19">
      <c r="A32" s="8">
        <v>16</v>
      </c>
      <c r="B32" s="9">
        <v>0</v>
      </c>
      <c r="C32" s="10" t="s">
        <v>6</v>
      </c>
      <c r="D32">
        <v>158</v>
      </c>
      <c r="E32">
        <v>13.419999999999765</v>
      </c>
      <c r="F32">
        <v>326</v>
      </c>
      <c r="G32">
        <v>6.68</v>
      </c>
      <c r="H32">
        <f t="shared" si="3"/>
        <v>1.1857035928143713E-2</v>
      </c>
      <c r="I32">
        <f t="shared" si="1"/>
        <v>1.8734116766467066</v>
      </c>
      <c r="J32">
        <f t="shared" si="2"/>
        <v>12.514389999999999</v>
      </c>
      <c r="O32" s="13"/>
      <c r="P32" s="13"/>
      <c r="Q32" s="8"/>
      <c r="R32" s="13"/>
      <c r="S32" s="20"/>
    </row>
    <row r="33" spans="1:19">
      <c r="A33" s="8">
        <v>16</v>
      </c>
      <c r="B33" s="9">
        <v>1</v>
      </c>
      <c r="C33" s="10" t="s">
        <v>6</v>
      </c>
      <c r="D33">
        <v>975</v>
      </c>
      <c r="E33">
        <v>30.00999999999987</v>
      </c>
      <c r="F33">
        <v>870</v>
      </c>
      <c r="G33">
        <v>12.07</v>
      </c>
      <c r="H33">
        <f t="shared" si="3"/>
        <v>6.5621375310687654E-3</v>
      </c>
      <c r="I33">
        <f t="shared" si="1"/>
        <v>6.3980840927920459</v>
      </c>
      <c r="J33">
        <f t="shared" si="2"/>
        <v>77.224874999999997</v>
      </c>
      <c r="O33" s="13" t="s">
        <v>26</v>
      </c>
      <c r="P33" s="13"/>
      <c r="Q33" s="8">
        <f>Q30/2</f>
        <v>1184.7087875000002</v>
      </c>
      <c r="R33" s="13"/>
      <c r="S33" s="20">
        <f>S30/2</f>
        <v>1164.709525</v>
      </c>
    </row>
    <row r="34" spans="1:19">
      <c r="A34" s="8">
        <v>17</v>
      </c>
      <c r="B34" s="12">
        <v>0</v>
      </c>
      <c r="C34" s="10" t="s">
        <v>2</v>
      </c>
      <c r="D34">
        <v>164</v>
      </c>
      <c r="E34">
        <v>11.626666666666674</v>
      </c>
      <c r="F34">
        <v>164</v>
      </c>
      <c r="G34">
        <v>7.93</v>
      </c>
      <c r="H34">
        <f t="shared" si="3"/>
        <v>9.9880201765447669E-3</v>
      </c>
      <c r="I34">
        <f t="shared" si="1"/>
        <v>1.6380353089533417</v>
      </c>
      <c r="J34">
        <f t="shared" si="2"/>
        <v>12.989619999999999</v>
      </c>
      <c r="O34" s="13" t="s">
        <v>27</v>
      </c>
      <c r="P34" s="13"/>
      <c r="Q34" s="8">
        <f>Q33</f>
        <v>1184.7087875000002</v>
      </c>
      <c r="R34" s="13"/>
      <c r="S34" s="20">
        <f>S33</f>
        <v>1164.709525</v>
      </c>
    </row>
    <row r="35" spans="1:19">
      <c r="A35" s="8">
        <v>17</v>
      </c>
      <c r="B35" s="9">
        <v>1</v>
      </c>
      <c r="C35" s="10" t="s">
        <v>2</v>
      </c>
      <c r="D35">
        <v>449</v>
      </c>
      <c r="E35">
        <v>18.476666666666475</v>
      </c>
      <c r="F35">
        <v>770</v>
      </c>
      <c r="G35">
        <v>6.43</v>
      </c>
      <c r="H35">
        <f t="shared" si="3"/>
        <v>1.2318040435458788E-2</v>
      </c>
      <c r="I35">
        <f t="shared" si="1"/>
        <v>5.5308001555209954</v>
      </c>
      <c r="J35">
        <f t="shared" si="2"/>
        <v>35.563044999999995</v>
      </c>
      <c r="O35" s="13"/>
      <c r="P35" s="13"/>
      <c r="Q35" s="8"/>
      <c r="R35" s="13"/>
      <c r="S35" s="20"/>
    </row>
    <row r="36" spans="1:19">
      <c r="A36" s="8">
        <v>18</v>
      </c>
      <c r="B36" s="9">
        <v>0</v>
      </c>
      <c r="C36" s="10" t="s">
        <v>2</v>
      </c>
      <c r="D36">
        <v>150</v>
      </c>
      <c r="E36">
        <v>10.946666666666438</v>
      </c>
      <c r="F36">
        <v>204</v>
      </c>
      <c r="G36">
        <v>10.210000000000001</v>
      </c>
      <c r="H36">
        <f t="shared" si="3"/>
        <v>7.7575905974534764E-3</v>
      </c>
      <c r="I36">
        <f t="shared" si="1"/>
        <v>1.1636385896180215</v>
      </c>
      <c r="J36">
        <f t="shared" si="2"/>
        <v>11.880750000000001</v>
      </c>
      <c r="O36" s="13" t="s">
        <v>30</v>
      </c>
      <c r="P36" s="13"/>
      <c r="Q36" s="8"/>
      <c r="R36" s="13"/>
      <c r="S36" s="20"/>
    </row>
    <row r="37" spans="1:19">
      <c r="A37" s="8">
        <v>18</v>
      </c>
      <c r="B37" s="9">
        <v>1</v>
      </c>
      <c r="C37" s="10" t="s">
        <v>2</v>
      </c>
      <c r="D37">
        <v>459</v>
      </c>
      <c r="E37">
        <v>22.266666666666435</v>
      </c>
      <c r="F37">
        <v>640</v>
      </c>
      <c r="G37">
        <v>17.62</v>
      </c>
      <c r="H37">
        <f t="shared" si="3"/>
        <v>4.4951759364358678E-3</v>
      </c>
      <c r="I37">
        <f t="shared" si="1"/>
        <v>2.0632857548240633</v>
      </c>
      <c r="J37">
        <f t="shared" si="2"/>
        <v>36.355094999999999</v>
      </c>
      <c r="O37" s="17"/>
      <c r="P37" s="17"/>
      <c r="Q37" s="5" t="s">
        <v>21</v>
      </c>
      <c r="R37" s="17"/>
      <c r="S37" s="19" t="s">
        <v>21</v>
      </c>
    </row>
    <row r="38" spans="1:19">
      <c r="A38" s="8">
        <v>19</v>
      </c>
      <c r="B38" s="9">
        <v>0</v>
      </c>
      <c r="C38" s="10" t="s">
        <v>6</v>
      </c>
      <c r="D38">
        <v>103</v>
      </c>
      <c r="E38">
        <v>7.6300000000002477</v>
      </c>
      <c r="F38">
        <v>136</v>
      </c>
      <c r="G38">
        <v>9.06</v>
      </c>
      <c r="H38">
        <f t="shared" si="3"/>
        <v>8.7422737306843256E-3</v>
      </c>
      <c r="I38">
        <f t="shared" si="1"/>
        <v>0.90045419426048556</v>
      </c>
      <c r="J38">
        <f t="shared" si="2"/>
        <v>8.1581150000000004</v>
      </c>
      <c r="O38" s="13" t="s">
        <v>31</v>
      </c>
      <c r="P38" s="13"/>
      <c r="Q38" s="8">
        <f>Q33/30</f>
        <v>39.490292916666675</v>
      </c>
      <c r="R38" s="13"/>
      <c r="S38" s="20">
        <f>S33/30</f>
        <v>38.823650833333332</v>
      </c>
    </row>
    <row r="39" spans="1:19">
      <c r="A39" s="8">
        <v>19</v>
      </c>
      <c r="B39" s="9">
        <v>1</v>
      </c>
      <c r="C39" s="10" t="s">
        <v>6</v>
      </c>
      <c r="D39">
        <v>954</v>
      </c>
      <c r="E39">
        <v>40.470000000000006</v>
      </c>
      <c r="F39">
        <v>1120</v>
      </c>
      <c r="G39">
        <v>1.92</v>
      </c>
      <c r="H39">
        <f t="shared" si="3"/>
        <v>4.1252604166666665E-2</v>
      </c>
      <c r="I39">
        <f t="shared" si="1"/>
        <v>39.354984375000001</v>
      </c>
      <c r="J39">
        <f t="shared" si="2"/>
        <v>75.561570000000003</v>
      </c>
      <c r="O39" s="13"/>
      <c r="P39" s="13"/>
      <c r="Q39" s="8"/>
      <c r="R39" s="13"/>
      <c r="S39" s="20"/>
    </row>
    <row r="40" spans="1:19">
      <c r="A40" s="8">
        <v>20</v>
      </c>
      <c r="B40" s="9">
        <v>0</v>
      </c>
      <c r="C40" s="10" t="s">
        <v>7</v>
      </c>
      <c r="D40">
        <v>159</v>
      </c>
      <c r="E40">
        <v>13.686666666666625</v>
      </c>
      <c r="F40">
        <v>260</v>
      </c>
      <c r="G40">
        <v>12.39</v>
      </c>
      <c r="H40">
        <f t="shared" si="3"/>
        <v>6.392655367231638E-3</v>
      </c>
      <c r="I40">
        <f t="shared" si="1"/>
        <v>1.0164322033898305</v>
      </c>
      <c r="J40">
        <f t="shared" si="2"/>
        <v>12.593595000000001</v>
      </c>
      <c r="O40" s="13"/>
      <c r="P40" s="13"/>
      <c r="Q40" s="8" t="s">
        <v>21</v>
      </c>
      <c r="R40" s="13"/>
      <c r="S40" s="20" t="s">
        <v>21</v>
      </c>
    </row>
    <row r="41" spans="1:19">
      <c r="A41" s="8">
        <v>20</v>
      </c>
      <c r="B41" s="9">
        <v>1</v>
      </c>
      <c r="C41" s="10" t="s">
        <v>7</v>
      </c>
      <c r="D41">
        <v>826</v>
      </c>
      <c r="E41">
        <v>30.339999999999812</v>
      </c>
      <c r="F41">
        <v>850</v>
      </c>
      <c r="G41">
        <v>12.37</v>
      </c>
      <c r="H41">
        <f t="shared" si="3"/>
        <v>6.402991107518189E-3</v>
      </c>
      <c r="I41">
        <f t="shared" si="1"/>
        <v>5.2888706548100242</v>
      </c>
      <c r="J41">
        <f t="shared" si="2"/>
        <v>65.423329999999993</v>
      </c>
      <c r="O41" s="21" t="s">
        <v>29</v>
      </c>
      <c r="P41" s="21"/>
      <c r="Q41" s="22">
        <v>30.8</v>
      </c>
      <c r="R41" s="21"/>
      <c r="S41" s="23">
        <v>27</v>
      </c>
    </row>
    <row r="42" spans="1:19">
      <c r="A42" s="8">
        <v>21</v>
      </c>
      <c r="B42" s="9">
        <v>0</v>
      </c>
      <c r="C42" s="10" t="s">
        <v>8</v>
      </c>
      <c r="D42">
        <v>203</v>
      </c>
      <c r="E42">
        <v>12.356666666666571</v>
      </c>
      <c r="F42">
        <v>208</v>
      </c>
      <c r="G42">
        <v>5.47</v>
      </c>
      <c r="H42">
        <f t="shared" si="3"/>
        <v>1.4479890310786106E-2</v>
      </c>
      <c r="I42">
        <f t="shared" si="1"/>
        <v>2.9394177330895794</v>
      </c>
      <c r="J42">
        <f t="shared" si="2"/>
        <v>16.078614999999999</v>
      </c>
    </row>
    <row r="43" spans="1:19">
      <c r="A43" s="8">
        <v>21</v>
      </c>
      <c r="B43" s="9">
        <v>1</v>
      </c>
      <c r="C43" s="10" t="s">
        <v>8</v>
      </c>
      <c r="D43">
        <v>551</v>
      </c>
      <c r="E43">
        <v>16.816666666666702</v>
      </c>
      <c r="F43">
        <v>486</v>
      </c>
      <c r="G43">
        <v>5.98</v>
      </c>
      <c r="H43">
        <f t="shared" si="3"/>
        <v>1.3244983277591972E-2</v>
      </c>
      <c r="I43">
        <f t="shared" si="1"/>
        <v>7.2979857859531769</v>
      </c>
      <c r="J43">
        <f t="shared" si="2"/>
        <v>43.641955000000003</v>
      </c>
    </row>
    <row r="44" spans="1:19">
      <c r="A44" s="11">
        <v>22</v>
      </c>
      <c r="B44" s="9">
        <v>0</v>
      </c>
      <c r="C44" s="10" t="s">
        <v>7</v>
      </c>
      <c r="D44">
        <v>219</v>
      </c>
      <c r="E44">
        <v>11.336666666666551</v>
      </c>
      <c r="F44">
        <v>313</v>
      </c>
      <c r="G44">
        <v>11.95</v>
      </c>
      <c r="H44">
        <f t="shared" si="3"/>
        <v>6.6280334728033479E-3</v>
      </c>
      <c r="I44">
        <f t="shared" si="1"/>
        <v>1.4515393305439332</v>
      </c>
      <c r="J44">
        <f t="shared" si="2"/>
        <v>17.345895000000002</v>
      </c>
    </row>
    <row r="45" spans="1:19">
      <c r="A45" s="11">
        <v>22</v>
      </c>
      <c r="B45" s="9">
        <v>1</v>
      </c>
      <c r="C45" s="10" t="s">
        <v>7</v>
      </c>
      <c r="D45">
        <v>969</v>
      </c>
      <c r="E45">
        <v>30.806666666666427</v>
      </c>
      <c r="F45">
        <v>710</v>
      </c>
      <c r="G45">
        <v>14.17</v>
      </c>
      <c r="H45">
        <f t="shared" si="3"/>
        <v>5.5896259703599148E-3</v>
      </c>
      <c r="I45">
        <f t="shared" si="1"/>
        <v>5.4163475652787572</v>
      </c>
      <c r="J45">
        <f t="shared" si="2"/>
        <v>76.749644999999987</v>
      </c>
    </row>
    <row r="46" spans="1:19">
      <c r="A46" s="11">
        <v>23</v>
      </c>
      <c r="B46" s="9">
        <v>0</v>
      </c>
      <c r="C46" s="10" t="s">
        <v>3</v>
      </c>
      <c r="D46">
        <v>183</v>
      </c>
      <c r="E46">
        <v>11.896666666666444</v>
      </c>
      <c r="F46">
        <v>301</v>
      </c>
      <c r="G46">
        <v>11.33</v>
      </c>
      <c r="H46">
        <f t="shared" si="3"/>
        <v>6.9907325684024713E-3</v>
      </c>
      <c r="I46">
        <f t="shared" si="1"/>
        <v>1.2793040600176522</v>
      </c>
      <c r="J46">
        <f t="shared" si="2"/>
        <v>14.494515</v>
      </c>
    </row>
    <row r="47" spans="1:19">
      <c r="A47" s="11">
        <v>23</v>
      </c>
      <c r="B47" s="9">
        <v>1</v>
      </c>
      <c r="C47" s="10" t="s">
        <v>3</v>
      </c>
      <c r="D47">
        <v>653</v>
      </c>
      <c r="E47">
        <v>29.140000000000164</v>
      </c>
      <c r="F47">
        <v>650</v>
      </c>
      <c r="G47">
        <v>6.81</v>
      </c>
      <c r="H47">
        <f t="shared" si="3"/>
        <v>1.1630690161527166E-2</v>
      </c>
      <c r="I47">
        <f t="shared" si="1"/>
        <v>7.5948406754772391</v>
      </c>
      <c r="J47">
        <f t="shared" si="2"/>
        <v>51.720864999999996</v>
      </c>
    </row>
    <row r="48" spans="1:19">
      <c r="A48" s="11">
        <v>24</v>
      </c>
      <c r="B48" s="9">
        <v>0</v>
      </c>
      <c r="C48" s="10" t="s">
        <v>5</v>
      </c>
      <c r="D48">
        <v>853</v>
      </c>
      <c r="E48">
        <v>33.836666666666737</v>
      </c>
      <c r="F48">
        <v>660</v>
      </c>
      <c r="G48">
        <v>11.83</v>
      </c>
      <c r="H48">
        <f t="shared" si="3"/>
        <v>6.6952662721893492E-3</v>
      </c>
      <c r="I48">
        <f t="shared" si="1"/>
        <v>5.7110621301775151</v>
      </c>
      <c r="J48">
        <f t="shared" si="2"/>
        <v>67.561864999999997</v>
      </c>
    </row>
    <row r="49" spans="1:10">
      <c r="A49" s="11">
        <v>24</v>
      </c>
      <c r="B49" s="9">
        <v>1</v>
      </c>
      <c r="C49" s="10" t="s">
        <v>5</v>
      </c>
      <c r="D49">
        <v>624</v>
      </c>
      <c r="E49">
        <v>15.84999999999992</v>
      </c>
      <c r="F49">
        <v>570</v>
      </c>
      <c r="G49">
        <v>2.4300000000000002</v>
      </c>
      <c r="H49">
        <f t="shared" si="3"/>
        <v>3.2594650205761314E-2</v>
      </c>
      <c r="I49">
        <f t="shared" si="1"/>
        <v>20.339061728395059</v>
      </c>
      <c r="J49">
        <f t="shared" si="2"/>
        <v>49.423919999999995</v>
      </c>
    </row>
    <row r="50" spans="1:10">
      <c r="A50" s="11">
        <v>25</v>
      </c>
      <c r="B50" s="12">
        <v>0</v>
      </c>
      <c r="C50" s="10" t="s">
        <v>6</v>
      </c>
      <c r="D50">
        <v>169</v>
      </c>
      <c r="E50">
        <v>10.193333333333054</v>
      </c>
      <c r="F50">
        <v>224</v>
      </c>
      <c r="G50">
        <v>7.99</v>
      </c>
      <c r="H50">
        <f t="shared" si="3"/>
        <v>9.9130162703379224E-3</v>
      </c>
      <c r="I50">
        <f t="shared" si="1"/>
        <v>1.6752997496871089</v>
      </c>
      <c r="J50">
        <f t="shared" si="2"/>
        <v>13.385645</v>
      </c>
    </row>
    <row r="51" spans="1:10">
      <c r="A51" s="11">
        <v>25</v>
      </c>
      <c r="B51" s="9">
        <v>1</v>
      </c>
      <c r="C51" s="10" t="s">
        <v>6</v>
      </c>
      <c r="D51">
        <v>908</v>
      </c>
      <c r="E51">
        <v>37.91000000000011</v>
      </c>
      <c r="F51">
        <v>248</v>
      </c>
      <c r="G51">
        <v>5.13</v>
      </c>
      <c r="H51">
        <f t="shared" si="3"/>
        <v>1.5439571150097467E-2</v>
      </c>
      <c r="I51">
        <f t="shared" si="1"/>
        <v>14.019130604288499</v>
      </c>
      <c r="J51">
        <f t="shared" si="2"/>
        <v>71.918139999999994</v>
      </c>
    </row>
    <row r="52" spans="1:10">
      <c r="A52" s="11">
        <v>26</v>
      </c>
      <c r="B52" s="9">
        <v>0</v>
      </c>
      <c r="C52" s="10" t="s">
        <v>4</v>
      </c>
      <c r="D52">
        <v>648</v>
      </c>
      <c r="E52">
        <v>26.276666666666504</v>
      </c>
      <c r="F52">
        <v>560</v>
      </c>
      <c r="G52">
        <v>11.96</v>
      </c>
      <c r="H52">
        <f t="shared" si="3"/>
        <v>6.622491638795986E-3</v>
      </c>
      <c r="I52">
        <f t="shared" si="1"/>
        <v>4.2913745819397988</v>
      </c>
      <c r="J52">
        <f t="shared" si="2"/>
        <v>51.324839999999995</v>
      </c>
    </row>
    <row r="53" spans="1:10">
      <c r="A53" s="11">
        <v>26</v>
      </c>
      <c r="B53" s="9">
        <v>1</v>
      </c>
      <c r="C53" s="10" t="s">
        <v>4</v>
      </c>
      <c r="D53">
        <v>646</v>
      </c>
      <c r="E53">
        <v>32.410000000000274</v>
      </c>
      <c r="F53">
        <v>560</v>
      </c>
      <c r="G53">
        <v>2.96</v>
      </c>
      <c r="H53">
        <f t="shared" si="3"/>
        <v>2.6758445945945945E-2</v>
      </c>
      <c r="I53">
        <f t="shared" si="1"/>
        <v>17.285956081081082</v>
      </c>
      <c r="J53">
        <f t="shared" si="2"/>
        <v>51.166430000000005</v>
      </c>
    </row>
    <row r="54" spans="1:10">
      <c r="A54" s="11">
        <v>27</v>
      </c>
      <c r="B54" s="9">
        <v>0</v>
      </c>
      <c r="C54" s="10" t="s">
        <v>8</v>
      </c>
      <c r="D54">
        <v>172</v>
      </c>
      <c r="E54">
        <v>13.323333333333354</v>
      </c>
      <c r="F54">
        <v>211</v>
      </c>
      <c r="G54">
        <v>8.2799999999999994</v>
      </c>
      <c r="H54">
        <f t="shared" si="3"/>
        <v>9.5658212560386473E-3</v>
      </c>
      <c r="I54">
        <f t="shared" si="1"/>
        <v>1.6453212560386474</v>
      </c>
      <c r="J54">
        <f t="shared" si="2"/>
        <v>13.62326</v>
      </c>
    </row>
    <row r="55" spans="1:10">
      <c r="A55" s="11">
        <v>27</v>
      </c>
      <c r="B55" s="9">
        <v>1</v>
      </c>
      <c r="C55" s="10" t="s">
        <v>8</v>
      </c>
      <c r="D55">
        <v>932</v>
      </c>
      <c r="E55">
        <v>35.063333333333446</v>
      </c>
      <c r="F55">
        <v>560</v>
      </c>
      <c r="G55">
        <v>6.91</v>
      </c>
      <c r="H55">
        <f t="shared" si="3"/>
        <v>1.1462373371924746E-2</v>
      </c>
      <c r="I55">
        <f t="shared" si="1"/>
        <v>10.682931982633864</v>
      </c>
      <c r="J55">
        <f t="shared" si="2"/>
        <v>73.819060000000007</v>
      </c>
    </row>
    <row r="56" spans="1:10">
      <c r="A56" s="11">
        <v>28</v>
      </c>
      <c r="B56" s="9">
        <v>0</v>
      </c>
      <c r="C56" s="10" t="s">
        <v>1</v>
      </c>
      <c r="D56">
        <v>142</v>
      </c>
      <c r="E56">
        <v>15.703333333333624</v>
      </c>
      <c r="F56">
        <v>249</v>
      </c>
      <c r="G56">
        <v>11.46</v>
      </c>
      <c r="H56">
        <f t="shared" si="3"/>
        <v>6.9114310645724255E-3</v>
      </c>
      <c r="I56">
        <f t="shared" si="1"/>
        <v>0.98142321116928444</v>
      </c>
      <c r="J56">
        <f t="shared" si="2"/>
        <v>11.247110000000001</v>
      </c>
    </row>
    <row r="57" spans="1:10">
      <c r="A57" s="11">
        <v>28</v>
      </c>
      <c r="B57" s="9">
        <v>1</v>
      </c>
      <c r="C57" s="10" t="s">
        <v>1</v>
      </c>
      <c r="D57">
        <v>869</v>
      </c>
      <c r="E57">
        <v>25.940000000000076</v>
      </c>
      <c r="F57">
        <v>680</v>
      </c>
      <c r="G57">
        <v>10.95</v>
      </c>
      <c r="H57">
        <f t="shared" si="3"/>
        <v>7.2333333333333338E-3</v>
      </c>
      <c r="I57">
        <f t="shared" si="1"/>
        <v>6.2857666666666674</v>
      </c>
      <c r="J57">
        <f t="shared" si="2"/>
        <v>68.829144999999997</v>
      </c>
    </row>
    <row r="58" spans="1:10">
      <c r="A58" s="11">
        <v>29</v>
      </c>
      <c r="B58" s="9">
        <v>0</v>
      </c>
      <c r="C58" s="10" t="s">
        <v>4</v>
      </c>
      <c r="D58">
        <v>387</v>
      </c>
      <c r="E58">
        <v>18.24666666666652</v>
      </c>
      <c r="F58">
        <v>426</v>
      </c>
      <c r="G58">
        <v>12.22</v>
      </c>
      <c r="H58">
        <f t="shared" si="3"/>
        <v>6.4815875613747952E-3</v>
      </c>
      <c r="I58">
        <f t="shared" si="1"/>
        <v>2.5083743862520458</v>
      </c>
      <c r="J58">
        <f t="shared" si="2"/>
        <v>30.652335000000001</v>
      </c>
    </row>
    <row r="59" spans="1:10">
      <c r="A59" s="11">
        <v>29</v>
      </c>
      <c r="B59" s="9">
        <v>1</v>
      </c>
      <c r="C59" s="10" t="s">
        <v>4</v>
      </c>
      <c r="D59">
        <v>606</v>
      </c>
      <c r="E59">
        <v>25.693333333333122</v>
      </c>
      <c r="F59">
        <v>510</v>
      </c>
      <c r="G59">
        <v>6.35</v>
      </c>
      <c r="H59">
        <f t="shared" si="3"/>
        <v>1.2473228346456693E-2</v>
      </c>
      <c r="I59">
        <f t="shared" si="1"/>
        <v>7.5587763779527561</v>
      </c>
      <c r="J59">
        <f t="shared" si="2"/>
        <v>47.99823</v>
      </c>
    </row>
    <row r="60" spans="1:10">
      <c r="A60" s="11">
        <v>30</v>
      </c>
      <c r="B60" s="9">
        <v>0</v>
      </c>
      <c r="C60" s="10" t="s">
        <v>5</v>
      </c>
      <c r="D60">
        <v>254</v>
      </c>
      <c r="E60">
        <v>16.526666666667023</v>
      </c>
      <c r="F60">
        <v>323</v>
      </c>
      <c r="G60">
        <v>4.8</v>
      </c>
      <c r="H60">
        <f t="shared" si="3"/>
        <v>1.6501041666666667E-2</v>
      </c>
      <c r="I60">
        <f t="shared" si="1"/>
        <v>4.1912645833333331</v>
      </c>
      <c r="J60">
        <f t="shared" si="2"/>
        <v>20.118069999999999</v>
      </c>
    </row>
    <row r="61" spans="1:10">
      <c r="A61" s="11">
        <v>30</v>
      </c>
      <c r="B61" s="9">
        <v>1</v>
      </c>
      <c r="C61" s="10" t="s">
        <v>5</v>
      </c>
      <c r="D61">
        <v>616</v>
      </c>
      <c r="E61">
        <v>27.559999999999583</v>
      </c>
      <c r="F61">
        <v>570</v>
      </c>
      <c r="G61">
        <v>8.31</v>
      </c>
      <c r="H61">
        <f t="shared" si="3"/>
        <v>9.5312876052948241E-3</v>
      </c>
      <c r="I61">
        <f t="shared" si="1"/>
        <v>5.8712731648616119</v>
      </c>
      <c r="J61">
        <f t="shared" si="2"/>
        <v>48.790279999999996</v>
      </c>
    </row>
    <row r="62" spans="1:10">
      <c r="A62" s="11">
        <v>31</v>
      </c>
      <c r="B62" s="9">
        <v>0</v>
      </c>
      <c r="C62" s="10" t="s">
        <v>1</v>
      </c>
      <c r="D62">
        <v>189</v>
      </c>
      <c r="E62">
        <v>17.446666666666388</v>
      </c>
      <c r="F62">
        <v>378</v>
      </c>
      <c r="G62">
        <v>7.45</v>
      </c>
      <c r="H62">
        <f t="shared" si="3"/>
        <v>1.0631543624161074E-2</v>
      </c>
      <c r="I62">
        <f t="shared" si="1"/>
        <v>2.0093617449664429</v>
      </c>
      <c r="J62">
        <f t="shared" si="2"/>
        <v>14.969745</v>
      </c>
    </row>
    <row r="63" spans="1:10">
      <c r="A63" s="11">
        <v>31</v>
      </c>
      <c r="B63" s="9">
        <v>1</v>
      </c>
      <c r="C63" s="10" t="s">
        <v>1</v>
      </c>
      <c r="D63">
        <v>794</v>
      </c>
      <c r="E63">
        <v>35.509999999999934</v>
      </c>
      <c r="F63">
        <v>580</v>
      </c>
      <c r="G63">
        <v>7.58</v>
      </c>
      <c r="H63">
        <f t="shared" si="3"/>
        <v>1.0449208443271768E-2</v>
      </c>
      <c r="I63">
        <f t="shared" si="1"/>
        <v>8.2966715039577839</v>
      </c>
      <c r="J63">
        <f t="shared" si="2"/>
        <v>62.888770000000001</v>
      </c>
    </row>
    <row r="64" spans="1:10">
      <c r="A64" s="11">
        <v>32</v>
      </c>
      <c r="B64" s="9">
        <v>0</v>
      </c>
      <c r="C64" s="10" t="s">
        <v>3</v>
      </c>
      <c r="D64">
        <v>158</v>
      </c>
      <c r="E64">
        <v>10.729999999999906</v>
      </c>
      <c r="F64">
        <v>187</v>
      </c>
      <c r="G64">
        <v>8.5299999999999994</v>
      </c>
      <c r="H64">
        <f t="shared" si="3"/>
        <v>9.2854630715123107E-3</v>
      </c>
      <c r="I64">
        <f t="shared" si="1"/>
        <v>1.467103165298945</v>
      </c>
      <c r="J64">
        <f t="shared" si="2"/>
        <v>12.514390000000001</v>
      </c>
    </row>
    <row r="65" spans="1:10">
      <c r="A65" s="11">
        <v>32</v>
      </c>
      <c r="B65" s="9">
        <v>1</v>
      </c>
      <c r="C65" s="10" t="s">
        <v>3</v>
      </c>
      <c r="D65">
        <v>792</v>
      </c>
      <c r="E65">
        <v>38.106666666666733</v>
      </c>
      <c r="F65">
        <v>640</v>
      </c>
      <c r="G65">
        <v>13.54</v>
      </c>
      <c r="H65">
        <f t="shared" si="3"/>
        <v>5.8497045790251107E-3</v>
      </c>
      <c r="I65">
        <f t="shared" si="1"/>
        <v>4.632966026587888</v>
      </c>
      <c r="J65">
        <f t="shared" si="2"/>
        <v>62.730359999999997</v>
      </c>
    </row>
    <row r="66" spans="1:10">
      <c r="A66" s="11">
        <v>33</v>
      </c>
      <c r="B66" s="12">
        <v>0</v>
      </c>
      <c r="C66" s="10" t="s">
        <v>6</v>
      </c>
      <c r="D66">
        <v>160</v>
      </c>
      <c r="E66">
        <v>11.580000000000146</v>
      </c>
      <c r="F66">
        <v>256</v>
      </c>
      <c r="G66">
        <v>8.7799999999999994</v>
      </c>
      <c r="H66">
        <f t="shared" si="3"/>
        <v>9.0210706150341685E-3</v>
      </c>
      <c r="I66">
        <f t="shared" si="1"/>
        <v>1.443371298405467</v>
      </c>
      <c r="J66">
        <f t="shared" si="2"/>
        <v>12.672799999999999</v>
      </c>
    </row>
    <row r="67" spans="1:10">
      <c r="A67" s="11">
        <v>33</v>
      </c>
      <c r="B67" s="9">
        <v>1</v>
      </c>
      <c r="C67" s="10" t="s">
        <v>6</v>
      </c>
      <c r="D67">
        <v>621</v>
      </c>
      <c r="E67">
        <v>32.966666666666811</v>
      </c>
      <c r="F67">
        <v>730</v>
      </c>
      <c r="G67">
        <v>5.37</v>
      </c>
      <c r="H67">
        <f t="shared" si="3"/>
        <v>1.4749534450651768E-2</v>
      </c>
      <c r="I67">
        <f t="shared" ref="I67:I129" si="4">H67*D67</f>
        <v>9.1594608938547477</v>
      </c>
      <c r="J67">
        <f t="shared" ref="J67:J129" si="5">I67*G67</f>
        <v>49.186304999999997</v>
      </c>
    </row>
    <row r="68" spans="1:10">
      <c r="A68" s="11">
        <v>34</v>
      </c>
      <c r="B68" s="9">
        <v>0</v>
      </c>
      <c r="C68" s="10" t="s">
        <v>3</v>
      </c>
      <c r="D68">
        <v>247</v>
      </c>
      <c r="E68">
        <v>11.746666666666572</v>
      </c>
      <c r="F68">
        <v>274</v>
      </c>
      <c r="G68">
        <v>6.27</v>
      </c>
      <c r="H68">
        <f t="shared" si="3"/>
        <v>1.263237639553429E-2</v>
      </c>
      <c r="I68">
        <f t="shared" si="4"/>
        <v>3.1201969696969698</v>
      </c>
      <c r="J68">
        <f t="shared" si="5"/>
        <v>19.563634999999998</v>
      </c>
    </row>
    <row r="69" spans="1:10">
      <c r="A69" s="11">
        <v>34</v>
      </c>
      <c r="B69" s="9">
        <v>1</v>
      </c>
      <c r="C69" s="10" t="s">
        <v>3</v>
      </c>
      <c r="D69">
        <v>581</v>
      </c>
      <c r="E69">
        <v>38.84666666666692</v>
      </c>
      <c r="F69">
        <v>570</v>
      </c>
      <c r="G69">
        <v>5.77</v>
      </c>
      <c r="H69">
        <f t="shared" si="3"/>
        <v>1.3727036395147314E-2</v>
      </c>
      <c r="I69">
        <f t="shared" si="4"/>
        <v>7.9754081455805892</v>
      </c>
      <c r="J69">
        <f t="shared" si="5"/>
        <v>46.018104999999998</v>
      </c>
    </row>
    <row r="70" spans="1:10">
      <c r="A70" s="11">
        <v>35</v>
      </c>
      <c r="B70" s="9">
        <v>0</v>
      </c>
      <c r="C70" s="10" t="s">
        <v>8</v>
      </c>
      <c r="D70">
        <v>233</v>
      </c>
      <c r="E70">
        <v>13.923333333333288</v>
      </c>
      <c r="F70">
        <v>243</v>
      </c>
      <c r="G70">
        <v>3.25</v>
      </c>
      <c r="H70">
        <f t="shared" si="3"/>
        <v>2.4370769230769231E-2</v>
      </c>
      <c r="I70">
        <f t="shared" si="4"/>
        <v>5.6783892307692305</v>
      </c>
      <c r="J70">
        <f t="shared" si="5"/>
        <v>18.454764999999998</v>
      </c>
    </row>
    <row r="71" spans="1:10">
      <c r="A71" s="11">
        <v>35</v>
      </c>
      <c r="B71" s="9">
        <v>1</v>
      </c>
      <c r="C71" s="10" t="s">
        <v>8</v>
      </c>
      <c r="D71">
        <v>616</v>
      </c>
      <c r="E71">
        <v>15.940000000000065</v>
      </c>
      <c r="F71">
        <v>510</v>
      </c>
      <c r="G71">
        <v>8.34</v>
      </c>
      <c r="H71">
        <f t="shared" si="3"/>
        <v>9.4970023980815339E-3</v>
      </c>
      <c r="I71">
        <f t="shared" si="4"/>
        <v>5.8501534772182247</v>
      </c>
      <c r="J71">
        <f t="shared" si="5"/>
        <v>48.790279999999996</v>
      </c>
    </row>
    <row r="72" spans="1:10">
      <c r="A72" s="11">
        <v>36</v>
      </c>
      <c r="B72" s="9">
        <v>0</v>
      </c>
      <c r="C72" s="10" t="s">
        <v>5</v>
      </c>
      <c r="D72">
        <v>139</v>
      </c>
      <c r="E72">
        <v>4.3466666666667209</v>
      </c>
      <c r="F72">
        <v>137</v>
      </c>
      <c r="G72">
        <v>7.8</v>
      </c>
      <c r="H72">
        <f t="shared" si="3"/>
        <v>1.0154487179487179E-2</v>
      </c>
      <c r="I72">
        <f t="shared" si="4"/>
        <v>1.4114737179487178</v>
      </c>
      <c r="J72">
        <f t="shared" si="5"/>
        <v>11.009494999999999</v>
      </c>
    </row>
    <row r="73" spans="1:10">
      <c r="A73" s="11">
        <v>36</v>
      </c>
      <c r="B73" s="9">
        <v>1</v>
      </c>
      <c r="C73" s="10" t="s">
        <v>5</v>
      </c>
      <c r="D73">
        <v>672</v>
      </c>
      <c r="E73">
        <v>15.939999999999843</v>
      </c>
      <c r="F73">
        <v>345</v>
      </c>
      <c r="G73">
        <v>4.0199999999999996</v>
      </c>
      <c r="H73">
        <f t="shared" si="3"/>
        <v>1.9702736318407962E-2</v>
      </c>
      <c r="I73">
        <f t="shared" si="4"/>
        <v>13.240238805970151</v>
      </c>
      <c r="J73">
        <f t="shared" si="5"/>
        <v>53.225760000000001</v>
      </c>
    </row>
    <row r="74" spans="1:10">
      <c r="A74" s="11">
        <v>37</v>
      </c>
      <c r="B74" s="9">
        <v>0</v>
      </c>
      <c r="C74" s="10" t="s">
        <v>3</v>
      </c>
      <c r="D74">
        <v>110</v>
      </c>
      <c r="E74">
        <v>7.576666666666787</v>
      </c>
      <c r="F74">
        <v>176</v>
      </c>
      <c r="G74">
        <v>5.03</v>
      </c>
      <c r="H74">
        <f t="shared" ref="H74:H129" si="6">(($G$8*$H$8)/G74)</f>
        <v>1.574652087475149E-2</v>
      </c>
      <c r="I74">
        <f t="shared" si="4"/>
        <v>1.7321172962226639</v>
      </c>
      <c r="J74">
        <f t="shared" si="5"/>
        <v>8.7125500000000002</v>
      </c>
    </row>
    <row r="75" spans="1:10">
      <c r="A75" s="11">
        <v>37</v>
      </c>
      <c r="B75" s="9">
        <v>1</v>
      </c>
      <c r="C75" s="10" t="s">
        <v>3</v>
      </c>
      <c r="D75">
        <v>746</v>
      </c>
      <c r="E75">
        <v>24.380000000000067</v>
      </c>
      <c r="F75">
        <v>494</v>
      </c>
      <c r="G75">
        <v>10.14</v>
      </c>
      <c r="H75">
        <f t="shared" si="6"/>
        <v>7.8111439842209066E-3</v>
      </c>
      <c r="I75">
        <f t="shared" si="4"/>
        <v>5.8271134122287966</v>
      </c>
      <c r="J75">
        <f t="shared" si="5"/>
        <v>59.086930000000002</v>
      </c>
    </row>
    <row r="76" spans="1:10">
      <c r="A76" s="11">
        <v>38</v>
      </c>
      <c r="B76" s="9">
        <v>0</v>
      </c>
      <c r="C76" s="10" t="s">
        <v>5</v>
      </c>
      <c r="D76">
        <v>231</v>
      </c>
      <c r="E76">
        <v>10.393333333333254</v>
      </c>
      <c r="F76">
        <v>230</v>
      </c>
      <c r="G76">
        <v>11.93</v>
      </c>
      <c r="H76">
        <f t="shared" si="6"/>
        <v>6.6391450125733442E-3</v>
      </c>
      <c r="I76">
        <f t="shared" si="4"/>
        <v>1.5336424979044425</v>
      </c>
      <c r="J76">
        <f t="shared" si="5"/>
        <v>18.296354999999998</v>
      </c>
    </row>
    <row r="77" spans="1:10">
      <c r="A77" s="11">
        <v>38</v>
      </c>
      <c r="B77" s="9">
        <v>1</v>
      </c>
      <c r="C77" s="10" t="s">
        <v>5</v>
      </c>
      <c r="D77">
        <v>467</v>
      </c>
      <c r="E77">
        <v>19.530000000000271</v>
      </c>
      <c r="F77">
        <v>480</v>
      </c>
      <c r="G77">
        <v>13.73</v>
      </c>
      <c r="H77">
        <f t="shared" si="6"/>
        <v>5.7687545520757463E-3</v>
      </c>
      <c r="I77">
        <f t="shared" si="4"/>
        <v>2.6940083758193736</v>
      </c>
      <c r="J77">
        <f t="shared" si="5"/>
        <v>36.988734999999998</v>
      </c>
    </row>
    <row r="78" spans="1:10">
      <c r="A78" s="11">
        <v>39</v>
      </c>
      <c r="B78" s="9">
        <v>0</v>
      </c>
      <c r="C78" s="10" t="s">
        <v>4</v>
      </c>
      <c r="D78">
        <v>203</v>
      </c>
      <c r="E78">
        <v>12.206666666666699</v>
      </c>
      <c r="F78">
        <v>238</v>
      </c>
      <c r="G78">
        <v>7.56</v>
      </c>
      <c r="H78">
        <f t="shared" si="6"/>
        <v>1.0476851851851852E-2</v>
      </c>
      <c r="I78">
        <f t="shared" si="4"/>
        <v>2.126800925925926</v>
      </c>
      <c r="J78">
        <f t="shared" si="5"/>
        <v>16.078614999999999</v>
      </c>
    </row>
    <row r="79" spans="1:10">
      <c r="A79" s="11">
        <v>39</v>
      </c>
      <c r="B79" s="9">
        <v>1</v>
      </c>
      <c r="C79" s="10" t="s">
        <v>4</v>
      </c>
      <c r="D79">
        <v>407</v>
      </c>
      <c r="E79">
        <v>18.653333333333411</v>
      </c>
      <c r="F79">
        <v>466</v>
      </c>
      <c r="G79">
        <v>8.0299999999999994</v>
      </c>
      <c r="H79">
        <f t="shared" si="6"/>
        <v>9.8636363636363644E-3</v>
      </c>
      <c r="I79">
        <f t="shared" si="4"/>
        <v>4.0145</v>
      </c>
      <c r="J79">
        <f t="shared" si="5"/>
        <v>32.236435</v>
      </c>
    </row>
    <row r="80" spans="1:10">
      <c r="A80" s="11">
        <v>40</v>
      </c>
      <c r="B80" s="9">
        <v>0</v>
      </c>
      <c r="C80" s="10" t="s">
        <v>2</v>
      </c>
      <c r="D80">
        <v>190</v>
      </c>
      <c r="E80">
        <v>10.316666666666752</v>
      </c>
      <c r="F80">
        <v>201</v>
      </c>
      <c r="G80">
        <v>11.23</v>
      </c>
      <c r="H80">
        <f t="shared" si="6"/>
        <v>7.0529830810329474E-3</v>
      </c>
      <c r="I80">
        <f t="shared" si="4"/>
        <v>1.34006678539626</v>
      </c>
      <c r="J80">
        <f t="shared" si="5"/>
        <v>15.04895</v>
      </c>
    </row>
    <row r="81" spans="1:10">
      <c r="A81" s="11">
        <v>40</v>
      </c>
      <c r="B81" s="9">
        <v>1</v>
      </c>
      <c r="C81" s="10" t="s">
        <v>2</v>
      </c>
      <c r="D81">
        <v>476</v>
      </c>
      <c r="E81">
        <v>25.873333333333193</v>
      </c>
      <c r="F81">
        <v>700</v>
      </c>
      <c r="G81">
        <v>6.99</v>
      </c>
      <c r="H81">
        <f t="shared" si="6"/>
        <v>1.1331187410586552E-2</v>
      </c>
      <c r="I81">
        <f t="shared" si="4"/>
        <v>5.3936452074391985</v>
      </c>
      <c r="J81">
        <f t="shared" si="5"/>
        <v>37.70158</v>
      </c>
    </row>
    <row r="82" spans="1:10">
      <c r="A82" s="11">
        <v>41</v>
      </c>
      <c r="B82" s="12">
        <v>0</v>
      </c>
      <c r="C82" s="10" t="s">
        <v>2</v>
      </c>
      <c r="D82">
        <v>212</v>
      </c>
      <c r="E82">
        <v>12.820000000000054</v>
      </c>
      <c r="F82">
        <v>277</v>
      </c>
      <c r="G82">
        <v>8.01</v>
      </c>
      <c r="H82">
        <f t="shared" si="6"/>
        <v>9.8882646691635448E-3</v>
      </c>
      <c r="I82">
        <f t="shared" si="4"/>
        <v>2.0963121098626716</v>
      </c>
      <c r="J82">
        <f t="shared" si="5"/>
        <v>16.791459999999997</v>
      </c>
    </row>
    <row r="83" spans="1:10">
      <c r="A83" s="11">
        <v>41</v>
      </c>
      <c r="B83" s="9">
        <v>1</v>
      </c>
      <c r="C83" s="10" t="s">
        <v>2</v>
      </c>
      <c r="D83">
        <v>523</v>
      </c>
      <c r="E83">
        <v>36.226666666666631</v>
      </c>
      <c r="F83">
        <v>870</v>
      </c>
      <c r="G83">
        <v>5.85</v>
      </c>
      <c r="H83">
        <f t="shared" si="6"/>
        <v>1.353931623931624E-2</v>
      </c>
      <c r="I83">
        <f t="shared" si="4"/>
        <v>7.0810623931623935</v>
      </c>
      <c r="J83">
        <f t="shared" si="5"/>
        <v>41.424214999999997</v>
      </c>
    </row>
    <row r="84" spans="1:10">
      <c r="A84" s="11">
        <v>42</v>
      </c>
      <c r="B84" s="9">
        <v>0</v>
      </c>
      <c r="C84" s="10" t="s">
        <v>1</v>
      </c>
      <c r="D84">
        <v>84</v>
      </c>
      <c r="E84">
        <v>4.9199999999995914</v>
      </c>
      <c r="F84">
        <v>91.7</v>
      </c>
      <c r="G84">
        <v>10.91</v>
      </c>
      <c r="H84">
        <f t="shared" si="6"/>
        <v>7.2598533455545365E-3</v>
      </c>
      <c r="I84">
        <f t="shared" si="4"/>
        <v>0.60982768102658103</v>
      </c>
      <c r="J84">
        <f t="shared" si="5"/>
        <v>6.6532199999999992</v>
      </c>
    </row>
    <row r="85" spans="1:10">
      <c r="A85" s="11">
        <v>42</v>
      </c>
      <c r="B85" s="9">
        <v>1</v>
      </c>
      <c r="C85" s="10" t="s">
        <v>1</v>
      </c>
      <c r="D85">
        <v>716</v>
      </c>
      <c r="E85">
        <v>22.100000000000009</v>
      </c>
      <c r="F85">
        <v>560</v>
      </c>
      <c r="G85">
        <v>9.0399999999999991</v>
      </c>
      <c r="H85">
        <f t="shared" si="6"/>
        <v>8.7616150442477881E-3</v>
      </c>
      <c r="I85">
        <f t="shared" si="4"/>
        <v>6.2733163716814166</v>
      </c>
      <c r="J85">
        <f t="shared" si="5"/>
        <v>56.71078</v>
      </c>
    </row>
    <row r="86" spans="1:10">
      <c r="A86" s="11">
        <v>43</v>
      </c>
      <c r="B86" s="9">
        <v>0</v>
      </c>
      <c r="C86" s="10" t="s">
        <v>7</v>
      </c>
      <c r="D86">
        <v>362</v>
      </c>
      <c r="E86">
        <v>18.663333333333476</v>
      </c>
      <c r="F86">
        <v>375</v>
      </c>
      <c r="G86">
        <v>5.34</v>
      </c>
      <c r="H86">
        <f t="shared" si="6"/>
        <v>1.4832397003745319E-2</v>
      </c>
      <c r="I86">
        <f t="shared" si="4"/>
        <v>5.3693277153558059</v>
      </c>
      <c r="J86">
        <f t="shared" si="5"/>
        <v>28.672210000000003</v>
      </c>
    </row>
    <row r="87" spans="1:10">
      <c r="A87" s="11">
        <v>43</v>
      </c>
      <c r="B87" s="9">
        <v>1</v>
      </c>
      <c r="C87" s="10" t="s">
        <v>7</v>
      </c>
      <c r="D87">
        <v>818</v>
      </c>
      <c r="E87">
        <v>22.743333333332892</v>
      </c>
      <c r="F87">
        <v>439</v>
      </c>
      <c r="G87">
        <v>9.74</v>
      </c>
      <c r="H87">
        <f t="shared" si="6"/>
        <v>8.1319301848049273E-3</v>
      </c>
      <c r="I87">
        <f t="shared" si="4"/>
        <v>6.6519188911704301</v>
      </c>
      <c r="J87">
        <f t="shared" si="5"/>
        <v>64.789689999999993</v>
      </c>
    </row>
    <row r="88" spans="1:10">
      <c r="A88" s="11">
        <v>44</v>
      </c>
      <c r="B88" s="9">
        <v>0</v>
      </c>
      <c r="C88" s="10" t="s">
        <v>4</v>
      </c>
      <c r="D88">
        <v>300</v>
      </c>
      <c r="E88">
        <v>10.353333333333437</v>
      </c>
      <c r="F88">
        <v>259</v>
      </c>
      <c r="G88">
        <v>7.97</v>
      </c>
      <c r="H88">
        <f t="shared" si="6"/>
        <v>9.9378920953575901E-3</v>
      </c>
      <c r="I88">
        <f t="shared" si="4"/>
        <v>2.981367628607277</v>
      </c>
      <c r="J88">
        <f t="shared" si="5"/>
        <v>23.761499999999998</v>
      </c>
    </row>
    <row r="89" spans="1:10">
      <c r="A89" s="11">
        <v>44</v>
      </c>
      <c r="B89" s="9">
        <v>1</v>
      </c>
      <c r="C89" s="10" t="s">
        <v>4</v>
      </c>
      <c r="D89">
        <v>580</v>
      </c>
      <c r="E89">
        <v>38.05666666666685</v>
      </c>
      <c r="F89">
        <v>540</v>
      </c>
      <c r="G89">
        <v>12.53</v>
      </c>
      <c r="H89">
        <f t="shared" si="6"/>
        <v>6.3212290502793296E-3</v>
      </c>
      <c r="I89">
        <f t="shared" si="4"/>
        <v>3.6663128491620109</v>
      </c>
      <c r="J89">
        <f t="shared" si="5"/>
        <v>45.938899999999997</v>
      </c>
    </row>
    <row r="90" spans="1:10">
      <c r="A90" s="11">
        <v>45</v>
      </c>
      <c r="B90" s="9">
        <v>0</v>
      </c>
      <c r="C90" s="10" t="s">
        <v>1</v>
      </c>
      <c r="D90">
        <v>137</v>
      </c>
      <c r="E90">
        <v>7.0466666666666455</v>
      </c>
      <c r="F90">
        <v>132</v>
      </c>
      <c r="G90">
        <v>8.7200000000000006</v>
      </c>
      <c r="H90">
        <f t="shared" si="6"/>
        <v>9.083142201834862E-3</v>
      </c>
      <c r="I90">
        <f t="shared" si="4"/>
        <v>1.244390481651376</v>
      </c>
      <c r="J90">
        <f t="shared" si="5"/>
        <v>10.851084999999999</v>
      </c>
    </row>
    <row r="91" spans="1:10">
      <c r="A91" s="11">
        <v>45</v>
      </c>
      <c r="B91" s="9">
        <v>1</v>
      </c>
      <c r="C91" s="10" t="s">
        <v>1</v>
      </c>
      <c r="D91">
        <v>732</v>
      </c>
      <c r="E91">
        <v>16.186666666666572</v>
      </c>
      <c r="F91">
        <v>455</v>
      </c>
      <c r="G91">
        <v>3.1</v>
      </c>
      <c r="H91">
        <f t="shared" si="6"/>
        <v>2.555E-2</v>
      </c>
      <c r="I91">
        <f t="shared" si="4"/>
        <v>18.7026</v>
      </c>
      <c r="J91">
        <f t="shared" si="5"/>
        <v>57.978059999999999</v>
      </c>
    </row>
    <row r="92" spans="1:10">
      <c r="A92" s="11">
        <v>46</v>
      </c>
      <c r="B92" s="9">
        <v>0</v>
      </c>
      <c r="C92" s="10" t="s">
        <v>7</v>
      </c>
      <c r="D92">
        <v>205</v>
      </c>
      <c r="E92">
        <v>12.023333333333275</v>
      </c>
      <c r="F92">
        <v>183</v>
      </c>
      <c r="G92">
        <v>9.6999999999999993</v>
      </c>
      <c r="H92">
        <f t="shared" si="6"/>
        <v>8.1654639175257736E-3</v>
      </c>
      <c r="I92">
        <f t="shared" si="4"/>
        <v>1.6739201030927835</v>
      </c>
      <c r="J92">
        <f t="shared" si="5"/>
        <v>16.237024999999999</v>
      </c>
    </row>
    <row r="93" spans="1:10">
      <c r="A93" s="11">
        <v>46</v>
      </c>
      <c r="B93" s="9">
        <v>1</v>
      </c>
      <c r="C93" s="10" t="s">
        <v>7</v>
      </c>
      <c r="D93">
        <v>715</v>
      </c>
      <c r="E93">
        <v>20.956666666666734</v>
      </c>
      <c r="F93">
        <v>402</v>
      </c>
      <c r="G93">
        <v>4.18</v>
      </c>
      <c r="H93">
        <f t="shared" si="6"/>
        <v>1.8948564593301437E-2</v>
      </c>
      <c r="I93">
        <f t="shared" si="4"/>
        <v>13.548223684210527</v>
      </c>
      <c r="J93">
        <f t="shared" si="5"/>
        <v>56.631574999999998</v>
      </c>
    </row>
    <row r="94" spans="1:10">
      <c r="A94" s="11">
        <v>47</v>
      </c>
      <c r="B94" s="9">
        <v>0</v>
      </c>
      <c r="C94" s="10" t="s">
        <v>8</v>
      </c>
      <c r="D94">
        <v>196</v>
      </c>
      <c r="E94">
        <v>12.560000000000127</v>
      </c>
      <c r="F94">
        <v>215</v>
      </c>
      <c r="G94">
        <v>7.52</v>
      </c>
      <c r="H94">
        <f t="shared" si="6"/>
        <v>1.0532579787234042E-2</v>
      </c>
      <c r="I94">
        <f t="shared" si="4"/>
        <v>2.064385638297872</v>
      </c>
      <c r="J94">
        <f t="shared" si="5"/>
        <v>15.524179999999998</v>
      </c>
    </row>
    <row r="95" spans="1:10">
      <c r="A95" s="11">
        <v>47</v>
      </c>
      <c r="B95" s="9">
        <v>1</v>
      </c>
      <c r="C95" s="10" t="s">
        <v>8</v>
      </c>
      <c r="D95">
        <v>837</v>
      </c>
      <c r="E95">
        <v>28.250000000000107</v>
      </c>
      <c r="F95">
        <v>720</v>
      </c>
      <c r="G95">
        <v>5.88</v>
      </c>
      <c r="H95">
        <f t="shared" si="6"/>
        <v>1.3470238095238096E-2</v>
      </c>
      <c r="I95">
        <f t="shared" si="4"/>
        <v>11.274589285714287</v>
      </c>
      <c r="J95">
        <f t="shared" si="5"/>
        <v>66.294584999999998</v>
      </c>
    </row>
    <row r="96" spans="1:10">
      <c r="A96" s="11">
        <v>48</v>
      </c>
      <c r="B96" s="9">
        <v>0</v>
      </c>
      <c r="C96" s="10" t="s">
        <v>6</v>
      </c>
      <c r="D96">
        <v>140</v>
      </c>
      <c r="E96">
        <v>6.6466666666666896</v>
      </c>
      <c r="F96">
        <v>162</v>
      </c>
      <c r="G96">
        <v>8.3699999999999992</v>
      </c>
      <c r="H96">
        <f t="shared" si="6"/>
        <v>9.462962962962963E-3</v>
      </c>
      <c r="I96">
        <f t="shared" si="4"/>
        <v>1.3248148148148149</v>
      </c>
      <c r="J96">
        <f t="shared" si="5"/>
        <v>11.088699999999999</v>
      </c>
    </row>
    <row r="97" spans="1:10">
      <c r="A97" s="11">
        <v>48</v>
      </c>
      <c r="B97" s="9">
        <v>1</v>
      </c>
      <c r="C97" s="10" t="s">
        <v>6</v>
      </c>
      <c r="D97">
        <v>953</v>
      </c>
      <c r="E97">
        <v>35.546666666666837</v>
      </c>
      <c r="F97">
        <v>960</v>
      </c>
      <c r="G97">
        <v>15.27</v>
      </c>
      <c r="H97">
        <f t="shared" si="6"/>
        <v>5.1869679109364771E-3</v>
      </c>
      <c r="I97">
        <f t="shared" si="4"/>
        <v>4.9431804191224629</v>
      </c>
      <c r="J97">
        <f t="shared" si="5"/>
        <v>75.482365000000001</v>
      </c>
    </row>
    <row r="98" spans="1:10">
      <c r="A98" s="11">
        <v>49</v>
      </c>
      <c r="B98" s="12">
        <v>0</v>
      </c>
      <c r="C98" s="10" t="s">
        <v>4</v>
      </c>
      <c r="D98">
        <v>271</v>
      </c>
      <c r="E98">
        <v>14.536666666666864</v>
      </c>
      <c r="F98">
        <v>402</v>
      </c>
      <c r="G98">
        <v>4.58</v>
      </c>
      <c r="H98">
        <f t="shared" si="6"/>
        <v>1.729366812227074E-2</v>
      </c>
      <c r="I98">
        <f t="shared" si="4"/>
        <v>4.6865840611353704</v>
      </c>
      <c r="J98">
        <f t="shared" si="5"/>
        <v>21.464554999999997</v>
      </c>
    </row>
    <row r="99" spans="1:10">
      <c r="A99" s="11">
        <v>49</v>
      </c>
      <c r="B99" s="9">
        <v>1</v>
      </c>
      <c r="C99" s="10" t="s">
        <v>4</v>
      </c>
      <c r="D99">
        <v>588</v>
      </c>
      <c r="E99">
        <v>31.373333333333477</v>
      </c>
      <c r="F99">
        <v>830</v>
      </c>
      <c r="G99">
        <v>1.27</v>
      </c>
      <c r="H99">
        <f t="shared" si="6"/>
        <v>6.2366141732283463E-2</v>
      </c>
      <c r="I99">
        <f t="shared" si="4"/>
        <v>36.671291338582677</v>
      </c>
      <c r="J99">
        <f t="shared" si="5"/>
        <v>46.572539999999996</v>
      </c>
    </row>
    <row r="100" spans="1:10">
      <c r="A100" s="11">
        <v>50</v>
      </c>
      <c r="B100" s="9">
        <v>0</v>
      </c>
      <c r="C100" s="10" t="s">
        <v>6</v>
      </c>
      <c r="D100">
        <v>148</v>
      </c>
      <c r="E100">
        <v>7.7433333333336574</v>
      </c>
      <c r="F100">
        <v>190</v>
      </c>
      <c r="G100">
        <v>9.74</v>
      </c>
      <c r="H100">
        <f t="shared" si="6"/>
        <v>8.1319301848049273E-3</v>
      </c>
      <c r="I100">
        <f t="shared" si="4"/>
        <v>1.2035256673511292</v>
      </c>
      <c r="J100">
        <f t="shared" si="5"/>
        <v>11.722339999999999</v>
      </c>
    </row>
    <row r="101" spans="1:10">
      <c r="A101" s="11">
        <v>50</v>
      </c>
      <c r="B101" s="9">
        <v>1</v>
      </c>
      <c r="C101" s="10" t="s">
        <v>6</v>
      </c>
      <c r="D101">
        <v>606</v>
      </c>
      <c r="E101">
        <v>16.926666666666534</v>
      </c>
      <c r="F101">
        <v>680</v>
      </c>
      <c r="G101">
        <v>18.5</v>
      </c>
      <c r="H101">
        <f t="shared" si="6"/>
        <v>4.2813513513513509E-3</v>
      </c>
      <c r="I101">
        <f t="shared" si="4"/>
        <v>2.5944989189189185</v>
      </c>
      <c r="J101">
        <f t="shared" si="5"/>
        <v>47.998229999999992</v>
      </c>
    </row>
    <row r="102" spans="1:10">
      <c r="A102" s="11">
        <v>51</v>
      </c>
      <c r="B102" s="9">
        <v>0</v>
      </c>
      <c r="C102" s="10" t="s">
        <v>1</v>
      </c>
      <c r="D102">
        <v>175</v>
      </c>
      <c r="E102">
        <v>9.7933333333335426</v>
      </c>
      <c r="F102">
        <v>278</v>
      </c>
      <c r="G102">
        <v>13.77</v>
      </c>
      <c r="H102">
        <f t="shared" si="6"/>
        <v>5.7519970951343501E-3</v>
      </c>
      <c r="I102">
        <f t="shared" si="4"/>
        <v>1.0065994916485113</v>
      </c>
      <c r="J102">
        <f t="shared" si="5"/>
        <v>13.860875</v>
      </c>
    </row>
    <row r="103" spans="1:10">
      <c r="A103" s="11">
        <v>51</v>
      </c>
      <c r="B103" s="9">
        <v>1</v>
      </c>
      <c r="C103" s="10" t="s">
        <v>1</v>
      </c>
      <c r="D103">
        <v>694</v>
      </c>
      <c r="E103">
        <v>24.946666666666673</v>
      </c>
      <c r="F103">
        <v>780</v>
      </c>
      <c r="G103">
        <v>9.3800000000000008</v>
      </c>
      <c r="H103">
        <f t="shared" si="6"/>
        <v>8.4440298507462673E-3</v>
      </c>
      <c r="I103">
        <f t="shared" si="4"/>
        <v>5.8601567164179098</v>
      </c>
      <c r="J103">
        <f t="shared" si="5"/>
        <v>54.968269999999997</v>
      </c>
    </row>
    <row r="104" spans="1:10">
      <c r="A104" s="11">
        <v>52</v>
      </c>
      <c r="B104" s="9">
        <v>0</v>
      </c>
      <c r="C104" s="10" t="s">
        <v>8</v>
      </c>
      <c r="D104">
        <v>163</v>
      </c>
      <c r="E104">
        <v>12.273333333332914</v>
      </c>
      <c r="F104">
        <v>195</v>
      </c>
      <c r="G104">
        <v>17.8</v>
      </c>
      <c r="H104">
        <f t="shared" si="6"/>
        <v>4.4497191011235952E-3</v>
      </c>
      <c r="I104">
        <f t="shared" si="4"/>
        <v>0.725304213483146</v>
      </c>
      <c r="J104">
        <f t="shared" si="5"/>
        <v>12.910414999999999</v>
      </c>
    </row>
    <row r="105" spans="1:10">
      <c r="A105" s="11">
        <v>52</v>
      </c>
      <c r="B105" s="9">
        <v>1</v>
      </c>
      <c r="C105" s="10" t="s">
        <v>8</v>
      </c>
      <c r="D105">
        <v>648</v>
      </c>
      <c r="E105">
        <v>15.449999999999964</v>
      </c>
      <c r="F105">
        <v>447</v>
      </c>
      <c r="G105">
        <v>20.69</v>
      </c>
      <c r="H105">
        <f t="shared" si="6"/>
        <v>3.8281778637022715E-3</v>
      </c>
      <c r="I105">
        <f t="shared" si="4"/>
        <v>2.4806592556790719</v>
      </c>
      <c r="J105">
        <f t="shared" si="5"/>
        <v>51.324840000000002</v>
      </c>
    </row>
    <row r="106" spans="1:10">
      <c r="A106" s="11">
        <v>53</v>
      </c>
      <c r="B106" s="9">
        <v>0</v>
      </c>
      <c r="C106" s="10" t="s">
        <v>3</v>
      </c>
      <c r="D106">
        <v>215</v>
      </c>
      <c r="E106">
        <v>12.330000000000174</v>
      </c>
      <c r="F106">
        <v>487</v>
      </c>
      <c r="G106">
        <v>4.2</v>
      </c>
      <c r="H106">
        <f t="shared" si="6"/>
        <v>1.8858333333333331E-2</v>
      </c>
      <c r="I106">
        <f t="shared" si="4"/>
        <v>4.0545416666666663</v>
      </c>
      <c r="J106">
        <f t="shared" si="5"/>
        <v>17.029074999999999</v>
      </c>
    </row>
    <row r="107" spans="1:10">
      <c r="A107" s="11">
        <v>53</v>
      </c>
      <c r="B107" s="9">
        <v>1</v>
      </c>
      <c r="C107" s="10" t="s">
        <v>3</v>
      </c>
      <c r="D107">
        <v>597</v>
      </c>
      <c r="E107">
        <v>25.856666666666861</v>
      </c>
      <c r="F107">
        <v>435</v>
      </c>
      <c r="G107">
        <v>15.82</v>
      </c>
      <c r="H107">
        <f t="shared" si="6"/>
        <v>5.0066371681415931E-3</v>
      </c>
      <c r="I107">
        <f t="shared" si="4"/>
        <v>2.9889623893805313</v>
      </c>
      <c r="J107">
        <f t="shared" si="5"/>
        <v>47.285385000000005</v>
      </c>
    </row>
    <row r="108" spans="1:10">
      <c r="A108" s="11">
        <v>54</v>
      </c>
      <c r="B108" s="9">
        <v>0</v>
      </c>
      <c r="C108" s="10" t="s">
        <v>3</v>
      </c>
      <c r="D108">
        <v>185</v>
      </c>
      <c r="E108">
        <v>11.546666666666372</v>
      </c>
      <c r="F108">
        <v>233</v>
      </c>
      <c r="G108">
        <v>11.68</v>
      </c>
      <c r="H108">
        <f t="shared" si="6"/>
        <v>6.78125E-3</v>
      </c>
      <c r="I108">
        <f t="shared" si="4"/>
        <v>1.2545312500000001</v>
      </c>
      <c r="J108">
        <f t="shared" si="5"/>
        <v>14.652925000000002</v>
      </c>
    </row>
    <row r="109" spans="1:10">
      <c r="A109" s="11">
        <v>54</v>
      </c>
      <c r="B109" s="9">
        <v>1</v>
      </c>
      <c r="C109" s="10" t="s">
        <v>3</v>
      </c>
      <c r="D109">
        <v>756</v>
      </c>
      <c r="E109">
        <v>34.833333333333272</v>
      </c>
      <c r="F109">
        <v>740</v>
      </c>
      <c r="G109">
        <v>3.67</v>
      </c>
      <c r="H109">
        <f t="shared" si="6"/>
        <v>2.1581743869209809E-2</v>
      </c>
      <c r="I109">
        <f t="shared" si="4"/>
        <v>16.315798365122614</v>
      </c>
      <c r="J109">
        <f t="shared" si="5"/>
        <v>59.878979999999991</v>
      </c>
    </row>
    <row r="110" spans="1:10">
      <c r="A110" s="11">
        <v>55</v>
      </c>
      <c r="B110" s="9">
        <v>0</v>
      </c>
      <c r="C110" s="10" t="s">
        <v>2</v>
      </c>
      <c r="D110">
        <v>278</v>
      </c>
      <c r="E110">
        <v>21.49333333333314</v>
      </c>
      <c r="F110">
        <v>428</v>
      </c>
      <c r="G110">
        <v>4.88</v>
      </c>
      <c r="H110">
        <f t="shared" si="6"/>
        <v>1.6230532786885247E-2</v>
      </c>
      <c r="I110">
        <f t="shared" si="4"/>
        <v>4.512088114754099</v>
      </c>
      <c r="J110">
        <f t="shared" si="5"/>
        <v>22.018990000000002</v>
      </c>
    </row>
    <row r="111" spans="1:10">
      <c r="A111" s="11">
        <v>55</v>
      </c>
      <c r="B111" s="9">
        <v>1</v>
      </c>
      <c r="C111" s="10" t="s">
        <v>2</v>
      </c>
      <c r="D111">
        <v>583</v>
      </c>
      <c r="E111">
        <v>19.990000000000173</v>
      </c>
      <c r="F111">
        <v>730</v>
      </c>
      <c r="G111">
        <v>13.55</v>
      </c>
      <c r="H111">
        <f t="shared" si="6"/>
        <v>5.8453874538745383E-3</v>
      </c>
      <c r="I111">
        <f t="shared" si="4"/>
        <v>3.4078608856088559</v>
      </c>
      <c r="J111">
        <f t="shared" si="5"/>
        <v>46.176515000000002</v>
      </c>
    </row>
    <row r="112" spans="1:10">
      <c r="A112" s="11">
        <v>56</v>
      </c>
      <c r="B112" s="9">
        <v>0</v>
      </c>
      <c r="C112" s="10" t="s">
        <v>5</v>
      </c>
      <c r="D112">
        <v>156</v>
      </c>
      <c r="E112">
        <v>11.473333333333002</v>
      </c>
      <c r="F112">
        <v>238</v>
      </c>
      <c r="G112">
        <v>11.09</v>
      </c>
      <c r="H112">
        <f t="shared" si="6"/>
        <v>7.1420198376916143E-3</v>
      </c>
      <c r="I112">
        <f t="shared" si="4"/>
        <v>1.1141550946798919</v>
      </c>
      <c r="J112">
        <f t="shared" si="5"/>
        <v>12.355980000000001</v>
      </c>
    </row>
    <row r="113" spans="1:10">
      <c r="A113" s="11">
        <v>56</v>
      </c>
      <c r="B113" s="9">
        <v>1</v>
      </c>
      <c r="C113" s="10" t="s">
        <v>5</v>
      </c>
      <c r="D113">
        <v>531</v>
      </c>
      <c r="E113">
        <v>27.600000000000069</v>
      </c>
      <c r="F113">
        <v>630</v>
      </c>
      <c r="G113">
        <v>7.98</v>
      </c>
      <c r="H113">
        <f t="shared" si="6"/>
        <v>9.9254385964912279E-3</v>
      </c>
      <c r="I113">
        <f t="shared" si="4"/>
        <v>5.2704078947368425</v>
      </c>
      <c r="J113">
        <f t="shared" si="5"/>
        <v>42.057855000000004</v>
      </c>
    </row>
    <row r="114" spans="1:10">
      <c r="A114" s="11">
        <v>57</v>
      </c>
      <c r="B114" s="12">
        <v>0</v>
      </c>
      <c r="C114" s="10" t="s">
        <v>2</v>
      </c>
      <c r="D114">
        <v>156</v>
      </c>
      <c r="E114">
        <v>4.2133333333334022</v>
      </c>
      <c r="F114">
        <v>122</v>
      </c>
      <c r="G114">
        <v>5.83</v>
      </c>
      <c r="H114">
        <f t="shared" si="6"/>
        <v>1.3585763293310462E-2</v>
      </c>
      <c r="I114">
        <f t="shared" si="4"/>
        <v>2.119379073756432</v>
      </c>
      <c r="J114">
        <f t="shared" si="5"/>
        <v>12.355979999999999</v>
      </c>
    </row>
    <row r="115" spans="1:10">
      <c r="A115" s="11">
        <v>57</v>
      </c>
      <c r="B115" s="9">
        <v>1</v>
      </c>
      <c r="C115" s="10" t="s">
        <v>2</v>
      </c>
      <c r="D115">
        <v>371</v>
      </c>
      <c r="E115">
        <v>16.636666666666635</v>
      </c>
      <c r="F115">
        <v>530</v>
      </c>
      <c r="G115">
        <v>11.97</v>
      </c>
      <c r="H115">
        <f t="shared" si="6"/>
        <v>6.6169590643274847E-3</v>
      </c>
      <c r="I115">
        <f t="shared" si="4"/>
        <v>2.4548918128654966</v>
      </c>
      <c r="J115">
        <f t="shared" si="5"/>
        <v>29.385054999999998</v>
      </c>
    </row>
    <row r="116" spans="1:10">
      <c r="A116" s="11">
        <v>58</v>
      </c>
      <c r="B116" s="9">
        <v>0</v>
      </c>
      <c r="C116" s="10" t="s">
        <v>5</v>
      </c>
      <c r="D116">
        <v>275</v>
      </c>
      <c r="E116">
        <v>10.846666666666671</v>
      </c>
      <c r="F116">
        <v>287</v>
      </c>
      <c r="G116">
        <v>16.7</v>
      </c>
      <c r="H116">
        <f t="shared" si="6"/>
        <v>4.7428143712574854E-3</v>
      </c>
      <c r="I116">
        <f t="shared" si="4"/>
        <v>1.3042739520958084</v>
      </c>
      <c r="J116">
        <f t="shared" si="5"/>
        <v>21.781375000000001</v>
      </c>
    </row>
    <row r="117" spans="1:10">
      <c r="A117" s="11">
        <v>58</v>
      </c>
      <c r="B117" s="9">
        <v>1</v>
      </c>
      <c r="C117" s="10" t="s">
        <v>5</v>
      </c>
      <c r="D117">
        <v>479</v>
      </c>
      <c r="E117">
        <v>14.899999999999913</v>
      </c>
      <c r="F117">
        <v>406</v>
      </c>
      <c r="G117">
        <v>13.38</v>
      </c>
      <c r="H117">
        <f t="shared" si="6"/>
        <v>5.9196562032884899E-3</v>
      </c>
      <c r="I117">
        <f t="shared" si="4"/>
        <v>2.8355153213751865</v>
      </c>
      <c r="J117">
        <f t="shared" si="5"/>
        <v>37.939194999999998</v>
      </c>
    </row>
    <row r="118" spans="1:10">
      <c r="A118" s="11">
        <v>59</v>
      </c>
      <c r="B118" s="9">
        <v>0</v>
      </c>
      <c r="C118" s="10" t="s">
        <v>4</v>
      </c>
      <c r="D118">
        <v>380</v>
      </c>
      <c r="E118">
        <v>16.669999999999963</v>
      </c>
      <c r="F118">
        <v>477</v>
      </c>
      <c r="G118">
        <v>3.25</v>
      </c>
      <c r="H118">
        <f t="shared" si="6"/>
        <v>2.4370769230769231E-2</v>
      </c>
      <c r="I118">
        <f t="shared" si="4"/>
        <v>9.2608923076923073</v>
      </c>
      <c r="J118">
        <f t="shared" si="5"/>
        <v>30.097899999999999</v>
      </c>
    </row>
    <row r="119" spans="1:10">
      <c r="A119" s="11">
        <v>59</v>
      </c>
      <c r="B119" s="9">
        <v>1</v>
      </c>
      <c r="C119" s="10" t="s">
        <v>4</v>
      </c>
      <c r="D119">
        <v>532</v>
      </c>
      <c r="E119">
        <v>12.406666666666455</v>
      </c>
      <c r="F119">
        <v>540</v>
      </c>
      <c r="G119">
        <v>14.21</v>
      </c>
      <c r="H119">
        <f t="shared" si="6"/>
        <v>5.5738916256157633E-3</v>
      </c>
      <c r="I119">
        <f t="shared" si="4"/>
        <v>2.9653103448275862</v>
      </c>
      <c r="J119">
        <f t="shared" si="5"/>
        <v>42.137060000000005</v>
      </c>
    </row>
    <row r="120" spans="1:10">
      <c r="A120" s="11">
        <v>60</v>
      </c>
      <c r="B120" s="9">
        <v>0</v>
      </c>
      <c r="C120" s="10" t="s">
        <v>7</v>
      </c>
      <c r="D120">
        <v>227</v>
      </c>
      <c r="E120">
        <v>18.5533333333332</v>
      </c>
      <c r="F120">
        <v>282</v>
      </c>
      <c r="G120">
        <v>5.63</v>
      </c>
      <c r="H120">
        <f t="shared" si="6"/>
        <v>1.4068383658969804E-2</v>
      </c>
      <c r="I120">
        <f t="shared" si="4"/>
        <v>3.1935230905861456</v>
      </c>
      <c r="J120">
        <f t="shared" si="5"/>
        <v>17.979534999999998</v>
      </c>
    </row>
    <row r="121" spans="1:10">
      <c r="A121" s="11">
        <v>60</v>
      </c>
      <c r="B121" s="9">
        <v>1</v>
      </c>
      <c r="C121" s="10" t="s">
        <v>7</v>
      </c>
      <c r="D121">
        <v>676</v>
      </c>
      <c r="E121">
        <v>17.403333333333659</v>
      </c>
      <c r="F121">
        <v>530</v>
      </c>
      <c r="G121">
        <v>13.71</v>
      </c>
      <c r="H121">
        <f t="shared" si="6"/>
        <v>5.7771699489423773E-3</v>
      </c>
      <c r="I121">
        <f t="shared" si="4"/>
        <v>3.905366885485047</v>
      </c>
      <c r="J121">
        <f t="shared" si="5"/>
        <v>53.542579999999994</v>
      </c>
    </row>
    <row r="122" spans="1:10">
      <c r="A122" s="11">
        <v>61</v>
      </c>
      <c r="B122" s="9">
        <v>0</v>
      </c>
      <c r="C122" s="10" t="s">
        <v>1</v>
      </c>
      <c r="D122">
        <v>244</v>
      </c>
      <c r="E122">
        <v>12.399999999999745</v>
      </c>
      <c r="F122">
        <v>283</v>
      </c>
      <c r="G122">
        <v>10.029999999999999</v>
      </c>
      <c r="H122">
        <f t="shared" si="6"/>
        <v>7.8968095712861411E-3</v>
      </c>
      <c r="I122">
        <f t="shared" si="4"/>
        <v>1.9268215353938185</v>
      </c>
      <c r="J122">
        <f t="shared" si="5"/>
        <v>19.32602</v>
      </c>
    </row>
    <row r="123" spans="1:10">
      <c r="A123" s="11">
        <v>61</v>
      </c>
      <c r="B123" s="9">
        <v>1</v>
      </c>
      <c r="C123" s="10" t="s">
        <v>1</v>
      </c>
      <c r="D123">
        <v>866</v>
      </c>
      <c r="E123">
        <v>19.213333333333303</v>
      </c>
      <c r="F123">
        <v>670</v>
      </c>
      <c r="G123">
        <v>3.93</v>
      </c>
      <c r="H123">
        <f t="shared" si="6"/>
        <v>2.0153944020356234E-2</v>
      </c>
      <c r="I123">
        <f t="shared" si="4"/>
        <v>17.4533155216285</v>
      </c>
      <c r="J123">
        <f t="shared" si="5"/>
        <v>68.591530000000006</v>
      </c>
    </row>
    <row r="124" spans="1:10">
      <c r="A124" s="11">
        <v>62</v>
      </c>
      <c r="B124" s="9">
        <v>0</v>
      </c>
      <c r="C124" s="10" t="s">
        <v>8</v>
      </c>
      <c r="D124">
        <v>246</v>
      </c>
      <c r="E124">
        <v>9.0266666666667383</v>
      </c>
      <c r="F124">
        <v>217</v>
      </c>
      <c r="G124">
        <v>6.25</v>
      </c>
      <c r="H124">
        <f t="shared" si="6"/>
        <v>1.26728E-2</v>
      </c>
      <c r="I124">
        <f t="shared" si="4"/>
        <v>3.1175088</v>
      </c>
      <c r="J124">
        <f t="shared" si="5"/>
        <v>19.48443</v>
      </c>
    </row>
    <row r="125" spans="1:10">
      <c r="A125" s="11">
        <v>62</v>
      </c>
      <c r="B125" s="9">
        <v>1</v>
      </c>
      <c r="C125" s="10" t="s">
        <v>8</v>
      </c>
      <c r="D125">
        <v>876</v>
      </c>
      <c r="E125">
        <v>21.940000000000069</v>
      </c>
      <c r="F125">
        <v>800</v>
      </c>
      <c r="G125">
        <v>8.56</v>
      </c>
      <c r="H125">
        <f t="shared" si="6"/>
        <v>9.2529205607476631E-3</v>
      </c>
      <c r="I125">
        <f t="shared" si="4"/>
        <v>8.1055584112149521</v>
      </c>
      <c r="J125">
        <f t="shared" si="5"/>
        <v>69.383579999999995</v>
      </c>
    </row>
    <row r="126" spans="1:10">
      <c r="A126" s="11">
        <v>63</v>
      </c>
      <c r="B126" s="9">
        <v>0</v>
      </c>
      <c r="C126" s="10" t="s">
        <v>6</v>
      </c>
      <c r="D126">
        <v>167</v>
      </c>
      <c r="E126">
        <v>10.999999999999677</v>
      </c>
      <c r="F126">
        <v>198</v>
      </c>
      <c r="G126">
        <v>12.66</v>
      </c>
      <c r="H126">
        <f t="shared" si="6"/>
        <v>6.2563191153238544E-3</v>
      </c>
      <c r="I126">
        <f t="shared" si="4"/>
        <v>1.0448052922590836</v>
      </c>
      <c r="J126">
        <f t="shared" si="5"/>
        <v>13.227234999999999</v>
      </c>
    </row>
    <row r="127" spans="1:10">
      <c r="A127" s="11">
        <v>63</v>
      </c>
      <c r="B127" s="9">
        <v>1</v>
      </c>
      <c r="C127" s="10" t="s">
        <v>6</v>
      </c>
      <c r="D127">
        <v>787</v>
      </c>
      <c r="E127">
        <v>29.253333333333131</v>
      </c>
      <c r="F127">
        <v>720</v>
      </c>
      <c r="G127">
        <v>5.34</v>
      </c>
      <c r="H127">
        <f t="shared" si="6"/>
        <v>1.4832397003745319E-2</v>
      </c>
      <c r="I127">
        <f t="shared" si="4"/>
        <v>11.673096441947566</v>
      </c>
      <c r="J127">
        <f t="shared" si="5"/>
        <v>62.334335000000003</v>
      </c>
    </row>
    <row r="128" spans="1:10">
      <c r="A128" s="11">
        <v>64</v>
      </c>
      <c r="B128" s="9">
        <v>0</v>
      </c>
      <c r="C128" s="10" t="s">
        <v>7</v>
      </c>
      <c r="D128">
        <v>123</v>
      </c>
      <c r="E128">
        <v>6.4066666666664496</v>
      </c>
      <c r="F128">
        <v>119</v>
      </c>
      <c r="G128">
        <v>8.57</v>
      </c>
      <c r="H128">
        <f t="shared" si="6"/>
        <v>9.2421236872812125E-3</v>
      </c>
      <c r="I128">
        <f t="shared" si="4"/>
        <v>1.136781213535589</v>
      </c>
      <c r="J128">
        <f t="shared" si="5"/>
        <v>9.7422149999999981</v>
      </c>
    </row>
    <row r="129" spans="1:10">
      <c r="A129" s="11">
        <v>64</v>
      </c>
      <c r="B129" s="9">
        <v>1</v>
      </c>
      <c r="C129" s="10" t="s">
        <v>7</v>
      </c>
      <c r="D129">
        <v>763</v>
      </c>
      <c r="E129">
        <v>18.090000000000384</v>
      </c>
      <c r="F129">
        <v>760</v>
      </c>
      <c r="G129">
        <v>23.2</v>
      </c>
      <c r="H129">
        <f t="shared" si="6"/>
        <v>3.4140086206896551E-3</v>
      </c>
      <c r="I129">
        <f t="shared" si="4"/>
        <v>2.6048885775862067</v>
      </c>
      <c r="J129">
        <f t="shared" si="5"/>
        <v>60.433414999999997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Caption</vt:lpstr>
      <vt:lpstr>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2018-07-13T05:35:47Z</dcterms:modified>
</cp:coreProperties>
</file>