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kojik\Documents\2016\研究\相関係数とDEG\submission_elsewhere\"/>
    </mc:Choice>
  </mc:AlternateContent>
  <bookViews>
    <workbookView xWindow="0" yWindow="0" windowWidth="14460" windowHeight="8820" activeTab="2"/>
  </bookViews>
  <sheets>
    <sheet name="(a)" sheetId="6" r:id="rId1"/>
    <sheet name="(b)" sheetId="5" r:id="rId2"/>
    <sheet name="(c)" sheetId="4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6" l="1"/>
  <c r="I6" i="6"/>
  <c r="I7" i="6"/>
  <c r="I8" i="6"/>
  <c r="I9" i="6"/>
  <c r="I10" i="6"/>
  <c r="I11" i="6"/>
  <c r="I12" i="6"/>
  <c r="I13" i="6"/>
  <c r="I14" i="6"/>
  <c r="I15" i="6"/>
  <c r="I17" i="6"/>
  <c r="I18" i="6"/>
  <c r="I19" i="6"/>
  <c r="I4" i="6"/>
  <c r="D5" i="4"/>
  <c r="E5" i="4"/>
  <c r="F5" i="4"/>
  <c r="G5" i="4"/>
  <c r="H5" i="4"/>
  <c r="D6" i="4"/>
  <c r="E6" i="4"/>
  <c r="F6" i="4"/>
  <c r="G6" i="4"/>
  <c r="H6" i="4"/>
  <c r="D7" i="4"/>
  <c r="E7" i="4"/>
  <c r="F7" i="4"/>
  <c r="G7" i="4"/>
  <c r="H7" i="4"/>
  <c r="D8" i="4"/>
  <c r="E8" i="4"/>
  <c r="F8" i="4"/>
  <c r="G8" i="4"/>
  <c r="H8" i="4"/>
  <c r="D9" i="4"/>
  <c r="E9" i="4"/>
  <c r="F9" i="4"/>
  <c r="G9" i="4"/>
  <c r="H9" i="4"/>
  <c r="D10" i="4"/>
  <c r="E10" i="4"/>
  <c r="F10" i="4"/>
  <c r="G10" i="4"/>
  <c r="H10" i="4"/>
  <c r="D11" i="4"/>
  <c r="E11" i="4"/>
  <c r="F11" i="4"/>
  <c r="G11" i="4"/>
  <c r="H11" i="4"/>
  <c r="D12" i="4"/>
  <c r="E12" i="4"/>
  <c r="F12" i="4"/>
  <c r="G12" i="4"/>
  <c r="H12" i="4"/>
  <c r="D13" i="4"/>
  <c r="E13" i="4"/>
  <c r="F13" i="4"/>
  <c r="G13" i="4"/>
  <c r="H13" i="4"/>
  <c r="D14" i="4"/>
  <c r="E14" i="4"/>
  <c r="F14" i="4"/>
  <c r="G14" i="4"/>
  <c r="H14" i="4"/>
  <c r="D15" i="4"/>
  <c r="E15" i="4"/>
  <c r="F15" i="4"/>
  <c r="G15" i="4"/>
  <c r="H15" i="4"/>
  <c r="D17" i="4"/>
  <c r="E17" i="4"/>
  <c r="F17" i="4"/>
  <c r="G17" i="4"/>
  <c r="H17" i="4"/>
  <c r="D18" i="4"/>
  <c r="E18" i="4"/>
  <c r="F18" i="4"/>
  <c r="G18" i="4"/>
  <c r="H18" i="4"/>
  <c r="D19" i="4"/>
  <c r="E19" i="4"/>
  <c r="F19" i="4"/>
  <c r="G19" i="4"/>
  <c r="H19" i="4"/>
  <c r="H4" i="4"/>
  <c r="G4" i="4"/>
  <c r="F4" i="4"/>
  <c r="E4" i="4"/>
  <c r="D4" i="4"/>
  <c r="C5" i="4"/>
  <c r="C6" i="4"/>
  <c r="C7" i="4"/>
  <c r="C8" i="4"/>
  <c r="C9" i="4"/>
  <c r="C10" i="4"/>
  <c r="C11" i="4"/>
  <c r="C12" i="4"/>
  <c r="C13" i="4"/>
  <c r="C14" i="4"/>
  <c r="C15" i="4"/>
  <c r="C17" i="4"/>
  <c r="C18" i="4"/>
  <c r="C19" i="4"/>
  <c r="C4" i="4"/>
</calcChain>
</file>

<file path=xl/sharedStrings.xml><?xml version="1.0" encoding="utf-8"?>
<sst xmlns="http://schemas.openxmlformats.org/spreadsheetml/2006/main" count="64" uniqueCount="28">
  <si>
    <t>A vs. B</t>
    <phoneticPr fontId="1"/>
  </si>
  <si>
    <t>HSF vs. PTF</t>
    <phoneticPr fontId="1"/>
  </si>
  <si>
    <t>HSF vs. PTM</t>
    <phoneticPr fontId="1"/>
  </si>
  <si>
    <t>HSM vs. PTF</t>
    <phoneticPr fontId="1"/>
  </si>
  <si>
    <t>HSM vs. PTM</t>
    <phoneticPr fontId="1"/>
  </si>
  <si>
    <t>HSF vs. RMF</t>
    <phoneticPr fontId="1"/>
  </si>
  <si>
    <t>HSF vs. RMM</t>
    <phoneticPr fontId="1"/>
  </si>
  <si>
    <t>HSM vs. RMF</t>
    <phoneticPr fontId="1"/>
  </si>
  <si>
    <t>HSM vs. RMM</t>
    <phoneticPr fontId="1"/>
  </si>
  <si>
    <t>PTF vs. RMF</t>
    <phoneticPr fontId="1"/>
  </si>
  <si>
    <t>PTF vs. RMM</t>
    <phoneticPr fontId="1"/>
  </si>
  <si>
    <t>PTM vs. RMF</t>
    <phoneticPr fontId="1"/>
  </si>
  <si>
    <t>PTM vs. RMM</t>
    <phoneticPr fontId="1"/>
  </si>
  <si>
    <t>HSF vs. HSM</t>
    <phoneticPr fontId="1"/>
  </si>
  <si>
    <t>PTF vs. PTM</t>
    <phoneticPr fontId="1"/>
  </si>
  <si>
    <t>RMF vs. RMM</t>
    <phoneticPr fontId="1"/>
  </si>
  <si>
    <r>
      <rPr>
        <i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A1</t>
    </r>
    <phoneticPr fontId="1"/>
  </si>
  <si>
    <r>
      <rPr>
        <i/>
        <sz val="12"/>
        <color theme="1"/>
        <rFont val="Times New Roman"/>
        <family val="1"/>
      </rPr>
      <t xml:space="preserve">i </t>
    </r>
    <r>
      <rPr>
        <sz val="12"/>
        <color theme="1"/>
        <rFont val="Times New Roman"/>
        <family val="1"/>
      </rPr>
      <t>= B3</t>
    </r>
    <phoneticPr fontId="1"/>
  </si>
  <si>
    <r>
      <rPr>
        <i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B2</t>
    </r>
    <phoneticPr fontId="1"/>
  </si>
  <si>
    <r>
      <rPr>
        <i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B1</t>
    </r>
    <phoneticPr fontId="1"/>
  </si>
  <si>
    <r>
      <rPr>
        <i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A3</t>
    </r>
    <phoneticPr fontId="1"/>
  </si>
  <si>
    <r>
      <rPr>
        <i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= A2</t>
    </r>
    <phoneticPr fontId="1"/>
  </si>
  <si>
    <r>
      <t xml:space="preserve">average </t>
    </r>
    <r>
      <rPr>
        <i/>
        <sz val="12"/>
        <color theme="1"/>
        <rFont val="Times New Roman"/>
        <family val="1"/>
      </rPr>
      <t>s</t>
    </r>
    <r>
      <rPr>
        <i/>
        <vertAlign val="subscript"/>
        <sz val="12"/>
        <color theme="1"/>
        <rFont val="Times New Roman"/>
        <family val="1"/>
      </rPr>
      <t>i</t>
    </r>
    <r>
      <rPr>
        <sz val="12"/>
        <color theme="1"/>
        <rFont val="Times New Roman"/>
        <family val="1"/>
      </rPr>
      <t xml:space="preserve"> (AS)</t>
    </r>
    <phoneticPr fontId="1"/>
  </si>
  <si>
    <t>Interspecific comparison</t>
    <phoneticPr fontId="1"/>
  </si>
  <si>
    <t>Intraspecific comparison</t>
    <phoneticPr fontId="1"/>
  </si>
  <si>
    <r>
      <t xml:space="preserve">(a) </t>
    </r>
    <r>
      <rPr>
        <i/>
        <sz val="12"/>
        <color theme="1"/>
        <rFont val="Times New Roman"/>
        <family val="1"/>
      </rPr>
      <t>s</t>
    </r>
    <r>
      <rPr>
        <i/>
        <vertAlign val="subscript"/>
        <sz val="12"/>
        <color theme="1"/>
        <rFont val="Times New Roman"/>
        <family val="1"/>
      </rPr>
      <t>i</t>
    </r>
    <phoneticPr fontId="1"/>
  </si>
  <si>
    <r>
      <t xml:space="preserve">(c)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trueDEG</t>
    </r>
    <phoneticPr fontId="1"/>
  </si>
  <si>
    <r>
      <t xml:space="preserve">(b) </t>
    </r>
    <r>
      <rPr>
        <i/>
        <sz val="12"/>
        <color theme="1"/>
        <rFont val="Times New Roman"/>
        <family val="1"/>
      </rPr>
      <t>P</t>
    </r>
    <r>
      <rPr>
        <vertAlign val="subscript"/>
        <sz val="12"/>
        <color theme="1"/>
        <rFont val="Times New Roman"/>
        <family val="1"/>
      </rPr>
      <t>DEG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</si>
</sst>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9" fontId="6" fillId="0" borderId="2" xfId="0" applyNumberFormat="1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>
      <alignment vertical="center"/>
    </xf>
    <xf numFmtId="10" fontId="6" fillId="0" borderId="0" xfId="0" applyNumberFormat="1" applyFont="1">
      <alignment vertical="center"/>
    </xf>
    <xf numFmtId="0" fontId="4" fillId="0" borderId="0" xfId="0" applyFont="1">
      <alignment vertical="center"/>
    </xf>
    <xf numFmtId="10" fontId="6" fillId="0" borderId="0" xfId="0" applyNumberFormat="1" applyFont="1" applyFill="1">
      <alignment vertical="center"/>
    </xf>
    <xf numFmtId="0" fontId="6" fillId="0" borderId="1" xfId="0" applyFont="1" applyFill="1" applyBorder="1">
      <alignment vertical="center"/>
    </xf>
    <xf numFmtId="10" fontId="6" fillId="0" borderId="1" xfId="0" applyNumberFormat="1" applyFont="1" applyBorder="1">
      <alignment vertical="center"/>
    </xf>
    <xf numFmtId="0" fontId="6" fillId="0" borderId="2" xfId="0" applyFont="1" applyBorder="1">
      <alignment vertical="center"/>
    </xf>
    <xf numFmtId="176" fontId="6" fillId="0" borderId="0" xfId="0" applyNumberFormat="1" applyFont="1" applyFill="1">
      <alignment vertical="center"/>
    </xf>
    <xf numFmtId="176" fontId="6" fillId="0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workbookViewId="0">
      <selection activeCell="C28" sqref="C28"/>
    </sheetView>
  </sheetViews>
  <sheetFormatPr defaultColWidth="8.875" defaultRowHeight="15.75" x14ac:dyDescent="0.15"/>
  <cols>
    <col min="1" max="1" width="3.375" style="3" customWidth="1"/>
    <col min="2" max="2" width="13" style="3" customWidth="1"/>
    <col min="3" max="8" width="7.5" style="3" customWidth="1"/>
    <col min="9" max="9" width="13.5" style="3" customWidth="1"/>
    <col min="10" max="16384" width="8.875" style="3"/>
  </cols>
  <sheetData>
    <row r="1" spans="2:9" ht="18.75" x14ac:dyDescent="0.15">
      <c r="B1" s="3" t="s">
        <v>25</v>
      </c>
      <c r="I1" s="4"/>
    </row>
    <row r="2" spans="2:9" ht="15.75" customHeight="1" x14ac:dyDescent="0.15">
      <c r="B2" s="1" t="s">
        <v>0</v>
      </c>
      <c r="C2" s="5" t="s">
        <v>16</v>
      </c>
      <c r="D2" s="5" t="s">
        <v>21</v>
      </c>
      <c r="E2" s="5" t="s">
        <v>20</v>
      </c>
      <c r="F2" s="5" t="s">
        <v>19</v>
      </c>
      <c r="G2" s="5" t="s">
        <v>18</v>
      </c>
      <c r="H2" s="5" t="s">
        <v>17</v>
      </c>
      <c r="I2" s="14" t="s">
        <v>22</v>
      </c>
    </row>
    <row r="3" spans="2:9" x14ac:dyDescent="0.15">
      <c r="B3" s="2" t="s">
        <v>23</v>
      </c>
      <c r="C3" s="6"/>
      <c r="D3" s="7"/>
      <c r="E3" s="7"/>
      <c r="F3" s="7"/>
      <c r="G3" s="6"/>
      <c r="H3" s="6"/>
    </row>
    <row r="4" spans="2:9" x14ac:dyDescent="0.15">
      <c r="B4" s="8" t="s">
        <v>1</v>
      </c>
      <c r="C4" s="15">
        <v>0.40456528366799699</v>
      </c>
      <c r="D4" s="15">
        <v>0.43948346897268797</v>
      </c>
      <c r="E4" s="15">
        <v>0.37038613408853499</v>
      </c>
      <c r="F4" s="15">
        <v>0.40610459361741302</v>
      </c>
      <c r="G4" s="15">
        <v>0.37348980107976798</v>
      </c>
      <c r="H4" s="15">
        <v>0.34223376584328802</v>
      </c>
      <c r="I4" s="15">
        <f>AVERAGE(C4:H4)</f>
        <v>0.38937717454494819</v>
      </c>
    </row>
    <row r="5" spans="2:9" x14ac:dyDescent="0.15">
      <c r="B5" s="8" t="s">
        <v>2</v>
      </c>
      <c r="C5" s="15">
        <v>0.483528961823883</v>
      </c>
      <c r="D5" s="15">
        <v>0.54277739369022104</v>
      </c>
      <c r="E5" s="15">
        <v>0.45407734337141398</v>
      </c>
      <c r="F5" s="15">
        <v>0.30437545433963298</v>
      </c>
      <c r="G5" s="15">
        <v>0.22318094561753399</v>
      </c>
      <c r="H5" s="15">
        <v>0.35373611888689099</v>
      </c>
      <c r="I5" s="15">
        <f t="shared" ref="I5:I19" si="0">AVERAGE(C5:H5)</f>
        <v>0.39361270295492928</v>
      </c>
    </row>
    <row r="6" spans="2:9" x14ac:dyDescent="0.15">
      <c r="B6" s="8" t="s">
        <v>3</v>
      </c>
      <c r="C6" s="15">
        <v>0.42333514363338898</v>
      </c>
      <c r="D6" s="15">
        <v>0.44393363797118801</v>
      </c>
      <c r="E6" s="15">
        <v>0.47216958477097698</v>
      </c>
      <c r="F6" s="15">
        <v>0.40765289948259098</v>
      </c>
      <c r="G6" s="15">
        <v>0.41099472843785301</v>
      </c>
      <c r="H6" s="15">
        <v>0.344139788764111</v>
      </c>
      <c r="I6" s="15">
        <f t="shared" si="0"/>
        <v>0.41703763051001824</v>
      </c>
    </row>
    <row r="7" spans="2:9" x14ac:dyDescent="0.15">
      <c r="B7" s="8" t="s">
        <v>4</v>
      </c>
      <c r="C7" s="15">
        <v>0.52113593902526301</v>
      </c>
      <c r="D7" s="15">
        <v>0.50931411068399202</v>
      </c>
      <c r="E7" s="15">
        <v>0.53193159035031601</v>
      </c>
      <c r="F7" s="15">
        <v>0.334085511503388</v>
      </c>
      <c r="G7" s="15">
        <v>0.24080606078595901</v>
      </c>
      <c r="H7" s="15">
        <v>0.323798071329092</v>
      </c>
      <c r="I7" s="15">
        <f t="shared" si="0"/>
        <v>0.41017854727966835</v>
      </c>
    </row>
    <row r="8" spans="2:9" x14ac:dyDescent="0.15">
      <c r="B8" s="8" t="s">
        <v>5</v>
      </c>
      <c r="C8" s="15">
        <v>0.60293896951648496</v>
      </c>
      <c r="D8" s="15">
        <v>0.64248011349491496</v>
      </c>
      <c r="E8" s="15">
        <v>0.61541715994572099</v>
      </c>
      <c r="F8" s="15">
        <v>0.61775217082286704</v>
      </c>
      <c r="G8" s="15">
        <v>0.60379469246540296</v>
      </c>
      <c r="H8" s="15">
        <v>0.58253793214425098</v>
      </c>
      <c r="I8" s="15">
        <f t="shared" si="0"/>
        <v>0.61082017306494041</v>
      </c>
    </row>
    <row r="9" spans="2:9" x14ac:dyDescent="0.15">
      <c r="B9" s="8" t="s">
        <v>6</v>
      </c>
      <c r="C9" s="15">
        <v>0.64549567053970902</v>
      </c>
      <c r="D9" s="15">
        <v>0.67186747313094497</v>
      </c>
      <c r="E9" s="15">
        <v>0.63706564598930804</v>
      </c>
      <c r="F9" s="15">
        <v>0.44384262518203599</v>
      </c>
      <c r="G9" s="15">
        <v>0.41588308719477401</v>
      </c>
      <c r="H9" s="15">
        <v>0.47296719242337099</v>
      </c>
      <c r="I9" s="15">
        <f t="shared" si="0"/>
        <v>0.54785361574335723</v>
      </c>
    </row>
    <row r="10" spans="2:9" x14ac:dyDescent="0.15">
      <c r="B10" s="8" t="s">
        <v>7</v>
      </c>
      <c r="C10" s="15">
        <v>0.61689071946184904</v>
      </c>
      <c r="D10" s="15">
        <v>0.62706316128720396</v>
      </c>
      <c r="E10" s="15">
        <v>0.66944848703322002</v>
      </c>
      <c r="F10" s="15">
        <v>0.62194668426270505</v>
      </c>
      <c r="G10" s="15">
        <v>0.60489471373716996</v>
      </c>
      <c r="H10" s="15">
        <v>0.57352011879475695</v>
      </c>
      <c r="I10" s="15">
        <f t="shared" si="0"/>
        <v>0.6189606474294842</v>
      </c>
    </row>
    <row r="11" spans="2:9" x14ac:dyDescent="0.15">
      <c r="B11" s="8" t="s">
        <v>8</v>
      </c>
      <c r="C11" s="15">
        <v>0.63905171946955297</v>
      </c>
      <c r="D11" s="15">
        <v>0.66445772993211205</v>
      </c>
      <c r="E11" s="15">
        <v>0.69003904519450998</v>
      </c>
      <c r="F11" s="15">
        <v>0.43468762125340898</v>
      </c>
      <c r="G11" s="15">
        <v>0.40875318749679301</v>
      </c>
      <c r="H11" s="15">
        <v>0.47120527679538499</v>
      </c>
      <c r="I11" s="15">
        <f t="shared" si="0"/>
        <v>0.55136576335696041</v>
      </c>
    </row>
    <row r="12" spans="2:9" x14ac:dyDescent="0.15">
      <c r="B12" s="8" t="s">
        <v>9</v>
      </c>
      <c r="C12" s="15">
        <v>0.63247412175797901</v>
      </c>
      <c r="D12" s="15">
        <v>0.57612592235133497</v>
      </c>
      <c r="E12" s="15">
        <v>0.56097109172065196</v>
      </c>
      <c r="F12" s="15">
        <v>0.60364390258904799</v>
      </c>
      <c r="G12" s="15">
        <v>0.60185875936244104</v>
      </c>
      <c r="H12" s="15">
        <v>0.56617409955630005</v>
      </c>
      <c r="I12" s="15">
        <f t="shared" si="0"/>
        <v>0.59020798288962573</v>
      </c>
    </row>
    <row r="13" spans="2:9" x14ac:dyDescent="0.15">
      <c r="B13" s="8" t="s">
        <v>10</v>
      </c>
      <c r="C13" s="15">
        <v>0.65087433849812604</v>
      </c>
      <c r="D13" s="15">
        <v>0.61466871623729802</v>
      </c>
      <c r="E13" s="15">
        <v>0.60342243344341195</v>
      </c>
      <c r="F13" s="15">
        <v>0.42357453778926102</v>
      </c>
      <c r="G13" s="15">
        <v>0.41690011669293497</v>
      </c>
      <c r="H13" s="15">
        <v>0.44130255133975399</v>
      </c>
      <c r="I13" s="15">
        <f t="shared" si="0"/>
        <v>0.52512378233346435</v>
      </c>
    </row>
    <row r="14" spans="2:9" x14ac:dyDescent="0.15">
      <c r="B14" s="8" t="s">
        <v>11</v>
      </c>
      <c r="C14" s="15">
        <v>0.54988642906910601</v>
      </c>
      <c r="D14" s="15">
        <v>0.44915192910947499</v>
      </c>
      <c r="E14" s="15">
        <v>0.53442660282102505</v>
      </c>
      <c r="F14" s="15">
        <v>0.65401951494745503</v>
      </c>
      <c r="G14" s="15">
        <v>0.64203325494080898</v>
      </c>
      <c r="H14" s="15">
        <v>0.59914416142983595</v>
      </c>
      <c r="I14" s="15">
        <f t="shared" si="0"/>
        <v>0.57144364871961761</v>
      </c>
    </row>
    <row r="15" spans="2:9" x14ac:dyDescent="0.15">
      <c r="B15" s="8" t="s">
        <v>12</v>
      </c>
      <c r="C15" s="15">
        <v>0.57364203653273405</v>
      </c>
      <c r="D15" s="15">
        <v>0.50902988192732102</v>
      </c>
      <c r="E15" s="15">
        <v>0.55888628349740099</v>
      </c>
      <c r="F15" s="15">
        <v>0.486215143316378</v>
      </c>
      <c r="G15" s="15">
        <v>0.461147345921749</v>
      </c>
      <c r="H15" s="15">
        <v>0.49707969735825702</v>
      </c>
      <c r="I15" s="15">
        <f t="shared" si="0"/>
        <v>0.51433339809230672</v>
      </c>
    </row>
    <row r="16" spans="2:9" x14ac:dyDescent="0.15">
      <c r="B16" s="10" t="s">
        <v>24</v>
      </c>
      <c r="C16" s="15"/>
      <c r="D16" s="15"/>
      <c r="E16" s="15"/>
      <c r="F16" s="15"/>
      <c r="G16" s="15"/>
      <c r="H16" s="15"/>
      <c r="I16" s="15"/>
    </row>
    <row r="17" spans="2:9" x14ac:dyDescent="0.15">
      <c r="B17" s="8" t="s">
        <v>13</v>
      </c>
      <c r="C17" s="15">
        <v>-9.5870185083433507E-2</v>
      </c>
      <c r="D17" s="15">
        <v>-0.111373349971378</v>
      </c>
      <c r="E17" s="15">
        <v>6.1895720333145297E-2</v>
      </c>
      <c r="F17" s="15">
        <v>2.3607989485618201E-2</v>
      </c>
      <c r="G17" s="15">
        <v>-3.0950105356038999E-2</v>
      </c>
      <c r="H17" s="15">
        <v>3.60122807776155E-2</v>
      </c>
      <c r="I17" s="15">
        <f t="shared" si="0"/>
        <v>-1.9446274969078584E-2</v>
      </c>
    </row>
    <row r="18" spans="2:9" x14ac:dyDescent="0.15">
      <c r="B18" s="8" t="s">
        <v>14</v>
      </c>
      <c r="C18" s="15">
        <v>0.17214393065463901</v>
      </c>
      <c r="D18" s="15">
        <v>0.117194865057193</v>
      </c>
      <c r="E18" s="15">
        <v>0.19288327377283801</v>
      </c>
      <c r="F18" s="15">
        <v>-7.9522309696878998E-2</v>
      </c>
      <c r="G18" s="15">
        <v>-0.123093512405509</v>
      </c>
      <c r="H18" s="15">
        <v>-9.21736125547305E-2</v>
      </c>
      <c r="I18" s="15">
        <f t="shared" si="0"/>
        <v>3.1238772471258586E-2</v>
      </c>
    </row>
    <row r="19" spans="2:9" x14ac:dyDescent="0.15">
      <c r="B19" s="12" t="s">
        <v>15</v>
      </c>
      <c r="C19" s="16">
        <v>0.17424634609633599</v>
      </c>
      <c r="D19" s="16">
        <v>0.247470525691279</v>
      </c>
      <c r="E19" s="16">
        <v>0.14425853834183799</v>
      </c>
      <c r="F19" s="16">
        <v>-0.43574924417451899</v>
      </c>
      <c r="G19" s="16">
        <v>4.9792065632676401E-2</v>
      </c>
      <c r="H19" s="16">
        <v>-0.26172394598515297</v>
      </c>
      <c r="I19" s="16">
        <f t="shared" si="0"/>
        <v>-1.36176190662571E-2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workbookViewId="0">
      <selection activeCell="D23" sqref="D23"/>
    </sheetView>
  </sheetViews>
  <sheetFormatPr defaultColWidth="8.875" defaultRowHeight="15.75" x14ac:dyDescent="0.15"/>
  <cols>
    <col min="1" max="1" width="3.375" style="3" customWidth="1"/>
    <col min="2" max="2" width="13" style="3" customWidth="1"/>
    <col min="3" max="8" width="7.5" style="3" customWidth="1"/>
    <col min="9" max="16384" width="8.875" style="3"/>
  </cols>
  <sheetData>
    <row r="1" spans="2:8" ht="18.75" x14ac:dyDescent="0.15">
      <c r="B1" s="4" t="s">
        <v>27</v>
      </c>
      <c r="D1" s="4"/>
      <c r="E1" s="4"/>
      <c r="F1" s="4"/>
      <c r="G1" s="4"/>
      <c r="H1" s="4"/>
    </row>
    <row r="2" spans="2:8" x14ac:dyDescent="0.15">
      <c r="B2" s="1" t="s">
        <v>0</v>
      </c>
      <c r="C2" s="5">
        <v>0.01</v>
      </c>
      <c r="D2" s="5">
        <v>0.05</v>
      </c>
      <c r="E2" s="5">
        <v>0.1</v>
      </c>
      <c r="F2" s="5">
        <v>0.2</v>
      </c>
      <c r="G2" s="5">
        <v>0.3</v>
      </c>
      <c r="H2" s="5">
        <v>0.4</v>
      </c>
    </row>
    <row r="3" spans="2:8" x14ac:dyDescent="0.15">
      <c r="B3" s="2" t="s">
        <v>23</v>
      </c>
      <c r="C3" s="6"/>
      <c r="D3" s="7"/>
      <c r="E3" s="7"/>
      <c r="F3" s="7"/>
      <c r="G3" s="6"/>
      <c r="H3" s="6"/>
    </row>
    <row r="4" spans="2:8" x14ac:dyDescent="0.15">
      <c r="B4" s="8" t="s">
        <v>1</v>
      </c>
      <c r="C4" s="9">
        <v>3.1644861903164498E-2</v>
      </c>
      <c r="D4" s="9">
        <v>5.5574192105557398E-2</v>
      </c>
      <c r="E4" s="9">
        <v>7.5589846807558994E-2</v>
      </c>
      <c r="F4" s="9">
        <v>0.110589287711059</v>
      </c>
      <c r="G4" s="9">
        <v>0.143072794364307</v>
      </c>
      <c r="H4" s="9">
        <v>0.17946997651794699</v>
      </c>
    </row>
    <row r="5" spans="2:8" x14ac:dyDescent="0.15">
      <c r="B5" s="8" t="s">
        <v>2</v>
      </c>
      <c r="C5" s="9">
        <v>3.3098512803309901E-2</v>
      </c>
      <c r="D5" s="9">
        <v>6.1612434306161201E-2</v>
      </c>
      <c r="E5" s="9">
        <v>8.7163144358716305E-2</v>
      </c>
      <c r="F5" s="9">
        <v>0.12792127921279201</v>
      </c>
      <c r="G5" s="9">
        <v>0.17108352901710799</v>
      </c>
      <c r="H5" s="9">
        <v>0.210779380521078</v>
      </c>
    </row>
    <row r="6" spans="2:8" x14ac:dyDescent="0.15">
      <c r="B6" s="8" t="s">
        <v>3</v>
      </c>
      <c r="C6" s="9">
        <v>3.9304483953930401E-2</v>
      </c>
      <c r="D6" s="9">
        <v>6.5805658056580604E-2</v>
      </c>
      <c r="E6" s="9">
        <v>8.5038577658503894E-2</v>
      </c>
      <c r="F6" s="9">
        <v>0.120038018562004</v>
      </c>
      <c r="G6" s="9">
        <v>0.15677065861567699</v>
      </c>
      <c r="H6" s="9">
        <v>0.189813261768981</v>
      </c>
    </row>
    <row r="7" spans="2:8" x14ac:dyDescent="0.15">
      <c r="B7" s="8" t="s">
        <v>4</v>
      </c>
      <c r="C7" s="9">
        <v>3.7347646203734798E-2</v>
      </c>
      <c r="D7" s="9">
        <v>6.7147489656714701E-2</v>
      </c>
      <c r="E7" s="9">
        <v>9.5773230459577294E-2</v>
      </c>
      <c r="F7" s="9">
        <v>0.136922732863692</v>
      </c>
      <c r="G7" s="9">
        <v>0.17801632561780201</v>
      </c>
      <c r="H7" s="9">
        <v>0.22274404562227401</v>
      </c>
    </row>
    <row r="8" spans="2:8" x14ac:dyDescent="0.15">
      <c r="B8" s="8" t="s">
        <v>5</v>
      </c>
      <c r="C8" s="9">
        <v>0.11304931231130499</v>
      </c>
      <c r="D8" s="9">
        <v>0.17589175891758899</v>
      </c>
      <c r="E8" s="9">
        <v>0.21737671922173801</v>
      </c>
      <c r="F8" s="9">
        <v>0.28100190092810001</v>
      </c>
      <c r="G8" s="9">
        <v>0.332550598233255</v>
      </c>
      <c r="H8" s="9">
        <v>0.38018562003801898</v>
      </c>
    </row>
    <row r="9" spans="2:8" x14ac:dyDescent="0.15">
      <c r="B9" s="8" t="s">
        <v>6</v>
      </c>
      <c r="C9" s="9">
        <v>7.97830705579783E-2</v>
      </c>
      <c r="D9" s="9">
        <v>0.129822207312982</v>
      </c>
      <c r="E9" s="9">
        <v>0.168511685116851</v>
      </c>
      <c r="F9" s="9">
        <v>0.22799955272280001</v>
      </c>
      <c r="G9" s="9">
        <v>0.27468411047746799</v>
      </c>
      <c r="H9" s="9">
        <v>0.32444369898244402</v>
      </c>
    </row>
    <row r="10" spans="2:8" x14ac:dyDescent="0.15">
      <c r="B10" s="8" t="s">
        <v>7</v>
      </c>
      <c r="C10" s="9">
        <v>0.120317566812032</v>
      </c>
      <c r="D10" s="9">
        <v>0.187465056468747</v>
      </c>
      <c r="E10" s="9">
        <v>0.22922956502292299</v>
      </c>
      <c r="F10" s="9">
        <v>0.29352566252935303</v>
      </c>
      <c r="G10" s="9">
        <v>0.34708710723470898</v>
      </c>
      <c r="H10" s="9">
        <v>0.39578441238957801</v>
      </c>
    </row>
    <row r="11" spans="2:8" x14ac:dyDescent="0.15">
      <c r="B11" s="8" t="s">
        <v>8</v>
      </c>
      <c r="C11" s="9">
        <v>7.8776696857877707E-2</v>
      </c>
      <c r="D11" s="9">
        <v>0.127809459912781</v>
      </c>
      <c r="E11" s="9">
        <v>0.16823213686682301</v>
      </c>
      <c r="F11" s="9">
        <v>0.22436542547243701</v>
      </c>
      <c r="G11" s="9">
        <v>0.27462820082746298</v>
      </c>
      <c r="H11" s="9">
        <v>0.32684781393268503</v>
      </c>
    </row>
    <row r="12" spans="2:8" x14ac:dyDescent="0.15">
      <c r="B12" s="8" t="s">
        <v>9</v>
      </c>
      <c r="C12" s="9">
        <v>9.6947333109694694E-2</v>
      </c>
      <c r="D12" s="9">
        <v>0.15246561556524699</v>
      </c>
      <c r="E12" s="9">
        <v>0.19752879346975299</v>
      </c>
      <c r="F12" s="9">
        <v>0.25740802862574103</v>
      </c>
      <c r="G12" s="9">
        <v>0.30403667673040402</v>
      </c>
      <c r="H12" s="9">
        <v>0.35334898803533499</v>
      </c>
    </row>
    <row r="13" spans="2:8" x14ac:dyDescent="0.15">
      <c r="B13" s="8" t="s">
        <v>10</v>
      </c>
      <c r="C13" s="9">
        <v>6.9942972156994299E-2</v>
      </c>
      <c r="D13" s="9">
        <v>0.113776137761378</v>
      </c>
      <c r="E13" s="9">
        <v>0.14687465056468699</v>
      </c>
      <c r="F13" s="9">
        <v>0.19942972156994301</v>
      </c>
      <c r="G13" s="9">
        <v>0.24857430392485699</v>
      </c>
      <c r="H13" s="9">
        <v>0.29369339147936901</v>
      </c>
    </row>
    <row r="14" spans="2:8" x14ac:dyDescent="0.15">
      <c r="B14" s="8" t="s">
        <v>11</v>
      </c>
      <c r="C14" s="9">
        <v>9.7953706809795399E-2</v>
      </c>
      <c r="D14" s="9">
        <v>0.159510231465951</v>
      </c>
      <c r="E14" s="9">
        <v>0.20848708487084899</v>
      </c>
      <c r="F14" s="9">
        <v>0.274292742927429</v>
      </c>
      <c r="G14" s="9">
        <v>0.326959633232696</v>
      </c>
      <c r="H14" s="9">
        <v>0.37448283573744801</v>
      </c>
    </row>
    <row r="15" spans="2:8" x14ac:dyDescent="0.15">
      <c r="B15" s="8" t="s">
        <v>12</v>
      </c>
      <c r="C15" s="9">
        <v>6.8377501956837797E-2</v>
      </c>
      <c r="D15" s="9">
        <v>0.121547579112155</v>
      </c>
      <c r="E15" s="9">
        <v>0.164430280666443</v>
      </c>
      <c r="F15" s="9">
        <v>0.22240858772224101</v>
      </c>
      <c r="G15" s="9">
        <v>0.27423683327742399</v>
      </c>
      <c r="H15" s="9">
        <v>0.32466733758246702</v>
      </c>
    </row>
    <row r="16" spans="2:8" x14ac:dyDescent="0.15">
      <c r="B16" s="10" t="s">
        <v>24</v>
      </c>
      <c r="C16" s="11"/>
      <c r="D16" s="11"/>
      <c r="E16" s="11"/>
      <c r="F16" s="11"/>
      <c r="G16" s="11"/>
      <c r="H16" s="11"/>
    </row>
    <row r="17" spans="2:8" x14ac:dyDescent="0.15">
      <c r="B17" s="8" t="s">
        <v>13</v>
      </c>
      <c r="C17" s="9">
        <v>2.23638600022364E-4</v>
      </c>
      <c r="D17" s="9">
        <v>4.4727720004472801E-4</v>
      </c>
      <c r="E17" s="9">
        <v>6.7091580006709201E-4</v>
      </c>
      <c r="F17" s="9">
        <v>1.11819300011182E-3</v>
      </c>
      <c r="G17" s="9">
        <v>2.1804763502180501E-3</v>
      </c>
      <c r="H17" s="9">
        <v>2.6836632002683698E-3</v>
      </c>
    </row>
    <row r="18" spans="2:8" x14ac:dyDescent="0.15">
      <c r="B18" s="8" t="s">
        <v>14</v>
      </c>
      <c r="C18" s="9">
        <v>2.23638600022364E-4</v>
      </c>
      <c r="D18" s="9">
        <v>1.3977412501397701E-3</v>
      </c>
      <c r="E18" s="9">
        <v>1.7331991501733199E-3</v>
      </c>
      <c r="F18" s="9">
        <v>3.9695851503969599E-3</v>
      </c>
      <c r="G18" s="9">
        <v>4.9200492004920103E-3</v>
      </c>
      <c r="H18" s="9">
        <v>7.8273510007827295E-3</v>
      </c>
    </row>
    <row r="19" spans="2:8" x14ac:dyDescent="0.15">
      <c r="B19" s="12" t="s">
        <v>15</v>
      </c>
      <c r="C19" s="13">
        <v>2.7954825002795501E-4</v>
      </c>
      <c r="D19" s="13">
        <v>4.4727720004472801E-4</v>
      </c>
      <c r="E19" s="13">
        <v>7.8273510007827304E-4</v>
      </c>
      <c r="F19" s="13">
        <v>1.90092810019009E-3</v>
      </c>
      <c r="G19" s="13">
        <v>3.4104886503410498E-3</v>
      </c>
      <c r="H19" s="13">
        <v>5.7027843005702803E-3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workbookViewId="0">
      <selection activeCell="H25" sqref="H25"/>
    </sheetView>
  </sheetViews>
  <sheetFormatPr defaultColWidth="8.875" defaultRowHeight="15.75" x14ac:dyDescent="0.15"/>
  <cols>
    <col min="1" max="1" width="3.375" style="3" customWidth="1"/>
    <col min="2" max="2" width="13" style="3" customWidth="1"/>
    <col min="3" max="8" width="7.5" style="3" customWidth="1"/>
    <col min="9" max="16384" width="8.875" style="3"/>
  </cols>
  <sheetData>
    <row r="1" spans="2:8" ht="18.75" x14ac:dyDescent="0.15">
      <c r="B1" s="3" t="s">
        <v>26</v>
      </c>
    </row>
    <row r="2" spans="2:8" x14ac:dyDescent="0.15">
      <c r="B2" s="1" t="s">
        <v>0</v>
      </c>
      <c r="C2" s="5">
        <v>0.01</v>
      </c>
      <c r="D2" s="5">
        <v>0.05</v>
      </c>
      <c r="E2" s="5">
        <v>0.1</v>
      </c>
      <c r="F2" s="5">
        <v>0.2</v>
      </c>
      <c r="G2" s="5">
        <v>0.3</v>
      </c>
      <c r="H2" s="5">
        <v>0.4</v>
      </c>
    </row>
    <row r="3" spans="2:8" x14ac:dyDescent="0.15">
      <c r="B3" s="2" t="s">
        <v>23</v>
      </c>
      <c r="C3" s="6"/>
      <c r="D3" s="7"/>
      <c r="E3" s="7"/>
      <c r="F3" s="7"/>
      <c r="G3" s="6"/>
      <c r="H3" s="6"/>
    </row>
    <row r="4" spans="2:8" x14ac:dyDescent="0.15">
      <c r="B4" s="8" t="s">
        <v>1</v>
      </c>
      <c r="C4" s="9">
        <f>'(b)'!C4*0.99</f>
        <v>3.1328413284132856E-2</v>
      </c>
      <c r="D4" s="9">
        <f>'(b)'!D4*0.95</f>
        <v>5.2795482500279524E-2</v>
      </c>
      <c r="E4" s="9">
        <f>'(b)'!E4*0.9</f>
        <v>6.8030862126803093E-2</v>
      </c>
      <c r="F4" s="9">
        <f>'(b)'!F4*0.8</f>
        <v>8.8471430168847204E-2</v>
      </c>
      <c r="G4" s="9">
        <f>'(b)'!G4*0.7</f>
        <v>0.10015095605501489</v>
      </c>
      <c r="H4" s="9">
        <f>'(b)'!H4*0.6</f>
        <v>0.10768198591076819</v>
      </c>
    </row>
    <row r="5" spans="2:8" x14ac:dyDescent="0.15">
      <c r="B5" s="8" t="s">
        <v>2</v>
      </c>
      <c r="C5" s="9">
        <f>'(b)'!C5*0.99</f>
        <v>3.2767527675276804E-2</v>
      </c>
      <c r="D5" s="9">
        <f>'(b)'!D5*0.95</f>
        <v>5.853181259085314E-2</v>
      </c>
      <c r="E5" s="9">
        <f>'(b)'!E5*0.9</f>
        <v>7.8446829922844671E-2</v>
      </c>
      <c r="F5" s="9">
        <f>'(b)'!F5*0.8</f>
        <v>0.10233702337023361</v>
      </c>
      <c r="G5" s="9">
        <f>'(b)'!G5*0.7</f>
        <v>0.11975847031197559</v>
      </c>
      <c r="H5" s="9">
        <f>'(b)'!H5*0.6</f>
        <v>0.1264676283126468</v>
      </c>
    </row>
    <row r="6" spans="2:8" x14ac:dyDescent="0.15">
      <c r="B6" s="8" t="s">
        <v>3</v>
      </c>
      <c r="C6" s="9">
        <f>'(b)'!C6*0.99</f>
        <v>3.89114391143911E-2</v>
      </c>
      <c r="D6" s="9">
        <f>'(b)'!D6*0.95</f>
        <v>6.2515375153751565E-2</v>
      </c>
      <c r="E6" s="9">
        <f>'(b)'!E6*0.9</f>
        <v>7.6534719892653508E-2</v>
      </c>
      <c r="F6" s="9">
        <f>'(b)'!F6*0.8</f>
        <v>9.6030414849603202E-2</v>
      </c>
      <c r="G6" s="9">
        <f>'(b)'!G6*0.7</f>
        <v>0.10973946103097389</v>
      </c>
      <c r="H6" s="9">
        <f>'(b)'!H6*0.6</f>
        <v>0.1138879570613886</v>
      </c>
    </row>
    <row r="7" spans="2:8" x14ac:dyDescent="0.15">
      <c r="B7" s="8" t="s">
        <v>4</v>
      </c>
      <c r="C7" s="9">
        <f>'(b)'!C7*0.99</f>
        <v>3.6974169741697448E-2</v>
      </c>
      <c r="D7" s="9">
        <f>'(b)'!D7*0.95</f>
        <v>6.3790115173878961E-2</v>
      </c>
      <c r="E7" s="9">
        <f>'(b)'!E7*0.9</f>
        <v>8.6195907413619571E-2</v>
      </c>
      <c r="F7" s="9">
        <f>'(b)'!F7*0.8</f>
        <v>0.1095381862909536</v>
      </c>
      <c r="G7" s="9">
        <f>'(b)'!G7*0.7</f>
        <v>0.1246114279324614</v>
      </c>
      <c r="H7" s="9">
        <f>'(b)'!H7*0.6</f>
        <v>0.13364642737336441</v>
      </c>
    </row>
    <row r="8" spans="2:8" x14ac:dyDescent="0.15">
      <c r="B8" s="8" t="s">
        <v>5</v>
      </c>
      <c r="C8" s="9">
        <f>'(b)'!C8*0.99</f>
        <v>0.11191881918819194</v>
      </c>
      <c r="D8" s="9">
        <f>'(b)'!D8*0.95</f>
        <v>0.16709717097170954</v>
      </c>
      <c r="E8" s="9">
        <f>'(b)'!E8*0.9</f>
        <v>0.19563904729956422</v>
      </c>
      <c r="F8" s="9">
        <f>'(b)'!F8*0.8</f>
        <v>0.22480152074248003</v>
      </c>
      <c r="G8" s="9">
        <f>'(b)'!G8*0.7</f>
        <v>0.23278541876327849</v>
      </c>
      <c r="H8" s="9">
        <f>'(b)'!H8*0.6</f>
        <v>0.22811137202281137</v>
      </c>
    </row>
    <row r="9" spans="2:8" x14ac:dyDescent="0.15">
      <c r="B9" s="8" t="s">
        <v>6</v>
      </c>
      <c r="C9" s="9">
        <f>'(b)'!C9*0.99</f>
        <v>7.8985239852398512E-2</v>
      </c>
      <c r="D9" s="9">
        <f>'(b)'!D9*0.95</f>
        <v>0.12333109694733289</v>
      </c>
      <c r="E9" s="9">
        <f>'(b)'!E9*0.9</f>
        <v>0.15166051660516591</v>
      </c>
      <c r="F9" s="9">
        <f>'(b)'!F9*0.8</f>
        <v>0.18239964217824001</v>
      </c>
      <c r="G9" s="9">
        <f>'(b)'!G9*0.7</f>
        <v>0.19227887733422758</v>
      </c>
      <c r="H9" s="9">
        <f>'(b)'!H9*0.6</f>
        <v>0.19466621938946641</v>
      </c>
    </row>
    <row r="10" spans="2:8" x14ac:dyDescent="0.15">
      <c r="B10" s="8" t="s">
        <v>7</v>
      </c>
      <c r="C10" s="9">
        <f>'(b)'!C10*0.99</f>
        <v>0.11911439114391167</v>
      </c>
      <c r="D10" s="9">
        <f>'(b)'!D10*0.95</f>
        <v>0.17809180364530963</v>
      </c>
      <c r="E10" s="9">
        <f>'(b)'!E10*0.9</f>
        <v>0.20630660852063071</v>
      </c>
      <c r="F10" s="9">
        <f>'(b)'!F10*0.8</f>
        <v>0.23482053002348244</v>
      </c>
      <c r="G10" s="9">
        <f>'(b)'!G10*0.7</f>
        <v>0.24296097506429626</v>
      </c>
      <c r="H10" s="9">
        <f>'(b)'!H10*0.6</f>
        <v>0.2374706474337468</v>
      </c>
    </row>
    <row r="11" spans="2:8" x14ac:dyDescent="0.15">
      <c r="B11" s="8" t="s">
        <v>8</v>
      </c>
      <c r="C11" s="9">
        <f>'(b)'!C11*0.99</f>
        <v>7.7988929889298925E-2</v>
      </c>
      <c r="D11" s="9">
        <f>'(b)'!D11*0.95</f>
        <v>0.12141898691714195</v>
      </c>
      <c r="E11" s="9">
        <f>'(b)'!E11*0.9</f>
        <v>0.15140892318014071</v>
      </c>
      <c r="F11" s="9">
        <f>'(b)'!F11*0.8</f>
        <v>0.17949234037794962</v>
      </c>
      <c r="G11" s="9">
        <f>'(b)'!G11*0.7</f>
        <v>0.19223974057922408</v>
      </c>
      <c r="H11" s="9">
        <f>'(b)'!H11*0.6</f>
        <v>0.19610868835961101</v>
      </c>
    </row>
    <row r="12" spans="2:8" x14ac:dyDescent="0.15">
      <c r="B12" s="8" t="s">
        <v>9</v>
      </c>
      <c r="C12" s="9">
        <f>'(b)'!C12*0.99</f>
        <v>9.5977859778597741E-2</v>
      </c>
      <c r="D12" s="9">
        <f>'(b)'!D12*0.95</f>
        <v>0.14484233478698463</v>
      </c>
      <c r="E12" s="9">
        <f>'(b)'!E12*0.9</f>
        <v>0.17777591412277771</v>
      </c>
      <c r="F12" s="9">
        <f>'(b)'!F12*0.8</f>
        <v>0.20592642290059282</v>
      </c>
      <c r="G12" s="9">
        <f>'(b)'!G12*0.7</f>
        <v>0.2128256737112828</v>
      </c>
      <c r="H12" s="9">
        <f>'(b)'!H12*0.6</f>
        <v>0.21200939282120099</v>
      </c>
    </row>
    <row r="13" spans="2:8" x14ac:dyDescent="0.15">
      <c r="B13" s="8" t="s">
        <v>10</v>
      </c>
      <c r="C13" s="9">
        <f>'(b)'!C13*0.99</f>
        <v>6.9243542435424354E-2</v>
      </c>
      <c r="D13" s="9">
        <f>'(b)'!D13*0.95</f>
        <v>0.1080873308733091</v>
      </c>
      <c r="E13" s="9">
        <f>'(b)'!E13*0.9</f>
        <v>0.13218718550821829</v>
      </c>
      <c r="F13" s="9">
        <f>'(b)'!F13*0.8</f>
        <v>0.15954377725595442</v>
      </c>
      <c r="G13" s="9">
        <f>'(b)'!G13*0.7</f>
        <v>0.17400201274739988</v>
      </c>
      <c r="H13" s="9">
        <f>'(b)'!H13*0.6</f>
        <v>0.17621603488762141</v>
      </c>
    </row>
    <row r="14" spans="2:8" x14ac:dyDescent="0.15">
      <c r="B14" s="8" t="s">
        <v>11</v>
      </c>
      <c r="C14" s="9">
        <f>'(b)'!C14*0.99</f>
        <v>9.6974169741697439E-2</v>
      </c>
      <c r="D14" s="9">
        <f>'(b)'!D14*0.95</f>
        <v>0.15153471989265344</v>
      </c>
      <c r="E14" s="9">
        <f>'(b)'!E14*0.9</f>
        <v>0.1876383763837641</v>
      </c>
      <c r="F14" s="9">
        <f>'(b)'!F14*0.8</f>
        <v>0.21943419434194322</v>
      </c>
      <c r="G14" s="9">
        <f>'(b)'!G14*0.7</f>
        <v>0.22887174326288717</v>
      </c>
      <c r="H14" s="9">
        <f>'(b)'!H14*0.6</f>
        <v>0.2246897014424688</v>
      </c>
    </row>
    <row r="15" spans="2:8" x14ac:dyDescent="0.15">
      <c r="B15" s="8" t="s">
        <v>12</v>
      </c>
      <c r="C15" s="9">
        <f>'(b)'!C15*0.99</f>
        <v>6.7693726937269424E-2</v>
      </c>
      <c r="D15" s="9">
        <f>'(b)'!D15*0.95</f>
        <v>0.11547020015654724</v>
      </c>
      <c r="E15" s="9">
        <f>'(b)'!E15*0.9</f>
        <v>0.1479872525997987</v>
      </c>
      <c r="F15" s="9">
        <f>'(b)'!F15*0.8</f>
        <v>0.17792687017779282</v>
      </c>
      <c r="G15" s="9">
        <f>'(b)'!G15*0.7</f>
        <v>0.19196578329419678</v>
      </c>
      <c r="H15" s="9">
        <f>'(b)'!H15*0.6</f>
        <v>0.19480040254948019</v>
      </c>
    </row>
    <row r="16" spans="2:8" x14ac:dyDescent="0.15">
      <c r="B16" s="10" t="s">
        <v>24</v>
      </c>
      <c r="C16" s="9"/>
      <c r="D16" s="9"/>
      <c r="E16" s="9"/>
      <c r="F16" s="9"/>
      <c r="G16" s="9"/>
      <c r="H16" s="9"/>
    </row>
    <row r="17" spans="2:8" x14ac:dyDescent="0.15">
      <c r="B17" s="8" t="s">
        <v>13</v>
      </c>
      <c r="C17" s="9">
        <f>'(b)'!C17*0.99</f>
        <v>2.2140221402214036E-4</v>
      </c>
      <c r="D17" s="9">
        <f>'(b)'!D17*0.95</f>
        <v>4.2491334004249158E-4</v>
      </c>
      <c r="E17" s="9">
        <f>'(b)'!E17*0.9</f>
        <v>6.0382422006038288E-4</v>
      </c>
      <c r="F17" s="9">
        <f>'(b)'!F17*0.8</f>
        <v>8.9455440008945602E-4</v>
      </c>
      <c r="G17" s="9">
        <f>'(b)'!G17*0.7</f>
        <v>1.526333445152635E-3</v>
      </c>
      <c r="H17" s="9">
        <f>'(b)'!H17*0.6</f>
        <v>1.6101979201610219E-3</v>
      </c>
    </row>
    <row r="18" spans="2:8" x14ac:dyDescent="0.15">
      <c r="B18" s="8" t="s">
        <v>14</v>
      </c>
      <c r="C18" s="9">
        <f>'(b)'!C18*0.99</f>
        <v>2.2140221402214036E-4</v>
      </c>
      <c r="D18" s="9">
        <f>'(b)'!D18*0.95</f>
        <v>1.3278541876327815E-3</v>
      </c>
      <c r="E18" s="9">
        <f>'(b)'!E18*0.9</f>
        <v>1.5598792351559879E-3</v>
      </c>
      <c r="F18" s="9">
        <f>'(b)'!F18*0.8</f>
        <v>3.175668120317568E-3</v>
      </c>
      <c r="G18" s="9">
        <f>'(b)'!G18*0.7</f>
        <v>3.4440344403444071E-3</v>
      </c>
      <c r="H18" s="9">
        <f>'(b)'!H18*0.6</f>
        <v>4.6964106004696374E-3</v>
      </c>
    </row>
    <row r="19" spans="2:8" x14ac:dyDescent="0.15">
      <c r="B19" s="12" t="s">
        <v>15</v>
      </c>
      <c r="C19" s="13">
        <f>'(b)'!C19*0.99</f>
        <v>2.7675276752767543E-4</v>
      </c>
      <c r="D19" s="13">
        <f>'(b)'!D19*0.95</f>
        <v>4.2491334004249158E-4</v>
      </c>
      <c r="E19" s="13">
        <f>'(b)'!E19*0.9</f>
        <v>7.0446159007044571E-4</v>
      </c>
      <c r="F19" s="13">
        <f>'(b)'!F19*0.8</f>
        <v>1.520742480152072E-3</v>
      </c>
      <c r="G19" s="13">
        <f>'(b)'!G19*0.7</f>
        <v>2.3873420552387348E-3</v>
      </c>
      <c r="H19" s="13">
        <f>'(b)'!H19*0.6</f>
        <v>3.4216705803421679E-3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(a)</vt:lpstr>
      <vt:lpstr>(b)</vt:lpstr>
      <vt:lpstr>(c)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kadota</dc:creator>
  <cp:lastModifiedBy>門田幸二</cp:lastModifiedBy>
  <dcterms:created xsi:type="dcterms:W3CDTF">2015-01-05T12:04:27Z</dcterms:created>
  <dcterms:modified xsi:type="dcterms:W3CDTF">2017-08-23T10:18:01Z</dcterms:modified>
</cp:coreProperties>
</file>