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ger.vallejo\Documents\PUBLICATIONS\ROGER VALLEJO\2019\GWAS-GS-IHNV-CSF2016\ADDITIONAL Files\"/>
    </mc:Choice>
  </mc:AlternateContent>
  <xr:revisionPtr revIDLastSave="0" documentId="13_ncr:1_{7FEF3938-18B6-44B8-BC19-51EA1B847FDE}" xr6:coauthVersionLast="41" xr6:coauthVersionMax="41" xr10:uidLastSave="{00000000-0000-0000-0000-000000000000}"/>
  <bookViews>
    <workbookView xWindow="-120" yWindow="-120" windowWidth="29040" windowHeight="17640" xr2:uid="{361EA3EA-54B3-4167-8CD7-AA64D97CAC8B}"/>
  </bookViews>
  <sheets>
    <sheet name="Table S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35" i="1" l="1"/>
  <c r="P35" i="1"/>
  <c r="O35" i="1"/>
  <c r="F35" i="1"/>
  <c r="E35" i="1"/>
  <c r="D35" i="1"/>
  <c r="C35" i="1"/>
</calcChain>
</file>

<file path=xl/sharedStrings.xml><?xml version="1.0" encoding="utf-8"?>
<sst xmlns="http://schemas.openxmlformats.org/spreadsheetml/2006/main" count="214" uniqueCount="105">
  <si>
    <t>wssGBLUP</t>
  </si>
  <si>
    <t>ssBMR</t>
  </si>
  <si>
    <t>QTL detected by</t>
  </si>
  <si>
    <t>Omy</t>
  </si>
  <si>
    <t>QTL</t>
  </si>
  <si>
    <t>Addit Genet Variance (%)</t>
  </si>
  <si>
    <t>Signif Wind*</t>
  </si>
  <si>
    <t>Signif QTL*</t>
  </si>
  <si>
    <t>Physical map (bp)</t>
  </si>
  <si>
    <t>Window flanking SNP</t>
  </si>
  <si>
    <t>Start</t>
  </si>
  <si>
    <t>End</t>
  </si>
  <si>
    <t>SNP1</t>
  </si>
  <si>
    <t>SNP2</t>
  </si>
  <si>
    <t>Affx-88921167</t>
  </si>
  <si>
    <t>Affx-88949479</t>
  </si>
  <si>
    <t>Na</t>
  </si>
  <si>
    <t>Affx-88941974</t>
  </si>
  <si>
    <t>Affx-88947688</t>
  </si>
  <si>
    <t>*</t>
  </si>
  <si>
    <t>Affx-88954877</t>
  </si>
  <si>
    <t>Affx-88928987</t>
  </si>
  <si>
    <t>Affx-88914407</t>
  </si>
  <si>
    <t>Affx-88961685</t>
  </si>
  <si>
    <t>Affx-88950950</t>
  </si>
  <si>
    <t>Affx-88938132</t>
  </si>
  <si>
    <t>Both</t>
  </si>
  <si>
    <t>Affx-88947723</t>
  </si>
  <si>
    <t>Affx-88942509</t>
  </si>
  <si>
    <t>Affx-88917261</t>
  </si>
  <si>
    <t>Affx-88929814</t>
  </si>
  <si>
    <t>Affx-88910270</t>
  </si>
  <si>
    <t>Affx-88934673</t>
  </si>
  <si>
    <t>Affx-88942433</t>
  </si>
  <si>
    <t>Affx-88920101</t>
  </si>
  <si>
    <t>Affx-88945532</t>
  </si>
  <si>
    <t>Affx-88942009</t>
  </si>
  <si>
    <t>Affx-88923800</t>
  </si>
  <si>
    <t>Affx-88922397</t>
  </si>
  <si>
    <t>Affx-88939425</t>
  </si>
  <si>
    <t>Affx-88928526</t>
  </si>
  <si>
    <t>Affx-88961381</t>
  </si>
  <si>
    <t>Affx-88952191</t>
  </si>
  <si>
    <t>Affx-88948184</t>
  </si>
  <si>
    <t>Affx-88939787</t>
  </si>
  <si>
    <t>Affx-88929527</t>
  </si>
  <si>
    <t>Affx-88939372</t>
  </si>
  <si>
    <t>Affx-88949100</t>
  </si>
  <si>
    <t>Affx-88921109</t>
  </si>
  <si>
    <t>Affx-88915393</t>
  </si>
  <si>
    <t>Affx-88925988</t>
  </si>
  <si>
    <t>Affx-88910455</t>
  </si>
  <si>
    <t>Affx-88958080</t>
  </si>
  <si>
    <t>Affx-88934899</t>
  </si>
  <si>
    <t>Affx-88947369</t>
  </si>
  <si>
    <t>Affx-88957241</t>
  </si>
  <si>
    <t>Affx-88955136</t>
  </si>
  <si>
    <t>Affx-88954356</t>
  </si>
  <si>
    <t>Affx-88951804</t>
  </si>
  <si>
    <t>Affx-88955435</t>
  </si>
  <si>
    <t>Affx-88944415</t>
  </si>
  <si>
    <t>Affx-88919103</t>
  </si>
  <si>
    <t>Affx-88944127</t>
  </si>
  <si>
    <t>Affx-88934715</t>
  </si>
  <si>
    <t>Affx-88947595</t>
  </si>
  <si>
    <t>Affx-88932453</t>
  </si>
  <si>
    <t>Affx-88916492</t>
  </si>
  <si>
    <t>Affx-88947689</t>
  </si>
  <si>
    <t>Affx-88921565</t>
  </si>
  <si>
    <t>Affx-88919755</t>
  </si>
  <si>
    <t>Affx-88935882</t>
  </si>
  <si>
    <t>Affx-88942315</t>
  </si>
  <si>
    <t>Affx-88914708</t>
  </si>
  <si>
    <t>Affx-88918685</t>
  </si>
  <si>
    <t>Affx-88920127</t>
  </si>
  <si>
    <t>Affx-88910406</t>
  </si>
  <si>
    <t>Affx-88961415</t>
  </si>
  <si>
    <t>Affx-88931651</t>
  </si>
  <si>
    <t>Affx-88932908</t>
  </si>
  <si>
    <t>Affx-88907074</t>
  </si>
  <si>
    <t>Affx-88930881</t>
  </si>
  <si>
    <t>Affx-88908721</t>
  </si>
  <si>
    <t>Affx-88923380</t>
  </si>
  <si>
    <t>Affx-88924756</t>
  </si>
  <si>
    <t>Affx-88940727</t>
  </si>
  <si>
    <t>Affx-88928141</t>
  </si>
  <si>
    <t>Affx-88931236</t>
  </si>
  <si>
    <t>Affx-88925053</t>
  </si>
  <si>
    <t>Affx-88912736</t>
  </si>
  <si>
    <t>Affx-88929314</t>
  </si>
  <si>
    <t>Affx-88925001</t>
  </si>
  <si>
    <t>Affx-88951518</t>
  </si>
  <si>
    <t>TOTAL</t>
  </si>
  <si>
    <t>5 QTL regions were detected only with wssGBLUP</t>
  </si>
  <si>
    <t>9 QTL regions were detected only with ssBMR</t>
  </si>
  <si>
    <t>12 QTL regions were detected by wssGBLUP</t>
  </si>
  <si>
    <t>16 QTL regions were detected by ssBMR</t>
  </si>
  <si>
    <t>7 QTL regions were detected by both methods</t>
  </si>
  <si>
    <t>Summary of results:</t>
  </si>
  <si>
    <t>Total detected 21 QTL regions on 16 chromosomes</t>
  </si>
  <si>
    <t>CONCLUSION: ssBMR has higher QTL detection rate than wssGBLUP</t>
  </si>
  <si>
    <t>The QTL 17.1 and 25.1 detected with ssBMR had the lowest proportion of false positive (PFP) of 0.14 and 0.09, respectively.</t>
  </si>
  <si>
    <t>17 windows detected with wssGBLUP</t>
  </si>
  <si>
    <t>21 windows detected with ssBMR</t>
  </si>
  <si>
    <t>Additional file 4 Table S3 Comparison of genomic windows with explained genetic variance (EGV) ≥1% for IHNV survival DAYS and QTL regions detected with wssGBLUP and ssBMR in the Clear Springs Foods, Inc. rainbow trout breeding population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</si>
</sst>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4" xfId="0" applyFont="1" applyFill="1" applyBorder="1" applyAlignment="1">
      <alignment horizontal="center" vertical="center"/>
    </xf>
    <xf numFmtId="164" fontId="0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 applyProtection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165" fontId="1" fillId="0" borderId="4" xfId="0" applyNumberFormat="1" applyFont="1" applyFill="1" applyBorder="1" applyAlignment="1">
      <alignment horizontal="center" vertical="center"/>
    </xf>
    <xf numFmtId="4" fontId="1" fillId="0" borderId="4" xfId="0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/>
    <xf numFmtId="0" fontId="1" fillId="0" borderId="4" xfId="0" applyFont="1" applyFill="1" applyBorder="1"/>
    <xf numFmtId="0" fontId="0" fillId="0" borderId="4" xfId="0" applyFill="1" applyBorder="1"/>
    <xf numFmtId="0" fontId="0" fillId="0" borderId="4" xfId="0" applyFill="1" applyBorder="1" applyAlignment="1">
      <alignment horizontal="center"/>
    </xf>
    <xf numFmtId="0" fontId="0" fillId="0" borderId="4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164" fontId="1" fillId="0" borderId="4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6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2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938C7-D449-4FB6-9B2F-CA6C9760592D}">
  <dimension ref="A1:Z52"/>
  <sheetViews>
    <sheetView tabSelected="1" workbookViewId="0">
      <selection activeCell="G18" sqref="G18"/>
    </sheetView>
  </sheetViews>
  <sheetFormatPr defaultRowHeight="15" x14ac:dyDescent="0.25"/>
  <cols>
    <col min="1" max="1" width="8.7109375" style="18" customWidth="1"/>
    <col min="2" max="2" width="5" style="18" bestFit="1" customWidth="1"/>
    <col min="3" max="3" width="14.42578125" style="18" customWidth="1"/>
    <col min="4" max="5" width="8.140625" style="18" customWidth="1"/>
    <col min="6" max="7" width="10.140625" style="18" bestFit="1" customWidth="1"/>
    <col min="8" max="8" width="6" style="18" bestFit="1" customWidth="1"/>
    <col min="9" max="9" width="13.5703125" style="18" bestFit="1" customWidth="1"/>
    <col min="10" max="10" width="6" style="18" bestFit="1" customWidth="1"/>
    <col min="11" max="11" width="13.5703125" style="18" bestFit="1" customWidth="1"/>
    <col min="12" max="12" width="2.7109375" style="18" customWidth="1"/>
    <col min="13" max="13" width="7.28515625" style="18" customWidth="1"/>
    <col min="14" max="14" width="6.28515625" style="18" customWidth="1"/>
    <col min="15" max="15" width="12.85546875" style="18" customWidth="1"/>
    <col min="16" max="17" width="7.5703125" style="18" customWidth="1"/>
    <col min="18" max="19" width="10.140625" style="18" bestFit="1" customWidth="1"/>
    <col min="20" max="20" width="3.42578125" style="18" bestFit="1" customWidth="1"/>
    <col min="21" max="21" width="13.5703125" style="18" bestFit="1" customWidth="1"/>
    <col min="22" max="22" width="3.42578125" style="18" bestFit="1" customWidth="1"/>
    <col min="23" max="23" width="13.5703125" style="18" bestFit="1" customWidth="1"/>
    <col min="24" max="24" width="11.140625" style="18" customWidth="1"/>
    <col min="25" max="25" width="13.28515625" style="18" customWidth="1"/>
    <col min="26" max="26" width="24.42578125" style="18" customWidth="1"/>
    <col min="27" max="16384" width="9.140625" style="18"/>
  </cols>
  <sheetData>
    <row r="1" spans="1:26" s="16" customFormat="1" ht="15.75" x14ac:dyDescent="0.25">
      <c r="A1" s="12" t="s">
        <v>104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4"/>
      <c r="Z1" s="15"/>
    </row>
    <row r="2" spans="1:26" s="17" customFormat="1" ht="15" customHeight="1" x14ac:dyDescent="0.25">
      <c r="A2" s="32" t="s">
        <v>0</v>
      </c>
      <c r="B2" s="32"/>
      <c r="C2" s="32"/>
      <c r="D2" s="32"/>
      <c r="E2" s="32"/>
      <c r="F2" s="32"/>
      <c r="G2" s="32"/>
      <c r="H2" s="32"/>
      <c r="I2" s="32"/>
      <c r="J2" s="32"/>
      <c r="K2" s="32"/>
      <c r="M2" s="35" t="s">
        <v>1</v>
      </c>
      <c r="N2" s="35"/>
      <c r="O2" s="35"/>
      <c r="P2" s="35"/>
      <c r="Q2" s="35"/>
      <c r="R2" s="35"/>
      <c r="S2" s="35"/>
      <c r="T2" s="35"/>
      <c r="U2" s="35"/>
      <c r="V2" s="35"/>
      <c r="W2" s="35"/>
      <c r="X2" s="36" t="s">
        <v>2</v>
      </c>
    </row>
    <row r="3" spans="1:26" ht="15" customHeight="1" x14ac:dyDescent="0.25">
      <c r="A3" s="33" t="s">
        <v>3</v>
      </c>
      <c r="B3" s="33" t="s">
        <v>4</v>
      </c>
      <c r="C3" s="34" t="s">
        <v>5</v>
      </c>
      <c r="D3" s="33" t="s">
        <v>6</v>
      </c>
      <c r="E3" s="33" t="s">
        <v>7</v>
      </c>
      <c r="F3" s="32" t="s">
        <v>8</v>
      </c>
      <c r="G3" s="32"/>
      <c r="H3" s="32" t="s">
        <v>9</v>
      </c>
      <c r="I3" s="32"/>
      <c r="J3" s="32"/>
      <c r="K3" s="32"/>
      <c r="M3" s="33" t="s">
        <v>3</v>
      </c>
      <c r="N3" s="33" t="s">
        <v>4</v>
      </c>
      <c r="O3" s="34" t="s">
        <v>5</v>
      </c>
      <c r="P3" s="33" t="s">
        <v>6</v>
      </c>
      <c r="Q3" s="33" t="s">
        <v>7</v>
      </c>
      <c r="R3" s="32" t="s">
        <v>8</v>
      </c>
      <c r="S3" s="32"/>
      <c r="T3" s="32" t="s">
        <v>9</v>
      </c>
      <c r="U3" s="32"/>
      <c r="V3" s="32"/>
      <c r="W3" s="32"/>
      <c r="X3" s="37"/>
    </row>
    <row r="4" spans="1:26" ht="30" x14ac:dyDescent="0.25">
      <c r="A4" s="33"/>
      <c r="B4" s="33"/>
      <c r="C4" s="34"/>
      <c r="D4" s="33"/>
      <c r="E4" s="33"/>
      <c r="F4" s="11" t="s">
        <v>10</v>
      </c>
      <c r="G4" s="11" t="s">
        <v>11</v>
      </c>
      <c r="H4" s="11" t="s">
        <v>12</v>
      </c>
      <c r="I4" s="11" t="s">
        <v>10</v>
      </c>
      <c r="J4" s="11" t="s">
        <v>13</v>
      </c>
      <c r="K4" s="11" t="s">
        <v>11</v>
      </c>
      <c r="M4" s="33"/>
      <c r="N4" s="33"/>
      <c r="O4" s="34"/>
      <c r="P4" s="33"/>
      <c r="Q4" s="33"/>
      <c r="R4" s="11" t="s">
        <v>10</v>
      </c>
      <c r="S4" s="11" t="s">
        <v>11</v>
      </c>
      <c r="T4" s="11" t="s">
        <v>12</v>
      </c>
      <c r="U4" s="11" t="s">
        <v>10</v>
      </c>
      <c r="V4" s="11" t="s">
        <v>13</v>
      </c>
      <c r="W4" s="11" t="s">
        <v>11</v>
      </c>
      <c r="X4" s="38"/>
    </row>
    <row r="5" spans="1:26" x14ac:dyDescent="0.25">
      <c r="A5" s="1">
        <v>1</v>
      </c>
      <c r="B5" s="1">
        <v>1.1000000000000001</v>
      </c>
      <c r="C5" s="2">
        <v>1.0728899999999999</v>
      </c>
      <c r="D5" s="1"/>
      <c r="E5" s="1"/>
      <c r="F5" s="3">
        <v>2779064</v>
      </c>
      <c r="G5" s="3">
        <v>3717269</v>
      </c>
      <c r="H5" s="1">
        <v>17</v>
      </c>
      <c r="I5" s="4" t="s">
        <v>14</v>
      </c>
      <c r="J5" s="1">
        <v>25</v>
      </c>
      <c r="K5" s="4" t="s">
        <v>15</v>
      </c>
      <c r="X5" s="19" t="s">
        <v>0</v>
      </c>
    </row>
    <row r="6" spans="1:26" ht="14.1" customHeight="1" x14ac:dyDescent="0.25">
      <c r="A6" s="1"/>
      <c r="B6" s="6"/>
      <c r="C6" s="2"/>
      <c r="D6" s="6"/>
      <c r="E6" s="6"/>
      <c r="F6" s="3"/>
      <c r="G6" s="3"/>
      <c r="H6" s="6"/>
      <c r="I6" s="1"/>
      <c r="J6" s="6"/>
      <c r="K6" s="1"/>
      <c r="M6" s="1">
        <v>2</v>
      </c>
      <c r="N6" s="6">
        <v>2.1</v>
      </c>
      <c r="O6" s="2">
        <v>1.22</v>
      </c>
      <c r="P6" s="6"/>
      <c r="Q6" s="6"/>
      <c r="R6" s="3">
        <v>8035636</v>
      </c>
      <c r="S6" s="3">
        <v>8978197</v>
      </c>
      <c r="T6" s="6" t="s">
        <v>16</v>
      </c>
      <c r="U6" s="1" t="s">
        <v>17</v>
      </c>
      <c r="V6" s="6" t="s">
        <v>16</v>
      </c>
      <c r="W6" s="1" t="s">
        <v>18</v>
      </c>
      <c r="X6" s="19" t="s">
        <v>1</v>
      </c>
    </row>
    <row r="7" spans="1:26" x14ac:dyDescent="0.25">
      <c r="A7" s="1">
        <v>2</v>
      </c>
      <c r="B7" s="1">
        <v>2.2000000000000002</v>
      </c>
      <c r="C7" s="5">
        <v>3.1779500000000001</v>
      </c>
      <c r="D7" s="1" t="s">
        <v>19</v>
      </c>
      <c r="E7" s="1" t="s">
        <v>19</v>
      </c>
      <c r="F7" s="3">
        <v>45383323</v>
      </c>
      <c r="G7" s="3">
        <v>46361331</v>
      </c>
      <c r="H7" s="1">
        <v>2339</v>
      </c>
      <c r="I7" s="4" t="s">
        <v>20</v>
      </c>
      <c r="J7" s="1">
        <v>2362</v>
      </c>
      <c r="K7" s="4" t="s">
        <v>21</v>
      </c>
      <c r="X7" s="19" t="s">
        <v>0</v>
      </c>
    </row>
    <row r="8" spans="1:26" x14ac:dyDescent="0.25">
      <c r="A8" s="1">
        <v>3</v>
      </c>
      <c r="B8" s="1">
        <v>3.1</v>
      </c>
      <c r="C8" s="2">
        <v>1.29409</v>
      </c>
      <c r="D8" s="1"/>
      <c r="E8" s="1"/>
      <c r="F8" s="3">
        <v>29528321</v>
      </c>
      <c r="G8" s="3">
        <v>30504452</v>
      </c>
      <c r="H8" s="1">
        <v>3420</v>
      </c>
      <c r="I8" s="4" t="s">
        <v>22</v>
      </c>
      <c r="J8" s="1">
        <v>3446</v>
      </c>
      <c r="K8" s="4" t="s">
        <v>23</v>
      </c>
      <c r="M8" s="1">
        <v>3</v>
      </c>
      <c r="N8" s="1">
        <v>3.1</v>
      </c>
      <c r="O8" s="2">
        <v>1.37</v>
      </c>
      <c r="P8" s="1"/>
      <c r="Q8" s="1"/>
      <c r="R8" s="3">
        <v>30024362</v>
      </c>
      <c r="S8" s="3">
        <v>30989217</v>
      </c>
      <c r="T8" s="6" t="s">
        <v>16</v>
      </c>
      <c r="U8" s="1" t="s">
        <v>24</v>
      </c>
      <c r="V8" s="6" t="s">
        <v>16</v>
      </c>
      <c r="W8" s="1" t="s">
        <v>25</v>
      </c>
      <c r="X8" s="25" t="s">
        <v>26</v>
      </c>
    </row>
    <row r="9" spans="1:26" ht="14.1" customHeight="1" x14ac:dyDescent="0.25">
      <c r="M9" s="1">
        <v>3</v>
      </c>
      <c r="N9" s="1">
        <v>3.1</v>
      </c>
      <c r="O9" s="2">
        <v>1.51</v>
      </c>
      <c r="P9" s="1"/>
      <c r="Q9" s="1"/>
      <c r="R9" s="3">
        <v>31075984</v>
      </c>
      <c r="S9" s="3">
        <v>31988695</v>
      </c>
      <c r="T9" s="6" t="s">
        <v>16</v>
      </c>
      <c r="U9" s="1" t="s">
        <v>27</v>
      </c>
      <c r="V9" s="6" t="s">
        <v>16</v>
      </c>
      <c r="W9" s="1" t="s">
        <v>28</v>
      </c>
      <c r="X9" s="26"/>
    </row>
    <row r="10" spans="1:26" x14ac:dyDescent="0.25">
      <c r="A10" s="1">
        <v>4</v>
      </c>
      <c r="B10" s="1">
        <v>4.0999999999999996</v>
      </c>
      <c r="C10" s="5">
        <v>2.01451</v>
      </c>
      <c r="D10" s="1" t="s">
        <v>19</v>
      </c>
      <c r="E10" s="23" t="s">
        <v>19</v>
      </c>
      <c r="F10" s="3">
        <v>9789985</v>
      </c>
      <c r="G10" s="3">
        <v>10738830</v>
      </c>
      <c r="H10" s="1">
        <v>4599</v>
      </c>
      <c r="I10" s="4" t="s">
        <v>29</v>
      </c>
      <c r="J10" s="1">
        <v>4629</v>
      </c>
      <c r="K10" s="4" t="s">
        <v>30</v>
      </c>
      <c r="M10" s="1">
        <v>4</v>
      </c>
      <c r="N10" s="1">
        <v>4.0999999999999996</v>
      </c>
      <c r="O10" s="2">
        <v>1.04</v>
      </c>
      <c r="P10" s="1"/>
      <c r="Q10" s="1"/>
      <c r="R10" s="3">
        <v>10001070</v>
      </c>
      <c r="S10" s="3">
        <v>10887672</v>
      </c>
      <c r="T10" s="6" t="s">
        <v>16</v>
      </c>
      <c r="U10" s="1" t="s">
        <v>31</v>
      </c>
      <c r="V10" s="6" t="s">
        <v>16</v>
      </c>
      <c r="W10" s="1" t="s">
        <v>32</v>
      </c>
      <c r="X10" s="25" t="s">
        <v>26</v>
      </c>
    </row>
    <row r="11" spans="1:26" x14ac:dyDescent="0.25">
      <c r="A11" s="1">
        <v>4</v>
      </c>
      <c r="B11" s="1">
        <v>4.0999999999999996</v>
      </c>
      <c r="C11" s="2">
        <v>1.27451</v>
      </c>
      <c r="D11" s="1"/>
      <c r="E11" s="24"/>
      <c r="F11" s="3">
        <v>17331785</v>
      </c>
      <c r="G11" s="3">
        <v>18327671</v>
      </c>
      <c r="H11" s="1">
        <v>4760</v>
      </c>
      <c r="I11" s="4" t="s">
        <v>33</v>
      </c>
      <c r="J11" s="1">
        <v>4810</v>
      </c>
      <c r="K11" s="4" t="s">
        <v>34</v>
      </c>
      <c r="X11" s="26"/>
    </row>
    <row r="12" spans="1:26" x14ac:dyDescent="0.25">
      <c r="A12" s="1">
        <v>4</v>
      </c>
      <c r="B12" s="1">
        <v>4.2</v>
      </c>
      <c r="C12" s="2">
        <v>1.3898299999999999</v>
      </c>
      <c r="D12" s="1"/>
      <c r="E12" s="23" t="s">
        <v>19</v>
      </c>
      <c r="F12" s="3">
        <v>57292305</v>
      </c>
      <c r="G12" s="3">
        <v>58289033</v>
      </c>
      <c r="H12" s="1">
        <v>5680</v>
      </c>
      <c r="I12" s="4" t="s">
        <v>35</v>
      </c>
      <c r="J12" s="1">
        <v>5717</v>
      </c>
      <c r="K12" s="4" t="s">
        <v>36</v>
      </c>
      <c r="X12" s="25" t="s">
        <v>26</v>
      </c>
    </row>
    <row r="13" spans="1:26" x14ac:dyDescent="0.25">
      <c r="A13" s="1">
        <v>4</v>
      </c>
      <c r="B13" s="1">
        <v>4.2</v>
      </c>
      <c r="C13" s="5">
        <v>8.8206000000000007</v>
      </c>
      <c r="D13" s="1" t="s">
        <v>19</v>
      </c>
      <c r="E13" s="24"/>
      <c r="F13" s="3">
        <v>68038853</v>
      </c>
      <c r="G13" s="3">
        <v>68982815</v>
      </c>
      <c r="H13" s="1">
        <v>5978</v>
      </c>
      <c r="I13" s="4" t="s">
        <v>37</v>
      </c>
      <c r="J13" s="1">
        <v>6019</v>
      </c>
      <c r="K13" s="4" t="s">
        <v>38</v>
      </c>
      <c r="M13" s="1">
        <v>4</v>
      </c>
      <c r="N13" s="1">
        <v>4.2</v>
      </c>
      <c r="O13" s="5">
        <v>2.2000000000000002</v>
      </c>
      <c r="P13" s="1" t="s">
        <v>19</v>
      </c>
      <c r="Q13" s="1" t="s">
        <v>19</v>
      </c>
      <c r="R13" s="3">
        <v>74007109</v>
      </c>
      <c r="S13" s="3">
        <v>74987590</v>
      </c>
      <c r="T13" s="6" t="s">
        <v>16</v>
      </c>
      <c r="U13" s="1" t="s">
        <v>39</v>
      </c>
      <c r="V13" s="6" t="s">
        <v>16</v>
      </c>
      <c r="W13" s="1" t="s">
        <v>40</v>
      </c>
      <c r="X13" s="26"/>
    </row>
    <row r="14" spans="1:26" ht="14.1" customHeight="1" x14ac:dyDescent="0.25">
      <c r="M14" s="1">
        <v>5</v>
      </c>
      <c r="N14" s="1">
        <v>5.0999999999999996</v>
      </c>
      <c r="O14" s="2">
        <v>1.24</v>
      </c>
      <c r="P14" s="1"/>
      <c r="Q14" s="1"/>
      <c r="R14" s="3">
        <v>19008911</v>
      </c>
      <c r="S14" s="3">
        <v>19967586</v>
      </c>
      <c r="T14" s="6" t="s">
        <v>16</v>
      </c>
      <c r="U14" s="1" t="s">
        <v>41</v>
      </c>
      <c r="V14" s="6" t="s">
        <v>16</v>
      </c>
      <c r="W14" s="1" t="s">
        <v>42</v>
      </c>
      <c r="X14" s="20" t="s">
        <v>1</v>
      </c>
    </row>
    <row r="15" spans="1:26" x14ac:dyDescent="0.25">
      <c r="A15" s="1">
        <v>5</v>
      </c>
      <c r="B15" s="1">
        <v>5.2</v>
      </c>
      <c r="C15" s="2">
        <v>1.30603</v>
      </c>
      <c r="D15" s="1"/>
      <c r="E15" s="1"/>
      <c r="F15" s="3">
        <v>58505274</v>
      </c>
      <c r="G15" s="3">
        <v>59504516</v>
      </c>
      <c r="H15" s="1">
        <v>7728</v>
      </c>
      <c r="I15" s="4" t="s">
        <v>43</v>
      </c>
      <c r="J15" s="1">
        <v>7770</v>
      </c>
      <c r="K15" s="4" t="s">
        <v>44</v>
      </c>
      <c r="X15" s="20" t="s">
        <v>0</v>
      </c>
    </row>
    <row r="16" spans="1:26" ht="14.1" customHeight="1" x14ac:dyDescent="0.25">
      <c r="M16" s="1">
        <v>6</v>
      </c>
      <c r="N16" s="1">
        <v>6.1</v>
      </c>
      <c r="O16" s="5">
        <v>2.98</v>
      </c>
      <c r="P16" s="1" t="s">
        <v>19</v>
      </c>
      <c r="Q16" s="1" t="s">
        <v>19</v>
      </c>
      <c r="R16" s="3">
        <v>68134086</v>
      </c>
      <c r="S16" s="3">
        <v>68990700</v>
      </c>
      <c r="T16" s="6" t="s">
        <v>16</v>
      </c>
      <c r="U16" s="1" t="s">
        <v>45</v>
      </c>
      <c r="V16" s="6" t="s">
        <v>16</v>
      </c>
      <c r="W16" s="1" t="s">
        <v>46</v>
      </c>
      <c r="X16" s="20" t="s">
        <v>1</v>
      </c>
    </row>
    <row r="17" spans="1:24" ht="14.1" customHeight="1" x14ac:dyDescent="0.25">
      <c r="M17" s="1">
        <v>8</v>
      </c>
      <c r="N17" s="1">
        <v>8.1</v>
      </c>
      <c r="O17" s="2">
        <v>1.24</v>
      </c>
      <c r="P17" s="1"/>
      <c r="Q17" s="1"/>
      <c r="R17" s="3">
        <v>10004926</v>
      </c>
      <c r="S17" s="3">
        <v>10920296</v>
      </c>
      <c r="T17" s="6" t="s">
        <v>16</v>
      </c>
      <c r="U17" s="1" t="s">
        <v>47</v>
      </c>
      <c r="V17" s="6" t="s">
        <v>16</v>
      </c>
      <c r="W17" s="1" t="s">
        <v>48</v>
      </c>
      <c r="X17" s="20" t="s">
        <v>1</v>
      </c>
    </row>
    <row r="18" spans="1:24" x14ac:dyDescent="0.25">
      <c r="A18" s="1">
        <v>8</v>
      </c>
      <c r="B18" s="1">
        <v>8.1999999999999993</v>
      </c>
      <c r="C18" s="2">
        <v>1.3629599999999999</v>
      </c>
      <c r="D18" s="1"/>
      <c r="E18" s="1"/>
      <c r="F18" s="3">
        <v>24725523</v>
      </c>
      <c r="G18" s="3">
        <v>25712850</v>
      </c>
      <c r="H18" s="1">
        <v>12001</v>
      </c>
      <c r="I18" s="4" t="s">
        <v>49</v>
      </c>
      <c r="J18" s="1">
        <v>12028</v>
      </c>
      <c r="K18" s="4" t="s">
        <v>50</v>
      </c>
      <c r="M18" s="1">
        <v>8</v>
      </c>
      <c r="N18" s="1">
        <v>8.1999999999999993</v>
      </c>
      <c r="O18" s="2">
        <v>1.1200000000000001</v>
      </c>
      <c r="P18" s="1"/>
      <c r="Q18" s="1"/>
      <c r="R18" s="3">
        <v>25021796</v>
      </c>
      <c r="S18" s="3">
        <v>25967947</v>
      </c>
      <c r="T18" s="6" t="s">
        <v>16</v>
      </c>
      <c r="U18" s="1" t="s">
        <v>51</v>
      </c>
      <c r="V18" s="6" t="s">
        <v>16</v>
      </c>
      <c r="W18" s="1" t="s">
        <v>52</v>
      </c>
      <c r="X18" s="20" t="s">
        <v>26</v>
      </c>
    </row>
    <row r="19" spans="1:24" x14ac:dyDescent="0.25">
      <c r="A19" s="1">
        <v>14</v>
      </c>
      <c r="B19" s="1">
        <v>14.1</v>
      </c>
      <c r="C19" s="2">
        <v>1.0043299999999999</v>
      </c>
      <c r="D19" s="1"/>
      <c r="E19" s="1"/>
      <c r="F19" s="3">
        <v>18827606</v>
      </c>
      <c r="G19" s="3">
        <v>19810550</v>
      </c>
      <c r="H19" s="1">
        <v>19606</v>
      </c>
      <c r="I19" s="4" t="s">
        <v>53</v>
      </c>
      <c r="J19" s="1">
        <v>19638</v>
      </c>
      <c r="K19" s="4" t="s">
        <v>54</v>
      </c>
      <c r="X19" s="20" t="s">
        <v>0</v>
      </c>
    </row>
    <row r="20" spans="1:24" x14ac:dyDescent="0.25">
      <c r="A20" s="1">
        <v>15</v>
      </c>
      <c r="B20" s="1">
        <v>15.1</v>
      </c>
      <c r="C20" s="2">
        <v>1.2400899999999999</v>
      </c>
      <c r="D20" s="1"/>
      <c r="E20" s="1"/>
      <c r="F20" s="3">
        <v>12287888</v>
      </c>
      <c r="G20" s="3">
        <v>13287027</v>
      </c>
      <c r="H20" s="1">
        <v>20803</v>
      </c>
      <c r="I20" s="4" t="s">
        <v>55</v>
      </c>
      <c r="J20" s="1">
        <v>20837</v>
      </c>
      <c r="K20" s="4" t="s">
        <v>56</v>
      </c>
      <c r="X20" s="20" t="s">
        <v>0</v>
      </c>
    </row>
    <row r="21" spans="1:24" ht="14.1" customHeight="1" x14ac:dyDescent="0.25">
      <c r="M21" s="1">
        <v>16</v>
      </c>
      <c r="N21" s="1">
        <v>16.100000000000001</v>
      </c>
      <c r="O21" s="5">
        <v>2.95</v>
      </c>
      <c r="P21" s="1" t="s">
        <v>19</v>
      </c>
      <c r="Q21" s="1" t="s">
        <v>19</v>
      </c>
      <c r="R21" s="3">
        <v>24057372</v>
      </c>
      <c r="S21" s="3">
        <v>24944118</v>
      </c>
      <c r="T21" s="6" t="s">
        <v>16</v>
      </c>
      <c r="U21" s="1" t="s">
        <v>57</v>
      </c>
      <c r="V21" s="6" t="s">
        <v>16</v>
      </c>
      <c r="W21" s="1" t="s">
        <v>58</v>
      </c>
      <c r="X21" s="20" t="s">
        <v>1</v>
      </c>
    </row>
    <row r="22" spans="1:24" ht="14.1" customHeight="1" x14ac:dyDescent="0.25">
      <c r="E22" s="23" t="s">
        <v>19</v>
      </c>
      <c r="M22" s="1">
        <v>17</v>
      </c>
      <c r="N22" s="1">
        <v>17.100000000000001</v>
      </c>
      <c r="O22" s="5">
        <v>3.57</v>
      </c>
      <c r="P22" s="1" t="s">
        <v>19</v>
      </c>
      <c r="Q22" s="23" t="s">
        <v>19</v>
      </c>
      <c r="R22" s="3">
        <v>51034316</v>
      </c>
      <c r="S22" s="3">
        <v>51997613</v>
      </c>
      <c r="T22" s="6" t="s">
        <v>16</v>
      </c>
      <c r="U22" s="1" t="s">
        <v>59</v>
      </c>
      <c r="V22" s="6" t="s">
        <v>16</v>
      </c>
      <c r="W22" s="1" t="s">
        <v>60</v>
      </c>
      <c r="X22" s="25" t="s">
        <v>26</v>
      </c>
    </row>
    <row r="23" spans="1:24" x14ac:dyDescent="0.25">
      <c r="A23" s="1">
        <v>17</v>
      </c>
      <c r="B23" s="1">
        <v>17.100000000000001</v>
      </c>
      <c r="C23" s="5">
        <v>4.7176099999999996</v>
      </c>
      <c r="D23" s="1" t="s">
        <v>19</v>
      </c>
      <c r="E23" s="24"/>
      <c r="F23" s="3">
        <v>59332327</v>
      </c>
      <c r="G23" s="3">
        <v>60281825</v>
      </c>
      <c r="H23" s="1">
        <v>24229</v>
      </c>
      <c r="I23" s="4" t="s">
        <v>61</v>
      </c>
      <c r="J23" s="1">
        <v>24262</v>
      </c>
      <c r="K23" s="4" t="s">
        <v>62</v>
      </c>
      <c r="M23" s="1">
        <v>17</v>
      </c>
      <c r="N23" s="1">
        <v>17.100000000000001</v>
      </c>
      <c r="O23" s="5">
        <v>4.8</v>
      </c>
      <c r="P23" s="1" t="s">
        <v>19</v>
      </c>
      <c r="Q23" s="24"/>
      <c r="R23" s="3">
        <v>59030557</v>
      </c>
      <c r="S23" s="3">
        <v>59975343</v>
      </c>
      <c r="T23" s="6" t="s">
        <v>16</v>
      </c>
      <c r="U23" s="1" t="s">
        <v>63</v>
      </c>
      <c r="V23" s="6" t="s">
        <v>16</v>
      </c>
      <c r="W23" s="1" t="s">
        <v>64</v>
      </c>
      <c r="X23" s="26"/>
    </row>
    <row r="24" spans="1:24" x14ac:dyDescent="0.25">
      <c r="A24" s="1">
        <v>21</v>
      </c>
      <c r="B24" s="1">
        <v>21.1</v>
      </c>
      <c r="C24" s="5">
        <v>2.1465900000000002</v>
      </c>
      <c r="D24" s="1" t="s">
        <v>19</v>
      </c>
      <c r="E24" s="23" t="s">
        <v>19</v>
      </c>
      <c r="F24" s="3">
        <v>22119421</v>
      </c>
      <c r="G24" s="3">
        <v>23117999</v>
      </c>
      <c r="H24" s="1">
        <v>27674</v>
      </c>
      <c r="I24" s="4" t="s">
        <v>65</v>
      </c>
      <c r="J24" s="1">
        <v>27713</v>
      </c>
      <c r="K24" s="4" t="s">
        <v>66</v>
      </c>
      <c r="Q24" s="28"/>
      <c r="X24" s="25" t="s">
        <v>26</v>
      </c>
    </row>
    <row r="25" spans="1:24" x14ac:dyDescent="0.25">
      <c r="A25" s="1">
        <v>21</v>
      </c>
      <c r="B25" s="1">
        <v>21.1</v>
      </c>
      <c r="C25" s="2">
        <v>1.6742300000000001</v>
      </c>
      <c r="D25" s="1"/>
      <c r="E25" s="27"/>
      <c r="F25" s="3">
        <v>24340630</v>
      </c>
      <c r="G25" s="3">
        <v>25336333</v>
      </c>
      <c r="H25" s="1">
        <v>27740</v>
      </c>
      <c r="I25" s="4" t="s">
        <v>67</v>
      </c>
      <c r="J25" s="1">
        <v>27759</v>
      </c>
      <c r="K25" s="4" t="s">
        <v>68</v>
      </c>
      <c r="M25" s="1">
        <v>21</v>
      </c>
      <c r="N25" s="1">
        <v>21.1</v>
      </c>
      <c r="O25" s="2">
        <v>1.24</v>
      </c>
      <c r="P25" s="1"/>
      <c r="Q25" s="29"/>
      <c r="R25" s="3">
        <v>25066791</v>
      </c>
      <c r="S25" s="3">
        <v>25930599</v>
      </c>
      <c r="T25" s="6" t="s">
        <v>16</v>
      </c>
      <c r="U25" s="1" t="s">
        <v>69</v>
      </c>
      <c r="V25" s="6" t="s">
        <v>16</v>
      </c>
      <c r="W25" s="1" t="s">
        <v>70</v>
      </c>
      <c r="X25" s="31"/>
    </row>
    <row r="26" spans="1:24" ht="14.1" customHeight="1" x14ac:dyDescent="0.25">
      <c r="E26" s="27"/>
      <c r="M26" s="1">
        <v>21</v>
      </c>
      <c r="N26" s="1">
        <v>21.1</v>
      </c>
      <c r="O26" s="2">
        <v>1.9</v>
      </c>
      <c r="P26" s="1"/>
      <c r="Q26" s="29"/>
      <c r="R26" s="3">
        <v>29006856</v>
      </c>
      <c r="S26" s="3">
        <v>29997536</v>
      </c>
      <c r="T26" s="6" t="s">
        <v>16</v>
      </c>
      <c r="U26" s="1" t="s">
        <v>71</v>
      </c>
      <c r="V26" s="6" t="s">
        <v>16</v>
      </c>
      <c r="W26" s="1" t="s">
        <v>72</v>
      </c>
      <c r="X26" s="31"/>
    </row>
    <row r="27" spans="1:24" ht="14.1" customHeight="1" x14ac:dyDescent="0.25">
      <c r="E27" s="27"/>
      <c r="M27" s="1">
        <v>21</v>
      </c>
      <c r="N27" s="1">
        <v>21.1</v>
      </c>
      <c r="O27" s="2">
        <v>1.88</v>
      </c>
      <c r="P27" s="1"/>
      <c r="Q27" s="29"/>
      <c r="R27" s="3">
        <v>30069537</v>
      </c>
      <c r="S27" s="3">
        <v>30828581</v>
      </c>
      <c r="T27" s="6" t="s">
        <v>16</v>
      </c>
      <c r="U27" s="1" t="s">
        <v>73</v>
      </c>
      <c r="V27" s="6" t="s">
        <v>16</v>
      </c>
      <c r="W27" s="1" t="s">
        <v>74</v>
      </c>
      <c r="X27" s="31"/>
    </row>
    <row r="28" spans="1:24" x14ac:dyDescent="0.25">
      <c r="A28" s="1">
        <v>21</v>
      </c>
      <c r="B28" s="1">
        <v>21.1</v>
      </c>
      <c r="C28" s="2">
        <v>1.81274</v>
      </c>
      <c r="D28" s="1"/>
      <c r="E28" s="27"/>
      <c r="F28" s="3">
        <v>31082918</v>
      </c>
      <c r="G28" s="3">
        <v>32046938</v>
      </c>
      <c r="H28" s="1">
        <v>27845</v>
      </c>
      <c r="I28" s="4" t="s">
        <v>75</v>
      </c>
      <c r="J28" s="1">
        <v>27875</v>
      </c>
      <c r="K28" s="4" t="s">
        <v>76</v>
      </c>
      <c r="M28" s="1">
        <v>21</v>
      </c>
      <c r="N28" s="1">
        <v>21.1</v>
      </c>
      <c r="O28" s="2">
        <v>1.62</v>
      </c>
      <c r="P28" s="1"/>
      <c r="Q28" s="29"/>
      <c r="R28" s="3">
        <v>31082918</v>
      </c>
      <c r="S28" s="3">
        <v>31970618</v>
      </c>
      <c r="T28" s="6" t="s">
        <v>16</v>
      </c>
      <c r="U28" s="1" t="s">
        <v>75</v>
      </c>
      <c r="V28" s="6" t="s">
        <v>16</v>
      </c>
      <c r="W28" s="1" t="s">
        <v>77</v>
      </c>
      <c r="X28" s="31"/>
    </row>
    <row r="29" spans="1:24" x14ac:dyDescent="0.25">
      <c r="A29" s="1">
        <v>21</v>
      </c>
      <c r="B29" s="1">
        <v>21.1</v>
      </c>
      <c r="C29" s="5">
        <v>6.2438399999999996</v>
      </c>
      <c r="D29" s="1" t="s">
        <v>19</v>
      </c>
      <c r="E29" s="24"/>
      <c r="F29" s="3">
        <v>39913253</v>
      </c>
      <c r="G29" s="3">
        <v>40900383</v>
      </c>
      <c r="H29" s="1">
        <v>28048</v>
      </c>
      <c r="I29" s="4" t="s">
        <v>78</v>
      </c>
      <c r="J29" s="1">
        <v>28070</v>
      </c>
      <c r="K29" s="4" t="s">
        <v>79</v>
      </c>
      <c r="Q29" s="30"/>
      <c r="X29" s="26"/>
    </row>
    <row r="30" spans="1:24" x14ac:dyDescent="0.25">
      <c r="A30" s="1">
        <v>25</v>
      </c>
      <c r="B30" s="1">
        <v>25.1</v>
      </c>
      <c r="C30" s="5">
        <v>2.7515399999999999</v>
      </c>
      <c r="D30" s="1" t="s">
        <v>19</v>
      </c>
      <c r="E30" s="1" t="s">
        <v>19</v>
      </c>
      <c r="F30" s="3">
        <v>14387782</v>
      </c>
      <c r="G30" s="3">
        <v>15344868</v>
      </c>
      <c r="H30" s="1">
        <v>31024</v>
      </c>
      <c r="I30" s="4" t="s">
        <v>80</v>
      </c>
      <c r="J30" s="1">
        <v>31051</v>
      </c>
      <c r="K30" s="4" t="s">
        <v>81</v>
      </c>
      <c r="M30" s="1">
        <v>25</v>
      </c>
      <c r="N30" s="1">
        <v>25.1</v>
      </c>
      <c r="O30" s="5">
        <v>6.66</v>
      </c>
      <c r="P30" s="1" t="s">
        <v>19</v>
      </c>
      <c r="Q30" s="1" t="s">
        <v>19</v>
      </c>
      <c r="R30" s="3">
        <v>14168054</v>
      </c>
      <c r="S30" s="3">
        <v>14988042</v>
      </c>
      <c r="T30" s="6" t="s">
        <v>16</v>
      </c>
      <c r="U30" s="1" t="s">
        <v>82</v>
      </c>
      <c r="V30" s="6" t="s">
        <v>16</v>
      </c>
      <c r="W30" s="1" t="s">
        <v>83</v>
      </c>
      <c r="X30" s="20" t="s">
        <v>26</v>
      </c>
    </row>
    <row r="31" spans="1:24" ht="14.1" customHeight="1" x14ac:dyDescent="0.25">
      <c r="M31" s="1">
        <v>25</v>
      </c>
      <c r="N31" s="1">
        <v>25.2</v>
      </c>
      <c r="O31" s="2">
        <v>1.1399999999999999</v>
      </c>
      <c r="P31" s="1"/>
      <c r="Q31" s="1"/>
      <c r="R31" s="3">
        <v>54002567</v>
      </c>
      <c r="S31" s="3">
        <v>54941919</v>
      </c>
      <c r="T31" s="6" t="s">
        <v>16</v>
      </c>
      <c r="U31" s="1" t="s">
        <v>84</v>
      </c>
      <c r="V31" s="6" t="s">
        <v>16</v>
      </c>
      <c r="W31" s="1" t="s">
        <v>85</v>
      </c>
      <c r="X31" s="20" t="s">
        <v>1</v>
      </c>
    </row>
    <row r="32" spans="1:24" ht="14.1" customHeight="1" x14ac:dyDescent="0.25">
      <c r="M32" s="1">
        <v>26</v>
      </c>
      <c r="N32" s="1">
        <v>26.1</v>
      </c>
      <c r="O32" s="5">
        <v>1.99</v>
      </c>
      <c r="P32" s="1" t="s">
        <v>19</v>
      </c>
      <c r="Q32" s="1" t="s">
        <v>19</v>
      </c>
      <c r="R32" s="3">
        <v>15009533</v>
      </c>
      <c r="S32" s="3">
        <v>15969232</v>
      </c>
      <c r="T32" s="6" t="s">
        <v>16</v>
      </c>
      <c r="U32" s="1" t="s">
        <v>86</v>
      </c>
      <c r="V32" s="6" t="s">
        <v>16</v>
      </c>
      <c r="W32" s="1" t="s">
        <v>87</v>
      </c>
      <c r="X32" s="20" t="s">
        <v>1</v>
      </c>
    </row>
    <row r="33" spans="1:26" ht="14.1" customHeight="1" x14ac:dyDescent="0.25">
      <c r="M33" s="1">
        <v>28</v>
      </c>
      <c r="N33" s="1">
        <v>28.1</v>
      </c>
      <c r="O33" s="5">
        <v>2.35</v>
      </c>
      <c r="P33" s="1" t="s">
        <v>19</v>
      </c>
      <c r="Q33" s="1" t="s">
        <v>19</v>
      </c>
      <c r="R33" s="3">
        <v>13000180</v>
      </c>
      <c r="S33" s="3">
        <v>13927035</v>
      </c>
      <c r="T33" s="6" t="s">
        <v>16</v>
      </c>
      <c r="U33" s="1" t="s">
        <v>88</v>
      </c>
      <c r="V33" s="6" t="s">
        <v>16</v>
      </c>
      <c r="W33" s="1" t="s">
        <v>89</v>
      </c>
      <c r="X33" s="20" t="s">
        <v>1</v>
      </c>
    </row>
    <row r="34" spans="1:26" ht="14.1" customHeight="1" x14ac:dyDescent="0.25">
      <c r="M34" s="1">
        <v>29</v>
      </c>
      <c r="N34" s="1">
        <v>29.1</v>
      </c>
      <c r="O34" s="2">
        <v>1.47</v>
      </c>
      <c r="P34" s="1"/>
      <c r="Q34" s="1"/>
      <c r="R34" s="3">
        <v>1016269</v>
      </c>
      <c r="S34" s="3">
        <v>1957246</v>
      </c>
      <c r="T34" s="6" t="s">
        <v>16</v>
      </c>
      <c r="U34" s="1" t="s">
        <v>90</v>
      </c>
      <c r="V34" s="6" t="s">
        <v>16</v>
      </c>
      <c r="W34" s="1" t="s">
        <v>91</v>
      </c>
      <c r="X34" s="20" t="s">
        <v>1</v>
      </c>
    </row>
    <row r="35" spans="1:26" s="17" customFormat="1" ht="14.1" customHeight="1" x14ac:dyDescent="0.25">
      <c r="A35" s="7" t="s">
        <v>92</v>
      </c>
      <c r="B35" s="7">
        <v>12</v>
      </c>
      <c r="C35" s="5">
        <f>SUM(C5,C7,C8,C10,C13,C15,C18,C19,C20,C23,C29,C30)</f>
        <v>35.006439999999998</v>
      </c>
      <c r="D35" s="7">
        <f>COUNTIF(D5:D34,"*")</f>
        <v>7</v>
      </c>
      <c r="E35" s="7">
        <f>COUNTIF(E5:E34,"*")</f>
        <v>6</v>
      </c>
      <c r="F35" s="8">
        <f>SUM(C5,C6,O9,O14,C15,C18,O18,C19,C20,O31,O34)</f>
        <v>12.466300000000002</v>
      </c>
      <c r="G35" s="8"/>
      <c r="H35" s="9"/>
      <c r="I35" s="9"/>
      <c r="J35" s="9"/>
      <c r="K35" s="10"/>
      <c r="N35" s="21">
        <v>16</v>
      </c>
      <c r="O35" s="22">
        <f>SUM(O6,O9,O10,O13,O14,O16,O17,O18,O21,O23,O27,O30,O31,O32,O33)</f>
        <v>34.32</v>
      </c>
      <c r="P35" s="7">
        <f>COUNTIF(P5:P34,"*")</f>
        <v>8</v>
      </c>
      <c r="Q35" s="7">
        <f>COUNTIF(Q5:Q34,"*")</f>
        <v>7</v>
      </c>
      <c r="R35" s="21"/>
      <c r="S35" s="21"/>
      <c r="T35" s="21"/>
      <c r="U35" s="21"/>
      <c r="V35" s="21"/>
      <c r="X35" s="17" t="s">
        <v>93</v>
      </c>
    </row>
    <row r="36" spans="1:26" ht="14.1" customHeight="1" x14ac:dyDescent="0.25">
      <c r="B36" s="17" t="s">
        <v>95</v>
      </c>
      <c r="N36" s="17" t="s">
        <v>96</v>
      </c>
      <c r="W36" s="17"/>
      <c r="X36" s="17" t="s">
        <v>94</v>
      </c>
      <c r="Z36" s="17"/>
    </row>
    <row r="37" spans="1:26" ht="14.1" customHeight="1" x14ac:dyDescent="0.25">
      <c r="C37" s="17"/>
      <c r="D37" s="17"/>
      <c r="E37" s="17"/>
      <c r="F37" s="17"/>
      <c r="G37" s="17"/>
      <c r="H37" s="17"/>
      <c r="I37" s="17"/>
      <c r="J37" s="17"/>
      <c r="K37" s="17"/>
      <c r="L37" s="17"/>
      <c r="S37" s="17"/>
      <c r="T37" s="17"/>
      <c r="U37" s="17"/>
      <c r="V37" s="17"/>
      <c r="W37" s="17"/>
      <c r="X37" s="17" t="s">
        <v>97</v>
      </c>
      <c r="Z37" s="17"/>
    </row>
    <row r="38" spans="1:26" ht="14.1" customHeight="1" x14ac:dyDescent="0.25">
      <c r="B38" s="17"/>
      <c r="C38" s="17"/>
      <c r="D38" s="17"/>
    </row>
    <row r="39" spans="1:26" ht="14.1" customHeight="1" x14ac:dyDescent="0.25">
      <c r="A39" s="17" t="s">
        <v>98</v>
      </c>
      <c r="B39" s="17"/>
      <c r="H39" s="17" t="s">
        <v>102</v>
      </c>
      <c r="N39" s="17"/>
      <c r="O39" s="17"/>
      <c r="P39" s="17"/>
      <c r="Q39" s="17"/>
    </row>
    <row r="40" spans="1:26" ht="14.1" customHeight="1" x14ac:dyDescent="0.25">
      <c r="A40" s="17" t="s">
        <v>95</v>
      </c>
      <c r="B40" s="17"/>
      <c r="H40" s="17" t="s">
        <v>103</v>
      </c>
    </row>
    <row r="41" spans="1:26" ht="14.1" customHeight="1" x14ac:dyDescent="0.25">
      <c r="A41" s="17" t="s">
        <v>96</v>
      </c>
      <c r="B41" s="17"/>
    </row>
    <row r="42" spans="1:26" ht="14.1" customHeight="1" x14ac:dyDescent="0.25">
      <c r="A42" s="17" t="s">
        <v>93</v>
      </c>
      <c r="B42" s="17"/>
      <c r="C42" s="17"/>
      <c r="D42" s="17"/>
      <c r="E42" s="17"/>
      <c r="F42" s="17"/>
      <c r="G42" s="17"/>
      <c r="H42" s="17" t="s">
        <v>99</v>
      </c>
      <c r="I42" s="17"/>
      <c r="J42" s="17"/>
      <c r="K42" s="17"/>
      <c r="L42" s="17"/>
      <c r="M42" s="17"/>
    </row>
    <row r="43" spans="1:26" ht="14.1" customHeight="1" x14ac:dyDescent="0.25">
      <c r="A43" s="17" t="s">
        <v>94</v>
      </c>
      <c r="R43" s="17"/>
    </row>
    <row r="44" spans="1:26" ht="14.1" customHeight="1" x14ac:dyDescent="0.25">
      <c r="A44" s="17" t="s">
        <v>97</v>
      </c>
    </row>
    <row r="45" spans="1:26" ht="14.1" customHeight="1" x14ac:dyDescent="0.25">
      <c r="A45" s="17" t="s">
        <v>100</v>
      </c>
    </row>
    <row r="46" spans="1:26" ht="14.1" customHeight="1" x14ac:dyDescent="0.25"/>
    <row r="47" spans="1:26" s="17" customFormat="1" ht="14.1" customHeight="1" x14ac:dyDescent="0.25">
      <c r="A47" s="17" t="s">
        <v>101</v>
      </c>
    </row>
    <row r="48" spans="1:26" ht="14.1" customHeight="1" x14ac:dyDescent="0.25"/>
    <row r="49" ht="14.1" customHeight="1" x14ac:dyDescent="0.25"/>
    <row r="50" ht="14.1" customHeight="1" x14ac:dyDescent="0.25"/>
    <row r="51" ht="14.1" customHeight="1" x14ac:dyDescent="0.25"/>
    <row r="52" ht="14.1" customHeight="1" x14ac:dyDescent="0.25"/>
  </sheetData>
  <mergeCells count="28">
    <mergeCell ref="A2:K2"/>
    <mergeCell ref="M2:W2"/>
    <mergeCell ref="X2:X4"/>
    <mergeCell ref="A3:A4"/>
    <mergeCell ref="B3:B4"/>
    <mergeCell ref="C3:C4"/>
    <mergeCell ref="D3:D4"/>
    <mergeCell ref="E3:E4"/>
    <mergeCell ref="F3:G3"/>
    <mergeCell ref="E12:E13"/>
    <mergeCell ref="X12:X13"/>
    <mergeCell ref="H3:K3"/>
    <mergeCell ref="M3:M4"/>
    <mergeCell ref="N3:N4"/>
    <mergeCell ref="O3:O4"/>
    <mergeCell ref="P3:P4"/>
    <mergeCell ref="Q3:Q4"/>
    <mergeCell ref="R3:S3"/>
    <mergeCell ref="T3:W3"/>
    <mergeCell ref="X8:X9"/>
    <mergeCell ref="E10:E11"/>
    <mergeCell ref="X10:X11"/>
    <mergeCell ref="E22:E23"/>
    <mergeCell ref="Q22:Q23"/>
    <mergeCell ref="X22:X23"/>
    <mergeCell ref="E24:E29"/>
    <mergeCell ref="Q24:Q29"/>
    <mergeCell ref="X24:X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Vallejo, Roger</dc:creator>
  <cp:lastModifiedBy>Vallejo, Roger</cp:lastModifiedBy>
  <dcterms:created xsi:type="dcterms:W3CDTF">2018-09-28T16:35:41Z</dcterms:created>
  <dcterms:modified xsi:type="dcterms:W3CDTF">2019-08-21T17:44:01Z</dcterms:modified>
</cp:coreProperties>
</file>