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s02mw5\Documents\Trichinella_MASTER\trichinella\paper2_Bioinformatics\BMC Bfx\final\"/>
    </mc:Choice>
  </mc:AlternateContent>
  <xr:revisionPtr revIDLastSave="0" documentId="13_ncr:1_{08908A20-6078-40FB-A9B8-120B3A6FB815}" xr6:coauthVersionLast="45" xr6:coauthVersionMax="45" xr10:uidLastSave="{00000000-0000-0000-0000-000000000000}"/>
  <bookViews>
    <workbookView xWindow="3510" yWindow="3510" windowWidth="21405" windowHeight="15855" xr2:uid="{A5D474FF-6076-49E8-9238-038C762F26F0}"/>
  </bookViews>
  <sheets>
    <sheet name="Overview" sheetId="23" r:id="rId1"/>
    <sheet name="Cel" sheetId="11" r:id="rId2"/>
    <sheet name="Cel_trans" sheetId="27" r:id="rId3"/>
    <sheet name="Cbr" sheetId="2" r:id="rId4"/>
    <sheet name="Ppa" sheetId="15" r:id="rId5"/>
    <sheet name="Ppa2" sheetId="13" r:id="rId6"/>
    <sheet name="Mha" sheetId="4" r:id="rId7"/>
    <sheet name="Tsp" sheetId="24" r:id="rId8"/>
    <sheet name="Tmu" sheetId="25" r:id="rId9"/>
    <sheet name="Ppu" sheetId="7" r:id="rId10"/>
    <sheet name="Cin" sheetId="19" r:id="rId11"/>
    <sheet name="Hvu" sheetId="9" r:id="rId12"/>
    <sheet name="Sma" sheetId="18" r:id="rId13"/>
  </sheets>
  <definedNames>
    <definedName name="_xlnm._FilterDatabase" localSheetId="2" hidden="1">Cel_trans!$A$1:$J$155</definedName>
    <definedName name="_xlnm._FilterDatabase" localSheetId="5" hidden="1">'Ppa2'!$A$1:$J$177</definedName>
    <definedName name="_xlnm._FilterDatabase" localSheetId="9" hidden="1">Ppu!$A$1:$J$2453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15" i="23" l="1"/>
  <c r="M14" i="23"/>
  <c r="K14" i="23"/>
  <c r="M13" i="23"/>
  <c r="M12" i="23"/>
  <c r="M11" i="23"/>
  <c r="K9" i="23" l="1"/>
  <c r="M9" i="23"/>
  <c r="K10" i="23"/>
  <c r="M10" i="23"/>
  <c r="K11" i="23"/>
  <c r="K12" i="23"/>
  <c r="K13" i="23"/>
  <c r="K15" i="23"/>
  <c r="K16" i="23"/>
  <c r="K17" i="23"/>
  <c r="K18" i="23"/>
  <c r="K19" i="23"/>
  <c r="K20" i="23"/>
  <c r="K21" i="23"/>
  <c r="M21" i="23"/>
  <c r="K22" i="23"/>
  <c r="M22" i="23"/>
  <c r="K23" i="23"/>
  <c r="M23" i="23"/>
  <c r="K24" i="23"/>
  <c r="M24" i="23"/>
  <c r="K25" i="23"/>
  <c r="M25" i="23"/>
  <c r="K26" i="23"/>
  <c r="M26" i="23"/>
  <c r="K27" i="23"/>
  <c r="K28" i="23"/>
  <c r="K29" i="2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Wenzel, Marius</author>
  </authors>
  <commentList>
    <comment ref="F4" authorId="0" shapeId="0" xr:uid="{61B36ED3-866A-42BB-8159-85B9E5197A91}">
      <text>
        <r>
          <rPr>
            <b/>
            <sz val="9"/>
            <color indexed="81"/>
            <rFont val="Tahoma"/>
            <family val="2"/>
          </rPr>
          <t>Wenzel, Marius:</t>
        </r>
        <r>
          <rPr>
            <sz val="9"/>
            <color indexed="81"/>
            <rFont val="Tahoma"/>
            <family val="2"/>
          </rPr>
          <t xml:space="preserve">
3 of these match unclassified non-coding RNAs (on - strand)</t>
        </r>
      </text>
    </comment>
    <comment ref="F5" authorId="0" shapeId="0" xr:uid="{151A247A-D12F-4BDD-A5E2-91DCF4F3C3A7}">
      <text>
        <r>
          <rPr>
            <b/>
            <sz val="9"/>
            <color indexed="81"/>
            <rFont val="Tahoma"/>
            <family val="2"/>
          </rPr>
          <t>Wenzel, Marius:</t>
        </r>
        <r>
          <rPr>
            <sz val="9"/>
            <color indexed="81"/>
            <rFont val="Tahoma"/>
            <family val="2"/>
          </rPr>
          <t xml:space="preserve">
1 of these matches unclassified non-coding RNAs (on - strand)</t>
        </r>
      </text>
    </comment>
  </commentList>
</comments>
</file>

<file path=xl/sharedStrings.xml><?xml version="1.0" encoding="utf-8"?>
<sst xmlns="http://schemas.openxmlformats.org/spreadsheetml/2006/main" count="7602" uniqueCount="4947">
  <si>
    <t>Name</t>
  </si>
  <si>
    <t>Sequence</t>
  </si>
  <si>
    <t>Length</t>
  </si>
  <si>
    <t>Reads</t>
  </si>
  <si>
    <t>Stem_Loops</t>
  </si>
  <si>
    <t>MFE_Frequency</t>
  </si>
  <si>
    <t>Ensemble_Diversity</t>
  </si>
  <si>
    <t>Tsp-SL2</t>
  </si>
  <si>
    <t>SL1</t>
  </si>
  <si>
    <t>gttAGGTATTTACCGAATTAAAAAG</t>
  </si>
  <si>
    <t>5;4</t>
  </si>
  <si>
    <t>Tsp-SL4</t>
  </si>
  <si>
    <t>SL2</t>
  </si>
  <si>
    <t>3;4</t>
  </si>
  <si>
    <t>Tsp-SL1</t>
  </si>
  <si>
    <t>SL3</t>
  </si>
  <si>
    <t>Tsp-SL7</t>
  </si>
  <si>
    <t>SL4</t>
  </si>
  <si>
    <t>Tsp-SL3</t>
  </si>
  <si>
    <t>SL5</t>
  </si>
  <si>
    <t>ctcGGTTATTTACCGAACTTAAAAG</t>
  </si>
  <si>
    <t>Tsp-SL10</t>
  </si>
  <si>
    <t>SL6</t>
  </si>
  <si>
    <t>gttGGTAATATTTACTGAATTCAAG</t>
  </si>
  <si>
    <t>Tsp-SL12</t>
  </si>
  <si>
    <t>SL7</t>
  </si>
  <si>
    <t>gttACGAATTTACCGTATTTGTCAAG</t>
  </si>
  <si>
    <t>Tsp-SL6</t>
  </si>
  <si>
    <t>SL8</t>
  </si>
  <si>
    <t>tacAACCTTTGCGCATCGTTTAAAG</t>
  </si>
  <si>
    <t>3;2</t>
  </si>
  <si>
    <t>Tsp-SL8</t>
  </si>
  <si>
    <t>SL9</t>
  </si>
  <si>
    <t>gtcATCTGTCGGTATTCCTGAAAG</t>
  </si>
  <si>
    <t>Tsp-SL11</t>
  </si>
  <si>
    <t>SL10</t>
  </si>
  <si>
    <t>Tsp-SL15</t>
  </si>
  <si>
    <t>SL11</t>
  </si>
  <si>
    <t>Tsp-SL9</t>
  </si>
  <si>
    <t>SL12</t>
  </si>
  <si>
    <t>tggccAGACGTGGTTATTTATTGAAG</t>
  </si>
  <si>
    <t>Tsp-SL14</t>
  </si>
  <si>
    <t>SL13</t>
  </si>
  <si>
    <t>Tsp-SL13</t>
  </si>
  <si>
    <t>SL14</t>
  </si>
  <si>
    <t>SL15</t>
  </si>
  <si>
    <t>GCGGACGGCACGAAGCAGAACAAAAGAAGACAAGAG</t>
  </si>
  <si>
    <t>4;3</t>
  </si>
  <si>
    <t>SL16</t>
  </si>
  <si>
    <t>CCAATGAAATACCAC</t>
  </si>
  <si>
    <t>SL17</t>
  </si>
  <si>
    <t>SL18</t>
  </si>
  <si>
    <t>Tsp-SL5</t>
  </si>
  <si>
    <t>SL19</t>
  </si>
  <si>
    <t>SL20</t>
  </si>
  <si>
    <t>CTGTGATCGATGTACTGTTTTCAATAAGCTGAG</t>
  </si>
  <si>
    <t>SL21</t>
  </si>
  <si>
    <t>SL22</t>
  </si>
  <si>
    <t>CCAGCGAATAGCAGCTAGTCCATATCAG</t>
  </si>
  <si>
    <t>SL23</t>
  </si>
  <si>
    <t>ATCAGTGCCCGATGGAATTGCTGATACTACAC</t>
  </si>
  <si>
    <t>SL24</t>
  </si>
  <si>
    <t>GTCGATTTCTCCATGGAAACGTCACTTTGAGAG</t>
  </si>
  <si>
    <t>SL25</t>
  </si>
  <si>
    <t>CTCGGCAAATACGCGTTTGTACGACGTACAACCAG</t>
  </si>
  <si>
    <t>SL26</t>
  </si>
  <si>
    <t>TGAAGGTAAGTGGTATGAAGGTAAGTATAAGTGTGAAG</t>
  </si>
  <si>
    <t>SL27</t>
  </si>
  <si>
    <t>GATGATGCAGAGTTGCAGCAGGCAGATCCCGCG</t>
  </si>
  <si>
    <t>SL28</t>
  </si>
  <si>
    <t>gaGGGAGGCGGAGGCGGAAAAGCTAAGAAGAAG</t>
  </si>
  <si>
    <t>SL29</t>
  </si>
  <si>
    <t>GATGAAGGCCACTGGCAGTTGAATTTTCGAGGCCAG</t>
  </si>
  <si>
    <t>SL30</t>
  </si>
  <si>
    <t>3;2;4</t>
  </si>
  <si>
    <t>SL31</t>
  </si>
  <si>
    <t>TGTTGTTGTTGTTGTTG</t>
  </si>
  <si>
    <t>SL32</t>
  </si>
  <si>
    <t>CGAAAGGCTATCCTCAATTGAACATCCTTGG</t>
  </si>
  <si>
    <t>SL33</t>
  </si>
  <si>
    <t>CTTGGCTTCGCATGAACGAAATTCCATATGAG</t>
  </si>
  <si>
    <t>SL34</t>
  </si>
  <si>
    <t>GTCCTTCCTCACCTGTATGCTTGAACGTTGAAG</t>
  </si>
  <si>
    <t>SL35</t>
  </si>
  <si>
    <t>SL36</t>
  </si>
  <si>
    <t>2;1</t>
  </si>
  <si>
    <t>SL37</t>
  </si>
  <si>
    <t>aGGAAGAAGAACCTGAAGTTGCCGAAGAATCTGGCAG</t>
  </si>
  <si>
    <t>2;3</t>
  </si>
  <si>
    <t>SL38</t>
  </si>
  <si>
    <t>CTTTGAGAAAGCCGTCGAAATTTCGCAACCTCAAG</t>
  </si>
  <si>
    <t>SL39</t>
  </si>
  <si>
    <t>AGCTGCTGAAGTCGGTTTCAGAATTACTGACAA</t>
  </si>
  <si>
    <t>SL40</t>
  </si>
  <si>
    <t>CCTCCATCAACACTGAAAGATTTATTTTACGG</t>
  </si>
  <si>
    <t>SL41</t>
  </si>
  <si>
    <t>GCACGAAGCAGAACAAGAGATGAGACGAG</t>
  </si>
  <si>
    <t>SL42</t>
  </si>
  <si>
    <t>AACATAGAACCAGATCCGAGCCCAGACATACAAG</t>
  </si>
  <si>
    <t>SL43</t>
  </si>
  <si>
    <t>SL44</t>
  </si>
  <si>
    <t>TCATCGCAAAAATTGAAAAAGCACTAAG</t>
  </si>
  <si>
    <t>SL45</t>
  </si>
  <si>
    <t>CAGAAATTATCTTCAACGAGAGGGGAAGTAAA</t>
  </si>
  <si>
    <t>SL46</t>
  </si>
  <si>
    <t>CCTGTTAAGAACAAGCAATTCTGTGCTAATTAAAG</t>
  </si>
  <si>
    <t>SL47</t>
  </si>
  <si>
    <t>AATAATATAATCAGCTGTTGATA</t>
  </si>
  <si>
    <t>SL48</t>
  </si>
  <si>
    <t>ATTGTTTCCAGCAAACCGCTTGGG</t>
  </si>
  <si>
    <t>SL49</t>
  </si>
  <si>
    <t>GAAACTTATTTTATGTTTCAAAGTGAG</t>
  </si>
  <si>
    <t>SL50</t>
  </si>
  <si>
    <t>SL51</t>
  </si>
  <si>
    <t>GTTGTTGTTGTTGTTG</t>
  </si>
  <si>
    <t>SL52</t>
  </si>
  <si>
    <t>GACCAACGTCGAAATCGAAACGAAATGCAGCTTTG</t>
  </si>
  <si>
    <t>SL53</t>
  </si>
  <si>
    <t>CTGAAGTATCGACAGATTTCCCGCATCAAAAGTTG</t>
  </si>
  <si>
    <t>SL54</t>
  </si>
  <si>
    <t>CCGAAAGTGGTTGCGTACACAAAAAGTTATTAG</t>
  </si>
  <si>
    <t>SL55</t>
  </si>
  <si>
    <t>ATGTTCCGAAAGGAAGGATCTCTCCGAAAAG</t>
  </si>
  <si>
    <t>SL56</t>
  </si>
  <si>
    <t>TGATAACAAGATATTACTGTTCAACTTAAGAG</t>
  </si>
  <si>
    <t>SL57</t>
  </si>
  <si>
    <t>GTAACGATCAAAAAATTTTTTTAATTAATG</t>
  </si>
  <si>
    <t>SL58</t>
  </si>
  <si>
    <t>AACCAACCTTTGATATTCTACAAAAGCG</t>
  </si>
  <si>
    <t>SL59</t>
  </si>
  <si>
    <t>TACAAGCGAAACGGTACCGCTATTAG</t>
  </si>
  <si>
    <t>SL60</t>
  </si>
  <si>
    <t>GATGAAGAACTGATAATTTCTGTTCGAG</t>
  </si>
  <si>
    <t>SL61</t>
  </si>
  <si>
    <t>SL62</t>
  </si>
  <si>
    <t>SL63</t>
  </si>
  <si>
    <t>SL64</t>
  </si>
  <si>
    <t>SL65</t>
  </si>
  <si>
    <t>CTTCCATGGTGGTTTCAGGGTATTGATTGTG</t>
  </si>
  <si>
    <t>SL66</t>
  </si>
  <si>
    <t>SL67</t>
  </si>
  <si>
    <t>tagctgctgaaggccgctTCAGATTTACAGACAA</t>
  </si>
  <si>
    <t>3;4;2;1</t>
  </si>
  <si>
    <t>SL68</t>
  </si>
  <si>
    <t>CCTGCCTATTACGGTCAGCAGCAACCATTGCCG</t>
  </si>
  <si>
    <t>SL69</t>
  </si>
  <si>
    <t>SL70</t>
  </si>
  <si>
    <t>AAACTGCAATCAAATGT</t>
  </si>
  <si>
    <t>SL71</t>
  </si>
  <si>
    <t>TGGTGGTGGTGGTGGTG</t>
  </si>
  <si>
    <t>3;2;1</t>
  </si>
  <si>
    <t>SL72</t>
  </si>
  <si>
    <t>TGATGATGATGATGATG</t>
  </si>
  <si>
    <t>SL73</t>
  </si>
  <si>
    <t>CTCTAGCACACATTCGTGCAATTTGAATAATGTCCAG</t>
  </si>
  <si>
    <t>SL74</t>
  </si>
  <si>
    <t>CGCATACGTGAAAAAGGTTTGGAATTG</t>
  </si>
  <si>
    <t>SL75</t>
  </si>
  <si>
    <t>TTGCTGTTGAATAAGTTTTTATTTTACTTG</t>
  </si>
  <si>
    <t>SL76</t>
  </si>
  <si>
    <t>TGGAAGATAATGCAGAACCCAAACCG</t>
  </si>
  <si>
    <t>SL77</t>
  </si>
  <si>
    <t>GTTGTTGTTGTTGTT</t>
  </si>
  <si>
    <t>1;2;3;4</t>
  </si>
  <si>
    <t>SL78</t>
  </si>
  <si>
    <t>cgacaCTCGTATCAAGATCACCCAAAACTGAAAAAG</t>
  </si>
  <si>
    <t>1;3;2</t>
  </si>
  <si>
    <t>SL79</t>
  </si>
  <si>
    <t>CAACGAATTACCAAACGG</t>
  </si>
  <si>
    <t>SL80</t>
  </si>
  <si>
    <t>SL81</t>
  </si>
  <si>
    <t>TGTTGCTGCTGCTGATG</t>
  </si>
  <si>
    <t>SL82</t>
  </si>
  <si>
    <t>TCGTGTTGTTTGGTGATCATCATTAACCGTT</t>
  </si>
  <si>
    <t>SL83</t>
  </si>
  <si>
    <t>TAATGTTTGATTTTTATTTAGCTG</t>
  </si>
  <si>
    <t>SL84</t>
  </si>
  <si>
    <t>SL85</t>
  </si>
  <si>
    <t>CGTGGTCATTGGCGACACGCCGATTATACAGG</t>
  </si>
  <si>
    <t>SL86</t>
  </si>
  <si>
    <t>SL87</t>
  </si>
  <si>
    <t>ATTGCATCCATTATAGTGTACCAGTTATAG</t>
  </si>
  <si>
    <t>SL88</t>
  </si>
  <si>
    <t>TCACCGGAATCATCACTGTCCGTATT</t>
  </si>
  <si>
    <t>SL89</t>
  </si>
  <si>
    <t>TTTTATGGCAATATTTGTTATTACCAG</t>
  </si>
  <si>
    <t>SL90</t>
  </si>
  <si>
    <t>SL91</t>
  </si>
  <si>
    <t>tggaGGGCCGGTGGCGGTGAAATTTCTGAGGCCAG</t>
  </si>
  <si>
    <t>SL92</t>
  </si>
  <si>
    <t>SL93</t>
  </si>
  <si>
    <t>SL94</t>
  </si>
  <si>
    <t>TACAAATACGTCAGCATCATGAGTTGAACAATACG</t>
  </si>
  <si>
    <t>SL95</t>
  </si>
  <si>
    <t>CTGTGCCAAAATGCTATGCTTGTTGGCCCGTAG</t>
  </si>
  <si>
    <t>SL96</t>
  </si>
  <si>
    <t>CTAGAAGATGCTGCACTGAGAGCTAAAAAGCAG</t>
  </si>
  <si>
    <t>SL97</t>
  </si>
  <si>
    <t>CGACGACAGCAGCCTTGATTCTGAC</t>
  </si>
  <si>
    <t>SL98</t>
  </si>
  <si>
    <t>SL99</t>
  </si>
  <si>
    <t>CAAAGCACAAATTTTCAAACCGCATTTGGTT</t>
  </si>
  <si>
    <t>SL100</t>
  </si>
  <si>
    <t>acaagaagAAGAAATTCAGAACAATCAAG</t>
  </si>
  <si>
    <t>SL101</t>
  </si>
  <si>
    <t>SL102</t>
  </si>
  <si>
    <t>AAATAATTCAGTTGTTCAAGAATGTTCAAGAGCAG</t>
  </si>
  <si>
    <t>SL103</t>
  </si>
  <si>
    <t>tttcttctgTTCATATTCCAACGCGGCTTAG</t>
  </si>
  <si>
    <t>SL104</t>
  </si>
  <si>
    <t>TGATTTTGGATAATTCTTATCTCTGAAGG</t>
  </si>
  <si>
    <t>SL105</t>
  </si>
  <si>
    <t>GTCGAAAGACTTTTTGAGCTTGTACTA</t>
  </si>
  <si>
    <t>SL106</t>
  </si>
  <si>
    <t>GTCATACTGTAATTGTGAAAGGTGACGAAAAAG</t>
  </si>
  <si>
    <t>SL107</t>
  </si>
  <si>
    <t>GGCTTCGTATAAGATGCAGCTAAAAAATAAAATAG</t>
  </si>
  <si>
    <t>SL108</t>
  </si>
  <si>
    <t>cttcaagCGACAATCCAAGCCTTCAAAATACAAG</t>
  </si>
  <si>
    <t>SL109</t>
  </si>
  <si>
    <t>CTGTTCTGGACTTTTTGAATAATTGATAAAG</t>
  </si>
  <si>
    <t>SL110</t>
  </si>
  <si>
    <t>CGGAAAAGACCCAGAATTGAG</t>
  </si>
  <si>
    <t>SL111</t>
  </si>
  <si>
    <t>CGAAGAGAAAGAATTGGCAACTACTG</t>
  </si>
  <si>
    <t>SL112</t>
  </si>
  <si>
    <t>CAGTTTTTACTTTTTCAACG</t>
  </si>
  <si>
    <t>SL113</t>
  </si>
  <si>
    <t>AGAACGTTTCCAGAACAGTTGTCCATCTA</t>
  </si>
  <si>
    <t>SL114</t>
  </si>
  <si>
    <t>SL115</t>
  </si>
  <si>
    <t>SL116</t>
  </si>
  <si>
    <t>SL117</t>
  </si>
  <si>
    <t>GATTATTACAATAAATTGTGCGCCAATTAAAG</t>
  </si>
  <si>
    <t>SL118</t>
  </si>
  <si>
    <t>ACGGTACACGCTTTTCAAGTTGGTATG</t>
  </si>
  <si>
    <t>SL119</t>
  </si>
  <si>
    <t>AGTTACCGTTTACGGTGAGTTTTCCATCAGGCGAAG</t>
  </si>
  <si>
    <t>SL120</t>
  </si>
  <si>
    <t>ATTAACGATGAGAAGATGACGAATTTAGCA</t>
  </si>
  <si>
    <t>SL121</t>
  </si>
  <si>
    <t>AATAAATTGTGCGCCATTTAAAG</t>
  </si>
  <si>
    <t>SL122</t>
  </si>
  <si>
    <t>CCGACGCATTTCTCGATACAATAGA</t>
  </si>
  <si>
    <t>SL123</t>
  </si>
  <si>
    <t>ATAGATCTGACAAAGGAAGAAAGACAATAT</t>
  </si>
  <si>
    <t>SL124</t>
  </si>
  <si>
    <t>ATAGAGGAAGAAAAAA</t>
  </si>
  <si>
    <t>SL125</t>
  </si>
  <si>
    <t>TTTCATGAAATCAAACATATTCAAGTCATAC</t>
  </si>
  <si>
    <t>SL126</t>
  </si>
  <si>
    <t>CATCATATCATTGCATGCTTTTCGT</t>
  </si>
  <si>
    <t>SL127</t>
  </si>
  <si>
    <t>AGCGTCCGGTGTCACAGAATTACAAA</t>
  </si>
  <si>
    <t>SL128</t>
  </si>
  <si>
    <t>ACGACACGAAGTAGAACAAAAGAAGACAAGAG</t>
  </si>
  <si>
    <t>SL129</t>
  </si>
  <si>
    <t>ACATCAAAGTATGCGATGTCCACTGAAG</t>
  </si>
  <si>
    <t>SL130</t>
  </si>
  <si>
    <t>TTTCTGGAGAATTTGCTGAAGTTGAAAAATTG</t>
  </si>
  <si>
    <t>SL131</t>
  </si>
  <si>
    <t>TTCTATTGTATCAGATGGTTCTACTTCCAAG</t>
  </si>
  <si>
    <t>SL132</t>
  </si>
  <si>
    <t>SL133</t>
  </si>
  <si>
    <t>TGTTGTTGTTGTTGTT</t>
  </si>
  <si>
    <t>2;3;1;4</t>
  </si>
  <si>
    <t>SL134</t>
  </si>
  <si>
    <t>SL135</t>
  </si>
  <si>
    <t>SL136</t>
  </si>
  <si>
    <t>TGCAAAATTAATGATAA</t>
  </si>
  <si>
    <t>SL137</t>
  </si>
  <si>
    <t>tgataatgcttGCTTTAAAACATCGAAGACAG</t>
  </si>
  <si>
    <t>SL138</t>
  </si>
  <si>
    <t>SL139</t>
  </si>
  <si>
    <t>SL140</t>
  </si>
  <si>
    <t>TAATTTTTTTAACTTTTTATCGAAGTGCAGAG</t>
  </si>
  <si>
    <t>SL141</t>
  </si>
  <si>
    <t>GTTTCCTGTGATACAGATTAAGAGTTCAGTCAG</t>
  </si>
  <si>
    <t>SL142</t>
  </si>
  <si>
    <t>GTTACCACTGGCAAGCTAGATCTCAAACTTCCG</t>
  </si>
  <si>
    <t>SL143</t>
  </si>
  <si>
    <t>GTGTGATTACTCATC</t>
  </si>
  <si>
    <t>SL144</t>
  </si>
  <si>
    <t>SL145</t>
  </si>
  <si>
    <t>GCGTCACATCAACTATGCGACCTACATCTGACCAAG</t>
  </si>
  <si>
    <t>SL146</t>
  </si>
  <si>
    <t>GCGAAGCAGAACAAGAGAAGACAAGAG</t>
  </si>
  <si>
    <t>SL147</t>
  </si>
  <si>
    <t>GCCAATTGCCGATGGTGAACTCTTCTAACCTT</t>
  </si>
  <si>
    <t>SL148</t>
  </si>
  <si>
    <t>GCAATACGCATCAAGTTTACG</t>
  </si>
  <si>
    <t>SL149</t>
  </si>
  <si>
    <t>GAATAATTTAATTTTTTTTGCTTATGACGAAAGG</t>
  </si>
  <si>
    <t>SL150</t>
  </si>
  <si>
    <t>GAACCACGTTGGTGTAATAGCATTTCTTG</t>
  </si>
  <si>
    <t>SL151</t>
  </si>
  <si>
    <t>CTTGAAAGACGAAGTTTGCGATATT</t>
  </si>
  <si>
    <t>SL152</t>
  </si>
  <si>
    <t>SL153</t>
  </si>
  <si>
    <t>CTGCGAATTCAGCGATTGGCAAACTCTGAATACG</t>
  </si>
  <si>
    <t>SL154</t>
  </si>
  <si>
    <t>CTCTTCATAAATATTTCAATGGTCAGCTAG</t>
  </si>
  <si>
    <t>SL155</t>
  </si>
  <si>
    <t>4;5</t>
  </si>
  <si>
    <t>SL156</t>
  </si>
  <si>
    <t>CGACTAACAACTGACATTCATATGCAACAAGCGG</t>
  </si>
  <si>
    <t>SL157</t>
  </si>
  <si>
    <t>CCTTTTTCAAAACGTGCATAACGAGCGAG</t>
  </si>
  <si>
    <t>SL158</t>
  </si>
  <si>
    <t>CCTTGGTGTGATAATGTTCGAAATGTTAATAG</t>
  </si>
  <si>
    <t>SL159</t>
  </si>
  <si>
    <t>CCTTCGACTGTCAATTTCAATACGACAATTG</t>
  </si>
  <si>
    <t>SL160</t>
  </si>
  <si>
    <t>CCGACGTCACAGAAATCGTAAATTGCAAG</t>
  </si>
  <si>
    <t>SL161</t>
  </si>
  <si>
    <t>CCACCATGCTCAACTTAAGCAATTCAAGAAAAGTCAG</t>
  </si>
  <si>
    <t>SL162</t>
  </si>
  <si>
    <t>CAGCACCAGCAAGGAAGCTTCG</t>
  </si>
  <si>
    <t>1;3</t>
  </si>
  <si>
    <t>SL163</t>
  </si>
  <si>
    <t>SL164</t>
  </si>
  <si>
    <t>CAATTCGGTACCGCTTACCGCGATGCTCTACTGCTCAG</t>
  </si>
  <si>
    <t>SL165</t>
  </si>
  <si>
    <t>CAAGCAGTTGAAATTGTCTTCAACAGCAG</t>
  </si>
  <si>
    <t>SL166</t>
  </si>
  <si>
    <t>CAAGAATAGAAGATGGATGTGAACGGTGGAG</t>
  </si>
  <si>
    <t>SL167</t>
  </si>
  <si>
    <t>CAACTTCCATCAATTTTCATAAGCAAGCGATAAG</t>
  </si>
  <si>
    <t>SL168</t>
  </si>
  <si>
    <t>CAACAACAACAACAAC</t>
  </si>
  <si>
    <t>SL169</t>
  </si>
  <si>
    <t>ATTTTTCCATCAACAGCGCGTCGTTACGTCAAAAAG</t>
  </si>
  <si>
    <t>SL170</t>
  </si>
  <si>
    <t>ATTTATAATTTCCGTTGAAAAG</t>
  </si>
  <si>
    <t>SL171</t>
  </si>
  <si>
    <t>ATTCAAGTGAAAAGCGTAGTGGTAACGATAGG</t>
  </si>
  <si>
    <t>SL172</t>
  </si>
  <si>
    <t>SL173</t>
  </si>
  <si>
    <t>SL174</t>
  </si>
  <si>
    <t>ACGGCATTTGCGAAAA</t>
  </si>
  <si>
    <t>SL175</t>
  </si>
  <si>
    <t>AAGAAGCTCTGAATCGAAAGCAG</t>
  </si>
  <si>
    <t>SL176</t>
  </si>
  <si>
    <t>AAATCATCCTTGCAGACTTTGCTAGATGCTTATAAG</t>
  </si>
  <si>
    <t>ggtgttTACCCTATAAATTTGAG</t>
  </si>
  <si>
    <t>SL191</t>
  </si>
  <si>
    <t>3;2;4;5</t>
  </si>
  <si>
    <t>4;3;5;2</t>
  </si>
  <si>
    <t>4;3;2</t>
  </si>
  <si>
    <t>2;3;4;1;5</t>
  </si>
  <si>
    <t>CGGGGTTCTGATGGTGATGTTGAT</t>
  </si>
  <si>
    <t>3;4;2</t>
  </si>
  <si>
    <t>4;3;5</t>
  </si>
  <si>
    <t>3;5</t>
  </si>
  <si>
    <t>4;2</t>
  </si>
  <si>
    <t>2;3;4</t>
  </si>
  <si>
    <t>4;5;3</t>
  </si>
  <si>
    <t>5;3;2;4</t>
  </si>
  <si>
    <t>2;4;3</t>
  </si>
  <si>
    <t>4;2;3</t>
  </si>
  <si>
    <t>2;4</t>
  </si>
  <si>
    <t>CTGTTGCTGTTGCTGTT</t>
  </si>
  <si>
    <t>3;5;2</t>
  </si>
  <si>
    <t>3;5;4</t>
  </si>
  <si>
    <t>GCAACTTGAAAGTGATCAG</t>
  </si>
  <si>
    <t>SL177</t>
  </si>
  <si>
    <t>SL178</t>
  </si>
  <si>
    <t>SL179</t>
  </si>
  <si>
    <t>SL180</t>
  </si>
  <si>
    <t>SL181</t>
  </si>
  <si>
    <t>SL182</t>
  </si>
  <si>
    <t>SL183</t>
  </si>
  <si>
    <t>SL184</t>
  </si>
  <si>
    <t>SL185</t>
  </si>
  <si>
    <t>SL186</t>
  </si>
  <si>
    <t>SL187</t>
  </si>
  <si>
    <t>SL188</t>
  </si>
  <si>
    <t>SL189</t>
  </si>
  <si>
    <t>SL190</t>
  </si>
  <si>
    <t>SL192</t>
  </si>
  <si>
    <t>SL193</t>
  </si>
  <si>
    <t>SL194</t>
  </si>
  <si>
    <t>SL195</t>
  </si>
  <si>
    <t>SL196</t>
  </si>
  <si>
    <t>SL197</t>
  </si>
  <si>
    <t>SL198</t>
  </si>
  <si>
    <t>SL199</t>
  </si>
  <si>
    <t>SL200</t>
  </si>
  <si>
    <t>SL201</t>
  </si>
  <si>
    <t>SL202</t>
  </si>
  <si>
    <t>SL203</t>
  </si>
  <si>
    <t>SL204</t>
  </si>
  <si>
    <t>SL205</t>
  </si>
  <si>
    <t>SL206</t>
  </si>
  <si>
    <t>SL207</t>
  </si>
  <si>
    <t>SL208</t>
  </si>
  <si>
    <t>SL209</t>
  </si>
  <si>
    <t>SL210</t>
  </si>
  <si>
    <t>SL211</t>
  </si>
  <si>
    <t>SL212</t>
  </si>
  <si>
    <t>SL213</t>
  </si>
  <si>
    <t>SL214</t>
  </si>
  <si>
    <t>SL215</t>
  </si>
  <si>
    <t>SL216</t>
  </si>
  <si>
    <t>CCCGGGTTCACGCCATTCTCCTGCCTCAGCCTCCC</t>
  </si>
  <si>
    <t>SL217</t>
  </si>
  <si>
    <t>SL218</t>
  </si>
  <si>
    <t>SL219</t>
  </si>
  <si>
    <t>SL220</t>
  </si>
  <si>
    <t>SL221</t>
  </si>
  <si>
    <t>AGGAAGAGGAGGAAGAGG</t>
  </si>
  <si>
    <t>SL222</t>
  </si>
  <si>
    <t>SL223</t>
  </si>
  <si>
    <t>SL224</t>
  </si>
  <si>
    <t>SL225</t>
  </si>
  <si>
    <t>AAACGATCTCAACCTATTCTCAAACTTTAAATGG</t>
  </si>
  <si>
    <t>SL226</t>
  </si>
  <si>
    <t>SL227</t>
  </si>
  <si>
    <t>SL228</t>
  </si>
  <si>
    <t>SL229</t>
  </si>
  <si>
    <t>SL230</t>
  </si>
  <si>
    <t>SL231</t>
  </si>
  <si>
    <t>SL232</t>
  </si>
  <si>
    <t>SL233</t>
  </si>
  <si>
    <t>SL234</t>
  </si>
  <si>
    <t>SL235</t>
  </si>
  <si>
    <t>SL236</t>
  </si>
  <si>
    <t>SL237</t>
  </si>
  <si>
    <t>SL238</t>
  </si>
  <si>
    <t>SL239</t>
  </si>
  <si>
    <t>SL240</t>
  </si>
  <si>
    <t>SL241</t>
  </si>
  <si>
    <t>SL242</t>
  </si>
  <si>
    <t>SL243</t>
  </si>
  <si>
    <t>SL244</t>
  </si>
  <si>
    <t>SL245</t>
  </si>
  <si>
    <t>SL246</t>
  </si>
  <si>
    <t>SL247</t>
  </si>
  <si>
    <t>SL248</t>
  </si>
  <si>
    <t>SL249</t>
  </si>
  <si>
    <t>SL250</t>
  </si>
  <si>
    <t>SL251</t>
  </si>
  <si>
    <t>SL252</t>
  </si>
  <si>
    <t>SL253</t>
  </si>
  <si>
    <t>SL254</t>
  </si>
  <si>
    <t>SL255</t>
  </si>
  <si>
    <t>SL256</t>
  </si>
  <si>
    <t>SL257</t>
  </si>
  <si>
    <t>SL258</t>
  </si>
  <si>
    <t>SL259</t>
  </si>
  <si>
    <t>SL260</t>
  </si>
  <si>
    <t>SL261</t>
  </si>
  <si>
    <t>SL262</t>
  </si>
  <si>
    <t>SL263</t>
  </si>
  <si>
    <t>SL264</t>
  </si>
  <si>
    <t>SL265</t>
  </si>
  <si>
    <t>SL266</t>
  </si>
  <si>
    <t>SL267</t>
  </si>
  <si>
    <t>SL268</t>
  </si>
  <si>
    <t>SL269</t>
  </si>
  <si>
    <t>SL270</t>
  </si>
  <si>
    <t>SL271</t>
  </si>
  <si>
    <t>SL272</t>
  </si>
  <si>
    <t>SL273</t>
  </si>
  <si>
    <t>SL274</t>
  </si>
  <si>
    <t>SL275</t>
  </si>
  <si>
    <t>SL276</t>
  </si>
  <si>
    <t>SL277</t>
  </si>
  <si>
    <t>SL278</t>
  </si>
  <si>
    <t>SL279</t>
  </si>
  <si>
    <t>SL280</t>
  </si>
  <si>
    <t>SL281</t>
  </si>
  <si>
    <t>SL282</t>
  </si>
  <si>
    <t>SL283</t>
  </si>
  <si>
    <t>SL284</t>
  </si>
  <si>
    <t>SL285</t>
  </si>
  <si>
    <t>SL286</t>
  </si>
  <si>
    <t>SL287</t>
  </si>
  <si>
    <t>SL288</t>
  </si>
  <si>
    <t>SL289</t>
  </si>
  <si>
    <t>SL290</t>
  </si>
  <si>
    <t>SL291</t>
  </si>
  <si>
    <t>SL292</t>
  </si>
  <si>
    <t>SL293</t>
  </si>
  <si>
    <t>SL294</t>
  </si>
  <si>
    <t>SL295</t>
  </si>
  <si>
    <t>SL296</t>
  </si>
  <si>
    <t>SL297</t>
  </si>
  <si>
    <t>SL298</t>
  </si>
  <si>
    <t>SL299</t>
  </si>
  <si>
    <t>SL300</t>
  </si>
  <si>
    <t>SL301</t>
  </si>
  <si>
    <t>SL302</t>
  </si>
  <si>
    <t>SL303</t>
  </si>
  <si>
    <t>SL304</t>
  </si>
  <si>
    <t>SL305</t>
  </si>
  <si>
    <t>CGGGGATAAATTACGTTTCAGACAAATTCAGAT</t>
  </si>
  <si>
    <t>SL306</t>
  </si>
  <si>
    <t>SL307</t>
  </si>
  <si>
    <t>SL308</t>
  </si>
  <si>
    <t>SL309</t>
  </si>
  <si>
    <t>SL310</t>
  </si>
  <si>
    <t>SL311</t>
  </si>
  <si>
    <t>SL312</t>
  </si>
  <si>
    <t>SL313</t>
  </si>
  <si>
    <t>5;3</t>
  </si>
  <si>
    <t>SL314</t>
  </si>
  <si>
    <t>SL315</t>
  </si>
  <si>
    <t>SL316</t>
  </si>
  <si>
    <t>SL317</t>
  </si>
  <si>
    <t>SL318</t>
  </si>
  <si>
    <t>SL319</t>
  </si>
  <si>
    <t>SL320</t>
  </si>
  <si>
    <t>SL321</t>
  </si>
  <si>
    <t>SL322</t>
  </si>
  <si>
    <t>TGATGGTGGTGATGATG</t>
  </si>
  <si>
    <t>SL323</t>
  </si>
  <si>
    <t>SL324</t>
  </si>
  <si>
    <t>SL325</t>
  </si>
  <si>
    <t>SL326</t>
  </si>
  <si>
    <t>SL327</t>
  </si>
  <si>
    <t>SL328</t>
  </si>
  <si>
    <t>SL329</t>
  </si>
  <si>
    <t>SL330</t>
  </si>
  <si>
    <t>SL331</t>
  </si>
  <si>
    <t>SL332</t>
  </si>
  <si>
    <t>SL333</t>
  </si>
  <si>
    <t>SL334</t>
  </si>
  <si>
    <t>SL335</t>
  </si>
  <si>
    <t>CCGTTGGCCAGTTGATCGCATC</t>
  </si>
  <si>
    <t>SL336</t>
  </si>
  <si>
    <t>SL337</t>
  </si>
  <si>
    <t>SL338</t>
  </si>
  <si>
    <t>SL339</t>
  </si>
  <si>
    <t>SL340</t>
  </si>
  <si>
    <t>SL341</t>
  </si>
  <si>
    <t>SL342</t>
  </si>
  <si>
    <t>SL343</t>
  </si>
  <si>
    <t>SL344</t>
  </si>
  <si>
    <t>SL345</t>
  </si>
  <si>
    <t>SL346</t>
  </si>
  <si>
    <t>SL347</t>
  </si>
  <si>
    <t>SL348</t>
  </si>
  <si>
    <t>SL349</t>
  </si>
  <si>
    <t>SL350</t>
  </si>
  <si>
    <t>SL351</t>
  </si>
  <si>
    <t>SL352</t>
  </si>
  <si>
    <t>SL353</t>
  </si>
  <si>
    <t>SL354</t>
  </si>
  <si>
    <t>SL355</t>
  </si>
  <si>
    <t>SL356</t>
  </si>
  <si>
    <t>SL357</t>
  </si>
  <si>
    <t>SL358</t>
  </si>
  <si>
    <t>1;2</t>
  </si>
  <si>
    <t>SL359</t>
  </si>
  <si>
    <t>CCAATGTATTGAATCCCTTC</t>
  </si>
  <si>
    <t>SL360</t>
  </si>
  <si>
    <t>SL361</t>
  </si>
  <si>
    <t>TTTTTGGGTGGATGAAATTAAG</t>
  </si>
  <si>
    <t>SL362</t>
  </si>
  <si>
    <t>SL363</t>
  </si>
  <si>
    <t>SL364</t>
  </si>
  <si>
    <t>SL365</t>
  </si>
  <si>
    <t>SL366</t>
  </si>
  <si>
    <t>SL367</t>
  </si>
  <si>
    <t>SL368</t>
  </si>
  <si>
    <t>SL369</t>
  </si>
  <si>
    <t>SL370</t>
  </si>
  <si>
    <t>SL371</t>
  </si>
  <si>
    <t>SL372</t>
  </si>
  <si>
    <t>SL373</t>
  </si>
  <si>
    <t>SL374</t>
  </si>
  <si>
    <t>SL375</t>
  </si>
  <si>
    <t>SL376</t>
  </si>
  <si>
    <t>SL377</t>
  </si>
  <si>
    <t>SL378</t>
  </si>
  <si>
    <t>SL379</t>
  </si>
  <si>
    <t>SL380</t>
  </si>
  <si>
    <t>SL381</t>
  </si>
  <si>
    <t>SL382</t>
  </si>
  <si>
    <t>SL383</t>
  </si>
  <si>
    <t>SL384</t>
  </si>
  <si>
    <t>SL385</t>
  </si>
  <si>
    <t>SL386</t>
  </si>
  <si>
    <t>SL387</t>
  </si>
  <si>
    <t>CCTGAAAACAACATGACAGCAAT</t>
  </si>
  <si>
    <t>SL388</t>
  </si>
  <si>
    <t>SL389</t>
  </si>
  <si>
    <t>SL390</t>
  </si>
  <si>
    <t>SL391</t>
  </si>
  <si>
    <t>SL392</t>
  </si>
  <si>
    <t>SL393</t>
  </si>
  <si>
    <t>SL394</t>
  </si>
  <si>
    <t>SL395</t>
  </si>
  <si>
    <t>SL396</t>
  </si>
  <si>
    <t>SL397</t>
  </si>
  <si>
    <t>SL398</t>
  </si>
  <si>
    <t>SL399</t>
  </si>
  <si>
    <t>SL400</t>
  </si>
  <si>
    <t>SL401</t>
  </si>
  <si>
    <t>SL402</t>
  </si>
  <si>
    <t>SL403</t>
  </si>
  <si>
    <t>SL404</t>
  </si>
  <si>
    <t>SL405</t>
  </si>
  <si>
    <t>SL406</t>
  </si>
  <si>
    <t>SL407</t>
  </si>
  <si>
    <t>SL408</t>
  </si>
  <si>
    <t>SL409</t>
  </si>
  <si>
    <t>SL410</t>
  </si>
  <si>
    <t>SL411</t>
  </si>
  <si>
    <t>SL412</t>
  </si>
  <si>
    <t>SL413</t>
  </si>
  <si>
    <t>SL414</t>
  </si>
  <si>
    <t>SL415</t>
  </si>
  <si>
    <t>SL416</t>
  </si>
  <si>
    <t>SL417</t>
  </si>
  <si>
    <t>SL418</t>
  </si>
  <si>
    <t>SL419</t>
  </si>
  <si>
    <t>SL420</t>
  </si>
  <si>
    <t>SL421</t>
  </si>
  <si>
    <t>SL422</t>
  </si>
  <si>
    <t>SL423</t>
  </si>
  <si>
    <t>SL424</t>
  </si>
  <si>
    <t>SL425</t>
  </si>
  <si>
    <t>SL426</t>
  </si>
  <si>
    <t>SL427</t>
  </si>
  <si>
    <t>SL428</t>
  </si>
  <si>
    <t>SL429</t>
  </si>
  <si>
    <t>SL430</t>
  </si>
  <si>
    <t>SL431</t>
  </si>
  <si>
    <t>SL432</t>
  </si>
  <si>
    <t>SL433</t>
  </si>
  <si>
    <t>SL434</t>
  </si>
  <si>
    <t>SL435</t>
  </si>
  <si>
    <t>SL436</t>
  </si>
  <si>
    <t>SL437</t>
  </si>
  <si>
    <t>SL438</t>
  </si>
  <si>
    <t>SL439</t>
  </si>
  <si>
    <t>SL440</t>
  </si>
  <si>
    <t>SL441</t>
  </si>
  <si>
    <t>SL442</t>
  </si>
  <si>
    <t>SL443</t>
  </si>
  <si>
    <t>SL444</t>
  </si>
  <si>
    <t>SL445</t>
  </si>
  <si>
    <t>SL446</t>
  </si>
  <si>
    <t>SL447</t>
  </si>
  <si>
    <t>SL448</t>
  </si>
  <si>
    <t>SL449</t>
  </si>
  <si>
    <t>3;1</t>
  </si>
  <si>
    <t>SL450</t>
  </si>
  <si>
    <t>SL451</t>
  </si>
  <si>
    <t>SL452</t>
  </si>
  <si>
    <t>SL453</t>
  </si>
  <si>
    <t>SL454</t>
  </si>
  <si>
    <t>3;1;2</t>
  </si>
  <si>
    <t>SL455</t>
  </si>
  <si>
    <t>SL456</t>
  </si>
  <si>
    <t>SL457</t>
  </si>
  <si>
    <t>SL458</t>
  </si>
  <si>
    <t>SL459</t>
  </si>
  <si>
    <t>SL460</t>
  </si>
  <si>
    <t>SL461</t>
  </si>
  <si>
    <t>SL462</t>
  </si>
  <si>
    <t>SL463</t>
  </si>
  <si>
    <t>SL464</t>
  </si>
  <si>
    <t>SL465</t>
  </si>
  <si>
    <t>ACGAACAAAAACAAT</t>
  </si>
  <si>
    <t>AAACGTTTGGCGACCGAAT</t>
  </si>
  <si>
    <t>GGCGGAGCTACGACACCCGCAGCGG</t>
  </si>
  <si>
    <t>TAAACATTTCCATGTATCGTTTGATTTGGGGCAG</t>
  </si>
  <si>
    <t>3;4;5</t>
  </si>
  <si>
    <t>CGAAAATGGCCGAGCTTTGCTAATGACAAAA</t>
  </si>
  <si>
    <t>2;3;1</t>
  </si>
  <si>
    <t>3;4;1</t>
  </si>
  <si>
    <t>CGAGGATCATGTAGTCAAGCAGTAGAG</t>
  </si>
  <si>
    <t>CTGCAGCCTCAGCCTCCCAA</t>
  </si>
  <si>
    <t>GTCACCACGAACCATCGA</t>
  </si>
  <si>
    <t>AAGAAGACGGCGGAATCAGAG</t>
  </si>
  <si>
    <t>CGGATTTTGGTCGTTTTTCGATCCAG</t>
  </si>
  <si>
    <t>CCTCAGCCTTCCAAGTAG</t>
  </si>
  <si>
    <t>TTGGCACGCAAGGTCGGAAGCAAA</t>
  </si>
  <si>
    <t>3;2;1;4</t>
  </si>
  <si>
    <t>GCCGAAGGACGTTCGAGTTTTAAAAAAGAAAGATACAG</t>
  </si>
  <si>
    <t>2;1;3</t>
  </si>
  <si>
    <t>GAATTATTCACTGTTGTTTTAAAG</t>
  </si>
  <si>
    <t>CCACAAGCAACAGTTGGGTCACCG</t>
  </si>
  <si>
    <t>aAGACAACGAACTGATACCATTTTTA</t>
  </si>
  <si>
    <t>TTTTGTTTTGTTTTGTT</t>
  </si>
  <si>
    <t>GTTTTCATTCATCGGT</t>
  </si>
  <si>
    <t>GGCGGCGTCGGTGAATGGACATCTTCTC</t>
  </si>
  <si>
    <t>GCGACGAGGCCGATGTG</t>
  </si>
  <si>
    <t>GCCACCATGGGCACGTTCATGGGT</t>
  </si>
  <si>
    <t>GATGATTCCAGCCTTGAAATCTCGTTTGGACAATG</t>
  </si>
  <si>
    <t>AGAAGATGATGATGATGATGAAG</t>
  </si>
  <si>
    <t>ACATTCGAAAATCCAGAT</t>
  </si>
  <si>
    <t>Ppu-SL1</t>
  </si>
  <si>
    <t>Ppu-SL3</t>
  </si>
  <si>
    <t>aAAGGTTTAATTACCCAAGTTTGAG</t>
  </si>
  <si>
    <t>tcGGTTTTTACCCAGTATCTCAAG</t>
  </si>
  <si>
    <t>gtCTTAATTACCCAAGTTTGAG</t>
  </si>
  <si>
    <t>GGTTTAATTCCCCAAGTTTGAG</t>
  </si>
  <si>
    <t>CCGAAGGACTCGTTGACGGGGAG</t>
  </si>
  <si>
    <t>GAACGCCCTGCCCAGCCAGTACCCGATCCTCTCAGCTAGG</t>
  </si>
  <si>
    <t>GGTTTAATTACCTTAGTTTGAG</t>
  </si>
  <si>
    <t>cgtcGGTTTAATTACCCAATTTGAG</t>
  </si>
  <si>
    <t>cGGTTATAAACCCTAGTATTGAG</t>
  </si>
  <si>
    <t>ttcGGTTTAATTACCCAAGTCTAAG</t>
  </si>
  <si>
    <t>CTGGTCCTGGATTTCCAGGCTGACCAG</t>
  </si>
  <si>
    <t>GGTTTAATTACCCAATCTTGAG</t>
  </si>
  <si>
    <t>GATTAATTACCCAAGTTTAAG</t>
  </si>
  <si>
    <t>AAAAACAAATGGATGGACTAA</t>
  </si>
  <si>
    <t>AAAAATTTACCTTTTTATTTG</t>
  </si>
  <si>
    <t>AAAACAAATGGATGGACAAG</t>
  </si>
  <si>
    <t>ATTTGAAGCATTTATTAAATTG</t>
  </si>
  <si>
    <t>TGTGCTTTGAGTCCGTTTGTTGGG</t>
  </si>
  <si>
    <t>TGATTGGAACTTTTCGAAAAGGA</t>
  </si>
  <si>
    <t>TTTTTTAAATTAAATAG</t>
  </si>
  <si>
    <t>GTTTCTCGTGTAGAAAACG</t>
  </si>
  <si>
    <t>GTGACTGAAGGTGATTTGAAG</t>
  </si>
  <si>
    <t>CAGTGACCTTGAGATAAGGCATAAG</t>
  </si>
  <si>
    <t>TTTGTTGCTTTTGTT</t>
  </si>
  <si>
    <t>TCTTCAAAATCTTCAAA</t>
  </si>
  <si>
    <t>CTGGAATTACCGCGGCTGCTGG</t>
  </si>
  <si>
    <t>ATTTTGACATTTTTTG</t>
  </si>
  <si>
    <t>ATTGTTGTTGTTGTT</t>
  </si>
  <si>
    <t>ATAATGAACAACAAAAATGGACATTAAAAG</t>
  </si>
  <si>
    <t>aaAGAAAAAATTTTTTT</t>
  </si>
  <si>
    <t>AAAATAAAATAAATA</t>
  </si>
  <si>
    <t>novel</t>
  </si>
  <si>
    <t>Caenorhabditis elegans</t>
  </si>
  <si>
    <t>Caenorhabditis briggsae</t>
  </si>
  <si>
    <t>Meloidogyne hapla</t>
  </si>
  <si>
    <t>Trichinella spiralis</t>
  </si>
  <si>
    <t xml:space="preserve">Pristionchus pacificus </t>
  </si>
  <si>
    <t>Species</t>
  </si>
  <si>
    <t>Prionchulus punctatus</t>
  </si>
  <si>
    <t>Bioproject</t>
  </si>
  <si>
    <t>PRJNA510020</t>
  </si>
  <si>
    <t>Reference</t>
  </si>
  <si>
    <t>PRJNA12603.WBPS10</t>
  </si>
  <si>
    <t>GCA_000180635.3</t>
  </si>
  <si>
    <t>PRJEB7585</t>
  </si>
  <si>
    <t>ERR660626,ERR660627</t>
  </si>
  <si>
    <t>.{20,50}AT{4,6}G</t>
  </si>
  <si>
    <t>.{25,60}AC?T{4,6}G</t>
  </si>
  <si>
    <t>.{40,55}[AG]T{4,6}[AG]</t>
  </si>
  <si>
    <t>de novo Trinity</t>
  </si>
  <si>
    <t>GCF_000002985.6_WBcel235</t>
  </si>
  <si>
    <t>PRJEB28364</t>
  </si>
  <si>
    <t>.{40,55}AC?T{4,6}G</t>
  </si>
  <si>
    <t>PRJNA29083.WBPS14</t>
  </si>
  <si>
    <t>PRJNA229407</t>
  </si>
  <si>
    <t>.{30,80}AT{4,6}G</t>
  </si>
  <si>
    <t>GCF_000224145.3</t>
  </si>
  <si>
    <t>PRJNA270896</t>
  </si>
  <si>
    <t>SRR1727796–SRR1727801</t>
  </si>
  <si>
    <t>Read length</t>
  </si>
  <si>
    <t>2x100</t>
  </si>
  <si>
    <t>unstranded</t>
  </si>
  <si>
    <t>2x150</t>
  </si>
  <si>
    <t>rev. stranded</t>
  </si>
  <si>
    <t>SRR7781208</t>
  </si>
  <si>
    <t>fwd. stranded</t>
  </si>
  <si>
    <t>2x50</t>
  </si>
  <si>
    <t>gtcgGTTTTAACCCAGTTACTCAAG</t>
  </si>
  <si>
    <t>ttGGTTTTAACCCAGTTAACCAAG</t>
  </si>
  <si>
    <t>TTGTTTTAACCCAGTTACTCAAG</t>
  </si>
  <si>
    <t>TGGTTTTAACCCAGTTACTCAAG</t>
  </si>
  <si>
    <t>GGATTTATCCCAGATAACCAAG</t>
  </si>
  <si>
    <t>CGAAGAATGCCGTCATTATCACAG</t>
  </si>
  <si>
    <t>CCTTCAACGTACCCCACCAAAAGT</t>
  </si>
  <si>
    <t>TTTGTTTAATTACCCAAGTTTGAG</t>
  </si>
  <si>
    <t>TAATGCCGCGTTCAAA</t>
  </si>
  <si>
    <t>CCAACAACACCAAGTTCAAG</t>
  </si>
  <si>
    <t>ttTGTTTAATTACCCAAGTTTGAG</t>
  </si>
  <si>
    <t>gTCGGTTTTAACCCAGTTACTCAAG</t>
  </si>
  <si>
    <t>CTTTGGTTTAATTACCCAAGTTTGAG</t>
  </si>
  <si>
    <t>AACAGTTCGATTCTGTCCGCGTTCTGTTCTG</t>
  </si>
  <si>
    <t>TTAACCCAGTTAACCAAG</t>
  </si>
  <si>
    <t>GAAGGGATTTTCAAA</t>
  </si>
  <si>
    <t>Ciona intestinalis</t>
  </si>
  <si>
    <t>Hydra vulgaris</t>
  </si>
  <si>
    <t xml:space="preserve">Schistosoma mansoni </t>
  </si>
  <si>
    <t>novel SLs</t>
  </si>
  <si>
    <t>-</t>
  </si>
  <si>
    <t>novel SL2</t>
  </si>
  <si>
    <t>novel SL1</t>
  </si>
  <si>
    <t>Cel-SL1</t>
  </si>
  <si>
    <t>PRJNA10731.WBPS5</t>
  </si>
  <si>
    <t>PRJNA104933</t>
  </si>
  <si>
    <t>2x42</t>
  </si>
  <si>
    <t>SRA Runs</t>
  </si>
  <si>
    <t>PRJNA489172</t>
  </si>
  <si>
    <t>PRJNA231838</t>
  </si>
  <si>
    <t>ERR2756688,ERR2756689,ERR2756736</t>
  </si>
  <si>
    <t>SRR440441,SRR440557</t>
  </si>
  <si>
    <t>SRR4017216–SRR4017221</t>
  </si>
  <si>
    <t>PRJNA338247</t>
  </si>
  <si>
    <t>1x75</t>
  </si>
  <si>
    <t>SRR1035960,SRR1041921,SRR1042937,SRR1043070,SRR1043078,SRR1043106,SRR1043107,SRR1043115,SRR1043603,SRR1043604,SRR1043605,SRR1043672,SRR1043675,SRR1043680,SRR1043682,SRR1043683,SRR1043685,SRR1043713,SRR1043887,SRR1043888,SRR1043890,SRR1043891,SRR1043892,SRR1043893,SRR1043894,SRR1043905,SRR1043906,SRR1043915,SRR1043916,SRR1044414</t>
  </si>
  <si>
    <t>.{2,25}AGCTTTGG</t>
  </si>
  <si>
    <t>SRR2532443</t>
  </si>
  <si>
    <t>SRR6706554</t>
  </si>
  <si>
    <t>PRJNA396771</t>
  </si>
  <si>
    <t>PRJNA297221</t>
  </si>
  <si>
    <t>PRJNA433724</t>
  </si>
  <si>
    <t>GCF_000224145.3_KH</t>
  </si>
  <si>
    <t>Hm105</t>
  </si>
  <si>
    <t>SRR8327925–SRR8327927</t>
  </si>
  <si>
    <t>PRJEA36577.WBPS14</t>
  </si>
  <si>
    <t>SRR1020297,SRR1020298</t>
  </si>
  <si>
    <t>PRJNA225599</t>
  </si>
  <si>
    <t>PRJNA497966</t>
  </si>
  <si>
    <t>SRR8089745–SRR8089749</t>
  </si>
  <si>
    <t>.{10,35}[AG]ATTTT[CG][AG]</t>
  </si>
  <si>
    <t>.{10,30}AGTTTTCTTTGG</t>
  </si>
  <si>
    <t>SRR12070443</t>
  </si>
  <si>
    <t>PRJNA641135</t>
  </si>
  <si>
    <t>AACAGTTCTATTTGTGTTAATAAG</t>
  </si>
  <si>
    <t>ccCAAACACATACTGAAACTTTTTAGTCCCTGTGTAATAAG</t>
  </si>
  <si>
    <t>ttcttctggaatttgTCAAAAGAATGTTGTGTTATGCTTCATTTTAAG</t>
  </si>
  <si>
    <t>TGCTGCTACATCGACTGACAAATAG</t>
  </si>
  <si>
    <t>gTCTGGAGTCATAGCATGCCATGACATGAGCAATCAG</t>
  </si>
  <si>
    <t>ACCGAACTTAGGCGATTTTACG</t>
  </si>
  <si>
    <t>GTCACTCCATTGACTAGTTTTTAACTATATGAGTGACACCTAACCTTATTTAT</t>
  </si>
  <si>
    <t>gCGCAGTGGTTAGAGTTCTGGCTCAGAACCCAGAG</t>
  </si>
  <si>
    <t>AAAATGTGATAAAACTACAG</t>
  </si>
  <si>
    <t>AGAAGGTTTATGCACGCTAGATACATTATATG</t>
  </si>
  <si>
    <t>TATTTGTGTTAATAAGCAA</t>
  </si>
  <si>
    <t>AAATGTTTGCTGTTGAAATCAACAATGCACTGCAAAAGCTTGGATCCATAAT</t>
  </si>
  <si>
    <t>AACAATGTTAAAGAAACAAAACAAG</t>
  </si>
  <si>
    <t>ATCAATAAAATATTTGAAGA</t>
  </si>
  <si>
    <t>AATTAAAATATTAAAAA</t>
  </si>
  <si>
    <t>TGAAATCAGCGAGGAAGATGATTTCCTGGGTAACGGTCGGAAACGCAG</t>
  </si>
  <si>
    <t>TGAAATCAGCGAGGAAGATGATTTCCTGGGTAACGGTCGGAAATGCAG</t>
  </si>
  <si>
    <t>TAAACAAAGAAAAAAAAAA</t>
  </si>
  <si>
    <t>agCGCTTGCTATATAAGCAGGAGATCCAG</t>
  </si>
  <si>
    <t>agaaacAAGACATAAGTCGAGTAGAGAAG</t>
  </si>
  <si>
    <t>ggttttaaCCCAAGTTAACCAAG</t>
  </si>
  <si>
    <t>GGTTTTAACCAGTTAACTAAG</t>
  </si>
  <si>
    <t>ttTTAACCCAGTTAATTGAG</t>
  </si>
  <si>
    <t>tcGGTTTTAACCCAGTTACTCAAG</t>
  </si>
  <si>
    <t>ctaaatttcgttcaattgtctagttttttCTTACTTTTGTGACCAGCCACCAACTTACTTTT</t>
  </si>
  <si>
    <t>TGCTAAGGAAGAACGTGTTGAAGAAGTGGCTCCAGTTCAAGAGCAAGTAAAAGAGCAAAAGAAG</t>
  </si>
  <si>
    <t>GAGCAACCGGTGGAATCTGCTCCAGCTCCACCACAAGTTGAACAAGTTGTTGAGAAG</t>
  </si>
  <si>
    <t>CCAGGAGCCGAGCAAGGAAGACTTGGAGTTCCTTGAGTTCCTTCACTCTGAGCCAAAGAAG</t>
  </si>
  <si>
    <t>AGCTGCTCCAGTGGAGGAAGTTGTTGAGAACGTAGTTGAGAACGTAGTTGAGAAGAAG</t>
  </si>
  <si>
    <t>GGTTCGGGAAAGGATCACACAGCGGGAACTT</t>
  </si>
  <si>
    <t>ACCCCGCGTTCTCCGTCAATGCCAACTCATCTATTACA</t>
  </si>
  <si>
    <t>ATGGCGATCATCGTGATTTCAA</t>
  </si>
  <si>
    <t>GGTTTTAACCCAGTTAACCAAG</t>
  </si>
  <si>
    <t>GGAGAAGGCTTCCAAAAAGAATAAAAAGAACAAGAGAAAGAGTGAGAGTGAAAAGAAG</t>
  </si>
  <si>
    <t>CTCGGACGAGGATTTCTGTGAAATAATTGAGCCTGTTAATTTCAGT</t>
  </si>
  <si>
    <t>GGATGGTCTCGACGAGGCTAACAAGATGCGCGGCGCCTATGCTACTGGAGAAAGG</t>
  </si>
  <si>
    <t>AAAAAAAGATGATAA</t>
  </si>
  <si>
    <t>gtatatGTATATGTATATGTATAT</t>
  </si>
  <si>
    <t>TGTAGATCAATGGGCTAAAGAAGCTGGAGAAGGTGTTACCTATGAATTCATGCA</t>
  </si>
  <si>
    <t>GGTTTAAAACCCAGTTACCAAG</t>
  </si>
  <si>
    <t>ACAAGCAATTGGACAACTTCAAGGAG</t>
  </si>
  <si>
    <t>TCATTTAATTTTTGAAT</t>
  </si>
  <si>
    <t>ATTTTTGTTTTCAATA</t>
  </si>
  <si>
    <t>ATTGGGCGATTACTGTACTCCAAGTTGGGCAAATTCTGTGAACCATATTCCTACT</t>
  </si>
  <si>
    <t>ATGATCTAGAGTGTAATTATATAATCGATAAGAATTTGATCACCG</t>
  </si>
  <si>
    <t>aAAAAATTCAAATTTTCA</t>
  </si>
  <si>
    <t>ACAAATGTGAATCGAAACATGAAAAATAAAAATGCTATTCCAAAT</t>
  </si>
  <si>
    <t>AAGAAAAAGACGCCGCCACGAGTTGTGGAGAGACTAATCCCG</t>
  </si>
  <si>
    <t>GTAGAGGCATTTTAA</t>
  </si>
  <si>
    <t>AGATCATATTCGAAAAGTGGCAGCGAGAAAAAACGCTGAGATCAAGT</t>
  </si>
  <si>
    <t>tgttacctcaaaatgtcgaaaATACTTTCGATGGGTGGCCGAAGGAGGTCAGAAA</t>
  </si>
  <si>
    <t>GCACTGCGGATCTGGGATTCAG</t>
  </si>
  <si>
    <t>GAGTCGATCGCCAATGGAGAGATCGAGATCCCAGCTCAATGATCT</t>
  </si>
  <si>
    <t>TTAAATTATATTTTTT</t>
  </si>
  <si>
    <t>GTCGGTGGCTGAGGAGTGTACTC</t>
  </si>
  <si>
    <t>TATGAATTCATGCAGTCAACTAATCCAGCGGACAAGTCGACAATCGATTTCGAAAC</t>
  </si>
  <si>
    <t>CTTGTTCCGAGTGGCTGATTGTTATCATAATGGGGATTTCGAATGCGCTGAAAATCT</t>
  </si>
  <si>
    <t>CACATTCCAAGGGATGACACCAACTCATAAAAAAGAGAAATTAATCAAATATGA</t>
  </si>
  <si>
    <t>TTGGATATCCTTTGGCAAAACGTTTCACCTACTGGCCACAATTTGTTCTCG</t>
  </si>
  <si>
    <t>TCGTAATGGCCTCATTCGTTTTTGGAATGCTCTTCCAGAAATGTTCTAGAAAT</t>
  </si>
  <si>
    <t>ATTATGTTTTGAATGATCGATTGCATGAGCTTGGAATCAAATCTGATTGGATGTCCG</t>
  </si>
  <si>
    <t>TGAACACGAAATTTCAG</t>
  </si>
  <si>
    <t>GAAACATTGATGATTCCGATCGACAGTCGAACAAGGCACAGGTTTGAAAA</t>
  </si>
  <si>
    <t>GAAACTACCAGTTTTTCTCTCCAG</t>
  </si>
  <si>
    <t>GTCAATTGTGGACACCATGTGGAAGCACGATGATACCG</t>
  </si>
  <si>
    <t>CGGAAGATTGTGGTGAGAGAATGGAACCTAACAGATCCTAGTGTTT</t>
  </si>
  <si>
    <t>AGGAAGTAGGAGCAGACAATTGTGACGCATACG</t>
  </si>
  <si>
    <t>CAAGGTTCAGTAACTGTACGGAGGAGGCAACGGAAGATTGTGGTGAGAGAATTTT</t>
  </si>
  <si>
    <t>TGGCGAGACCCATCGTG</t>
  </si>
  <si>
    <t>ATGGATGGGCTGAAGATCGGAGGAACAGATCAGATTAAT</t>
  </si>
  <si>
    <t>AGTTTGTTAAGCACGGCAAATTTGCCGAATTTGCC</t>
  </si>
  <si>
    <t>AATTTTTATAATTTCA</t>
  </si>
  <si>
    <t>tTTTTTCTTATTTTCAGCAA</t>
  </si>
  <si>
    <t>TGACAAGAAGAACAAGAC</t>
  </si>
  <si>
    <t>TAATTCAATTGGAAGA</t>
  </si>
  <si>
    <t>GCAAAGTCGAAGAGAT</t>
  </si>
  <si>
    <t>GACACCGCCACTGCCGCTGCCACCTCTGGCGAGAAGGGAGGAAAGAAGGGAAAGAA</t>
  </si>
  <si>
    <t>GAAAAATTAATTGATTCGCCTTCCGTT</t>
  </si>
  <si>
    <t>sls-2.8</t>
  </si>
  <si>
    <t>sls-2.17</t>
  </si>
  <si>
    <t>sls-2.12, sls-2.13</t>
  </si>
  <si>
    <t>sls-2.18</t>
  </si>
  <si>
    <t>sls-2.5, sls-2.6, sls-2.7</t>
  </si>
  <si>
    <t>5;4;3;2</t>
  </si>
  <si>
    <t>3;1;2;4</t>
  </si>
  <si>
    <t>agtcGGTTTAATTACCCAAGTTTGAG</t>
  </si>
  <si>
    <t>sls-2.1, sls-2.2, sls-2.3, sls-2.4</t>
  </si>
  <si>
    <t>gtcGGTTTTAACCCAGTTACTCAAG</t>
  </si>
  <si>
    <t>sls-2.16</t>
  </si>
  <si>
    <t>ttGGTTTTAACCCATATAACCAAG</t>
  </si>
  <si>
    <t>sls-2.15</t>
  </si>
  <si>
    <t>tGGTTTATACCCAGTTAACCAAG</t>
  </si>
  <si>
    <t>sls-2.10, sls-2.11</t>
  </si>
  <si>
    <t>ttGGTTTAAAACCCAGTTACCAAG</t>
  </si>
  <si>
    <t>sls-2.9</t>
  </si>
  <si>
    <t>sls-2.14</t>
  </si>
  <si>
    <t>gttGGTTTTTACCCAGTTAACCAAG</t>
  </si>
  <si>
    <t>ttGGTTTTAACCCAGTTTAACCAAG</t>
  </si>
  <si>
    <t>gtgattTGGCGGAGGACCTCAGCTGGAGCGTGGAG</t>
  </si>
  <si>
    <t>cgGTCACAACTTTTTGGTGGCTGAAG</t>
  </si>
  <si>
    <t>AATCTGGGATGAGCTTGCTGACAACCTCCTTAAG</t>
  </si>
  <si>
    <t>TACAACACTGGACCATTTACAACTGGTACTGATAATTGGAAG</t>
  </si>
  <si>
    <t>TAAAATTTCAAAACA</t>
  </si>
  <si>
    <t>GGGTGATGGAAAAAA</t>
  </si>
  <si>
    <t>GCCGGATGCTATCGTTGAAAAG</t>
  </si>
  <si>
    <t>GATTTGGAGTGTGCTGCTAAAG</t>
  </si>
  <si>
    <t>GAGAAGACATAGTTGAGTGAATAGGGTTAAGAATGAG</t>
  </si>
  <si>
    <t>GACATTCTTGATACAGTTCCCGAACAA</t>
  </si>
  <si>
    <t>CTCCTTACAAACAACTCGAAG</t>
  </si>
  <si>
    <t>Code</t>
  </si>
  <si>
    <t>Cel</t>
  </si>
  <si>
    <t>Cel_trans</t>
  </si>
  <si>
    <t>Tsp</t>
  </si>
  <si>
    <t>gtaactgatgtgcaggattgtcagcgtcGGTTTAATTACCCAAGTTTGAG</t>
  </si>
  <si>
    <t>gcggtAGGTTTAATTACCCAAGTTTGAG</t>
  </si>
  <si>
    <t>cgaattcGGTTTATACCCAGTATCTCAAG</t>
  </si>
  <si>
    <t>tcttcttcGGTTTTAACCCAGTATCTCAAG</t>
  </si>
  <si>
    <t>tTGGTTTATACCCAGTATCTCAAG</t>
  </si>
  <si>
    <t>tcttTGGTTTTAACCCAGTATCTCAAG</t>
  </si>
  <si>
    <t>gtcGGTTTAATTACCCAAGGTTGAG</t>
  </si>
  <si>
    <t>tgaATCGGTTTAATTACCCAAGTTTGAG</t>
  </si>
  <si>
    <t>atTGGATTTCATCCCATATCTCAAG</t>
  </si>
  <si>
    <t>cGGTTTATACCCAGCATCTCAAG</t>
  </si>
  <si>
    <t>gCTTTAATTACCCAAGTTTGAG</t>
  </si>
  <si>
    <t>TTTCGCAACATTGCTTGAATCCTTACATCAGGAAGGGGGACTTTCT</t>
  </si>
  <si>
    <t>ggaaaatggcAGAATACTGTCCCATGTTCACAG</t>
  </si>
  <si>
    <t>TTGGGAAGGGCGAGGG</t>
  </si>
  <si>
    <t>cGGTTTAATTAACCAAGTTTGAG</t>
  </si>
  <si>
    <t>TGAAAGAAGAACTTGAAGAACTGAAAAAGAAGGAACTATCTTTGATCAAG</t>
  </si>
  <si>
    <t>TCGGATTTCATCCCATATCTCAAG</t>
  </si>
  <si>
    <t>acAGTCGGTTTAATTACCCAAGTTTGAG</t>
  </si>
  <si>
    <t>cgagagcgatcttcccgaggtcaagctcttCGGAAAGTGGAACCTCCAAGAG</t>
  </si>
  <si>
    <t>ACCTCGGCTCCAGAGGCAGCCATGTTACGGGCAGAG</t>
  </si>
  <si>
    <t>AAGTTGAAAGAAGAACTTGAAGAACTGAAAAAGAAGGAACTATCATTGATCAAG</t>
  </si>
  <si>
    <t>cGGTTTAATTACCCAAGTATGAG</t>
  </si>
  <si>
    <t>GGTTTAATTACCCAATTTTGAG</t>
  </si>
  <si>
    <t>cgtcgcgcaaaCCTCTGGGATGACATCGAGAAG</t>
  </si>
  <si>
    <t>gacgaggtcgtcaagcgcattgcgcactTCCTCAAGCAGACCGGAAAG</t>
  </si>
  <si>
    <t>GTGAAACTATCCTTAACCTCAAAGCGCAGGCGATTCCCTTCCTGC</t>
  </si>
  <si>
    <t>ctactctGGGGAAGAAACATGAGACAGCGTGCATACGAACTAATCCAG</t>
  </si>
  <si>
    <t>TCCATTCTCCACGATGATG</t>
  </si>
  <si>
    <t>AGATTCGATCCCGATAATGAGGAACACGTGAAATGGATGAAGGATTATACG</t>
  </si>
  <si>
    <t>6;4;5</t>
  </si>
  <si>
    <t>cgctctcttgcaggccCGTGGACATGTTGTCGACAAG</t>
  </si>
  <si>
    <t>TAGACAGAGGCGCAAGAAATACAATGTTCTCACTGTGGATCGGCACAG</t>
  </si>
  <si>
    <t>CCTTGAAGAGGTGCTTGTTGTGGTAAATGGAGTTGCGATAGGTGTTG</t>
  </si>
  <si>
    <t>gttgacCTCACGTGCCGTCTCGAGAAGCCCGCCGACATGGCCACCATCAAGAAG</t>
  </si>
  <si>
    <t>CTAGATGCTAAGATGCTTACT</t>
  </si>
  <si>
    <t>CACCGTCAAGGAGAAGTACGCCAAGTACCTTCCTCACTCCGCTGGACGCTACCAG</t>
  </si>
  <si>
    <t>CCAGAACGTGACCAGAGCCATCGAGACCCGCAAG</t>
  </si>
  <si>
    <t>CATGATGGGGAGAAGCAAG</t>
  </si>
  <si>
    <t>gaaCTGGCGACCGGATTGAGACCACAG</t>
  </si>
  <si>
    <t>CTCGGCTCCAGAGGCAGCCATGTTACGGGCCGAG</t>
  </si>
  <si>
    <t>CTCGACGACAACGACTCTCCAGCGCCACATATG</t>
  </si>
  <si>
    <t>GAAGAGGCGAATGACTTG</t>
  </si>
  <si>
    <t>ACGCCCGCTGCTGCAGAGGAAGCCGAGGAGCAGAACACCGTTGAGGAAGCCGCCCCTGAG</t>
  </si>
  <si>
    <t>cgacgacggatccgaccatctCGGGGAGGATGACCATGTCACGGAG</t>
  </si>
  <si>
    <t>CCATGCTCCGTCGTCTGAAGAAGGCGAACGGAGAGATTCTCGAGTGCAAGGAG</t>
  </si>
  <si>
    <t>AGAGCGTTTGCTTAACTCTCCGGTCTGTGGTGATCGATCTACGGAG</t>
  </si>
  <si>
    <t>ACCTTATCCAACGATTACAGTAATTGCAAA</t>
  </si>
  <si>
    <t>TGAAGAAGATTGAAGCGGAAAAGAAGATTGAAGATGAAGTGAAG</t>
  </si>
  <si>
    <t>tagggagatAATGGTGAGATGGGGGGAGGATTGAG</t>
  </si>
  <si>
    <t>CTTGCGGACGACTCTGATCTTGGAGAGCTTGGAGGCAGCTCCACCG</t>
  </si>
  <si>
    <t>ATTGATGATGGAGGA</t>
  </si>
  <si>
    <t>GGAAATCTGAAATATTCGGAGCCGGTACTTACCAAAAAATTACG</t>
  </si>
  <si>
    <t>AGGGAATCGGCGGTCGGCAGGGAGGACAGGTCTAG</t>
  </si>
  <si>
    <t>GACAGAGATTCGTCTGGAGCCAAGCGTCTCGTGTGCATTTACG</t>
  </si>
  <si>
    <t>AGGTTCATCGAAGAGCAGCACATCTGCATCAATTCAGGCCACTCC</t>
  </si>
  <si>
    <t>GATTGAGAAGGGGGAGG</t>
  </si>
  <si>
    <t>GATTCGAAGAGAGAA</t>
  </si>
  <si>
    <t>CTTCTGTCGATTCTCGCAAGGCAGCTGAACTCGATGGAAAAAGTGTTAAG</t>
  </si>
  <si>
    <t>CCAAGATGAAGTCTCTCTTATGAAGAGTGGA</t>
  </si>
  <si>
    <t>CAGGATGAAGCTGAGGGAGTGAAGGAGAAG</t>
  </si>
  <si>
    <t>AGCTCCTGGATGGCGGTGGAGTTTCCGATGAAG</t>
  </si>
  <si>
    <t>tGAAGGAGGAAGAGGAA</t>
  </si>
  <si>
    <t>TGAAAAGGCAGCCACCAAGGCTTCGAAGAAGAAG</t>
  </si>
  <si>
    <t>GTCCAGTCTCGAAGTACTTCAGCCTCTCTTCAACTTGCTCTCTCAG</t>
  </si>
  <si>
    <t>GGATTGAAGAGAAGGAAGAG</t>
  </si>
  <si>
    <t>gcCGCCTTCCTCACGCAAACT</t>
  </si>
  <si>
    <t>GACTACTGGCTCGTCAAGAACAG</t>
  </si>
  <si>
    <t>GAAAAGATGCAGAATAGATTCCTCAAG</t>
  </si>
  <si>
    <t>cttcgtcaagctcattcatatccccaTCAACAACATCATCGTTGGAGCATAAG</t>
  </si>
  <si>
    <t>GTGGAGGAGAAGAAGATG</t>
  </si>
  <si>
    <t>GGTTTATACCCAGTAGCTCAAG</t>
  </si>
  <si>
    <t>GGTGGGCTTGAAGGAAGATCTCTTTCCTCTGACGAGCACCTCCTCGA</t>
  </si>
  <si>
    <t>GGGGGCGGCGGTCGATCG</t>
  </si>
  <si>
    <t>GCTTTACTCTCCGGTCTGTGGTGATCGATCTACGGAG</t>
  </si>
  <si>
    <t>GCCCATTCTGAGGTGGTCGTTGCTGCTGATTGGGAGGAG</t>
  </si>
  <si>
    <t>gCAGCAACAGCAGCAACAG</t>
  </si>
  <si>
    <t>GATTCTATTGCGGCCAATAGATGAAGATTAGCGACTCACACTACTTCAAGAG</t>
  </si>
  <si>
    <t>gatcAAAGATCAAAGATCAA</t>
  </si>
  <si>
    <t>GAGCAACGTAAAAAGTGCCGTCCGTCGGATACGGACCG</t>
  </si>
  <si>
    <t>GAGATAGGAAGGAAGT</t>
  </si>
  <si>
    <t>GAAGAGAGAAAGAAGAAG</t>
  </si>
  <si>
    <t>CTTGGATTCGATGAGTGCAAG</t>
  </si>
  <si>
    <t>CTTCATCAAACAGCGCAGCTCTAATGTGTCAG</t>
  </si>
  <si>
    <t>CTCAGTAGTAGTGGAGGTGGTTTCAGTAGAGGCGGAG</t>
  </si>
  <si>
    <t>CTATTATCAAATTCAT</t>
  </si>
  <si>
    <t>CGGACACGTCGACTCCGGAAAGTCTACCACTACCGGACATCTCATCTACAAATGCGGAG</t>
  </si>
  <si>
    <t>CCTGTCCAAGCTCACCAAGCTGGCCCGGCG</t>
  </si>
  <si>
    <t>CCGCCTTCGAGCTCGAGAGCGACCTTCCCGAG</t>
  </si>
  <si>
    <t>CCGAGACAGGGACGGGCG</t>
  </si>
  <si>
    <t>ccaCGACGGAGCTTGCTTCCGTAGATGTTGCGGAAG</t>
  </si>
  <si>
    <t>caacaagagacgTGAGGAGCAGGCTCTTTACCACAAGATGGTTACCAAGTACGCCAAG</t>
  </si>
  <si>
    <t>CAAAACTGGTTGAACTACAGAAGAAAGTGGCCAAGTTGGAGAATAATTTCCAG</t>
  </si>
  <si>
    <t>CAAAAACACAAAAAAA</t>
  </si>
  <si>
    <t>AGGAGAAGAAGAAGAGG</t>
  </si>
  <si>
    <t>ACCAGTTCTATTTGTGTTAATAAG</t>
  </si>
  <si>
    <t>aactctgcaaggcattTGCCGGAGGAGAATAAATGACAATACTCTGTGTAATAAG</t>
  </si>
  <si>
    <t>CCAAACACATACTGAAACTTTTTAGTCCCTGTGTAATAAG</t>
  </si>
  <si>
    <t>taaaaacgtttttttactAATATACTATAAATGAAGTTAGCATAAAATG</t>
  </si>
  <si>
    <t>ACGTAGAATTTGTGTTAATAAG</t>
  </si>
  <si>
    <t>GAATATGGAAAAAAAGCTGATATATG</t>
  </si>
  <si>
    <t>GAAGAATCAAGGATTCAAAAATAAAAAATGAG</t>
  </si>
  <si>
    <t>CAGAGGATTATGGTTTAATTGTAGCAAAGCTTGTGAAAAAGTACATCACAAAAAAG</t>
  </si>
  <si>
    <t>Sm regex (-S)</t>
  </si>
  <si>
    <t>SL RNA length (-R)</t>
  </si>
  <si>
    <t>Ppa-SL1a</t>
  </si>
  <si>
    <t>Ppa-SL2a</t>
  </si>
  <si>
    <t>Ppa-SL2b</t>
  </si>
  <si>
    <t>Ppa-SL2c</t>
  </si>
  <si>
    <t>SRP039388</t>
  </si>
  <si>
    <t>SRR1542610,SRR1542630,SRR1182510</t>
  </si>
  <si>
    <t>ttGGTTTATACCCAGTATCTCAAG</t>
  </si>
  <si>
    <t>CGGTTTAATTACCCAAGTTTGAG</t>
  </si>
  <si>
    <t>CGGTTTATACCCAGTATCTCAAG</t>
  </si>
  <si>
    <t>TCTTAATTACCCAAGTTTGAG</t>
  </si>
  <si>
    <t>TTCGTAAAACCGTTATGCAA</t>
  </si>
  <si>
    <t>GTTTAATTACCCAATTTTGAG</t>
  </si>
  <si>
    <t>tCGGTTTAATTACCCAAGTTTGAG</t>
  </si>
  <si>
    <t>GTTTATACCCAGCATCTCAAG</t>
  </si>
  <si>
    <t>CTTCCTCAAGCAGACCGGAAAG</t>
  </si>
  <si>
    <t>AAATTACCCAAGTTTGAG</t>
  </si>
  <si>
    <t>GGTGTCCTCGCCAGCAAATTCGAG</t>
  </si>
  <si>
    <t>CTCCCTCAAGGGCGAGTTCACCAAG</t>
  </si>
  <si>
    <t>GTTTTACAGTCGTAAGAGAATCCTAG</t>
  </si>
  <si>
    <t>gGTTTTTACCCAGTATCTCAAG</t>
  </si>
  <si>
    <t>GTTTAATTACCCAAGTTGAG</t>
  </si>
  <si>
    <t>CGCGCGGTCACTCGCTGTAGAATGG</t>
  </si>
  <si>
    <t>tTGGTTTAATTACCCAAGTTTGAG</t>
  </si>
  <si>
    <t>TTGGTTTTAACCCAGTATCTCAAG</t>
  </si>
  <si>
    <t>GTTCGTAAAACCGTTATGCAA</t>
  </si>
  <si>
    <t>GTCCTCGCCAGCAAATTCGAG</t>
  </si>
  <si>
    <t>CGGTTTATACCCAGCATCTCAAG</t>
  </si>
  <si>
    <t>ggtTTTAACCCAGTATCTCAAG</t>
  </si>
  <si>
    <t>tGGATTTCATCCCATATCTCAAG</t>
  </si>
  <si>
    <t>CACTTCCTCAAGCAGACCGGAAAG</t>
  </si>
  <si>
    <t>GAGAGATTCTCGAGTGCAAGGAG</t>
  </si>
  <si>
    <t>AGCACACCTACCACATCAAG</t>
  </si>
  <si>
    <t>GTTTTTACCCAGTATCTCAAG</t>
  </si>
  <si>
    <t>Ppa-SL2m</t>
  </si>
  <si>
    <t>SRR1542610 (SL1 enriched)</t>
  </si>
  <si>
    <t>SRR1542630 (SL2-enriched)</t>
  </si>
  <si>
    <t>SRR1182510 (not enriched)</t>
  </si>
  <si>
    <t>Hybrid1</t>
  </si>
  <si>
    <t>QC passed reads</t>
  </si>
  <si>
    <t>TTACTATTGTGATTTGTTGCATG</t>
  </si>
  <si>
    <t>CGGTTTTACTCTTGTGATTTATTGCATG</t>
  </si>
  <si>
    <t>taaggcATTCTATTTGAATAAG</t>
  </si>
  <si>
    <t>CTTCAGTATCCTCACGTCATCGTTCATCTCATG</t>
  </si>
  <si>
    <t>ggaaGTTCTAATCAAAGGTGGTCCAG</t>
  </si>
  <si>
    <t>TCTCTCTGCATCAATG</t>
  </si>
  <si>
    <t>cttacactgACTTGCGCTGACGACGGGACCAAG</t>
  </si>
  <si>
    <t>AATAATTCCTAATCCGACGGG</t>
  </si>
  <si>
    <t>GCCATTCCATACAAGCAGCACCAG</t>
  </si>
  <si>
    <t>CTAATAGCTACGAAACAGCCTTAG</t>
  </si>
  <si>
    <t>GCGTGAACTGCGCGATGGCAAACTGATCACG</t>
  </si>
  <si>
    <t>gCCGCTGCTAGTCCAGCGAAGACTACCAG</t>
  </si>
  <si>
    <t>CTCAAAGCTCATCGGCTTATCCAAG</t>
  </si>
  <si>
    <t>ACGTATTTTTTGCCAGTAATTGGATTGGTTGAGGCAG</t>
  </si>
  <si>
    <t>GTTTCCAGTGGGATAAGAG</t>
  </si>
  <si>
    <t>GTCGAAAATTGCTTTCAGTACAGCAG</t>
  </si>
  <si>
    <t>GGTTGTTTCCCGCTTCTGACACCCGCTTTGGAAG</t>
  </si>
  <si>
    <t>gACATTCCTCTTCCAAAGCCTG</t>
  </si>
  <si>
    <t>CGCCCATCGGTCCCCGCTCGCCAG</t>
  </si>
  <si>
    <t>cgtcGGTTATTTACCCTGTTAACAAG</t>
  </si>
  <si>
    <t>ttcGGTTAATTACCCAATTTCAAAG</t>
  </si>
  <si>
    <t>tcGGTTAAGTTTACCCAATTGAAG</t>
  </si>
  <si>
    <t>GTTCAAACCCCTAAAAAG</t>
  </si>
  <si>
    <t>ggTTTTATACCCTCTCACCAAG</t>
  </si>
  <si>
    <t>ctGGTTATTTATCCCCTGACCAAG</t>
  </si>
  <si>
    <t>TCGACCGGAACGACGTGCAAACTACTGGAACG</t>
  </si>
  <si>
    <t>CGTAGGATGTTTTTTCAGGAAG</t>
  </si>
  <si>
    <t>tccatcCGTTGCTTGGTTTGCCGGGATGCCAGCAG</t>
  </si>
  <si>
    <t>ATTGAAAATAGGATTTCCTGGGACGGG</t>
  </si>
  <si>
    <t>GCTAGACCGTCCGGGCTGGCGACATCAGCTATCAG</t>
  </si>
  <si>
    <t>gttcGGGGAGAGAACCAACTAGACTATGAAGAAAG</t>
  </si>
  <si>
    <t>TCGACTTATACGCCGGTATATACG</t>
  </si>
  <si>
    <t>GCAAGAGCTAGCGGATGCGACTTAAATTCAG</t>
  </si>
  <si>
    <t>CGGGGAATTGCCGTGTCCTCTTCAAAA</t>
  </si>
  <si>
    <t>TCGGCGTTGTAGGTCTTGCAG</t>
  </si>
  <si>
    <t>GTCGTCTGTGACGGTGAACTGAACTG</t>
  </si>
  <si>
    <t>GCGCTTTCTCCAAAAGGAATTCACG</t>
  </si>
  <si>
    <t>AAGATCCGTTATGAAAACCCAAATCTTCAATG</t>
  </si>
  <si>
    <t>GCGACCTACGGAGAGGAAACTG</t>
  </si>
  <si>
    <t>TTGGGACCTCTGTATACATCGACGGGAAGTGCCAAG</t>
  </si>
  <si>
    <t>TGGGAACGAGTTCTACAACAGCGGACGAGCAGGAGGAG</t>
  </si>
  <si>
    <t>TATCTGTATATAGGAAATAATACGTTGTTTGGAAG</t>
  </si>
  <si>
    <t>GTTCTCGAAAGCTCC</t>
  </si>
  <si>
    <t>GTGCTGTTAAGTGAAAACGAGACGTCTTGTC</t>
  </si>
  <si>
    <t>GCTCTGAATCTTTGCCCTTCACACTTCG</t>
  </si>
  <si>
    <t>CGGGCCATAAGATGCAGGCCAATCAG</t>
  </si>
  <si>
    <t>CGAGAAACCCCGAAAGCTCCAAAGTTTTCTG</t>
  </si>
  <si>
    <t>CATGCGTGATAATGCAGAAAG</t>
  </si>
  <si>
    <t>CACAAAAATAAAGCAGTATCCGTCTATCCCTGCCATGGCGAAG</t>
  </si>
  <si>
    <t>AGTTGATAATGGAGAAACGTCGAATGG</t>
  </si>
  <si>
    <t>ACGTGAAACGAAAACGAGGAGTCGCGG</t>
  </si>
  <si>
    <t>Tmu-SL1</t>
  </si>
  <si>
    <t>Tmu-SL2</t>
  </si>
  <si>
    <t>Tmu-SL3</t>
  </si>
  <si>
    <t>Tmu-SL4</t>
  </si>
  <si>
    <t>Tmu-SL5</t>
  </si>
  <si>
    <t>Tmu-SL6</t>
  </si>
  <si>
    <t>Tmu-SL7</t>
  </si>
  <si>
    <t>Tmu-SL8</t>
  </si>
  <si>
    <t>Tmu-SL9</t>
  </si>
  <si>
    <t>Tmu-SL10</t>
  </si>
  <si>
    <t>Tmu-SL11</t>
  </si>
  <si>
    <t>Tmu-SL12</t>
  </si>
  <si>
    <t>Tmu-SL13</t>
  </si>
  <si>
    <t>TGTTCAAACCCCGAAAAAG</t>
  </si>
  <si>
    <t>ACGCCTTCTCTTCGCTTACTTCCAGGGACTTCAG</t>
  </si>
  <si>
    <t>cgtccatcaTAACGATCCTATTCATTTCAAACTGACAG</t>
  </si>
  <si>
    <t>tggaagtcaaagtattTGAGGAGAAGAAGGAAGCTTCGAAG</t>
  </si>
  <si>
    <t>GTTATCTCTCGTGGAAGGTGGAACAGCGAGCAG</t>
  </si>
  <si>
    <t>GCATTTGTGATGGCGACAGTTAATTACGGGAA</t>
  </si>
  <si>
    <t>TTGGCAGGTACTTGTGCAAG</t>
  </si>
  <si>
    <t>aatccataCTTGCACAATAAAGTTGTTCGAG</t>
  </si>
  <si>
    <t>TGCCGGTTGTCCTCGATGTCGGCACAGAGAATCAG</t>
  </si>
  <si>
    <t>CTTTCTGAACGCCCAAATTCAGTGAC</t>
  </si>
  <si>
    <t>CTGACGTGCTCAAAAGTCGCAAGTATTCTACG</t>
  </si>
  <si>
    <t>PRJNA104933 (2x42)</t>
  </si>
  <si>
    <t>PRJNA489172 (2x50)</t>
  </si>
  <si>
    <t>PRJNA231838 (2x75)</t>
  </si>
  <si>
    <t>GGAGAGATTCTCGAGTGCAAGGAG</t>
  </si>
  <si>
    <t>GACAAGCACACCTACCACATCAAG</t>
  </si>
  <si>
    <t>GAAGTACGAAATTCTT</t>
  </si>
  <si>
    <t>CTTCATGATCCTCTTCGCCCTGTAGAGAG</t>
  </si>
  <si>
    <t>GGCCGTATCCTCTCCAAGCAG</t>
  </si>
  <si>
    <t>All libraries (SRP039388)</t>
  </si>
  <si>
    <t>PRJEB14142</t>
  </si>
  <si>
    <t>ERR1421644,ERR1421646,ERR1421681,ERR1421682,ERR1421705,ERR1421706,ERR1421729,ERR1421730,ERR1421753,ERR1421754</t>
  </si>
  <si>
    <t>1x100</t>
  </si>
  <si>
    <t>tttgGTTTAAATACCCAAGTTTGAG</t>
  </si>
  <si>
    <t>CGGTTATAAACCCTAGTATTGAG</t>
  </si>
  <si>
    <t>gGTTTAATTACCCAAGTTTGAG</t>
  </si>
  <si>
    <t>ATTAATTACCCAAGTTTAAG</t>
  </si>
  <si>
    <t>GTACAATTCATTTGTTAATAAATAT</t>
  </si>
  <si>
    <t>tggagcAGTTGAATAAAATTGATAGGGTTTGGAAGAGAAG</t>
  </si>
  <si>
    <t>GTTTAATTACCCAATTCGAG</t>
  </si>
  <si>
    <t>gtagagtcataagcgaTAGAATGAGTCATAGGAGTAG</t>
  </si>
  <si>
    <t>GGTTTAGTTACCCAAGTTTGAG</t>
  </si>
  <si>
    <t>GGTTTAAACCCAAGTTATTAAG</t>
  </si>
  <si>
    <t>CAATGATGATTACTT</t>
  </si>
  <si>
    <t>AACTCTTAGACCACATTTAAA</t>
  </si>
  <si>
    <t>GGAGATGATGCACTT</t>
  </si>
  <si>
    <t>GATTGAAAAGGCTGGCAATAATTATAGTG</t>
  </si>
  <si>
    <t>TTTTGGAAAAATTGAGGACTTGCTGCAAGATAGTG</t>
  </si>
  <si>
    <t>CAGATGTCTCAGTGACCTTGAGATAAGGCATAAG</t>
  </si>
  <si>
    <t>GATTTTGCTAATTGTTTGCATAAAATGCAGAGAG</t>
  </si>
  <si>
    <t>TATTGTTAAATATAATGAATGTGAAAAAGGAGAGG</t>
  </si>
  <si>
    <t>GCAGTTCAACTTGTGCTTTGAGTCCGTTTGTTGGG</t>
  </si>
  <si>
    <t>AACAGTTTGATTATGAAACTCAAAAACAATGGACG</t>
  </si>
  <si>
    <t>AGAAACCTACAGAGAAAAAACCTGTTGAGGAG</t>
  </si>
  <si>
    <t>AGGAGGATGATGATGGTGTTACTG</t>
  </si>
  <si>
    <t>GCTTGCCAATGAAATTCTTCAAAAGATATAAA</t>
  </si>
  <si>
    <t>ATTTATTAATTGCTAATAAT</t>
  </si>
  <si>
    <t>AAAGAAATTTTAGAC</t>
  </si>
  <si>
    <t>tgctaATCCTGAAATTGGTAGAAAATTGATGGAG</t>
  </si>
  <si>
    <t>1;2;3</t>
  </si>
  <si>
    <t>GTTGGAGGTGAAAAAGTTG</t>
  </si>
  <si>
    <t>gtcGCCGATTCAGAGTCGCCGATTCAGA</t>
  </si>
  <si>
    <t>GTCCAATTCTTGTCGTTCGAG</t>
  </si>
  <si>
    <t>GGCAGAACATCAACATCAAACTTGGCTCCTTG</t>
  </si>
  <si>
    <t>CTTTTCTTGGATTTTGCTTGGATCTCTTCCG</t>
  </si>
  <si>
    <t>CTTTAGGATTTTTTGGTTCATCAGAGCTAG</t>
  </si>
  <si>
    <t>ATCGAAAGTAAAATGTGAAGAATTTTTAGAG</t>
  </si>
  <si>
    <t>aaagTCTTCAAAATCTTCAAA</t>
  </si>
  <si>
    <t>PRJEB14142 (1x100)</t>
  </si>
  <si>
    <t>PRJNA229407 (1x75)</t>
  </si>
  <si>
    <t>PRJNA497966 (2x100)</t>
  </si>
  <si>
    <t>PRJNA641135 (2x150)</t>
  </si>
  <si>
    <t>Trichuris muris</t>
  </si>
  <si>
    <t>PRJEB126.WBPS15</t>
  </si>
  <si>
    <t>PRJEB1054</t>
  </si>
  <si>
    <t>ERR279671–ERR279675</t>
  </si>
  <si>
    <t>.{25,50}AT{4,6}G</t>
  </si>
  <si>
    <t>AACAGCAACAACAA</t>
  </si>
  <si>
    <t>aggcATTCTATTTGAATAAG</t>
  </si>
  <si>
    <t>GTATTCTATTTGAATAAG</t>
  </si>
  <si>
    <t>ccaagtcagacatttgaaggtATTCTATTTGAATAAG</t>
  </si>
  <si>
    <t>PRJNA396771 (2x100)</t>
  </si>
  <si>
    <t>SRR2532443 (2x100)</t>
  </si>
  <si>
    <t>SRR6706554 (2x150)</t>
  </si>
  <si>
    <t>atGATTCTATTTGAATAAG</t>
  </si>
  <si>
    <t>ATGATGACGTAGATG</t>
  </si>
  <si>
    <t>TAACTCGACAGCGA</t>
  </si>
  <si>
    <t>GGATTCTATTTGAATAAG</t>
  </si>
  <si>
    <t>TTCCACCTTCCAACAGAT</t>
  </si>
  <si>
    <t>CGCCTGCCTGTAACCATTAG</t>
  </si>
  <si>
    <t>AAGACTTCCAAATAATACG</t>
  </si>
  <si>
    <t>CGGACCTACTAACTAGATG</t>
  </si>
  <si>
    <t>GGCCACGCGAGGATAAA</t>
  </si>
  <si>
    <t>CCTCATGCTCACTGTTGAG</t>
  </si>
  <si>
    <t>AGAACCTTGATCCTCGTG</t>
  </si>
  <si>
    <t>AAGATGGATAACAAAATG</t>
  </si>
  <si>
    <t>TCCAACAGATGTGGAT</t>
  </si>
  <si>
    <t>AACAATCACCCACAAAG</t>
  </si>
  <si>
    <t>aATTTAGACAACCCATTAG</t>
  </si>
  <si>
    <t>aCAGTACAGGAAAGTGAAG</t>
  </si>
  <si>
    <t>TGCTTTGGAACTGTG</t>
  </si>
  <si>
    <t>ATTTGGACAACCCATTGG</t>
  </si>
  <si>
    <t>GAAACAACCACAATAG</t>
  </si>
  <si>
    <t>ATAAACTGACTTAT</t>
  </si>
  <si>
    <t>TTATTTTAAAGTTGGAA</t>
  </si>
  <si>
    <t>TCTAGGATCACCTTG</t>
  </si>
  <si>
    <t>AGTTTGACCTTTAC</t>
  </si>
  <si>
    <t>TGCATTGCTTTCATTCTGG</t>
  </si>
  <si>
    <t>CAGTTATTCAGCAATTCTG</t>
  </si>
  <si>
    <t>CGCCTGCCTGTAACCATT</t>
  </si>
  <si>
    <t>GAACCATCAATGATAAAG</t>
  </si>
  <si>
    <t>tGCAACTCGACTGTGG</t>
  </si>
  <si>
    <t>GGTGTTTATACGACTCTGG</t>
  </si>
  <si>
    <t>TTTAATCCTTATTGAG</t>
  </si>
  <si>
    <t>TGTGAGGCAGTACGG</t>
  </si>
  <si>
    <t>GTTAAGTGTCTTGCTCAAG</t>
  </si>
  <si>
    <t>TTGTTGTTCTTGTCTGAG</t>
  </si>
  <si>
    <t>GTTGCCCCGCCATGCGAG</t>
  </si>
  <si>
    <t>CCCAACGTCACGTCAG</t>
  </si>
  <si>
    <t>aaatATAGTAGGGTGGGGGAAG</t>
  </si>
  <si>
    <t>TCGACAGTGAGCACGAG</t>
  </si>
  <si>
    <t>GTATGTGTCCTTGGG</t>
  </si>
  <si>
    <t>gattAGGATGCCGGTTTGAG</t>
  </si>
  <si>
    <t>CGCGAAACAAAGTGTAAA</t>
  </si>
  <si>
    <t>CCATGTTATAACTCGACAG</t>
  </si>
  <si>
    <t>CATCAGTGTAAAAGAC</t>
  </si>
  <si>
    <t>AATTATGATAAAAA</t>
  </si>
  <si>
    <t>CCGGATGTTGCGGATGAATCAG</t>
  </si>
  <si>
    <t>ATTAAAGGTATAATCAAG</t>
  </si>
  <si>
    <t>TGGAGATTCAGATGAAGAG</t>
  </si>
  <si>
    <t>CTCCAAGATACTCGGTC</t>
  </si>
  <si>
    <t>AGTGGATCACCTACAATGAG</t>
  </si>
  <si>
    <t>CTGGCTGATAATTTGG</t>
  </si>
  <si>
    <t>AGGACACAAAGTAAAC</t>
  </si>
  <si>
    <t>TTGCTGCAAAGGAA</t>
  </si>
  <si>
    <t>GCGATGACGTCACTGAGAAG</t>
  </si>
  <si>
    <t>ctCAGTACAGGAAAGTGAAAG</t>
  </si>
  <si>
    <t>AACAACTAAAGCATTG</t>
  </si>
  <si>
    <t>AAGATTTAATTCAAAG</t>
  </si>
  <si>
    <t>GCATCACCAGAACATGAAG</t>
  </si>
  <si>
    <t>CATTAGCCGCCCCCCACA</t>
  </si>
  <si>
    <t>AAAGCTCCTTTAAA</t>
  </si>
  <si>
    <t>GCCCCCACTGAATAAACAG</t>
  </si>
  <si>
    <t>gAAGAAGAAGAAGAAGAG</t>
  </si>
  <si>
    <t>AGCAGCTCCAAATTTAAG</t>
  </si>
  <si>
    <t>tgCACGCTTGCTCAAACTGAAG</t>
  </si>
  <si>
    <t>CGTAGCTCTTCTCTAGGGAG</t>
  </si>
  <si>
    <t>CCGACCTTCTTCAAATAA</t>
  </si>
  <si>
    <t>CAAGATTTTGCAAGAAACAG</t>
  </si>
  <si>
    <t>ATTGTCGGCCGAAC</t>
  </si>
  <si>
    <t>AGTACGACAATTGTATAAG</t>
  </si>
  <si>
    <t>AGCATGCTCCGATACGATACAG</t>
  </si>
  <si>
    <t>ACAGAATGCAAAAT</t>
  </si>
  <si>
    <t>ACAATATTTTCCTTAACT</t>
  </si>
  <si>
    <t>TTGGATCTACATGGAAAG</t>
  </si>
  <si>
    <t>GTAGAAGGTTGTGAAG</t>
  </si>
  <si>
    <t>CTTTACCTTCAATCAGTCAAG</t>
  </si>
  <si>
    <t>CTTGTAAGCGGGCACGAG</t>
  </si>
  <si>
    <t>CTGTATTAAACACATTAAAG</t>
  </si>
  <si>
    <t>CTGGGTGCGCCACTG</t>
  </si>
  <si>
    <t>CTGCAAACCACCCAATAACAG</t>
  </si>
  <si>
    <t>CGGGAATCCCCACACCG</t>
  </si>
  <si>
    <t>CCGTTAAGTGTCTTACCCAAG</t>
  </si>
  <si>
    <t>AACTACTTCAAAGATACCG</t>
  </si>
  <si>
    <t>TTTAAATAAGAGTGAAAAAG</t>
  </si>
  <si>
    <t>TTAATAATGGTGGTG</t>
  </si>
  <si>
    <t>TGTTGTACAGAAAT</t>
  </si>
  <si>
    <t>TGACTTTACTAGTT</t>
  </si>
  <si>
    <t>TCAATAAACTGACTTTT</t>
  </si>
  <si>
    <t>TATTTGGGTTTAAAAG</t>
  </si>
  <si>
    <t>TATTGAGTAGGCCATG</t>
  </si>
  <si>
    <t>TAATGGTTTATCAAAG</t>
  </si>
  <si>
    <t>TAACTACGTCACAGAGAG</t>
  </si>
  <si>
    <t>GTTCCGTTTCTCATT</t>
  </si>
  <si>
    <t>GTTAGTTACTATTACCTTCAG</t>
  </si>
  <si>
    <t>GTCGCTGCAGTCAGACAG</t>
  </si>
  <si>
    <t>GTCAAATTATAACATGGG</t>
  </si>
  <si>
    <t>GTAAGACACTTAAC</t>
  </si>
  <si>
    <t>GGACCACGCTCATACAA</t>
  </si>
  <si>
    <t>GGAATGTTATGGAATTG</t>
  </si>
  <si>
    <t>GCTGAACGCAGGATACAG</t>
  </si>
  <si>
    <t>GCCGCAAACAGTTT</t>
  </si>
  <si>
    <t>GATCTTGATCAAATAATTTTCAG</t>
  </si>
  <si>
    <t>GATCGGATTAAACGAG</t>
  </si>
  <si>
    <t>GATACACCAGTTTATG</t>
  </si>
  <si>
    <t>GAGAAAGTAAAGTAT</t>
  </si>
  <si>
    <t>GACAGAAGGAATGTTTGAG</t>
  </si>
  <si>
    <t>GAAGAGGAAGAAGAAG</t>
  </si>
  <si>
    <t>GAAAAGATTACGTAAG</t>
  </si>
  <si>
    <t>CTGTAATGTGCATCCCTAG</t>
  </si>
  <si>
    <t>CTCTGTATAGCTCCATGT</t>
  </si>
  <si>
    <t>CTCATGCTCACTGTTAAG</t>
  </si>
  <si>
    <t>ctAAGATCCAAGACAAAGAAG</t>
  </si>
  <si>
    <t>CGCGCCTGCTTGTAACTCAGAG</t>
  </si>
  <si>
    <t>CGCATATTAAAACAGAAAAG</t>
  </si>
  <si>
    <t>CGAAGTTTATCAAA</t>
  </si>
  <si>
    <t>CCTCGCAGCAGCTGGAG</t>
  </si>
  <si>
    <t>CCTAATATTTTAGT</t>
  </si>
  <si>
    <t>CCGTATCGAATTACAGCCG</t>
  </si>
  <si>
    <t>CCAAAATACAGTTACAAGAAG</t>
  </si>
  <si>
    <t>CATAAAAACCTTTGTTGC</t>
  </si>
  <si>
    <t>CAAGAATCAAAAACCG</t>
  </si>
  <si>
    <t>ATTTAAAAATATATA</t>
  </si>
  <si>
    <t>AGGCGTTTCTATAACAAACAG</t>
  </si>
  <si>
    <t>AGAAGGTTCTGAAA</t>
  </si>
  <si>
    <t>ACAGATCCACCATCTG</t>
  </si>
  <si>
    <t>AATGGTTGTTGTTGTTTG</t>
  </si>
  <si>
    <t>AAGATGATGAAGAAA</t>
  </si>
  <si>
    <t>AAATTTAGGATAAAA</t>
  </si>
  <si>
    <t>AAAATTATAAAAAATG</t>
  </si>
  <si>
    <t>AAAAAGTTGGCTAA</t>
  </si>
  <si>
    <t>CCGTTAAGTGTCTTGCCCAAG</t>
  </si>
  <si>
    <t>GCCACGCGAGGATAAA</t>
  </si>
  <si>
    <t>gcgCCTGCCTCTAACCCAGAG</t>
  </si>
  <si>
    <t>TTGCCCCGCCATGCGAG</t>
  </si>
  <si>
    <t>tATAGTAGGGTGGGGGAAG</t>
  </si>
  <si>
    <t>TGGCTGATAATTTGG</t>
  </si>
  <si>
    <t>PRJNA396771 (2x100); Sm search disabled</t>
  </si>
  <si>
    <t>PRJNA396771 (2x100); nematode Sm search</t>
  </si>
  <si>
    <t>Cbr-SL3</t>
  </si>
  <si>
    <t>Cbr-SL14</t>
  </si>
  <si>
    <t>Cbr-SL2</t>
  </si>
  <si>
    <t>Cbr-SL4</t>
  </si>
  <si>
    <t>Cbr-SL10</t>
  </si>
  <si>
    <t>Cbr-SL13</t>
  </si>
  <si>
    <t>The overview below details the species name and code, the accession number of the genome/transcripome assembly and the bioproject/SRA accession numbers for the RNA-Seq datasets.</t>
  </si>
  <si>
    <t>For each SLIDR run, the Sm motif regular expression is presented alongside maximum SL RNA length and numbers of SL sequences and SL RNA genes detected.</t>
  </si>
  <si>
    <t>taaggtATTCTATTTGAATAAG</t>
  </si>
  <si>
    <t>aaggCATTCTATTTGAATAAG</t>
  </si>
  <si>
    <t>aCGGTATTCTATTTGAATAAG</t>
  </si>
  <si>
    <t>AGATTTGTCAGTAGGGGAAAG</t>
  </si>
  <si>
    <t>CACATACGCCCACAATG</t>
  </si>
  <si>
    <t>PRJNA376667</t>
  </si>
  <si>
    <t>SRR5282840-SRR5282852</t>
  </si>
  <si>
    <t>PRJNA376667 (2x100)</t>
  </si>
  <si>
    <t>GTAACTTTGTGTGTGATG</t>
  </si>
  <si>
    <t>TATTCTGAATGGACGA</t>
  </si>
  <si>
    <t>PRJNA376667 (2x100); nematode Sm search</t>
  </si>
  <si>
    <t>Strandedness</t>
  </si>
  <si>
    <t>20 | 13</t>
  </si>
  <si>
    <t>2 | ?</t>
  </si>
  <si>
    <t>4 | ?</t>
  </si>
  <si>
    <t>SLs (detected |  known)</t>
  </si>
  <si>
    <t>SL RNA genes (detected | known)</t>
  </si>
  <si>
    <t>Detailed SLIDR outputs are presented in additional sheets corresponding to the species code. These also contain information on the numbers of stem loops, the MFE frequency and the ensemble diversity obtained from RNAFold.</t>
  </si>
  <si>
    <t>Cbr</t>
  </si>
  <si>
    <t>Ppa</t>
  </si>
  <si>
    <t>Ppa2</t>
  </si>
  <si>
    <t>Mha</t>
  </si>
  <si>
    <t>Tmu</t>
  </si>
  <si>
    <t>Ppu</t>
  </si>
  <si>
    <t>Cin</t>
  </si>
  <si>
    <t>Hvu</t>
  </si>
  <si>
    <t>Sma</t>
  </si>
  <si>
    <t>rpl-32</t>
  </si>
  <si>
    <t>pud-2.1</t>
  </si>
  <si>
    <t>acs-14</t>
  </si>
  <si>
    <t>ZK643.5</t>
  </si>
  <si>
    <t>F43D9.8</t>
  </si>
  <si>
    <t>srgp-1</t>
  </si>
  <si>
    <t>trap-4</t>
  </si>
  <si>
    <t>2x76</t>
  </si>
  <si>
    <t xml:space="preserve">MFE frequency is the probability of a single minimum free-energy prediction and should be close to 1. </t>
  </si>
  <si>
    <t xml:space="preserve">Ensemble diversity captures average divergence between alternative secondary structure predictions and should be close to 0 (the smaller the better). </t>
  </si>
  <si>
    <t>Table S1: Detailed results from all SLIDR runs</t>
  </si>
  <si>
    <t>SL_RNA_Genes</t>
  </si>
  <si>
    <t>SLTS_Genes</t>
  </si>
  <si>
    <t>0.38845;0.38883;0.390184;0.448714;0.428232;0.415758;0.395445;0.442979;0.331133;0.395059;0.427565;0.444522;0.389804;0.42608;0.386825;0.380354;0.380348;0.457427</t>
  </si>
  <si>
    <t>3.4;3.37;3.36;2.26;3.22;3.21;3.28;3.11;4.2;3.3;3.24;3.1;3.39;3.25;3.94;4.03;2.15</t>
  </si>
  <si>
    <t>gcAACCTGCACGACTTGTTCGAAG</t>
  </si>
  <si>
    <t>0.125648;0.124276;0.124283;0.125655;0.104683;0.124285;0.0675657;0.105861;0.0725383;0.105839;0.125681;0.125657;0.123077</t>
  </si>
  <si>
    <t>8.78;8.87;10.79;11.95;10.7;11.71;9.05</t>
  </si>
  <si>
    <t>0.0615522;0.0615521;0.0476775;0.0476773;0.0724856;0.0707502;0.0511904;0.07075;0.0820997;0.0476774;0.0615514;0.0660842;0.0735111;0.0873102;0.0676391;0.0896137;0.0771238;0.0707501;0.0759659;0.103025;0.0789306;0.0778294</t>
  </si>
  <si>
    <t>15.51;16.31;13.61;13.85;15.96;15;15.16;13.48;14.87;15.66;14.81;15.09;13.5;13.15;13.13;13.26</t>
  </si>
  <si>
    <t>0.419252;0.428325;0.394458;0.420626;0.420717;0.420723;0.421878;0.39841;0.420409;0.421787;0.429729;0.420722;0.423885;0.421883;0.395546;0.40335;0.29009;0.401219;0.407806;0.289292;0.425366;0.404462</t>
  </si>
  <si>
    <t>2.23;2.1;2.28;2.15;2.14;2.13;2.41;2.21;2.02;2.16;2.27;2.39;3.9;2.43;2.32;3.91;2.07;2.37</t>
  </si>
  <si>
    <t>0.172771;0.174107;0.172727;0.172767;0.227049;0.300703;0.174371;0.225307;0.282709;0.174805;0.174103;0.223587;0.240338</t>
  </si>
  <si>
    <t>4.42;4.37;4.43;4.09;3.84;4.36;4.14;4.04;4.35;4.65;4.47</t>
  </si>
  <si>
    <t>0.0497293;0.0738763;0.0445592;0.0658969;0.123382;0.072334;0.071166;0.0445489;0.0637673;0.0442992;0.0497316;0.059046;0.158129;0.0659;0.127992</t>
  </si>
  <si>
    <t>6.11;4.36;6.49;4.95;4.62;4.52;4.57;6.5;4.96;6.52;5.33;3.56;4.6</t>
  </si>
  <si>
    <t>caaatagttCAACCTTTGAACCCACTTCAAG</t>
  </si>
  <si>
    <t>0.0684999;0.0683326;0.0685445;0.24871;0.0683315;0.0684753;0.164581;0.0683069;0.0361357;0.115667;0.0685011;0.0674284;0.164986;0.0694278;0.0362493;0.069643;0.249323;0.0687134</t>
  </si>
  <si>
    <t>5.55;5.57;2.74;5.56;7.45;6.26;5.62;5.48;7.43;5.46;2.72;5.53</t>
  </si>
  <si>
    <t>gttGCGATTGTTCGAATTTACTTGAAG</t>
  </si>
  <si>
    <t>0.138526;0.146092;0.145528;0.153477;0.138262;0.146352;0.147315;0.155362;0.147566;0.155626;0.145183;0.145925;0.154464;0.147717;0.15636;0.13061;0.137744;0.166857;0.175971;0.137886;0.145418;0.138903;0.147892;0.154723;0.132977;0.153113;0.148365;0.157041;0.165618;0.157469;0.166683</t>
  </si>
  <si>
    <t>4.81;4.46;5.8;5.45;4.91;4.53;4.63;4.28;5.76;5.41;5.84;5.79;5.42;4.62;4.25;5.15;4.8;4;3.65;4.92;4.57;5.71;6.57;5.49;5.72;3.9;4.24;3.86</t>
  </si>
  <si>
    <t>GATTCATACCGTTCAATTAATTTTGAAG</t>
  </si>
  <si>
    <t>0.188942;0.152508;0.219503;0.228088;0.236872;0.201593;0.246137;0.0990762</t>
  </si>
  <si>
    <t>4.05;4.36;3.59;4.71;2.94;5.18;11.55</t>
  </si>
  <si>
    <t>0.258357;0.252256;0.258359;0.258275;0.202799;0.214821;0.282938;0.152467;0.259228;0.153459;0.341426;0.259227</t>
  </si>
  <si>
    <t>3.91;3.99;5.89;5;4.16;7.24;3.89;6.74;3.05</t>
  </si>
  <si>
    <t>atGTACCATTCAATTTATTTTGAAG</t>
  </si>
  <si>
    <t>0.254429;0.357923;0.259143;0.282255;0.363706;0.284056;0.25443;0.254896</t>
  </si>
  <si>
    <t>2.37;1.54;2.31;2.6;1.63;2.58;2.36</t>
  </si>
  <si>
    <t>0.289231;0.296052;0.297307;0.297294;0.185579;0.341222;0.289129;0.28616</t>
  </si>
  <si>
    <t>2.8;2.74;2.73;3.93;2.06;2.81;2.86</t>
  </si>
  <si>
    <t>0.0792079;0.0791993;0.120631;0.0782663;0.0831613;0.0792081;0.0787368;0.0792077;0.0790503;0.0474024;0.120643;0.126021;0.120644;0.124977</t>
  </si>
  <si>
    <t>9.68;6.87;9.97;9.7;9.69;13.18;6.46;6.53</t>
  </si>
  <si>
    <t>AAATACCTTTCAATTTGTTTGAAG</t>
  </si>
  <si>
    <t>0.1861;0.32306;0.0801736;0.0962048;0.124122;0.214179;0.0541875;0.0924303</t>
  </si>
  <si>
    <t>4.69;8.46;4.52;10.27;7.22;11.21;6.18;10.43</t>
  </si>
  <si>
    <t>AGTCCTTTATTGCAACAAAG</t>
  </si>
  <si>
    <t>0.105261;0.0835572</t>
  </si>
  <si>
    <t>8.58;11.56</t>
  </si>
  <si>
    <t>CATACCGTTCAATTCATTTTGAAG</t>
  </si>
  <si>
    <t>0.221843;0.257727;0.269226;0.272591;0.202494</t>
  </si>
  <si>
    <t>2.57;2.11;3;2.08;5.66</t>
  </si>
  <si>
    <t>TACAAGTGCATCATTACGTGAACACACAATGAAG</t>
  </si>
  <si>
    <t>0.100955;0.100902;0.0682583</t>
  </si>
  <si>
    <t>14.19;14.2;20.35</t>
  </si>
  <si>
    <t>0.0139913;0.0188791</t>
  </si>
  <si>
    <t>29.42;26.3</t>
  </si>
  <si>
    <t>0.017689;0.0158277;0.00615148</t>
  </si>
  <si>
    <t>20.47;21.01;23.06</t>
  </si>
  <si>
    <t>0.00580977;0.00907904;0.00896386</t>
  </si>
  <si>
    <t>22.58;22.49;22.57</t>
  </si>
  <si>
    <t>0.101714;0.107837</t>
  </si>
  <si>
    <t>9.27;8.67</t>
  </si>
  <si>
    <t>0.0322832;0.0309563;0.0318524</t>
  </si>
  <si>
    <t>14.17;14.99;17.37</t>
  </si>
  <si>
    <t>0.101872;0.101694</t>
  </si>
  <si>
    <t>16.57;16.58</t>
  </si>
  <si>
    <t>0.00549056;0.017385</t>
  </si>
  <si>
    <t>23.91;15.41</t>
  </si>
  <si>
    <t>0.019202;0.0233236;0.0519162;0.0182299</t>
  </si>
  <si>
    <t>16.21;9.61;26.93;16.85</t>
  </si>
  <si>
    <t>gaaGAAATGAAGTCACGAAGCATAACAGGAGATAAAAG</t>
  </si>
  <si>
    <t>0.0578593;0.0540606;0.0545115</t>
  </si>
  <si>
    <t>24.69;24.99;22.93</t>
  </si>
  <si>
    <t>0.0358281;0.0363393</t>
  </si>
  <si>
    <t>9.28;9.06</t>
  </si>
  <si>
    <t>ATGCGAGTAGTGACCACTACTCGGACTCTTAGTGAAG</t>
  </si>
  <si>
    <t>0.0313469;0.0475584;0.0350579;0.0527453;0.0290445;0.0440199;0.0378071;0.056496;0.036664;0.0548116</t>
  </si>
  <si>
    <t>25.05;21.32;24.65;21.07;27.96;24.36;24.03;20.58;24.61;21.17</t>
  </si>
  <si>
    <t>0.0764906;0.0417066;0.0461843</t>
  </si>
  <si>
    <t>12.36;13.43;11.36</t>
  </si>
  <si>
    <t>0.010107;0.00957995;0.00958914;0.00907827;0.0166488</t>
  </si>
  <si>
    <t>25.75;25.77;25.69;25.8;21.28</t>
  </si>
  <si>
    <t>0.105381;0.0910841;0.0339377</t>
  </si>
  <si>
    <t>14.7;16.17;13.58</t>
  </si>
  <si>
    <t>0.137703;0.10496;0.138249</t>
  </si>
  <si>
    <t>10.2;11.59;10.23</t>
  </si>
  <si>
    <t>ctatagcctttgctgtTTTTGCGATTTTCGAAA</t>
  </si>
  <si>
    <t>0.0462051;0.19771;0.167502;0.051855;0.0364774;0.119356;0.135619</t>
  </si>
  <si>
    <t>19.36;11.9;4.8;20.82;22.97;21.74;7.14</t>
  </si>
  <si>
    <t>GCGGACGAGAAGAAGTTGAACAAGAGAAGACAAAAG</t>
  </si>
  <si>
    <t>0.00860193;0.0583287;0.114527</t>
  </si>
  <si>
    <t>22.64;13.13;11.37</t>
  </si>
  <si>
    <t>AAGGACTGGAACAGCTTTGTCGTGTTGGAATTATTGACAG</t>
  </si>
  <si>
    <t>0.00234307;0.00310022;0.00257236;0.00302425</t>
  </si>
  <si>
    <t>24.45;21.88;23.2;22.17</t>
  </si>
  <si>
    <t>0.0239324;0.0488907;0.0575989;0.0474351;0.0583317;0.0223737</t>
  </si>
  <si>
    <t>21.26;22.65;21.68;21.48;20.63;21.77</t>
  </si>
  <si>
    <t>0.0237287;0.0235831</t>
  </si>
  <si>
    <t>25.64;25.69</t>
  </si>
  <si>
    <t>0.0851134;0.0843462;0.0680546</t>
  </si>
  <si>
    <t>12.72;12.94;14.72</t>
  </si>
  <si>
    <t>AAGGTGCAAGTACAAGATGCCACATTCAG</t>
  </si>
  <si>
    <t>0.0136535;0.0176208;0.03566;0.066389;0.0238123;0.0307647</t>
  </si>
  <si>
    <t>22.05;21.77;24.27;24.21;26.07;25.82</t>
  </si>
  <si>
    <t>AGCAGTTTTGTGCCAATTAAAG</t>
  </si>
  <si>
    <t>0.00766053;0.0861911</t>
  </si>
  <si>
    <t>21.83;12.58</t>
  </si>
  <si>
    <t>0.0121141;0.00327523;0.0149582</t>
  </si>
  <si>
    <t>19.87;24.01;16</t>
  </si>
  <si>
    <t>0.00639213;0.00552212</t>
  </si>
  <si>
    <t>22.73;23.22</t>
  </si>
  <si>
    <t>0.0792911;0.0322709;0.0602152;0.017156</t>
  </si>
  <si>
    <t>19.23;22.31;19.82;24.63</t>
  </si>
  <si>
    <t>CAATCAAGCAATTAATG</t>
  </si>
  <si>
    <t>0.336049;0.143852</t>
  </si>
  <si>
    <t>3.11;5.92</t>
  </si>
  <si>
    <t>0.0175572;0.0133207</t>
  </si>
  <si>
    <t>24.79;29.83</t>
  </si>
  <si>
    <t>CAGCAATGAAATACGTTAATTAAATAGAACAG</t>
  </si>
  <si>
    <t>0.0942717;0.100709;0.0894207;0.100902;0.0844415;0.0542217;0.0949549;0.0660749;0.0962996;0.094282;0.128157;0.0607207;0.0676881;0.0606177;0.0957316;0.108024;0.0904005;0.0580503;0.10166;0.0611026</t>
  </si>
  <si>
    <t>16.07;9.76;15.42;17.51;19.84;16.2;15.37;16.43;17.54;16.11;21.92;10.33;20.32;11.1;13.19;15.52;11.88;11.05;15.68</t>
  </si>
  <si>
    <t>aaataaatGAAGCTTATTCAGTCGTTACCAG</t>
  </si>
  <si>
    <t>0.00820626;0.0129791</t>
  </si>
  <si>
    <t>25.65;20.61</t>
  </si>
  <si>
    <t>attgAAAAAGCACTAAGGTAAGTATTGCAACTCAG</t>
  </si>
  <si>
    <t>0.0674081;0.103293;0.0820632;0.118921;0.0727067;0.0733093;0.113875</t>
  </si>
  <si>
    <t>17.44;15.71;13.86;12.61;15.7;15.61;13.69</t>
  </si>
  <si>
    <t>TAACGAAAGTGGAAGTGAAAAAAGCTGTATTTCAG</t>
  </si>
  <si>
    <t>0.0639854;0.0459854</t>
  </si>
  <si>
    <t>10.6;15.15</t>
  </si>
  <si>
    <t>ccatcgatgtCGACAAAGTTATAAAGAACAG</t>
  </si>
  <si>
    <t>0.00301378;0.00513038;0.00545365</t>
  </si>
  <si>
    <t>31.66;30.44;30.07</t>
  </si>
  <si>
    <t>TGATCGGACCAAAGAAAAGTTGAAA</t>
  </si>
  <si>
    <t>0.0511374;0.0503783</t>
  </si>
  <si>
    <t>17.98;17.45</t>
  </si>
  <si>
    <t>0.0772203;0.03963</t>
  </si>
  <si>
    <t>11.68;17.72</t>
  </si>
  <si>
    <t>0.00116276;0.00116305</t>
  </si>
  <si>
    <t>ttcactcaaacaATTGGTCCAAGACAAATACAG</t>
  </si>
  <si>
    <t>0.086167;0.0934488</t>
  </si>
  <si>
    <t>19.67;15.86</t>
  </si>
  <si>
    <t>TAAGTAAATAAAGAGCAATGAAAAAT</t>
  </si>
  <si>
    <t>GTAGACGAATTGCTGACGTGCGCGTGCTGGTCG</t>
  </si>
  <si>
    <t>0.0116108;0.00362069</t>
  </si>
  <si>
    <t>22.64;28.36</t>
  </si>
  <si>
    <t>CCGCCGTCGGCGGACGGTTTG</t>
  </si>
  <si>
    <t>TTTTATTGTTACCGTTGTTATTAACGTCGTTGTCG</t>
  </si>
  <si>
    <t>GTCCAACACCAATGGCATTGAAATTTTTCAGAGGAG</t>
  </si>
  <si>
    <t>TGCTATATCATCGCATCATTCTTCATTATCATCAG</t>
  </si>
  <si>
    <t>0.0229089;0.0400595;0.0302417;0.0148628;0.0322439</t>
  </si>
  <si>
    <t>20.34;14.1;12.79;17.34;16.2</t>
  </si>
  <si>
    <t>0.0532507;0.0539752</t>
  </si>
  <si>
    <t>16.98;16.29</t>
  </si>
  <si>
    <t>0.0173837;0.035736;0.0171791</t>
  </si>
  <si>
    <t>22.89;26.27;28.36</t>
  </si>
  <si>
    <t>0.009865;0.015385;0.0110539;0.0172859</t>
  </si>
  <si>
    <t>17.7;15.48;17.17;14.96</t>
  </si>
  <si>
    <t>0.0321779;0.201735;0.0298317;0.01671;0.0713481;0.0321108;0.201081;0.0250478;0.0158173;0.0711723</t>
  </si>
  <si>
    <t>15.39;16.57;21.88;14.53;21.26;15.4;16.61;23.1;14.81</t>
  </si>
  <si>
    <t>0.0152839;0.0169543</t>
  </si>
  <si>
    <t>18.14;19.77</t>
  </si>
  <si>
    <t>CAACTTTTCTTCGTGAACTGCCAATTCCTGAAAA</t>
  </si>
  <si>
    <t>CAAAAATAAAATACAACTAACATCAAG</t>
  </si>
  <si>
    <t>0.0096828;0.00545493</t>
  </si>
  <si>
    <t>23.42;25.79</t>
  </si>
  <si>
    <t>ACCTGTTCCCGAGAGATTGGCTGCGTTGAGAAA</t>
  </si>
  <si>
    <t>0.140469;0.195705;0.251399;0.250839</t>
  </si>
  <si>
    <t>14.04;12.49;7.47</t>
  </si>
  <si>
    <t>tGTTGCTTGGTGCGAGTTGCAG</t>
  </si>
  <si>
    <t>0.0279753;0.0210131</t>
  </si>
  <si>
    <t>23.4;25.8</t>
  </si>
  <si>
    <t>0.0676925;0.0831177</t>
  </si>
  <si>
    <t>12.33;11.74</t>
  </si>
  <si>
    <t>GTTTCATCAAAGCCCTGTACGTG</t>
  </si>
  <si>
    <t>0.206835;0.208436</t>
  </si>
  <si>
    <t>7.6;7.54</t>
  </si>
  <si>
    <t>GCGCGTACACATCGATGAGCCCAGATAGTTCG</t>
  </si>
  <si>
    <t>CTTGAAGATACATAAATAGAGACAAAATGAAG</t>
  </si>
  <si>
    <t>0.0380219;0.0693798</t>
  </si>
  <si>
    <t>25.38;21.23</t>
  </si>
  <si>
    <t>CAACTCATTTATTCACTGTTTAG</t>
  </si>
  <si>
    <t>0.019249;0.0139519</t>
  </si>
  <si>
    <t>18.57;20.26</t>
  </si>
  <si>
    <t>AACTACCCAGTTCAAGTCTTTACAACG</t>
  </si>
  <si>
    <t>GTTGTGGCTAATTAATGGCGCTCACTTTGACACCG</t>
  </si>
  <si>
    <t>0.0665417;0.0115515</t>
  </si>
  <si>
    <t>21.32;29.46</t>
  </si>
  <si>
    <t>CGGACCGCGCAAAGCAGGACAAGAGATGAGAAGAG</t>
  </si>
  <si>
    <t>0.190709;0.19207</t>
  </si>
  <si>
    <t>7.66;7.59</t>
  </si>
  <si>
    <t>0.00792039;0.0118681</t>
  </si>
  <si>
    <t>25.86;24.12</t>
  </si>
  <si>
    <t>CTGCAATTATACAACACATCAATCCCTGCGGATCAG</t>
  </si>
  <si>
    <t>0.066562;0.151992</t>
  </si>
  <si>
    <t>18.47;10.52</t>
  </si>
  <si>
    <t>TATATATTTATTTATTTC</t>
  </si>
  <si>
    <t>GCCGGTGATGCGCTGAATATTGAA</t>
  </si>
  <si>
    <t>0.0285422;0.0139728</t>
  </si>
  <si>
    <t>16.12;22.9</t>
  </si>
  <si>
    <t>GGAGAAAATACGAGCTGAACAAATAAGAG</t>
  </si>
  <si>
    <t>0.0191059;0.00629748</t>
  </si>
  <si>
    <t>22.22;24.14</t>
  </si>
  <si>
    <t>TTCACTTTCATCTTTACTGGTTGTTCCAAAACGG</t>
  </si>
  <si>
    <t>GATCCACCGTTGAGCACGCTGCCTCAC</t>
  </si>
  <si>
    <t>0.00620986;0.00432296</t>
  </si>
  <si>
    <t>24.16;20.98</t>
  </si>
  <si>
    <t>GTTTATCGACTGTTACATGGTAGCAGAACGTCAG</t>
  </si>
  <si>
    <t>0.0724302;0.0724899</t>
  </si>
  <si>
    <t>18.18;18.28</t>
  </si>
  <si>
    <t>GTCTTCTTCTGCACGCAGCACCACAAAGCGACA</t>
  </si>
  <si>
    <t>ATCGAGCGTACCTACAGTGCCAATAAAGAAAG</t>
  </si>
  <si>
    <t>0.0199124;0.00947252</t>
  </si>
  <si>
    <t>15.64;28.49</t>
  </si>
  <si>
    <t>ctGTTGTTGTTGTTGTT</t>
  </si>
  <si>
    <t>1;3;2;4</t>
  </si>
  <si>
    <t>0.14527;0.0273028;0.278797;0.0335941;0.0866421;0.147436;0.0654308;0.0189163;0.0307426;0.0129183;0.0263988;0.00178778;0.00563641;0.0291199;0.0124686;0.0287902;0.0386049;0.1792;0.0392206;0.12248;0.164158;0.098132;0.0659484;0.0568956;0.0254706;0.00684448;0.0417302;0.646326;0.150414;0.087851;0.0896783;0.027835;0.0108775;0.0274917;0.0755936;0.0159971;0.00901708;0.0626048;0.03514;0.0332198;0.0135654;0.0488518;0.179655;0.10252;0.0844154;0.04399;0.00506288;0.0384169;0.0141849;0.0410968;0.0929425;0.0959023;0.0330817;0.0219134;0.0336707;0.0311667;0.0218322;0.0852725;0.0850874;0.0316443;0.115392;0.114777;0.059947;0.0266613;0.0909738;0.036036;0.0539649;0.222144;0.0716372;0.025441;0.00553505;0.0725354;0.649779;0.0855217;0.114395;0.025379;0.0114061;0.0306661;0.0780669;0.045111;0.0205679;0.0142301;0.0661875;0.0341742;0.0212829;0.178752;0.0459403;0.0391664;0.120159;0.0177556;0.0336323;0.035281;0.0564304;0.113167;0.0632731;0.0892043;0.226592;0.0705568;0.0068589;0.072186;0.120413;0.0204563;0.0148181;0.0327825;0.0450752;0.768511;0.038543;0.0391562;0.00861808;0.0181417;0.0617779;0.136034;0.0780047;0.140174;0.0695866;0.0357831;0.0147099;0.0372973;0.0456693;0.0121773;0.0694641;0.0381091;0.0180352;0.0547113;0.169143;0.0704956;0.0199109;0.169392;0.0418345;0.0198966;0.0900897;0.107195;0.141145;0.16685;0.234027;0.118504;0.16728;0.0521347;0.0222656;0.0437669;0.0396823;0.0271457;0.110722;0.151808;0.103702;0.0353074;0.101204;0.0496577;0.187404;0.103376;0.0242919;0.0298906;0.15415;0.146135;0.0847034;0.0527913;0.0255012;0.00730623;0.0424621;0.647049;0.153317;0.0883693;0.0897285;0.0293867;0.0109188;0.0294625;0.0275125;0.0758408;0.0219596;0.146433;0.0273427;0.00912843;0.0626774;0.0333483;0.279492;0.0138535;0.0490803;0.183019;0.0461426;0.0845472;0.0440378;0.00506494;0.051477;0.0936119;0.399898;0.0961019;0.0285772;0.0339159;0.0311877;0.0602549;0.0218918;0.15115;0.0851839;0.031688;0.115507;0.114892;0.0600185;0.0266795;0.0915593;0.0361104;0.0540317;0.222342;0.0717248;0.00611448;0.0732193;0.65055;0.114488;0.0255668;0.0178521;0.0114314;0.0306948;0.0781228;0.0452829;0.0143547;0.06626;0.0342665;0.0215394;0.060038;0.180442;0.0392534;0.0193129;0.0336541;0.035336;0.0565073;0.113819;0.113288;0.0633496;0.0893257;0.226822;0.0706426;0.00686971;0.0205186;0.0148487;0.0328169;0.0451261;0.769946;0.0392005;0.0608762;0.0415422;0.0181489;0.0336225;0.0618626;0.136189;0.0781024;0.140327;0.0696756;0.00641767;0.0358837;0.0147362;0.0373416;0.0457393;0.0552103;0.0121848;0.15188;0.0695548;0.0381694;0.0180552;0.0547891;0.16935;0.0199244;0.0867548;0.16959;0.041977;0.019906;0.0903477;0.107318;0.141541;0.167047;0.234324;0.167475;0.0526395;0.0234011;0.0440893;0.0406227;0.027789;0.110949;0.0202608;0.151923;0.103828;0.101548;0.0497131;0.187636;0.103464;0.147693;0.0243007;0.0656344;0.0313707;0.12836;0.154451;0.146421;0.0847581;0.0534591</t>
  </si>
  <si>
    <t>9.43;21.9;5.54;12.16;12.26;11.8;14.86;20.29;11.69;22.87;22.66;29.86;21.57;17.49;27.63;22.92;10.87;31.59;12.55;7.03;11.82;16.91;16.25;12.54;30.51;20.28;1.86;9.73;11.02;14.98;22.59;23.14;15.34;19.15;20.62;20.1;19.66;22.22;21.41;24.49;15.77;10.81;7.62;12.09;20.11;29.41;23.42;25.31;30.78;19.46;14.42;19.39;20.23;12.14;20.71;20.76;18.34;7.72;10.16;21.52;21.58;13.75;11.88;17.47;20.42;18.24;11.15;12.53;31.11;16.16;1.83;11.61;12.46;23.22;19.78;18;23.76;24.57;18.48;18.75;20.6;23.46;10.88;19.57;31.61;12.81;22.02;12.15;19.31;8.77;21.88;13.09;17.8;10.55;12.52;30.6;16.21;11.85;27.34;17.22;19.29;18.72;2.45;22.93;19.16;29.69;21.77;8.23;21.66;11.6;17.13;12.56;19.43;17.3;18.12;22.47;21.56;18.86;16.55;21.71;6.57;12.67;26.26;6.58;22.1;19.88;14.31;10.05;11.87;6.69;8.45;6.63;19.85;25.71;22.25;18.37;20.48;13.73;13.52;11.65;18.91;13.45;16.33;7.63;9.38;26.94;21.43;9.03;10.13;19.76;30.04;20.16;1.85;9.59;10.89;22.21;23.1;20.77;19.11;17.74;21.86;20.04;21.33;5.52;24.36;15.74;10.61;11.06;29.4;27.49;19.41;4.12;14.36;16.99;11.84;20.7;15.85;20.74;8.36;10.15;21.51;13.74;17.39;20.41;18.23;30.63;16.04;23;23.21;23.71;18.44;20.55;23.38;14.14;10.8;31.58;21.17;8.76;21.83;13.08;30.59;17.21;19.28;2.44;14.09;11.59;17.12;26.85;19.42;17.29;22.46;20.38;21.7;12.25;22.08;19.87;14.3;10.04;6.68;25.42;22.23;18.22;20.33;13.72;20.36;11.64;13.43;7.61;9.37;11.79;14.81;20.93;13.33;9.02;19.67</t>
  </si>
  <si>
    <t>TTTGTCTTCCACGCAGAAAAATTCAC</t>
  </si>
  <si>
    <t>0.0724801;0.0573413</t>
  </si>
  <si>
    <t>21.12;19.79</t>
  </si>
  <si>
    <t>0.0261021;0.0275479</t>
  </si>
  <si>
    <t>16.33;15.7</t>
  </si>
  <si>
    <t>0.0389579;0.030035</t>
  </si>
  <si>
    <t>10.06;14.14</t>
  </si>
  <si>
    <t>TTATCAAAATGTGAAATTACAAA</t>
  </si>
  <si>
    <t>TGGCGACAGACAATAACGAACAAACCG</t>
  </si>
  <si>
    <t>TGAAGGTAAGTATAAGTGTGAAGGTAA</t>
  </si>
  <si>
    <t>0.015418;0.0220843;0.0180333;0.0258351</t>
  </si>
  <si>
    <t>20.75;19.94;25.36;24.55</t>
  </si>
  <si>
    <t>GTTTTGCCGAAGAGGAAGAAG</t>
  </si>
  <si>
    <t>GTTCGATTCGATTTTGAG</t>
  </si>
  <si>
    <t>0.0894725;0.08993</t>
  </si>
  <si>
    <t>14.95;14.94</t>
  </si>
  <si>
    <t>GTCGTTTTTCCATATTTAAATAATATTGTCAA</t>
  </si>
  <si>
    <t>0.128342;0.0493637</t>
  </si>
  <si>
    <t>16.21;22.76</t>
  </si>
  <si>
    <t>0.0626225;0.0602313</t>
  </si>
  <si>
    <t>12.87;13.01</t>
  </si>
  <si>
    <t>GCCTGCAACGCAAGCAACGAAAAACCAAGTCAG</t>
  </si>
  <si>
    <t>GCATATGTACCCATTCCATCGAAAAGCCA</t>
  </si>
  <si>
    <t>0.00938601;0.0103715</t>
  </si>
  <si>
    <t>19.27;18.91</t>
  </si>
  <si>
    <t>GAACTAACTATTGCAAA</t>
  </si>
  <si>
    <t>0.0118819;0.0416246;0.0336213;0.0384209</t>
  </si>
  <si>
    <t>29.3;19.97;21.98;21.25</t>
  </si>
  <si>
    <t>CTTGGTCTCATTGCAAAAATAATTCAAGAATAAG</t>
  </si>
  <si>
    <t>CTCAGTTTAATGAAGTTCAAGACAAGTCTACATGG</t>
  </si>
  <si>
    <t>CGTAACTAAGATGCGAAGGCAAGATGCTACATTCAG</t>
  </si>
  <si>
    <t>0.0312948;0.0419771</t>
  </si>
  <si>
    <t>20.17;16.64</t>
  </si>
  <si>
    <t>0.0429896;0.047847</t>
  </si>
  <si>
    <t>18.64;18.1</t>
  </si>
  <si>
    <t>0.0482882;0.0562348</t>
  </si>
  <si>
    <t>15.8;13.94</t>
  </si>
  <si>
    <t>0.108317;0.016124</t>
  </si>
  <si>
    <t>8.12;13.95</t>
  </si>
  <si>
    <t>0.0173526;0.0365949</t>
  </si>
  <si>
    <t>20.27;24.35</t>
  </si>
  <si>
    <t>0.117853;0.075389</t>
  </si>
  <si>
    <t>8.44;15.8</t>
  </si>
  <si>
    <t>0.0139063;0.0174807</t>
  </si>
  <si>
    <t>24.4;23.5</t>
  </si>
  <si>
    <t>0.0194482;0.00996577</t>
  </si>
  <si>
    <t>27.16;28.7</t>
  </si>
  <si>
    <t>ACAACAACAACAACAA</t>
  </si>
  <si>
    <t>0.0466014;0.0466061</t>
  </si>
  <si>
    <t>0.128279;0.120582</t>
  </si>
  <si>
    <t>6.63;6.88</t>
  </si>
  <si>
    <t>0.0300595;0.00873178</t>
  </si>
  <si>
    <t>22.07;17.51</t>
  </si>
  <si>
    <t>tttGGTATTTACCCAACGTTGACTG</t>
  </si>
  <si>
    <t>0.0540088;0.121648;0.0853293;0.121476;0.109729;0.121828;0.119855;0.0434365;0.0367588</t>
  </si>
  <si>
    <t>14.11;9.01;13.51;10.85;9;9.26;13.55;16</t>
  </si>
  <si>
    <t>0.207944;0.219252;0.221885;0.217733;0.220653;0.225908;0.189974;0.222193;0.220037;0.21967;0.217732;0.221892;0.223859;0.22344;0.219652;0.209394;0.217714</t>
  </si>
  <si>
    <t>3.07;3.09;2.92;3.12;2.96;3.26;3.06;2.87;2.88;3.03</t>
  </si>
  <si>
    <t>ggaaagctttccttGGTTATTAACCCTGCAAATCTAAAG</t>
  </si>
  <si>
    <t>tggtACATTTACCCACAGTTAAG</t>
  </si>
  <si>
    <t>0.0721059;0.0717542;0.107261;0.0743248;0.0918567;0.10531;0.0768093;0.0745162;0.0333975;0.0316159</t>
  </si>
  <si>
    <t>10.62;10.66;7.99;10.61;9.16;8.13;10.23;10.14;10.65</t>
  </si>
  <si>
    <t>TGGTTTATTACCCAAATCGAAAG</t>
  </si>
  <si>
    <t>0.0886281;0.0894584;0.110234;0.139187;0.138594;0.111267;0.126257;0.124462;0.142101</t>
  </si>
  <si>
    <t>7.34;7.3;6.32;4.6;4.64;6.27;5.43;5.51;4.53</t>
  </si>
  <si>
    <t>GGTAAATTTACCCGCAATAAAG</t>
  </si>
  <si>
    <t>0.0407916;0.0272178;0.0422876;0.0407913</t>
  </si>
  <si>
    <t>7.59;9.51;7.44</t>
  </si>
  <si>
    <t>CGGTTAATTACCCAATTTAAAAG</t>
  </si>
  <si>
    <t>0.105836;0.146071;0.0975196;0.109376;0.105837;0.105494;0.144952;0.156845;0.158057</t>
  </si>
  <si>
    <t>5.72;4.45;6.22;5.94;5.74;4.49;4.01;3.97</t>
  </si>
  <si>
    <t>cttcgGTATTTGCCCAATTGTGAAGTGAG</t>
  </si>
  <si>
    <t>0.120921;0.140665;0.120728;0.132831;0.114827;0.121119;0.0954193;0.10091;0.104986;0.120923;0.133261;0.133044;0.11683;0.0956769;0.138072;0.125491;0.116731;0.0753119;0.105269;0.133046;0.111;0.14044;0.117387</t>
  </si>
  <si>
    <t>9.81;7.63;8.42;12.71;10.56;12.77;11.32;9.17;8.41;10;12.76;8.24;9.63;10.03;14.25;11.37;10.53;10.59</t>
  </si>
  <si>
    <t>0.0509468;0.058218;0.0451823</t>
  </si>
  <si>
    <t>9.99;6.92;8.17</t>
  </si>
  <si>
    <t>0.103428;0.0825453;0.106988;0.106849;0.0852755;0.0853865</t>
  </si>
  <si>
    <t>8.33;8.25;8.07;8.11;8.03;7.99</t>
  </si>
  <si>
    <t>cGGTTAAATTTACCCCTCAAAAG</t>
  </si>
  <si>
    <t>0.122098;0.136285;0.138535;0.152174;0.122688;0.136637;0.122491;0.136519;0.13626;0.196955;0.219841;0.204403;0.135089;0.148886;0.22347;0.245471;0.217911;0.240167;0.240562;0.268464;0.226152;0.24925;0.228155;0.13906;0.152651</t>
  </si>
  <si>
    <t>8.79;8.32;7.1;6.76;8.72;8.27;8.74;8.28;7.31;6.84;7.12;7.43;7.06;5.62;5.28;5.96;5.58;6.33;5.87;5.77;5.39;6.65;6.72</t>
  </si>
  <si>
    <t>0.0800168;0.0665913;0.0803055;0.0803878;0.0623179;0.0417336;0.0635657;0.0790911;0.0668315;0.0793765</t>
  </si>
  <si>
    <t>7.31;9.12;7.29;7.28;9.34;10.04;10.07;7.49;9.09;7.46</t>
  </si>
  <si>
    <t>ggtAAATTTACCCACACTGAAG</t>
  </si>
  <si>
    <t>0.0708216;0.104111;0.0828767</t>
  </si>
  <si>
    <t>5.98;4.53;5.27</t>
  </si>
  <si>
    <t>GGTAAATTTACCCACAGTGAAG</t>
  </si>
  <si>
    <t>0.0705432;0.103655;0.103649;0.0823193;0.071064;0.0835417;0.103656</t>
  </si>
  <si>
    <t>6.05;4.61;5.4;5.99;5.29</t>
  </si>
  <si>
    <t>tttGGTTATTTACCCATTGCCACAG</t>
  </si>
  <si>
    <t>0.111837;0.0957906;0.0908654</t>
  </si>
  <si>
    <t>7.48;7.7;8.25</t>
  </si>
  <si>
    <t>CTTCTCCTTCGAGTTGGGGTTGTTCTGGTATTG</t>
  </si>
  <si>
    <t>0.0142088;0.0158838</t>
  </si>
  <si>
    <t>14.67;14.51</t>
  </si>
  <si>
    <t>GGTATTTGCCCAATTGTGAA</t>
  </si>
  <si>
    <t>aaagaaACCAGTCTTCAAAGACAAAATGG</t>
  </si>
  <si>
    <t>0.0474479;0.0235265;0.0861428;0.0388582;0.0507321;0.0252999;0.0881821;0.0393369;0.0323798;0.0225666</t>
  </si>
  <si>
    <t>16.66;26.07;10.23;16.95;15.11;24.62;9.72;16.72;17.45;21.84</t>
  </si>
  <si>
    <t>0.0889678;0.097537</t>
  </si>
  <si>
    <t>18.3;17.94</t>
  </si>
  <si>
    <t>0.0230621;0.0231916;0.0148805;0.0205528</t>
  </si>
  <si>
    <t>26.72;26.62;26.29;26.77</t>
  </si>
  <si>
    <t>AGTCTTCAAAGACAAAATGG</t>
  </si>
  <si>
    <t>0.06741;0.0199418;0.0396103;0.0165937;0.0274624;0.00805642;0.114953</t>
  </si>
  <si>
    <t>7.61;15.55;22.66;26.26;16.54;25.08;13.05</t>
  </si>
  <si>
    <t>0.0333253;0.0152787;0.065146</t>
  </si>
  <si>
    <t>10.59;20.18;9.32</t>
  </si>
  <si>
    <t>0.0446469;0.0546295;0.0444429;0.0413434</t>
  </si>
  <si>
    <t>11.28;15.25;11.3;13.74</t>
  </si>
  <si>
    <t>CTTCGAGTTGGGGTTGTTCTGGTATTGGTGCT</t>
  </si>
  <si>
    <t>0.0379999;0.0847706</t>
  </si>
  <si>
    <t>23.45;8.9</t>
  </si>
  <si>
    <t>TATATCGAAGACTTTT</t>
  </si>
  <si>
    <t>0.0490284;0.0492926</t>
  </si>
  <si>
    <t>13.8;13.77</t>
  </si>
  <si>
    <t>3;2;4;1</t>
  </si>
  <si>
    <t>0.119375;0.0607796;0.0140299;0.136678;0.0189742;0.0112697;0.0727664;0.110987;0.0273492;0.0194498;0.0832099;0.0177847;0.119276;0.0320055;0.22873;0.0188263;0.0251216;0.0102358;0.0169447;0.119877;0.0327182;0.018956;0.10264;0.171063;0.0330089;0.104054;0.127664;0.0905001;0.228431;0.00764919;0.0678676;0.0150906;0.33092;0.0210419</t>
  </si>
  <si>
    <t>13.07;24.5;29.89;15.2;26.08;25.21;18.42;12.35;20.81;22.85;22.23;28.42;7.86;19.48;8.96;26.12;21.56;26.31;28.3;7.78;19.06;26.02;17.88;8.22;18.95;17.81;6.94;12.41;5.75;22.54;14.76;22.76;7.56;17.11</t>
  </si>
  <si>
    <t>0.0379656;0.0415827</t>
  </si>
  <si>
    <t>cttttatgttgATTATTTCTTTACCTGTTCTAGCAGGAG</t>
  </si>
  <si>
    <t>0.00871543;0.0092088</t>
  </si>
  <si>
    <t>25.66;25.39</t>
  </si>
  <si>
    <t>TATTGCCTGAGACAATTGCGTTGCATCCACTGAACAAG</t>
  </si>
  <si>
    <t>GAAAAAGCGGTTGCTGAGGAGAAGGAAGTTCTAATCAAAG</t>
  </si>
  <si>
    <t>0.136118;0.0359624;0.023268</t>
  </si>
  <si>
    <t>9.6;13.73;15.02</t>
  </si>
  <si>
    <t>0.251961;0.0802614</t>
  </si>
  <si>
    <t>5.31;12.29</t>
  </si>
  <si>
    <t>0.00523167;0.00529603;0.00622821</t>
  </si>
  <si>
    <t>22.42;22.36;18.35</t>
  </si>
  <si>
    <t>0.0983755;0.0972043;0.0699061</t>
  </si>
  <si>
    <t>7.99;8.03;13.46</t>
  </si>
  <si>
    <t>0.314747;0.115595;0.131539</t>
  </si>
  <si>
    <t>9.67;13.61;12.07</t>
  </si>
  <si>
    <t>0.0252165;0.0349188</t>
  </si>
  <si>
    <t>19.59;17.67</t>
  </si>
  <si>
    <t>0.0208873;0.0650056</t>
  </si>
  <si>
    <t>27.95;20.25</t>
  </si>
  <si>
    <t>0.0180821;0.0101443</t>
  </si>
  <si>
    <t>17.91;21.48</t>
  </si>
  <si>
    <t>0.263041;0.0466954;0.153446;0.138195;0.248632;0.203552;0.233785;0.206081;0.118493;0.262191;0.267391;0.0658396;0.373944;0.294045;0.190249;0.243006;0.46066;0.437518;0.388718;0.143186;0.237727;0.318749;0.0588046;0.0470061;0.086849;0.399794;0.221318;0.0822824;0.149894;0.172989;0.229712;0.25026;0.251902;0.234134;0.191523;0.185233;0.108536;0.262816;0.0603449;0.269081;0.180469;0.233844;0.443301;0.421031;0.374071;0.137793;0.228782;0.306755;0.0390188;0.0311538;0.0576304;0.341238;0.0769131;0.144595;0.16881;0.216259;0.217461;0.229034;0.365479;0.216653;0.36737</t>
  </si>
  <si>
    <t>7.5;15.14;12.89;12.97;7.44;10.04;8.23;8.2;11.91;5.41;5.79;19.31;7.05;8.44;13.13;7.93;4.23;4.86;5.98;11.71;7.85;5.88;19.95;22.92;13.59;5.43;9.61;17.36;13.51;8.4;7.91;8.63;5.65;8.27;10.88;9.79;13.22;5.94;20.55;9.08;13.56;4.5;5.14;6.26;11.98;8.12;6.15;21.49;24.48;15.12;8.98;17.86;13.82;8.61;8.84;9.83;8.39;7.22;9.8;5.28</t>
  </si>
  <si>
    <t>CGCAAATATGCGAAAAAGATGGACAATTTTAAAAAG</t>
  </si>
  <si>
    <t>ATTGTCTTCTCCTTCGAGTTGGGGTTGTTCTG</t>
  </si>
  <si>
    <t>CGACATAATAGAAGAAAACGAGTACATTTTGGCGCAG</t>
  </si>
  <si>
    <t>0.0185377;0.0120989;0.0191983;0.0252017;0.0153264</t>
  </si>
  <si>
    <t>18.8;16.55;15.35;12.08;21.74</t>
  </si>
  <si>
    <t>GAAGGAGTGGCTGTCTCCAATCAGCTTCCTGGTCAG</t>
  </si>
  <si>
    <t>0.00375829;0.00613589</t>
  </si>
  <si>
    <t>24.26;24.57</t>
  </si>
  <si>
    <t>0.139717;0.158778</t>
  </si>
  <si>
    <t>16.26;12.84</t>
  </si>
  <si>
    <t>0.0542786;0.0453587</t>
  </si>
  <si>
    <t>10.23;10.96</t>
  </si>
  <si>
    <t>0.065801;0.0642401</t>
  </si>
  <si>
    <t>11.99;13.44</t>
  </si>
  <si>
    <t>0.103295;0.130073</t>
  </si>
  <si>
    <t>20.87;13.2</t>
  </si>
  <si>
    <t>TTTCGTCGTAGTACGCGTTTGGAA</t>
  </si>
  <si>
    <t>0.117436;0.117531</t>
  </si>
  <si>
    <t>18.86;18.85</t>
  </si>
  <si>
    <t>CCTACGGCGACTTCAACGTGCG</t>
  </si>
  <si>
    <t>ATTGGAGAAGAAGAGGAAGAGGAG</t>
  </si>
  <si>
    <t>0.0971711;0.0974864</t>
  </si>
  <si>
    <t>18.33;18.31</t>
  </si>
  <si>
    <t>AAAGAAACCAGTCTTCAAAGACAAAATG</t>
  </si>
  <si>
    <t>cggaaatgctgCTCGTTCTTGTGTCGGTATCT</t>
  </si>
  <si>
    <t>0.0413044;0.0897223</t>
  </si>
  <si>
    <t>15.45;14.27</t>
  </si>
  <si>
    <t>TTCAACTTCGGAACT</t>
  </si>
  <si>
    <t>0.0938996;0.0347767</t>
  </si>
  <si>
    <t>13.37;17.37</t>
  </si>
  <si>
    <t>0.0185652;0.0166965</t>
  </si>
  <si>
    <t>18.3;29.12</t>
  </si>
  <si>
    <t>0.048386;0.0477735</t>
  </si>
  <si>
    <t>15.2;15.29</t>
  </si>
  <si>
    <t>GTAACTACATTGTCTTCTCCTTCGAGTTGGGGTT</t>
  </si>
  <si>
    <t>0.00575124;0.0192078</t>
  </si>
  <si>
    <t>30.43;19.72</t>
  </si>
  <si>
    <t>0.0245486;0.0164102</t>
  </si>
  <si>
    <t>22.56;21.7</t>
  </si>
  <si>
    <t>CTGGATGTCTTGTAACGG</t>
  </si>
  <si>
    <t>0.0266006;0.0219628;0.00849767</t>
  </si>
  <si>
    <t>20.41;19.35;19.56</t>
  </si>
  <si>
    <t>CGTTGGAGCATTTCCTG</t>
  </si>
  <si>
    <t>0.0820201;0.0698223</t>
  </si>
  <si>
    <t>19.01;14.36</t>
  </si>
  <si>
    <t>ctaaccgtCACGGTTTTACTCTTGTGATTTGTTGCATG</t>
  </si>
  <si>
    <t>0.175781;0.261317</t>
  </si>
  <si>
    <t>6.12;4.14</t>
  </si>
  <si>
    <t>0.0889215;0.147292;0.147804</t>
  </si>
  <si>
    <t>16.96;13.8;13.74</t>
  </si>
  <si>
    <t>TCTTCGTCGTCGTCGTC</t>
  </si>
  <si>
    <t>CTGGAGTGCAGTGGTGCA</t>
  </si>
  <si>
    <t>0.062319;0.0617905</t>
  </si>
  <si>
    <t>18.1;18.33</t>
  </si>
  <si>
    <t>AAAACAAACAAGAAAACGAGGCGGCGGGT</t>
  </si>
  <si>
    <t>CCAGGCTGGAGTGCAGTGGCGCA</t>
  </si>
  <si>
    <t>0.0588868;0.0404877</t>
  </si>
  <si>
    <t>24.5;27.03</t>
  </si>
  <si>
    <t>CTGCCTCAGCCTCCCAAGTAGCTGGGATTACAG</t>
  </si>
  <si>
    <t>GATAAAGATCCGATTTCCGTTACCTCCTGCCAAGGT</t>
  </si>
  <si>
    <t>0.156939;0.14214</t>
  </si>
  <si>
    <t>14.7;15.24</t>
  </si>
  <si>
    <t>GTTGGAGCATCAGTTGGGGCATCAGTTGGAGCATCT</t>
  </si>
  <si>
    <t>CGAATACGATCCAGTGAAATTCGATCAATTCTGCAA</t>
  </si>
  <si>
    <t>GATTGCTAAATGGCAATAATGGCCTACACAAAACAA</t>
  </si>
  <si>
    <t>0.0389923;0.0677584</t>
  </si>
  <si>
    <t>20.93;14.97</t>
  </si>
  <si>
    <t>AACGTTTCGACTTCA</t>
  </si>
  <si>
    <t>AAATGATAAAGATCCGATTTCCGTTACCTCCTGCCAAG</t>
  </si>
  <si>
    <t>0.164742;0.129715;0.170043</t>
  </si>
  <si>
    <t>14.4;16.21;14.14</t>
  </si>
  <si>
    <t>CATTCTTCGACAACCATTGAACGGACTGCCTTCT</t>
  </si>
  <si>
    <t>TTTTATTCTTTTTTCT</t>
  </si>
  <si>
    <t>CTGAGCCGATTCATTAAACATGGAGCCCACTTT</t>
  </si>
  <si>
    <t>CCGGCATGGTGGCTAATATGGCACCTCTTATT</t>
  </si>
  <si>
    <t>TACAGGCATGTGCCACCACGCCCAG</t>
  </si>
  <si>
    <t>cctgtctcTACTAAAAATACAAAAAATTAGCCAG</t>
  </si>
  <si>
    <t>TTTCTTTTCGCGAACGCGACATTTGTTTTCGACAA</t>
  </si>
  <si>
    <t>TGCTAGACAGAAGAATTCTCAGTAAATCCTTTGT</t>
  </si>
  <si>
    <t>0.0184623;0.00568273</t>
  </si>
  <si>
    <t>18.18;24.78</t>
  </si>
  <si>
    <t>TTGTTTGTTTTTGTTT</t>
  </si>
  <si>
    <t>GGCTTGTGTGATACGTTGTAGCCTGTTACTTGTTTG</t>
  </si>
  <si>
    <t>0.0028604;0.00443727;0.00532418</t>
  </si>
  <si>
    <t>32.05;26.81;28.27</t>
  </si>
  <si>
    <t>TTTGGGAATTCCGAATA</t>
  </si>
  <si>
    <t>GCGCGCATTAACAAGATAGCCAAGAGATTTAA</t>
  </si>
  <si>
    <t>10.75;11.9</t>
  </si>
  <si>
    <t>TGTCTAAGAAGCAAGTGTGTTTGAAA</t>
  </si>
  <si>
    <t>CGTCGACAACGACGAAATCGTTCTCGAAAC</t>
  </si>
  <si>
    <t>CGATGAGAGGCGGCGGCGATAGGCGCGGTGGAGG</t>
  </si>
  <si>
    <t>CTCAACTTTACTGCGACCACCCCCTGCTTACGACAA</t>
  </si>
  <si>
    <t>atcaagctCTAACGTGACGATCTAAGCGACGAG</t>
  </si>
  <si>
    <t>0.153127;0.158434;0.140648</t>
  </si>
  <si>
    <t>8.82;8.42;8.92</t>
  </si>
  <si>
    <t>TCACATTGCCGTCTTTCTTGAAATGGCTCGAAATA</t>
  </si>
  <si>
    <t>0.0238897;0.0714825</t>
  </si>
  <si>
    <t>12.24;18.81</t>
  </si>
  <si>
    <t>GCGACGGTTTTATGTAGCACGCGGACTGTTTCAG</t>
  </si>
  <si>
    <t>GTTGTCGATAATGGCGTGCAA</t>
  </si>
  <si>
    <t>0.0227165;0.0173756</t>
  </si>
  <si>
    <t>18.12;15.12</t>
  </si>
  <si>
    <t>GCGAGAATATTGGCGTTATCGGGATCACAAAA</t>
  </si>
  <si>
    <t>TTTGCTGATTCCTTGGAGAAATCCATCTACCAGCCTG</t>
  </si>
  <si>
    <t>GAAAAAACTAATGGAAACCGAAAAAGCCC</t>
  </si>
  <si>
    <t>GTTTTTTGAGATAGA</t>
  </si>
  <si>
    <t>tgggaggccGAGGCAGGAGGATCACCTGAG</t>
  </si>
  <si>
    <t>TGCAACTTCATAGTGTTCAG</t>
  </si>
  <si>
    <t>0.0270888;0.0304334</t>
  </si>
  <si>
    <t>14.36;14.01</t>
  </si>
  <si>
    <t>TACGGACAAAAGATTGGCGGAACTGGGCGCTAAACGG</t>
  </si>
  <si>
    <t>0.0423589;0.103344;0.0818496;0.0818502;0.0504057;0.0503217;0.0863137;0.0862733</t>
  </si>
  <si>
    <t>17.06;13.64;13.66;16.64;13.36;13.37</t>
  </si>
  <si>
    <t>0.128584;0.159557</t>
  </si>
  <si>
    <t>12.62;15.11</t>
  </si>
  <si>
    <t>TCGACACCAATCCTCATACAAGTTCAATGATGACAG</t>
  </si>
  <si>
    <t>GTGCGATTGGTGTACGCGTGGCGGAGCCTGTGGAACG</t>
  </si>
  <si>
    <t>CAAGGATTGTAGCAAACTGTTGGAAATCGTTTGAT</t>
  </si>
  <si>
    <t>0.0280841;0.0312579</t>
  </si>
  <si>
    <t>22.03;18.53</t>
  </si>
  <si>
    <t>AAAAATATTCAGATTGGG</t>
  </si>
  <si>
    <t>GTTTGCGTTTGCTTGCTAGAGCAGTGGATCGTTCG</t>
  </si>
  <si>
    <t>GTTGCCTGTTCACTCTG</t>
  </si>
  <si>
    <t>GTTTGAAATTATTGCGTGGAACAATGACTG</t>
  </si>
  <si>
    <t>CGACAGTGAGAGCGTCGTTCATTTACGACTCTA</t>
  </si>
  <si>
    <t>TTTAGGTTCAAGAAAATCAAAAG</t>
  </si>
  <si>
    <t>CCTCAGCCTCCCAAGTAGCTAGGATTACAG</t>
  </si>
  <si>
    <t>AAGACGCAGATGGCGATAACGAAACAG</t>
  </si>
  <si>
    <t>TTATTTAAAAAAGTC</t>
  </si>
  <si>
    <t>GGCATAGGTACTGCAGCTGCTAATTAACGAG</t>
  </si>
  <si>
    <t>0.0274194;0.0310523;0.0222762</t>
  </si>
  <si>
    <t>18.95;18.89</t>
  </si>
  <si>
    <t>TAGTTCAAAGGTGGATTCTTTG</t>
  </si>
  <si>
    <t>CTCTCTGGGAGTTCTTATTTTACTTAG</t>
  </si>
  <si>
    <t>CCACGAACCATCGAGTGTTTTGA</t>
  </si>
  <si>
    <t>CGGCGCTTGCGCCGGTTGTGATTGGCTGACCATA</t>
  </si>
  <si>
    <t>0.0530245;0.127677;0.141481</t>
  </si>
  <si>
    <t>20.65;14.12;13</t>
  </si>
  <si>
    <t>AAATCCAGCTCCTGCGGAGTTTGAATGTTTATCTC</t>
  </si>
  <si>
    <t>CTTACGGCGACGAAGGATCGGCGGGGCTATTCGC</t>
  </si>
  <si>
    <t>GTGAAGAAAAACGCCGACGCAACTGTAC</t>
  </si>
  <si>
    <t>TTTACGTGCAAATAAAAATGGCTCA</t>
  </si>
  <si>
    <t>TGATTTTTGTATTTT</t>
  </si>
  <si>
    <t>AGCACATTGACAATTTTAGGCAG</t>
  </si>
  <si>
    <t>0.136392;0.136452</t>
  </si>
  <si>
    <t>6.68;6.67</t>
  </si>
  <si>
    <t>GTCGATAGTTAACCAGGTCAG</t>
  </si>
  <si>
    <t>CCAGTGCTTTTGCAAGG</t>
  </si>
  <si>
    <t>GGTAAATGCATTTTGGGATTCCAAG</t>
  </si>
  <si>
    <t>0.0863352;0.0445144</t>
  </si>
  <si>
    <t>12.88;16.02</t>
  </si>
  <si>
    <t>TGGTTCTCTGCGCCACATCAGCAATGGCTCAACAAT</t>
  </si>
  <si>
    <t>0.0800186;0.0717946;0.110756;0.111786;0.0762981;0.0899447;0.132877;0.131483;0.104181;0.115642</t>
  </si>
  <si>
    <t>12.58;13.14;11.51;10.67;14.45;12.08;8.03;8.21;11.38;8.7</t>
  </si>
  <si>
    <t>ATTCGTATTGATGATGCCATTTATTCCTCCTGCTTG</t>
  </si>
  <si>
    <t>0.0644873;0.00979848</t>
  </si>
  <si>
    <t>16.52;25.26</t>
  </si>
  <si>
    <t>CGTTGATTTCTTTTTTCGTTCGAATACAGTCCA</t>
  </si>
  <si>
    <t>CGGTGGGCCGTTCTGATTCGGTT</t>
  </si>
  <si>
    <t>TACAATCGTTTATCAACAGAATGCTCTGCCGCAA</t>
  </si>
  <si>
    <t>0.039492;0.0345071</t>
  </si>
  <si>
    <t>21.01;21.65</t>
  </si>
  <si>
    <t>CTCTTTCAACCAGTGGATTGTCGATTCTC</t>
  </si>
  <si>
    <t>0.0223331;0.0221357</t>
  </si>
  <si>
    <t>18.98;19.06</t>
  </si>
  <si>
    <t>GGAAAGAGCAAAAGGATCGGTGGTTTG</t>
  </si>
  <si>
    <t>0.449237;0.457469</t>
  </si>
  <si>
    <t>9.39;9.2</t>
  </si>
  <si>
    <t>CTCAGCCTCCCGAGTAGCTGGGACTACAG</t>
  </si>
  <si>
    <t>AAAAATTTTCACGACAGTTGAACTGGAAGCT</t>
  </si>
  <si>
    <t>CTGCATTCAAATTCACTCTATGGTGCTCGATAAG</t>
  </si>
  <si>
    <t>GGTGGTAGTGCGAAGGAAGGAAGTGCCAAAAGACGGAG</t>
  </si>
  <si>
    <t>GTGGCCCAACGGCATTATTCGAAAGTTGGCTTG</t>
  </si>
  <si>
    <t>GGCGATTTGTGGAAAACAGTTGACCTTGAGCTTGCAG</t>
  </si>
  <si>
    <t>0.153972;0.154139;0.0599811</t>
  </si>
  <si>
    <t>10.73;10.71;11.18</t>
  </si>
  <si>
    <t>CGATACGGGAAATTATTACGATGCGACATAAAATACG</t>
  </si>
  <si>
    <t>CCTATTCTCAAACTTTAAATAG</t>
  </si>
  <si>
    <t>0.0594789;0.35973</t>
  </si>
  <si>
    <t>15.65;3.77</t>
  </si>
  <si>
    <t>ATCGGACCCATCAGTGGCCCGGCGGCAA</t>
  </si>
  <si>
    <t>AATCCGGGGACACAGCCCCACAGGATCTACCT</t>
  </si>
  <si>
    <t>CGGTCTACCCTGTTTACAGACGTAATTAAATTTTAGG</t>
  </si>
  <si>
    <t>TTTGCAGCAACAGTAACTGCCAG</t>
  </si>
  <si>
    <t>AGAATCATTCTGTCT</t>
  </si>
  <si>
    <t>TGCCTCAGCCTCCCAC</t>
  </si>
  <si>
    <t>TTCGGTTGGAGTATAATCAG</t>
  </si>
  <si>
    <t>GTGTAGGGTGGCGGCGG</t>
  </si>
  <si>
    <t>GGTGACGGTGCCATTTGAGGTTGGTGG</t>
  </si>
  <si>
    <t>ATTTTGTTTTCGCGCGTGCGTTTCGT</t>
  </si>
  <si>
    <t>ACGACGACGTTTGTTG</t>
  </si>
  <si>
    <t>TAGACTGCAACATCTTTATCCCAACGACAACTCAAG</t>
  </si>
  <si>
    <t>0.060524;0.0954658</t>
  </si>
  <si>
    <t>15.75;12.56</t>
  </si>
  <si>
    <t>ATTCCAAAGGCGCTTCCGGTGAACTTTAACCAATG</t>
  </si>
  <si>
    <t>GTAGGAACCTTTTCCAATAAAACTGTAATTGTGACTG</t>
  </si>
  <si>
    <t>0.18763;0.0299331</t>
  </si>
  <si>
    <t>19.15;24.89</t>
  </si>
  <si>
    <t>TGTTGGCACGATAGAAAATCAACCTGCGGATCAAG</t>
  </si>
  <si>
    <t>CGGTATGCCTACGCGCTTCCTTGAGTTGATAAG</t>
  </si>
  <si>
    <t>CCCCGATCCCCTCACACCAGCACGTGGTGCTCAAG</t>
  </si>
  <si>
    <t>GGACAAAAAAAGTTATGTTGATCTTGA</t>
  </si>
  <si>
    <t>0.0568521;0.0711913;0.0712236</t>
  </si>
  <si>
    <t>17.42;15.97</t>
  </si>
  <si>
    <t>CATGAACTATGTTTCGTATGCAGACGATGCGACTATCGAGGAAAG</t>
  </si>
  <si>
    <t>TTTCTTCCCAAAAATGTGAACTAATTGG</t>
  </si>
  <si>
    <t>CGTAATTTTGTTTGATGGTAATAAG</t>
  </si>
  <si>
    <t>TGTCCCGGTCTACCCTGTTTACAGAC</t>
  </si>
  <si>
    <t>CGGATAAAGGCAGAATCCGCATTCG</t>
  </si>
  <si>
    <t>AGGAATAAACTCGTTGCAAGGCATATCTGCG</t>
  </si>
  <si>
    <t>0.135467;0.0433272;0.135562;0.0433377</t>
  </si>
  <si>
    <t>10.99;22.32;10.98</t>
  </si>
  <si>
    <t>CTGGATTCGAAAGTCTGTGCAC</t>
  </si>
  <si>
    <t>CCGGTGCCTTTATTCAACCGCACTAG</t>
  </si>
  <si>
    <t>CTGCCTCAGCTTCCTGA</t>
  </si>
  <si>
    <t>0.0661032;0.247276</t>
  </si>
  <si>
    <t>10.98;5.83</t>
  </si>
  <si>
    <t>0.0163385;0.0446755</t>
  </si>
  <si>
    <t>27.55;18.86</t>
  </si>
  <si>
    <t>CGATCGACGGCCAGTCTTCGGATAACGATAGCAAA</t>
  </si>
  <si>
    <t>CCTCCTGAGTAGCTGAGATTACAG</t>
  </si>
  <si>
    <t>CAGCCCCACAGGATCTACCTGTACGCCGCTCTACA</t>
  </si>
  <si>
    <t>AGTAATTAAATATGT</t>
  </si>
  <si>
    <t>0.0755257;0.0755115</t>
  </si>
  <si>
    <t>AAATCTTGTAATGCAATTGTTTTGCCTTTTTCTAG</t>
  </si>
  <si>
    <t>AAAAATGGAAAATGAT</t>
  </si>
  <si>
    <t>GTTCAACGATTTACGTTTCGTGGGCAAAAGTGGACGAG</t>
  </si>
  <si>
    <t>gAGAAACTTCTTTGTGATGT</t>
  </si>
  <si>
    <t>0.112636;0.228149;0.116113;0.108639</t>
  </si>
  <si>
    <t>13.56;9.25;13.19;9.61</t>
  </si>
  <si>
    <t>CGACGAATGTCGTAAAAAAGTTGGATTTACTG</t>
  </si>
  <si>
    <t>ATTTATTCTACGGAGCCCGCTAAG</t>
  </si>
  <si>
    <t>0.08537;0.125341</t>
  </si>
  <si>
    <t>22.82;18.78</t>
  </si>
  <si>
    <t>ATCGGGCTCGTCCTCAGTTCGCC</t>
  </si>
  <si>
    <t>ACTTGCGAGACATCGCCGACTTCTTTCATAAA</t>
  </si>
  <si>
    <t>TGGTTTGGATGATTTTGACGAAGACAGCGACAACGAAG</t>
  </si>
  <si>
    <t>TTTGCTTGCAAGCATCTCGTTTTTTTTTTGCTACAGCCGGCGAAG</t>
  </si>
  <si>
    <t>ATTGCCAATCGTGCTACGTTAACGAACAAACCGGCGAAG</t>
  </si>
  <si>
    <t>aTCTGGGCTGATTTGTTCGGAGCTATTGAATCAAAA</t>
  </si>
  <si>
    <t>0.051995;0.051824</t>
  </si>
  <si>
    <t>21.4;21.49</t>
  </si>
  <si>
    <t>TTGCTCGCACAGCCAATGAACTTACG</t>
  </si>
  <si>
    <t>0.286726;0.127882</t>
  </si>
  <si>
    <t>13.56;15.51</t>
  </si>
  <si>
    <t>CTTTTGGGAGACAATTGCAA</t>
  </si>
  <si>
    <t>ATTCGCCATGTCTTACGCTGAACCAACTTCGAA</t>
  </si>
  <si>
    <t>0.0434402;0.0375899</t>
  </si>
  <si>
    <t>10.77;12.4</t>
  </si>
  <si>
    <t>CACAAACAGTGCAGCTACAG</t>
  </si>
  <si>
    <t>TGACGAGCAACTATTTAGCTAACCATTGCTAAA</t>
  </si>
  <si>
    <t>GTTGAAAACCGTTCACCTACGCGCGCTCTTTAC</t>
  </si>
  <si>
    <t>TTCTGTCGAAAGCAAAA</t>
  </si>
  <si>
    <t>TTCAGTCAATTGGATGGAGGATACCGATAGG</t>
  </si>
  <si>
    <t>0.0774331;0.154554</t>
  </si>
  <si>
    <t>13.54;11.45</t>
  </si>
  <si>
    <t>TGACGACCATGAAGGCGACAGTTACAATGGTGAGGAAG</t>
  </si>
  <si>
    <t>GAGGCTTAGGATTTTCGGTGCTTGATTATCAG</t>
  </si>
  <si>
    <t>CGGCGCTCGCCGTTCATTTAGCTATCA</t>
  </si>
  <si>
    <t>CCGAAACCGGAAAAGCCTCGG</t>
  </si>
  <si>
    <t>TTACGTGTGCACCGGTCCACTTTACCTTCCAAG</t>
  </si>
  <si>
    <t>TGTTCATCGGACAGTCAAT</t>
  </si>
  <si>
    <t>0.0310116;0.0547314</t>
  </si>
  <si>
    <t>24.14;14.82</t>
  </si>
  <si>
    <t>GTTTATTCTTGGAATTCACGTTCG</t>
  </si>
  <si>
    <t>GATATGACGGCGAAATTCGTCGAAGTTAAAAA</t>
  </si>
  <si>
    <t>CGGCCACGGTGTGACG</t>
  </si>
  <si>
    <t>0.0321807;0.0141056</t>
  </si>
  <si>
    <t>10.1;16.77</t>
  </si>
  <si>
    <t>CGATCTCGTTACGATTGGGGATGGGAAG</t>
  </si>
  <si>
    <t>CAATAATCGCTTCGACGTTTATCATCAC</t>
  </si>
  <si>
    <t>0.117175;0.117186</t>
  </si>
  <si>
    <t>TTTGTCATTTTTGTCGCTGAA</t>
  </si>
  <si>
    <t>TGGGGATTGTGAGCCCGAAA</t>
  </si>
  <si>
    <t>GCACAACCTTGATGCACATGCAGGCTGAGATTGGCAAG</t>
  </si>
  <si>
    <t>CTGCGAAGCAGCTTGCGAAAAAG</t>
  </si>
  <si>
    <t>0.0833694;0.0696256</t>
  </si>
  <si>
    <t>17.4;18.82</t>
  </si>
  <si>
    <t>AATTTTTATATTTTTG</t>
  </si>
  <si>
    <t>TCGTTTCTAATGGCGTCTTCAGAATCCCAAACGCAAG</t>
  </si>
  <si>
    <t>GCTTGATCTGATGTTTGACCTTTAG</t>
  </si>
  <si>
    <t>GCCAGCAATATCATATTCAG</t>
  </si>
  <si>
    <t>CTTTTCATCTTTCCCTCACG</t>
  </si>
  <si>
    <t>0.132877;0.136722</t>
  </si>
  <si>
    <t>10.97;10.12</t>
  </si>
  <si>
    <t>CTTGTTTGCCAGTCGG</t>
  </si>
  <si>
    <t>CGACGCCCTCCACAGTACTCTTTCGAAAG</t>
  </si>
  <si>
    <t>CCCGAGAACCGCGAGCCAGCCGTTTTTAGCCCAG</t>
  </si>
  <si>
    <t>ATTTAAAGTTGTAAA</t>
  </si>
  <si>
    <t>ACACTGGCAGTTTCAAG</t>
  </si>
  <si>
    <t>AAATATAAATCGACGAATCGATAGATCAG</t>
  </si>
  <si>
    <t>cgtcGGTTTAATTACCCAAGTTTAAG</t>
  </si>
  <si>
    <t>0.102528;0.0458371;0.0769721;0.0383246;0.0853177;0.110369;0.0571267;0.0922879;0.0567378;0.0846408;0.0651574;0.0501517;0.0810191;0.0497982;0.067723;0.0738186;0.0657401;0.0741669;0.0859795;0.0964083;0.0691717;0.0896863;0.0322733;0.0521394;0.0320519;0.0842473;0.102502;0.0456934;0.0453856;0.0845079;0.10881;0.0506573;0.0818372;0.0503181;0.0846112;0.0651929;0.0619557;0.0839812;0.0741053;0.0685999;0.0643732;0.0365799;0.0590957;0.0363217;0.0675719;0.0651743;0.0503095;0.0844803;0.0420559;0.068372;0.0493473;0.0797197;0.0489997;0.0677163;0.090145;0.0435806;0.055069;0.059594;0.0856092;0.0890785;0.0870288;0.140594;0.0864076;0.0802498;0.108838;0.0508167;0.0853332;0.0424886;0.085422;0.0891017;0.0873027;0.1466;0.0729774;0.0810189;0.0654907;0.0677228;0.0855715;0.0926016;0.0688177;0.0898752;0.128703;0.149202;0.167306;0.0819665</t>
  </si>
  <si>
    <t>9.5;23.26;19.66;25.62;15.37;9.28;20.63;17.76;19;15.41;10.96;26.91;24.04;25.28;16.39;20.4;10.91;24.68;23.07;22.88;16.23;9.91;24.95;22.08;23.32;15.49;23.27;21.64;15.43;9.31;22.02;19.15;20.39;15.42;25.98;23.21;26.77;16.31;11.02;27.33;24.46;25.7;16.44;26.9;23.3;29.26;16.33;26.98;24.11;25.36;9.88;23.45;21.14;21.68;15.36;9.94;19.88;17.01;18.25;16.01;22.01;18.41;24.37;15.35;19.87;16.27;22.23;15.95;10.93;25.41;23.1;23.63;9.9;17.66;16.04;15.85</t>
  </si>
  <si>
    <t>cgtcggtTTAATTACCCAATTTGAG</t>
  </si>
  <si>
    <t>0.0465065;0.0443452;0.0871365;0.0893892;0.089886;0.0894748;0.048177</t>
  </si>
  <si>
    <t>15.65;15.82;17.87;17.81;17.76;15.57</t>
  </si>
  <si>
    <t>0.0757351;0.0726324;0.0712479;0.0683289</t>
  </si>
  <si>
    <t>19.79;20.53;20.19;20.93</t>
  </si>
  <si>
    <t>0.0781904;0.0774349;0.0882652</t>
  </si>
  <si>
    <t>10.25;10.31;9.38</t>
  </si>
  <si>
    <t>0.215152;0.190178;0.190342;0.215117;0.243571</t>
  </si>
  <si>
    <t>5.12;5.68;5.67;4.46</t>
  </si>
  <si>
    <t>cttCGGTTTAATTACCCAATTCGAG</t>
  </si>
  <si>
    <t>0.0639872;0.0923079;0.0643076;0.051262</t>
  </si>
  <si>
    <t>17.03;10.98;17;12.08</t>
  </si>
  <si>
    <t>0.112765;0.115944;0.116578;0.161118;0.114081;0.145763;0.113461</t>
  </si>
  <si>
    <t>9.05;8.89;8.88;7.77;8.98;8.06;9</t>
  </si>
  <si>
    <t>tGGTTAATTACCCAAGTAAAAAG</t>
  </si>
  <si>
    <t>0.0177713;0.0343115;0.02133;0.0394141;0.0182117;0.0295621;0.0186847;0.0304133;0.0186924;0.0304573;0.0350708;0.0218685;0.0402786</t>
  </si>
  <si>
    <t>13.48;16.8;12.95;15.36;13.77;19.05;19.03;16.34;13.23;18.6</t>
  </si>
  <si>
    <t>tttGGTTTAAATACCCAAGTTTGAG</t>
  </si>
  <si>
    <t>0.0322289;0.0586879;0.0245172;0.056576;0.0542166;0.0900383;0.151681;0.152111;0.149602;0.0482431;0.125478;0.0524795;0.06796;0.0670843;0.118355;0.0328477;0.0946809;0.0396179;0.0644201;0.0650168;0.11794;0.0585223;0.132628;0.0554629;0.068361;0.152184;0.0705704;0.151501;0.0550674;0.127766;0.053434;0.0680902;0.0687379;0.139509;0.0867361;0.0574318;0.131836;0.0551323;0.0683212;0.0699504;0.0545035</t>
  </si>
  <si>
    <t>28.79;22.63;26.68;15.78;20.98;15.25;18.35;18.25;10.44;24.84;19.65;23.71;16.16;17.47;13.39;25.13;19.4;23.46;17.41;18.08;13.44;19.44;23.51;15.92;18.24;16.43;10.3;24.05;19.54;23.6;16.08;16.95;11.49;15.48;23.8;19.45;15.95;16.55;17.26</t>
  </si>
  <si>
    <t>tGGTTAATACCCAAACATTTGAG</t>
  </si>
  <si>
    <t>0.0551166;0.188849;0.0793382;0.0455625</t>
  </si>
  <si>
    <t>9.65;6.63;7.93;10.65</t>
  </si>
  <si>
    <t>TTTGAGAAGCTTTGTAAAGTTATTAAG</t>
  </si>
  <si>
    <t>cGGTTTAGTTACCCAAGTTTGAG</t>
  </si>
  <si>
    <t>0.0254835;0.0159161;0.0340722;0.0200029</t>
  </si>
  <si>
    <t>11.99;14.92;15.14;12.8</t>
  </si>
  <si>
    <t>0.0356183;0.0557312;0.0914847</t>
  </si>
  <si>
    <t>21.28;19.05;18.34</t>
  </si>
  <si>
    <t>GGTTAATACCCAAGCATTTGAG</t>
  </si>
  <si>
    <t>0.057993;0.0198715;0.0235739;0.0408465</t>
  </si>
  <si>
    <t>14.12;15.44;14.68;14.52</t>
  </si>
  <si>
    <t>ggatggCCTGGCTGTCCTGGGGGTCCAG</t>
  </si>
  <si>
    <t>0.0121536;0.0404605;0.0756898</t>
  </si>
  <si>
    <t>30.76;26.05;16.67</t>
  </si>
  <si>
    <t>0.0396481;0.00959764</t>
  </si>
  <si>
    <t>26.91;30.56</t>
  </si>
  <si>
    <t>CTGAAATTGGTAGAAAATTGATGGAG</t>
  </si>
  <si>
    <t>agttGGGGGAGGTGGACGAGTGGGAG</t>
  </si>
  <si>
    <t>0.0157474;0.0155644</t>
  </si>
  <si>
    <t>19.67;19.8</t>
  </si>
  <si>
    <t>0.0355419;0.0667629;0.00577777;0.0625646;0.0220463;0.00910305;0.0728588;0.141866;0.0173319;0.0208979;0.0799945</t>
  </si>
  <si>
    <t>11.53;15.89;29.03;21.64;20.29;25.12;11.44;21.33;23.8;24.38;18.2</t>
  </si>
  <si>
    <t>TTAAAGAAAATAAAA</t>
  </si>
  <si>
    <t>TGTGGTGGTGGTGGTG</t>
  </si>
  <si>
    <t>TGATAATTTAATAAA</t>
  </si>
  <si>
    <t>ATAAAGTTTTAAAAT</t>
  </si>
  <si>
    <t>AAAATTATTGAAAGA</t>
  </si>
  <si>
    <t>0.0248369;0.00857942</t>
  </si>
  <si>
    <t>24.21;26.73</t>
  </si>
  <si>
    <t>CTGGAACTATTTCAAAAACTTAAA</t>
  </si>
  <si>
    <t>0.0375675;0.0193948;0.0373576</t>
  </si>
  <si>
    <t>17.43;18.73</t>
  </si>
  <si>
    <t>0.0306629;0.0469512</t>
  </si>
  <si>
    <t>12.32;9.88</t>
  </si>
  <si>
    <t>TGAATGTGAAAAAGGAGAGG</t>
  </si>
  <si>
    <t>ATTGCGTACCAAAAAGGCTAAATGG</t>
  </si>
  <si>
    <t>0.0603337;0.0223899</t>
  </si>
  <si>
    <t>12.45;19.92</t>
  </si>
  <si>
    <t>GAAGATGAGGTTGAA</t>
  </si>
  <si>
    <t>CCAGGCTTTACAATTCACAATTTG</t>
  </si>
  <si>
    <t>GAAAAAGTTTTAAAA</t>
  </si>
  <si>
    <t>ATTCTGGTTTAAGTT</t>
  </si>
  <si>
    <t>0.168583;0.0120047;0.171301</t>
  </si>
  <si>
    <t>11.88;30.09;8.63</t>
  </si>
  <si>
    <t>TTTTTCTTCATTTTTT</t>
  </si>
  <si>
    <t>TTAATTAAAAACAAAA</t>
  </si>
  <si>
    <t>0.0319505;0.0340099;0.0712036</t>
  </si>
  <si>
    <t>15.29;19.48;15.93</t>
  </si>
  <si>
    <t>CTCTTTTTGGGAGGTCAACTTCAG</t>
  </si>
  <si>
    <t>ATTATTATTATTAAA</t>
  </si>
  <si>
    <t>0.0257309;0.063905</t>
  </si>
  <si>
    <t>20.7;18.94</t>
  </si>
  <si>
    <t>AAGGAAATACAAAAT</t>
  </si>
  <si>
    <t>AAATTAATTGAATTAA</t>
  </si>
  <si>
    <t>AAAATTTTTTAAAGTTTTA</t>
  </si>
  <si>
    <t>0.0928917;0.12613</t>
  </si>
  <si>
    <t>10.99;15.54</t>
  </si>
  <si>
    <t>AAAATAGAGAGAAATAAAGAG</t>
  </si>
  <si>
    <t>0.0159161;0.0200029;0.0248405</t>
  </si>
  <si>
    <t>14.92;12.8;12.02</t>
  </si>
  <si>
    <t>aatcaatcttcGGTTTAATTACCCAAGTTTAAG</t>
  </si>
  <si>
    <t>0.10881;0.0506573;0.0818372;0.0503181;0.0846112;0.102502;0.0456934;0.0738186;0.0453856;0.0845079;0.0651574;0.0501517;0.0810191;0.0497982;0.067723;0.0922879;0.0896863;0.0322733;0.0521394;0.0320519;0.0842473;0.0890785;0.0870288;0.140594;0.0864076;0.0802498;0.0769721;0.0897096;0.0323748;0.0543668;0.0270672;0.0850546;0.110369;0.0571267;0.0567378;0.0846408;0.090145;0.0435806;0.055069;0.059594;0.0856092;0.0891017;0.0873027;0.1466;0.0729774;0.0810189;0.0651743;0.0495025;0.0831254;0.0413815;0.0683652;0.0234334;0.0378582;0.0232733;0.0243004;0.064687</t>
  </si>
  <si>
    <t>9.31;22.02;19.15;20.39;15.42;9.5;23.27;20.4;21.64;15.43;10.96;26.91;24.04;25.28;16.39;17.76;9.91;24.95;22.08;23.32;15.49;9.94;19.88;17.01;18.25;16.01;19.66;24.94;21.34;27.3;9.28;20.63;19;15.41;9.88;23.45;21.14;21.68;15.36;19.87;16.27;22.23;15.95;26.97;23.37;29.34;16.33;25.27;22.4;23.65;18.49;10.99</t>
  </si>
  <si>
    <t>cGGTTTAATTACCCAAGTCTAAG</t>
  </si>
  <si>
    <t>0.241038;0.242772;0.296317;0.273289;0.299191;0.263228;0.26578</t>
  </si>
  <si>
    <t>6.35;7.3;5.5;6.7;5.43;6.1;6.03</t>
  </si>
  <si>
    <t>0.0443452;0.0463114;0.0871365;0.0894748;0.089886;0.0892116</t>
  </si>
  <si>
    <t>15.82;15.66;17.87;17.81;17.76;17.77</t>
  </si>
  <si>
    <t>0.193095;0.215152;0.190178;0.190342;0.215117;0.215091</t>
  </si>
  <si>
    <t>5.56;5.12;5.68;5.67</t>
  </si>
  <si>
    <t>0.112765;0.114081;0.113461</t>
  </si>
  <si>
    <t>9.05;8.98;9</t>
  </si>
  <si>
    <t>ttTGGTTAATACCCAAGCATTTGAG</t>
  </si>
  <si>
    <t>0.057993;0.0157175;0.012296</t>
  </si>
  <si>
    <t>14.12;16.48;18.32</t>
  </si>
  <si>
    <t>ATCGTCGGTTAATTACCCAAGTAAAAAG</t>
  </si>
  <si>
    <t>0.0177713;0.0350708;0.0176122;0.0218685;0.0402786</t>
  </si>
  <si>
    <t>13.48;16.34;13.54;13.23;18.6</t>
  </si>
  <si>
    <t>CTTTTTTATTTTTTCTTTGGCTGTTTCCGATTTG</t>
  </si>
  <si>
    <t>TGGTTAATACCCAAACATTTGAG</t>
  </si>
  <si>
    <t>0.0455625;0.188849</t>
  </si>
  <si>
    <t>10.65;6.63</t>
  </si>
  <si>
    <t>gtcAAATAATTCAACAACTTCATCACCAG</t>
  </si>
  <si>
    <t>0.0245903;0.0245268;0.030127</t>
  </si>
  <si>
    <t>23.18;23.19;22.07</t>
  </si>
  <si>
    <t>tgaatgtTGGTGGTGCATAATTGTAATGTGAAGGAG</t>
  </si>
  <si>
    <t>0.00490006;0.0127365;0.00393196;0.00859316</t>
  </si>
  <si>
    <t>28.68;28.24;31.85;23.95</t>
  </si>
  <si>
    <t>0.00749596;0.0442399;0.167968</t>
  </si>
  <si>
    <t>25.72;14.97;8.25</t>
  </si>
  <si>
    <t>0.00956145;0.00973396;0.00977277;0.0132234</t>
  </si>
  <si>
    <t>25.31;25.46;25.45;25.59</t>
  </si>
  <si>
    <t>0.0515917;0.0509279;0.107647;0.103493</t>
  </si>
  <si>
    <t>9.39;9.86;6;6.18</t>
  </si>
  <si>
    <t>0.0944639;0.0921247;0.0917434;0.092178</t>
  </si>
  <si>
    <t>10.94;11.01;11.1;11</t>
  </si>
  <si>
    <t>0.0774349;0.0820053</t>
  </si>
  <si>
    <t>10.31;9.71</t>
  </si>
  <si>
    <t>0.0493393;0.0100544</t>
  </si>
  <si>
    <t>15.39;25.66</t>
  </si>
  <si>
    <t>CAGGTGTTGCTGCAGCTGGGGCAG</t>
  </si>
  <si>
    <t>0.0621973;0.0663681</t>
  </si>
  <si>
    <t>17.54;14.88</t>
  </si>
  <si>
    <t>CAAAAAGCCTTCAAAATGCCAGAAAACG</t>
  </si>
  <si>
    <t>0.020787;0.0319505;0.0712036</t>
  </si>
  <si>
    <t>22.35;15.29;15.93</t>
  </si>
  <si>
    <t>gtggCATATTATTTTTAATATTTCCTGTTTGAGGAG</t>
  </si>
  <si>
    <t>0.0120479;0.0822217;0.0244717</t>
  </si>
  <si>
    <t>24.33;11.04;21.96</t>
  </si>
  <si>
    <t>AAGATTTGAAAGAAAA</t>
  </si>
  <si>
    <t>TGTGGAGAACGTGAATTAA</t>
  </si>
  <si>
    <t>CGAAATTGTATACCAGAACCTGCTGCTGAAGATA</t>
  </si>
  <si>
    <t>0.0171224;0.0195468</t>
  </si>
  <si>
    <t>29.21;26.88</t>
  </si>
  <si>
    <t>TTGAATTGGAGCCTTATTTTGGCGCTGCTCCAG</t>
  </si>
  <si>
    <t>GATGATGATGACTTGGAAGTTAGGCATTTATCAAAG</t>
  </si>
  <si>
    <t>GGAACTATTTCAAAAACTTAAA</t>
  </si>
  <si>
    <t>CTTTATTGCCTTCCAAAAATTGAAAAG</t>
  </si>
  <si>
    <t>0.00745991;0.00853566</t>
  </si>
  <si>
    <t>21.37;20.77</t>
  </si>
  <si>
    <t>CCATGGAAATTCTTCAAAACACTTCAAA</t>
  </si>
  <si>
    <t>AAAAGAATTTAAAAAT</t>
  </si>
  <si>
    <t>0.00412441;0.00758334</t>
  </si>
  <si>
    <t>27.37;28.5</t>
  </si>
  <si>
    <t>0.0860402;0.071459;0.116408;0.0186407;0.0892427;0.117826;0.0458833;0.0370414;0.023558;0.0394494;0.0293464;0.0259977;0.0208893;0.0611495;0.06516</t>
  </si>
  <si>
    <t>23.75;20.18;16.7;26.12;11.37;31.58;17.09;27.26;29.47;20.74;20.05;28.98;30.53;29.86;19.59</t>
  </si>
  <si>
    <t>TTTGGGATTCTTGATGGCTATTTGAG</t>
  </si>
  <si>
    <t>0.00162644;0.00160783</t>
  </si>
  <si>
    <t>34.32;34.5</t>
  </si>
  <si>
    <t>TTGCTCCGGCTACAAAGAGTGACAATAAATAT</t>
  </si>
  <si>
    <t>0.0121293;0.00895346</t>
  </si>
  <si>
    <t>26.76;27.26</t>
  </si>
  <si>
    <t>TGGATTATTAAAAAAAGGAAATGTTAAAGAAG</t>
  </si>
  <si>
    <t>0.121282;0.0336627;0.0131356;0.041056;0.01054</t>
  </si>
  <si>
    <t>10.21;17.74;24.53;16.19;27.22</t>
  </si>
  <si>
    <t>GTGAAGATGTTGAAGCTGTTCGAAAGTACGAGAAG</t>
  </si>
  <si>
    <t>0.0634452;0.0349431</t>
  </si>
  <si>
    <t>15.27;16.88</t>
  </si>
  <si>
    <t>GTCGATTATTTAGTTGTCGGCCGTTTAAAA</t>
  </si>
  <si>
    <t>GGTGAAAAAGTTGGTGGTGGCAAAAGAG</t>
  </si>
  <si>
    <t>GATTTTTACTTCTGTTTCAG</t>
  </si>
  <si>
    <t>GAACGGATTGGATTAA</t>
  </si>
  <si>
    <t>GAAAATTAAAAAATAAAG</t>
  </si>
  <si>
    <t>CATAAATGGATTAAAGAAAGGAG</t>
  </si>
  <si>
    <t>0.0100658;0.0119132</t>
  </si>
  <si>
    <t>17.41;16.25</t>
  </si>
  <si>
    <t>0.0469654;0.0332019</t>
  </si>
  <si>
    <t>14.41;16.49</t>
  </si>
  <si>
    <t>Mha-SL1.1</t>
  </si>
  <si>
    <t>Mha-SL1.2</t>
  </si>
  <si>
    <t>Mha-SL1.3</t>
  </si>
  <si>
    <t>Mha-SL1.4</t>
  </si>
  <si>
    <t>cttcggaaaaAAACACATACTGAAACTTTTTAGTCCCTGTGTAATAAG</t>
  </si>
  <si>
    <t>taccaGTTCTATTTGTGTTAATAAG</t>
  </si>
  <si>
    <t>0.0372267;0.0657711;0.0641071;0.066181;0.0652329;0.0646246;0.0656507;0.0327427;0.0368372;0.052188;0.0379272;0.0683095;0.0372106</t>
  </si>
  <si>
    <t>14.29;18.13;18.29;18.12;18.24;18.27;18.14;19.43;14.45;19.24;14.01;17.84;14.3</t>
  </si>
  <si>
    <t>tcggaaaaAAACACATACTGAAACTTTTTAGTCCCT</t>
  </si>
  <si>
    <t>0.118904;0.145452;0.145838;0.142627;0.125321;0.0535577;0.0578119;0.124443;0.114201;0.0353557;0.0397776</t>
  </si>
  <si>
    <t>8.9;8.48;8.37;9.7;11.91;14.88;16.05;11.49;13.24;16.32;17.03</t>
  </si>
  <si>
    <t>GCCGTGGCGCAGTGGTTAGAGCGCTTGCTTTATAAGCAGGAGATCCAG</t>
  </si>
  <si>
    <t>0.192368;0.113948;0.198167;0.336274;0.168486;0.282098;0.295457;0.24744;0.181187;0.053731;0.149917;0.0354207;0.202983;0.121701;0.060797;0.283689;0.167942;0.0511677;0.248416;0.19345;0.0353469;0.202219;0.120107;0.0354054;0.202981;0.226092;0.187074;0.130114;0.304169;0.119725;0.180534;0.129274;0.303356;0.119314;0.180051;0.316814;0.252249;0.158204;0.126828;0.220786;0.182682;0.0354204;0.202982;0.158159;0.119354;0.126791;0.295461;0.244351</t>
  </si>
  <si>
    <t>10.78;11.8;10.46;6.49;10.41;6.44;8.89;8.87;9.53;15.88;9.51;18.41;9.76;10.67;14.35;7.46;8.49;11.63;8.63;8.59;9.79;9.1;9.08;12.33;7.21;12.68;8.2;12.55;7.27;12.75;8.26;9.24;9.16;14.23;14.19;9.66;9.64;14.24;9.17;9.3;9.28</t>
  </si>
  <si>
    <t>0.0349422;0.034532;0.03458;0.0350225</t>
  </si>
  <si>
    <t>15.34;15.38;15.19</t>
  </si>
  <si>
    <t>cggaaaaAAACACATACTGAAACTTTTTAGTCCCTGT</t>
  </si>
  <si>
    <t>0.0657309;0.035884;0.0316952;0.221655;0.0646963;0.0378597;0.0748673;0.0571621;0.026072;0.00655838;0.0697558;0.0296451</t>
  </si>
  <si>
    <t>11.91;16.54;16.82;7.6;11.77;16.02;11.11;13.29;20.4;25.35;11.49;16.1</t>
  </si>
  <si>
    <t>0.0919568;0.0866545;0.074089</t>
  </si>
  <si>
    <t>9.02;9.22;9.56</t>
  </si>
  <si>
    <t>0.186534;0.185397</t>
  </si>
  <si>
    <t>10.24;10.27</t>
  </si>
  <si>
    <t>0.315562;0.0332602;0.0133396;0.0104742;0.0239243;0.0155516</t>
  </si>
  <si>
    <t>8.8;20.76;17.89;18.52;13.37;13.51</t>
  </si>
  <si>
    <t>AAAACTAACAGTTCTATTTGTATTAATAAG</t>
  </si>
  <si>
    <t>0.0953903;0.101803;0.0474922</t>
  </si>
  <si>
    <t>11.66;8.33;11.04</t>
  </si>
  <si>
    <t>ATATGGAAAAAAAGCTGATATATG</t>
  </si>
  <si>
    <t>0.656292;0.183318;0.465364;0.462444</t>
  </si>
  <si>
    <t>1.62;7.81;1.85;1.93</t>
  </si>
  <si>
    <t>ATTGCTGACCTCGTTTCTATGTTTTATG</t>
  </si>
  <si>
    <t>0.0223636;0.0161899</t>
  </si>
  <si>
    <t>28.04;29.76</t>
  </si>
  <si>
    <t>0.258384;0.145022;0.0801092</t>
  </si>
  <si>
    <t>12.83;13.64;18.2</t>
  </si>
  <si>
    <t>AAGTGAAAAAAAGTTTTATAAAAAG</t>
  </si>
  <si>
    <t>TGATCTAAAGACTCCAAAATG</t>
  </si>
  <si>
    <t>0.151867;0.0691155</t>
  </si>
  <si>
    <t>13.15;15.5</t>
  </si>
  <si>
    <t>AAATTATTTGTTTTTTTAAAA</t>
  </si>
  <si>
    <t>0.101521;0.0886467;0.0402224;0.0526084;0.0587477;0.0538643;0.0538548;0.0542068;0.126442;0.0422049</t>
  </si>
  <si>
    <t>16.64;20.96;25.57;16.44;18.01;22.66;22.61;17.29;20.25</t>
  </si>
  <si>
    <t>0.10241;0.0748374;0.0696472</t>
  </si>
  <si>
    <t>17.42;11.1;18.52</t>
  </si>
  <si>
    <t>0.532175;0.473384;0.0322295</t>
  </si>
  <si>
    <t>2.53;2.89;16.18</t>
  </si>
  <si>
    <t>TTTTTTCAGCACCATTTCTTAGAAGCTG</t>
  </si>
  <si>
    <t>AGACAAAGTAAAAAGAA</t>
  </si>
  <si>
    <t>AATTCTTTAAAAAAAAAA</t>
  </si>
  <si>
    <t>tcggaaaaAAACACATACTGAAACTTTTTAGTCCCTGTGTAATAAG</t>
  </si>
  <si>
    <t>0.201568;0.091074;0.200942;0.202067;0.106177;0.181387;0.202449;0.201549;0.202371;0.203815;0.201075;0.202463;0.202407;0.180842;0.10694;0.20096;0.201836;0.200962</t>
  </si>
  <si>
    <t>5.11;11.01;5.12;5.09;10.4;9.99;5.08;5.04;10;10.36;5.1</t>
  </si>
  <si>
    <t>0.169234;0.10432;0.115501;0.0597306;0.199293;0.435062</t>
  </si>
  <si>
    <t>13.63;9.76;9.71;14.77;10.49;5.3</t>
  </si>
  <si>
    <t>gaaaaAAACACATACTGAAACTTTTTAGTCCCT</t>
  </si>
  <si>
    <t>0.118904;0.14583;0.10691;0.129023</t>
  </si>
  <si>
    <t>8.9;8.38;11.19;11.11</t>
  </si>
  <si>
    <t>CGTAAACATTATTTCAACGATTAAAGTTATAGAGATTTATAATGGAAAAAAAAT</t>
  </si>
  <si>
    <t>0.0584727;0.105483;0.0738614;0.0445927;0.0456534;0.071086;0.0158107;0.0636107;0.0360423;0.038951;0.0539247;0.0380397;0.0534333;0.039013;0.0389427;0.0239264;0.0337311;0.046866;0.0367113;0.0304357;0.00738645;0.0364135;0.0252286;0.0238714;0.0367584;0.205332;0.0411284;0.0494575;0.0424944</t>
  </si>
  <si>
    <t>14.88;8.05;13.86;17.76;20.4;17.86;22.81;16.91;22.06;21.56;17.39;18.46;17.59;20.56;19.54;18.73;24.62;25.04;22.11;23.45;23.1;19.23;9.29;21.36;16.99;21.1</t>
  </si>
  <si>
    <t>0.185397;0.186534</t>
  </si>
  <si>
    <t>10.27;10.24</t>
  </si>
  <si>
    <t>0.0602799;0.0650441;0.0597979</t>
  </si>
  <si>
    <t>18.72;18.25;18.74</t>
  </si>
  <si>
    <t>0.0866545;0.074089</t>
  </si>
  <si>
    <t>9.22;9.56</t>
  </si>
  <si>
    <t>0.0223638;0.0165984;0.0163491;0.011757</t>
  </si>
  <si>
    <t>16.35;15.44;15.29;15.66</t>
  </si>
  <si>
    <t>0.0654059;0.142072;0.0275103</t>
  </si>
  <si>
    <t>15.38;13.48;20.48</t>
  </si>
  <si>
    <t>0.12562;0.124814</t>
  </si>
  <si>
    <t>8.15;8.24</t>
  </si>
  <si>
    <t>agtcagctttaGGGTAGTAGTAGGTGGTGCGATGATAAG</t>
  </si>
  <si>
    <t>0.0710612;0.0647653;0.043437;0.0413108;0.245606;0.09673;0.202232;0.109915;0.209465;0.295822;0.0966543;0.20228;0.110034</t>
  </si>
  <si>
    <t>16.68;16.98;19.47;16.27;6.57;10.56;7.39;7.28;8.34;4.15;10.58;7.4;7.29</t>
  </si>
  <si>
    <t>GGAGAAGACGAGCTTCGGCAAAAACAACAACATTTGTTTTTCACG</t>
  </si>
  <si>
    <t>ataaagttgagtcaTCAGCAAAAAGAGCTACTTTAGATGAAAG</t>
  </si>
  <si>
    <t>0.0356143;0.0147238;0.0349807;0.0138314;0.0144752</t>
  </si>
  <si>
    <t>18.6;16.94;19.27;16.54;18.96</t>
  </si>
  <si>
    <t>GTTTCAAATGCTTGGAATTATCATTAAGAGATTATTTAGCAAAGAAAAATAAAT</t>
  </si>
  <si>
    <t>0.462412;0.465379</t>
  </si>
  <si>
    <t>1.94;1.85</t>
  </si>
  <si>
    <t>GAAAACATTTGCATACTCATGGTCCTCGTGTTCATGTTTGTGCTGAATGCGGGAAG</t>
  </si>
  <si>
    <t>ATAATTATCATTAAGTTAAAAATTATACTCAATTATTTTGTTGCACTAGATTTA</t>
  </si>
  <si>
    <t>GAGTCTTTCAGTTATCAGATAATGTCAAG</t>
  </si>
  <si>
    <t>TATCTACCTCTTGTACTACACCTG</t>
  </si>
  <si>
    <t>AAAAGGGTGTTGTGTTATTCTTCATTTTAAG</t>
  </si>
  <si>
    <t>0.14528;0.123577</t>
  </si>
  <si>
    <t>9.18;9.37</t>
  </si>
  <si>
    <t>GCACATGGTCAAAGAGCGTCTAAAGCAAAG</t>
  </si>
  <si>
    <t>0.106843;0.0986233;0.246975;0.224145;0.242138;0.216317;0.427278</t>
  </si>
  <si>
    <t>13.64;13.9;7.66;8.29;7.77;7.85;5.72</t>
  </si>
  <si>
    <t>AAAGAAACAGAAAACAATTTTTATGCATACTCCACATAG</t>
  </si>
  <si>
    <t>Hvu-SL-B1</t>
  </si>
  <si>
    <t>Hvu-SL-D</t>
  </si>
  <si>
    <t>Hvu-SL-E</t>
  </si>
  <si>
    <t>novel Hvu-SL-B</t>
  </si>
  <si>
    <t>0.277052;0.276695;0.269678;0.276869;0.276687;0.270047;0.341654;0.294855;0.340947;0.340779;0.34055;0.336811;0.317758;0.331817</t>
  </si>
  <si>
    <t>3.4;3.42;3.94;3.91;3.5;4.22;3.56;3.78;5.01;5.36</t>
  </si>
  <si>
    <t>TCAAACCATCTGACTTTGAG</t>
  </si>
  <si>
    <t>gaaGGATTCTATTTGAATAAG</t>
  </si>
  <si>
    <t>GTGTAGCTGTGGAGCAAAGACTTCCAAATAATACG</t>
  </si>
  <si>
    <t>TATATAGTAGGGTGGGGAAG</t>
  </si>
  <si>
    <t>10.03;10.37</t>
  </si>
  <si>
    <t>TGCTACCATTGTGGGCGTATGTGTCCTTGG</t>
  </si>
  <si>
    <t>TATCTCTAGTAGGCCGTGG</t>
  </si>
  <si>
    <t>tGTTGTTGTTGTTGTTG</t>
  </si>
  <si>
    <t>CCACTGGGTTGGAGCAAT</t>
  </si>
  <si>
    <t>CATGTTATAACTCAACAGTGAGCATGAG</t>
  </si>
  <si>
    <t>0.341654;0.340947;0.340779;0.34055;0.294855;0.336811;0.317758;0.331817;0.2276;0.227495;0.224395;0.23673;0.25945;0.226302;0.248032;0.2475;0.247502;0.214218;0.237143;0.218691;0.0656011</t>
  </si>
  <si>
    <t>3.5;3.56;4.22;3.78;5.01;5.36;6.16;6.44;6.93;5.25;5.93;7.55;7.58;7.57;8.23;8.02;9.44;13.15</t>
  </si>
  <si>
    <t>GGCATTCTATTTGAATAAG</t>
  </si>
  <si>
    <t>0.297444;0.297248;0.289824;0.340534;0.340305;0.317402</t>
  </si>
  <si>
    <t>2.99;3.54;3.57;5.02</t>
  </si>
  <si>
    <t>0.340534;0.317448;0.340305;0.317402;0.297444;0.297248;0.289824;0.339068;0.315958;0.338843;0.338616;0.315911;0.315956;0.276869;0.276687;0.270047;0.297643;0.289884;0.289868;0.277052;0.270089;0.277036;0.270058</t>
  </si>
  <si>
    <t>3.57;5.02;2.99;3.54;3.66;5.1;3.67;3.4;3.91;2.98</t>
  </si>
  <si>
    <t>0.264914;0.26295;0.263524</t>
  </si>
  <si>
    <t>4.1;4.23;4.2</t>
  </si>
  <si>
    <t>tATTTCTATTTAAATAAG</t>
  </si>
  <si>
    <t>0.217164;0.25524;0.20906</t>
  </si>
  <si>
    <t>6.5;5.8;6.82</t>
  </si>
  <si>
    <t>0.226189;0.226008;0.259418;0.226274</t>
  </si>
  <si>
    <t>8.86;8.9;5.25;5.94</t>
  </si>
  <si>
    <t>0.223968;0.313294</t>
  </si>
  <si>
    <t>6.83;6.94</t>
  </si>
  <si>
    <t>gATGTCTGGGTGAATGAG</t>
  </si>
  <si>
    <t>0.359986;0.362631</t>
  </si>
  <si>
    <t>4.42;4.36</t>
  </si>
  <si>
    <t>TCATTCATTCATTCAT</t>
  </si>
  <si>
    <t>0.143612;0.193587;0.055849;0.0460192;0.0705549;0.0874821;0.105126;0.105218;0.099378;0.109383;0.107083;0.106214;0.0901352;0.106359;0.039749;0.104167;0.10683;0.106111;0.106816;0.10914;0.0622698;0.0605997;0.0719332;0.0867128;0.102232;0.102166;0.101425;0.150042;0.147967;0.150251;0.150146;0.0438566;0.0719143;0.0662515;0.0883021;0.0609474;0.0508115;0.294034;0.0871007;0.271116;0.204046;0.341866;0.0446097;0.0743842;0.183015;0.390696;0.321768;0.168061;0.121167;0.203382;0.235451;0.275979;0.276319;0.260977;0.287254;0.281216;0.278933;0.236706;0.279314;0.10391;0.273531;0.280545;0.278659;0.280508;0.286611;0.167845;0.163271;0.191655;0.232969;0.270943;0.270767;0.268803;0.449132;0.443043;0.449883;0.449567;0.117626;0.193611;0.180249;0.232748;0.1815;0.154049;0.361138;0.240149;0.235993;0.201811;0.501104;0.330271;0.344933;0.186875;0.130766;0.223886;0.255886;0.299137;0.299513;0.282881;0.311365;0.304821;0.302347;0.256574;0.302759;0.112512;0.296484;0.304116;0.302071;0.304076;0.310692;0.178007;0.208206;0.253566;0.294027;0.293836;0.291705;0.495121;0.488428;0.495968;0.495619;0.127853;0.210778;0.196294;0.252941;0.20106;0.167009;0.369299;0.276388;0.236893;0.201812;0.196116;0.0705937;0.0993785;0.109425;0.106543;0.106421;0.106897;0.106883;0.0719787;0.0471221;0.0891708;0.0871558;0.2726;0.204671;0.342083;0.197034;0.0825971;0.0877797;0.0993981;0.10661;0.0901378;0.106488;0.0417638;0.110096;0.109356;0.110081;0.0641327;0.0623709;0.0741328;0.148224;0.0505744;0.060987;0.0508817;0.0897637;0.317836;0.204722;0.0460436;0.0757754;0.0449452;0.0750319;0.424169;0.327417;0.180478;0.127487;0.216979;0.248959;0.29135;0.291714;0.275516;0.303257;0.296884;0.294473;0.249893;0.294875;0.109628;0.288766;0.296189;0.294198;0.296151;0.302594;0.177831;0.172974;0.202644;0.246636;0.286263;0.286077;0.284002;0.479035;0.472552;0.479848;0.47951;0.124384;0.204954;0.190863;0.246105;0.19445;0.16251;0.364826;0.251382;0.236415;0.197035;0.0835414;0.107796;0.107891;0.102014;0.109803;0.109801;0.109677;0.0417701;0.108314;0.0505759;0.0614942;0.301501;0.388806;0.0457765;0.0752334;0.265296;0.143058;0.106129;0.0842453;0.131101;0.159313;0.188436;0.188653;0.17818;0.196119;0.191996;0.190437;0.161609;0.190697;0.0712084;0.186765;0.191505;0.190217;0.19148;0.195646;0.112292;0.109275;0.129816;0.157465;0.18422;0.1841;0.182765;0.289749;0.285784;0.290196;0.289992;0.0797362;0.13015;0.12108;0.159177;0.114791;0.105164;0.347266;0.171421;0.231702;0.197957</t>
  </si>
  <si>
    <t>5.04;9.21;7.24;16.09;7.98;6.78;6.86;6.84;7.19;6.8;6.83;7.41;6.82;12.53;6.97;6.79;6.81;6.72;7.08;7.33;11.42;9.48;8.6;8.62;4.18;4.19;4.16;10;9.74;10.99;6.51;10.49;7.94;7.67;11.56;4;9.19;8.31;7.26;4.7;2.3;10.37;4.9;16.28;5.6;4.51;4.47;4.44;4.79;4.39;4.4;5.02;4.43;10.07;4.57;4.42;4.34;4.98;5.22;9.31;6.96;5.98;6;1.99;1.96;7.69;8.23;4.17;8.72;5.78;3.96;4.91;14.44;3.54;1.49;10.09;9.1;16.41;5.23;4.24;4.21;4.53;4.12;4.14;4.75;9.81;4.3;4.15;4.07;4.94;9.06;6.63;5.68;5.69;5.7;1.59;1.56;1.57;7.95;3.88;8.4;5.5;3.89;4.63;14.4;8.88;9.63;6.46;7.66;11.52;3.92;8.86;7.28;6.77;7.18;12.43;6.68;6.7;7.23;11.31;9.29;7.55;11;3.91;8.04;7.04;8.15;7.09;1.93;10.17;4.54;16.33;5.32;4.26;4.23;4.58;4.81;4.22;9.86;4.36;4.2;4.13;4.76;5;9.11;6.71;5.75;5.77;1.69;1.7;1.67;7.47;8.01;3.94;8.47;5.57;4.77;14.42;6.74;7.06;10.46;6.88;9.89;8.19;7.2;3.53;11.63;6.48;15.84;7.07;5.65;5.66;5.62;5.59;6.2;5.61;11.27;5.53;6.14;6.38;10.39;8.24;7.27;3.36;3.33;8.49;9.44;5.34;9.96;6.9;5.86;14.47;3.61</t>
  </si>
  <si>
    <t>0.132377;0.0468882;0.135265</t>
  </si>
  <si>
    <t>9.85;11.68;9.77</t>
  </si>
  <si>
    <t>ttGGTTTTAACCCAGTATCTCAAG</t>
  </si>
  <si>
    <t>0.0665679;0.282548;0.213014;0.267274</t>
  </si>
  <si>
    <t>8.19;6.76;12.94;10.5</t>
  </si>
  <si>
    <t>0.269593;0.203995;0.265578;0.203951;0.260358;0.203891</t>
  </si>
  <si>
    <t>11.69;4;12.01;12.29;4.01</t>
  </si>
  <si>
    <t>0.0380428;0.0586686;0.0761567</t>
  </si>
  <si>
    <t>16.07;13.27;20.47</t>
  </si>
  <si>
    <t>0.0812214;0.115401;0.152614;0.0258692;0.0663336;0.114519;0.118068;0.118462;0.111864;0.123142;0.120563;0.119584;0.101468;0.119747;0.0425696;0.117148;0.120153;0.119348;0.120141;0.122755;0.0951302;0.0919513;0.0773435;0.0930092;0.113563;0.113489;0.112666;0.138478;0.13714;0.139257;0.139159;0.0572461;0.0927207;0.0560865;0.0507351;0.291374;0.0869152;0.115902;0.152619;0.0258923;0.0663621;0.114586;0.118125;0.11852;0.111919;0.123203;0.120622;0.119643;0.101518;0.119806;0.0425891;0.117205;0.120212;0.119407;0.1202;0.122815;0.0951981;0.0920164;0.0773801;0.0930534;0.113618;0.113544;0.11272;0.138708;0.137369;0.13949;0.139391;0.0572795;0.0927748;0.0561107;0.0508112;0.291393;0.0871004</t>
  </si>
  <si>
    <t>11.2;6.37;7.61;16.22;8.42;6.67;6.52;6.47;6.83;6.42;6.44;7.05;6.46;12.21;6.61;6.45;6.38;7.57;7.85;11.31;9.73;8.53;8.54;4.97;4.91;4.88;10.2;10.33;10.89;7.95;5.22;7.67;6.36;6.66;6.43;12.2;7.56;7.84;11.3;9.72;8.52;4.96;4.9;4.87;10.32;10.88</t>
  </si>
  <si>
    <t>gTCTTAATTACCCAAGTTTGAG</t>
  </si>
  <si>
    <t>0.21623;0.198067</t>
  </si>
  <si>
    <t>3.89;11.4</t>
  </si>
  <si>
    <t>CAAAGAGAAATTGGAGAAGAAGAAG</t>
  </si>
  <si>
    <t>0.174035;0.181389</t>
  </si>
  <si>
    <t>6.96;6.77</t>
  </si>
  <si>
    <t>0.0211541;0.0414612;0.0489585</t>
  </si>
  <si>
    <t>20.14;24.94;22.43</t>
  </si>
  <si>
    <t>GAGACGGAACGCGTCGATTCGGAAAG</t>
  </si>
  <si>
    <t>aaGGTTTAATTACCCAAGTTTGAG</t>
  </si>
  <si>
    <t>0.269593;0.203995;0.143612;0.193587;0.055849;0.0460192;0.0705549;0.0874821;0.105126;0.105218;0.099378;0.109383;0.107083;0.106214;0.0901352;0.106359;0.039749;0.104167;0.10683;0.106111;0.106816;0.10914;0.0622698;0.0605997;0.0719332;0.0867128;0.102232;0.102166;0.101425;0.150042;0.147967;0.150251;0.150146;0.0438566;0.0719143;0.0662515;0.0883021;0.0609474;0.0508115;0.294034;0.0871007;0.341866;0.271116;0.204046;0.183015;0.424169;0.327417;0.180478;0.127487;0.216979;0.248959;0.29135;0.291714;0.275516;0.303257;0.296884;0.294473;0.249893;0.294875;0.109628;0.288766;0.296189;0.294198;0.296151;0.302594;0.177831;0.172974;0.202644;0.246636;0.286263;0.286077;0.284002;0.479035;0.472552;0.479848;0.47951;0.124384;0.204954;0.190863;0.246105;0.19445;0.16251;0.364826;0.251382;0.236415;0.201811;0.265578;0.203951;0.390696;0.321768;0.168061;0.121167;0.203382;0.235451;0.275979;0.276319;0.260977;0.287254;0.281216;0.278933;0.236706;0.279314;0.10391;0.273531;0.280545;0.278659;0.280508;0.286611;0.167845;0.163271;0.191655;0.232969;0.270943;0.270767;0.268803;0.449132;0.443043;0.449883;0.449567;0.117626;0.193611;0.180249;0.232748;0.1815;0.154049;0.361138;0.240149;0.235993;0.501104;0.330271;0.344933;0.186875;0.130766;0.223886;0.255886;0.299137;0.299513;0.282881;0.311365;0.304821;0.302347;0.256574;0.302759;0.112512;0.296484;0.304116;0.302071;0.304076;0.310692;0.178007;0.208206;0.253566;0.294027;0.293836;0.291705;0.495121;0.488428;0.495968;0.495619;0.127853;0.210778;0.196294;0.252941;0.20106;0.167009;0.369299;0.276388;0.236893;0.201812;0.197035;0.0835414;0.0877797;0.107796;0.107891;0.102014;0.109425;0.109803;0.109801;0.0901378;0.109677;0.0417701;0.108314;0.110096;0.109356;0.110081;0.0641327;0.0623709;0.0741328;0.148224;0.0505759;0.0614942;0.0508817;0.301501;0.0897637;0.388806;0.204722;0.265296;0.143058;0.106129;0.0842453;0.131101;0.159313;0.188436;0.188653;0.17818;0.196119;0.191996;0.190437;0.161609;0.190697;0.0712084;0.186765;0.191505;0.190217;0.19148;0.195646;0.112292;0.109275;0.129816;0.157465;0.18422;0.1841;0.182765;0.289749;0.285784;0.290196;0.289992;0.0797362;0.13015;0.12108;0.159177;0.114791;0.105164;0.347266;0.171421;0.231702;0.197957;0.196116;0.0568163;0.0705937;0.0993785;0.106543;0.0901373;0.106421;0.0397492;0.106897;0.106179;0.106883;0.0719787;0.0471221;0.0891708;0.0609868;0.0871558;0.2726;0.204671;0.342083</t>
  </si>
  <si>
    <t>11.69;4;5.04;9.21;7.24;16.09;7.98;6.78;6.86;6.84;7.19;6.8;6.83;7.41;6.82;12.53;6.97;6.79;6.81;6.72;7.08;7.33;11.42;9.48;8.6;8.62;4.18;4.19;4.16;10;9.74;10.99;6.51;10.49;7.94;7.67;9.19;11.56;4.7;1.93;10.17;4.54;16.33;5.32;4.3;4.26;4.23;4.58;4.81;4.22;9.86;4.36;4.2;4.21;4.13;4.76;5;9.11;6.71;5.75;5.77;1.69;1.7;1.67;7.47;7.04;8.01;3.94;8.47;5.57;3.91;4.77;14.42;3.54;12.01;2.3;10.37;4.9;16.28;5.6;4.51;4.47;4.44;4.79;4.39;4.4;5.02;4.43;10.07;4.57;4.42;4.34;4.98;5.22;9.31;6.96;5.98;6;1.99;1.96;7.69;7.26;8.23;4.17;8.72;5.78;3.96;4.91;14.44;1.49;10.09;9.1;16.41;5.23;4.24;4.53;4.12;4.14;4.75;9.81;4.15;4.07;4.94;9.06;6.63;5.68;5.69;5.7;1.59;1.56;1.57;7.95;3.88;8.4;5.5;3.89;4.63;14.4;8.86;6.77;6.74;7.06;12.43;6.68;6.7;7.23;11.31;9.29;10.46;6.88;7.55;9.89;3.53;11.63;6.48;15.84;7.07;5.65;5.66;5.62;5.59;6.2;5.61;11.27;5.53;6.14;6.38;10.39;8.24;7.27;3.36;3.33;8.88;8.49;9.44;5.34;9.96;6.9;5.86;14.47;3.61;7.16;9.63;6.46;7.66;11.52;3.92</t>
  </si>
  <si>
    <t>gtcGGTTTTAACCCAGTATCTCAAG</t>
  </si>
  <si>
    <t>0.0702894;0.319357;0.313459;0.31352;0.197195;0.354312;0.202923;0.0777031;0.287929;0.282548;0.282602;0.259988;0.139518;0.178791;0.321277;0.184002;0.0618176;0.319303;0.313407;0.313467;0.289374;0.0637473;0.197164;0.354255;0.20289;0.289421;0.0637575;0.0665609;0.287906;0.282526;0.28258;0.0578938;0.178786;0.183998;0.0665679;0.0578954;0.0416184;0.318597;0.312714;0.312774;0.28875;0.0636288;0.196796;0.353595;0.202512;0.0777032;0.160652;0.0715512;0.319298;0.313402;0.313462;0.289369;0.153621;0.197161;0.354251;0.202887;0.0612975;0.0637464;0.282016;0.0665601;0.287896;0.28257;0.0578918;0.17878;0.183991</t>
  </si>
  <si>
    <t>6.51;4.16;4.26;6.54;4.96;6.34;7.74;6.65;6.76;9.35;11.58;8.89;7.31;8.7;6.44;6.37;11.81;6.35;11.8;8.19;6.77;14.07;7.89;4.19;4.28;6.39;11.83;6.56;4.98;10.54;6.03;9.31;6.48;6.8;14.08</t>
  </si>
  <si>
    <t>0.401376;0.521818;0.520267</t>
  </si>
  <si>
    <t>11.43;6.46;6.51</t>
  </si>
  <si>
    <t>0.213014;0.267274;0.244891;0.304208</t>
  </si>
  <si>
    <t>12.94;10.5;10.58;8.4</t>
  </si>
  <si>
    <t>0.256822;0.308857;0.197878;0.299717;0.265269;0.202708;0.0606883;0.148311;0.258953;0.283038;0.251931;0.381449;0.343603;0.0738367;0.283086;0.25896;0.188532</t>
  </si>
  <si>
    <t>7.84;12.28;12.5;9.06;11.44;12.2;16.58;14.83;7.46;10.47;16.55;4.48;6.23;14.32;10.46;13.17</t>
  </si>
  <si>
    <t>0.0973118;0.14631</t>
  </si>
  <si>
    <t>9.99;9.41</t>
  </si>
  <si>
    <t>0.10865;0.16102;0.161017;0.0476438;0.0329012;0.19661;0.0529379;0.104888;0.0326377;0.056416;0.0868075;0.0534855;0.0312942;0.0311333;0.0348694;0.349044;0.108985;0.0241706;0.0176542;0.0350603;0.134604;0.0703709;0.0820215;0.19204</t>
  </si>
  <si>
    <t>11.4;5.75;9.29;21.39;4.11;11.89;4.97;10.83;6.08;9.41;12.28;12.99;13.14;12.87;2.06;4.59;14.17;17.19;17.17;8.03;10.75;8.79;13.53</t>
  </si>
  <si>
    <t>GGTTTATACCCAGCATCTCAAG</t>
  </si>
  <si>
    <t>0.115902;0.152619;0.0258923;0.0663621;0.114586;0.118125;0.11852;0.111919;0.123203;0.120622;0.119643;0.101518;0.119806;0.0425891;0.117205;0.120212;0.119407;0.1202;0.122815;0.0951981;0.0920164;0.0773801;0.0930534;0.113618;0.113544;0.11272;0.138708;0.137369;0.13949;0.139391;0.0572795;0.0927748;0.0812214;0.0561107;0.0508112;0.291393;0.0871004</t>
  </si>
  <si>
    <t>6.36;7.61;16.22;8.42;6.66;6.52;6.47;6.83;6.42;6.43;7.05;6.46;12.2;6.61;6.45;6.37;7.56;7.84;11.3;9.72;8.52;8.53;8.54;4.96;4.9;4.87;10.2;10.32;11.2;10.88;7.95;5.22;7.67</t>
  </si>
  <si>
    <t>0.0457765;0.0752334;0.0750319</t>
  </si>
  <si>
    <t>8.19;7.2;7.09</t>
  </si>
  <si>
    <t>0.25682;0.308851;0.299678;0.265236;0.202682;0.0604988</t>
  </si>
  <si>
    <t>7.84;12.28;9.06;11.45;12.2;16.6</t>
  </si>
  <si>
    <t>AGAGCCGGATTCATGCTCTCCATTG</t>
  </si>
  <si>
    <t>AGCAGGAGGAGGAGGA</t>
  </si>
  <si>
    <t>0.0104212;0.00941988;0.0107088</t>
  </si>
  <si>
    <t>24.12;24.15;22.73</t>
  </si>
  <si>
    <t>0.501104;0.330271;0.344933;0.186875;0.130766;0.223886;0.255886;0.299137;0.299513;0.282881;0.311365;0.304821;0.302347;0.256574;0.302759;0.112512;0.296484;0.304116;0.302071;0.304076;0.310692;0.183015;0.178007;0.208206;0.253566;0.294027;0.293836;0.291705;0.495121;0.488428;0.495968;0.495619;0.127853;0.210778;0.196294;0.252941;0.20106;0.167009;0.369299;0.276388;0.236893;0.201812;0.143612;0.193587;0.055849;0.0460192;0.0705549;0.0874821;0.105126;0.105218;0.099378;0.109383;0.107083;0.106214;0.0901352;0.106359;0.039749;0.104167;0.10683;0.106111;0.106816;0.10914;0.0622698;0.0605997;0.0719332;0.0867128;0.102232;0.102166;0.101425;0.150042;0.147967;0.150251;0.150146;0.0438566;0.0719143;0.0662515;0.0883021;0.0609474;0.0508115;0.294034;0.0871007;0.271116;0.204046;0.341866;0.188643;0.204626;0.196268;0.0570247;0.0705937;0.0877797;0.0993785;0.109425;0.10661;0.0901375;0.106488;0.0417385;0.106897;0.106179;0.106883;0.0641327;0.0623709;0.0719787;0.148096;0.0505139;0.0891773;0.0609868;0.0508285;0.0871558;0.196116;0.0568163;0.106543;0.0901373;0.106421;0.0397492;0.0471221;0.0891708;0.2726;0.204671;0.342083;0.269593;0.203995;0.168061;0.232748;0.235993;0.201811;0.424169;0.327417;0.180478;0.127487;0.216979;0.248959;0.29135;0.291714;0.275516;0.303257;0.296884;0.294473;0.249893;0.294875;0.109628;0.288766;0.296189;0.294198;0.296151;0.302594;0.177831;0.172974;0.202644;0.246636;0.286263;0.286077;0.284002;0.479035;0.472552;0.479848;0.47951;0.124384;0.204954;0.190863;0.246105;0.19445;0.16251;0.364826;0.251382;0.236415;0.390696;0.321768;0.121167;0.203382;0.235451;0.275979;0.276319;0.260977;0.287254;0.281216;0.278933;0.236706;0.279314;0.10391;0.273531;0.280545;0.278659;0.280508;0.286611;0.167845;0.163271;0.191655;0.232969;0.270943;0.270767;0.268803;0.449132;0.443043;0.449883;0.449567;0.117626;0.193611;0.180249;0.1815;0.154049;0.361138;0.240149;0.265578;0.203951;0.197035;0.0835414;0.107796;0.107891;0.102014;0.109803;0.109801;0.0901378;0.109677;0.0417701;0.108314;0.110096;0.109356;0.110081;0.0741328;0.148224;0.0505759;0.0614942;0.0508817;0.301501;0.0897637;0.388806;0.204722;0.33157;0.183604;0.217098;0.275517;0.303374;0.295386;0.249899;0.295048;0.109629;0.296377;0.294384;0.296338;0.302595;0.202772;0.479846;0.133578;0.248526;0.194576;0.251541;0.237709;0.20243;0.265296;0.143058;0.106129;0.0842453;0.131101;0.159313;0.188436;0.188653;0.17818;0.196119;0.191996;0.190437;0.161609;0.190697;0.0712084;0.186765;0.191505;0.190217;0.19148;0.195646;0.112292;0.109275;0.129816;0.157465;0.18422;0.1841;0.182765;0.289749;0.285784;0.290196;0.289992;0.0797362;0.13015;0.12108;0.159177;0.114791;0.105164;0.347266;0.171421;0.231702;0.197957</t>
  </si>
  <si>
    <t>1.49;10.09;9.1;4.42;16.41;5.23;4.24;4.21;4.17;4.53;4.12;4.14;4.75;4.16;9.81;4.3;4.15;4.07;4.7;4.94;9.06;6.63;5.68;5.69;5.7;1.59;1.56;1.57;7.41;6.97;7.95;3.88;8.4;5.5;3.89;4.63;14.4;3.54;5.04;9.21;7.24;16.09;7.98;6.78;6.86;6.84;7.19;6.8;6.83;6.82;12.53;6.79;6.81;6.72;7.08;7.33;11.42;9.48;8.6;8.62;4.18;4.19;10;9.74;10.99;6.51;10.49;7.94;7.67;11.56;4;9.19;12.36;3.92;8.87;7.15;6.77;12.43;7.23;9.3;6.46;7.66;8.88;7.16;9.63;11.52;11.69;4.9;14.44;1.93;10.17;4.54;16.33;5.32;4.26;4.23;4.58;4.81;4.22;9.86;4.36;4.2;4.13;4.76;5;9.11;6.71;5.75;5.77;1.69;1.7;1.67;7.47;7.04;8.01;3.94;8.47;5.57;3.91;4.77;14.42;2.3;10.37;16.28;5.6;4.51;4.47;4.44;4.79;4.39;4.4;5.02;4.43;10.07;4.57;4.34;4.98;5.22;9.31;6.96;5.98;6;1.99;1.96;7.69;7.26;8.23;8.72;5.78;3.96;4.91;12.01;8.86;6.74;7.06;6.68;6.7;11.31;9.29;10.46;6.88;7.55;9.89;9.87;4.46;5.31;7.1;3.9;8.46;14.38;3.47;3.53;11.63;6.48;15.84;7.07;5.65;5.66;5.62;5.59;6.2;5.61;11.27;5.53;6.14;6.38;10.39;8.24;7.27;3.36;3.33;8.49;9.44;5.34;9.96;6.9;5.86;14.47;3.61</t>
  </si>
  <si>
    <t>0.211669;0.114173;0.183186;0.215762;0.261918;0.0805636;0.0901283;0.0968773;0.123711;0.124509;0.15236;0.0420587;0.0550113;0.0760007;0.0744611;0.03972;0.0635231;0.0662775;0.10602;0.0485928;0.0550059</t>
  </si>
  <si>
    <t>8.54;12.66;8.72;6.78;13.44;13.28;7.93;19.01;10.41;8.93;15.38;14.97;10.04;19.75;11.92;16.3;12.44;14.71;10.88;15.15</t>
  </si>
  <si>
    <t>0.0721583;0.319303;0.313407;0.313467;0.289374;0.153623;0.197164;0.354255;0.20289;0.0665679;0.287929;0.282548;0.282602;0.259988;0.0578954;0.178791;0.321277;0.184002;0.0702894;0.319357;0.313459;0.31352;0.289421;0.0637575;0.197195;0.354312;0.202923</t>
  </si>
  <si>
    <t>5.99;4.16;4.26;6.37;9.31;6.54;4.96;6.35;8.19;6.65;6.76;9.35;14.07;8.89;7.31;8.7;6.51;11.8;6.34</t>
  </si>
  <si>
    <t>0.198067;0.330893;0.330684;0.21623</t>
  </si>
  <si>
    <t>11.4;9.52;3.89</t>
  </si>
  <si>
    <t>0.0457237;0.0757698;0.0457765;0.0752334;0.0750319;0.0449452</t>
  </si>
  <si>
    <t>8.07;7.04;8.19;7.2;7.09;8.15</t>
  </si>
  <si>
    <t>aCGGTTTAATTACCCAAGTTTGAG</t>
  </si>
  <si>
    <t>0.0811704;0.115902;0.152619;0.0258923;0.0663621;0.114586;0.118125;0.11852;0.111919;0.123203;0.120622;0.119643;0.101518;0.119806;0.0425891;0.117205;0.120212;0.119407;0.1202;0.122815;0.0951981;0.0920164;0.0773801;0.0930534;0.113618;0.113544;0.11272;0.138708;0.137369;0.13949;0.139391;0.0572795;0.0927748;0.0561107;0.0508112;0.291393;0.0871004;0.0812214</t>
  </si>
  <si>
    <t>11.23;6.36;7.61;16.22;8.42;6.66;6.52;6.47;6.83;6.42;6.43;7.05;6.46;12.2;6.61;6.45;6.37;7.56;7.84;11.3;9.72;8.52;8.53;8.54;4.96;4.9;4.87;10.2;10.32;10.88;7.95;5.22;7.67;11.2</t>
  </si>
  <si>
    <t>0.0378494;0.0586084;0.0761567</t>
  </si>
  <si>
    <t>16.16;13.29;20.47</t>
  </si>
  <si>
    <t>GCCCGTTATCTCCAATCCCATTC</t>
  </si>
  <si>
    <t>AAGGGCGAGTTCACCAAG</t>
  </si>
  <si>
    <t>0.188643;0.204626;0.269593;0.203995;0.265578;0.203951;0.260358;0.203891</t>
  </si>
  <si>
    <t>12.36;3.92;11.69;4;12.01;12.29;4.01</t>
  </si>
  <si>
    <t>0.21623;0.198067;0.330893;0.330684</t>
  </si>
  <si>
    <t>3.89;11.4;9.52</t>
  </si>
  <si>
    <t>0.0914848;0.0914806</t>
  </si>
  <si>
    <t>0.0737623;0.130036</t>
  </si>
  <si>
    <t>10.52;8.57</t>
  </si>
  <si>
    <t>0.0106126;0.0097574;0.0106024</t>
  </si>
  <si>
    <t>16.44;17.99;16.47</t>
  </si>
  <si>
    <t>0.0541171;0.0531741;0.0308616;0.0192107</t>
  </si>
  <si>
    <t>9.01;9.13;17.81;18.84</t>
  </si>
  <si>
    <t>0.166375;0.168269;0.163542;0.168275;0.168432</t>
  </si>
  <si>
    <t>10.22;10.18;10.33;10.17</t>
  </si>
  <si>
    <t>0.393132;0.158723;0.149623;0.415459;0.410791;0.289141;0.138084;0.414484;0.151908</t>
  </si>
  <si>
    <t>2.17;4.57;5.27;1.83;1.89;3.76;5.82;1.84;4.93</t>
  </si>
  <si>
    <t>0.182855;0.219861;0.264325;0.181823;0.237202;0.291909;0.291473;0.272773;0.181686;0.218763;0.263005;0.218889;0.263157;0.182358;0.237925;0.2194;0.292592;0.292154;0.263771;0.273411;0.2386;0.293208;0.292768;0.273986;0.182838;0.238578;0.21984;0.29318;0.29274;0.264299;0.27396;0.181801;0.218868;0.263133;0.1829;0.238658;0.219917;0.293282;0.292843;0.264392;0.274056</t>
  </si>
  <si>
    <t>8.38;7.97;5.5;8.43;4.72;4.16;4.17;4.28;8.45;8.04;5.57;8.02;5.55;8.4;4.69;7.98;4.13;4.14;5.52;4.25;4.67;4.11;4.12;4.23;4.24;5.56;7.96</t>
  </si>
  <si>
    <t>gttTTAACCCATATAACCAAG</t>
  </si>
  <si>
    <t>0.162098;0.164428</t>
  </si>
  <si>
    <t>2.67;2.59</t>
  </si>
  <si>
    <t>GTTTATACCCAGTTAACCAAG</t>
  </si>
  <si>
    <t>0.0661722;0.106708</t>
  </si>
  <si>
    <t>13.21;12.23</t>
  </si>
  <si>
    <t>TTTAACCCAGTTACCAAG</t>
  </si>
  <si>
    <t>AAGAAATATTAAATTACTAAATTTCGTTCAATTGTCTAGTTTTTTCTTACTTTT</t>
  </si>
  <si>
    <t>0.0120887;0.0178422</t>
  </si>
  <si>
    <t>26.25;24.27</t>
  </si>
  <si>
    <t>0.0349776;0.0349726</t>
  </si>
  <si>
    <t>0.0568256;0.103406;0.0815043;0.0836841</t>
  </si>
  <si>
    <t>16.53;13.85;15.6;14.92</t>
  </si>
  <si>
    <t>CTCTGTTCTAGTTGTTGTTGTCATCTTTGAAATTTCACGTTCTTC</t>
  </si>
  <si>
    <t>0.0564067;0.0887671;0.103161;0.138065;0.11177;0.0775558;0.102834;0.136973</t>
  </si>
  <si>
    <t>9.62;6.11;15.09;14.35;5.17;6.82;15.15;14.57</t>
  </si>
  <si>
    <t>TTGGCTAGATCATCAATAAGCTCGTCTGGTGATTTGTT</t>
  </si>
  <si>
    <t>0.0352725;0.0253813</t>
  </si>
  <si>
    <t>20.81;21.8</t>
  </si>
  <si>
    <t>0.0203276;0.0104278;0.0103289;0.0110572</t>
  </si>
  <si>
    <t>23.98;28.17;28.2;27.91</t>
  </si>
  <si>
    <t>GTCGGGACATAAAATAAGTGAGAAGGCAAGCACATACTATGATGAATAACTTACTGAATTGCCG</t>
  </si>
  <si>
    <t>0.0297014;0.0917086</t>
  </si>
  <si>
    <t>18.99;18.25</t>
  </si>
  <si>
    <t>0.117677;0.118415;0.11875;0.120517;0.116843</t>
  </si>
  <si>
    <t>11.86;11.75;11.7;11.74;11.87</t>
  </si>
  <si>
    <t>0.0542139;0.0781824;0.0205425</t>
  </si>
  <si>
    <t>13.12;11.98;19.05</t>
  </si>
  <si>
    <t>0.147752;0.0780367;0.184022</t>
  </si>
  <si>
    <t>9.94;11.56;10.62</t>
  </si>
  <si>
    <t>GGTTTTAACCCAGTTTAACCAAG</t>
  </si>
  <si>
    <t>0.045234;0.0754045;0.0288996</t>
  </si>
  <si>
    <t>8.49;7.51;9.88</t>
  </si>
  <si>
    <t>0.0785353;0.0902484;0.0494765</t>
  </si>
  <si>
    <t>18.32;17.53;20.26</t>
  </si>
  <si>
    <t>GCTTCTTCTTCTTCTTC</t>
  </si>
  <si>
    <t>0.217007;0.219835</t>
  </si>
  <si>
    <t>6.28;6.2</t>
  </si>
  <si>
    <t>TCGGAGAACCAAGTACGGTGGATGTGTAGTTCCTAGTGAAAACCGGAAGAAATT</t>
  </si>
  <si>
    <t>0.0012619;0.00360535</t>
  </si>
  <si>
    <t>34.49;28.33</t>
  </si>
  <si>
    <t>0.030688;0.0626811;0.21572</t>
  </si>
  <si>
    <t>19.87;31.97;14.27</t>
  </si>
  <si>
    <t>CGGCTTCACCGTCTCTTCAACGATCGTCATCGGGATTGCTC</t>
  </si>
  <si>
    <t>CAGAGTTTCAGTGGTTGGCATTCCAGC</t>
  </si>
  <si>
    <t>0.0879124;0.0331189</t>
  </si>
  <si>
    <t>9.56;16.71</t>
  </si>
  <si>
    <t>GCTGCCGTGGATGGTGTT</t>
  </si>
  <si>
    <t>TTTTTGGTGAAAATTTG</t>
  </si>
  <si>
    <t>GTCTGAAATGCAAACAACTTTCAAATATGGGGTTCCATCA</t>
  </si>
  <si>
    <t>0.00664183;0.0114922;0.00602739;0.010424</t>
  </si>
  <si>
    <t>35.3;23.42;35.94;24.11</t>
  </si>
  <si>
    <t>0.0156277;0.0383052</t>
  </si>
  <si>
    <t>21.99;20.72</t>
  </si>
  <si>
    <t>0.0872108;0.130466;0.163742;0.270034;0.0796553</t>
  </si>
  <si>
    <t>13.29;13.22;14.05;8.89;13.41</t>
  </si>
  <si>
    <t>TGCTGGCGCTTGTGGCTGGAACTGCTGGAGCACATCGGTGGCTCTTGC</t>
  </si>
  <si>
    <t>GTGAAAGTGAGAATGTTCCAGCTGCCTCGGAAACTCCTGTTGAGCCAGTTGTTGAGAAG</t>
  </si>
  <si>
    <t>0.215004;0.213933;0.22499;0.223917;0.219028</t>
  </si>
  <si>
    <t>4.1;4.15;3.96;4;3.13</t>
  </si>
  <si>
    <t>GGGATATTAGTTCAATACAACAAATATCTCCACTCATTTTCCAACCG</t>
  </si>
  <si>
    <t>0.032722;0.0389941</t>
  </si>
  <si>
    <t>16.95;16.17</t>
  </si>
  <si>
    <t>GCCTTGTTGAGGTTGTTGTTCATTCTGAT</t>
  </si>
  <si>
    <t>GCATCGGTGACCGGGCTTGCAGAGTACCAAGGCACATGGGTTTGT</t>
  </si>
  <si>
    <t>GCTGATCATCTTCCATGCCCATGAGCTCATCAATGATCAGGTCGTCAAGCTCT</t>
  </si>
  <si>
    <t>0.0861246;0.0858685</t>
  </si>
  <si>
    <t>21.16;21.22</t>
  </si>
  <si>
    <t>GTCCGTGTTCAACTCGCACATTACTAATCTTTGGTG</t>
  </si>
  <si>
    <t>GGTCCCTGAGTTGGTT</t>
  </si>
  <si>
    <t>0.095212;0.0332208</t>
  </si>
  <si>
    <t>11.45;14.92</t>
  </si>
  <si>
    <t>0.0099579;0.00926165;0.0132109;0.00897536</t>
  </si>
  <si>
    <t>22.92;18.37;18.84;18.45</t>
  </si>
  <si>
    <t>CCAACTTACTTTTGTGACCAGCCACCAACTTACTTTTGTGACCAGCCACCAACTTACTTTT</t>
  </si>
  <si>
    <t>0.0024176;0.00330678;0.002464</t>
  </si>
  <si>
    <t>23.47;23.99;23.42</t>
  </si>
  <si>
    <t>GTCAATAGTTTCCATGTCAATTGGAAGAACGAT</t>
  </si>
  <si>
    <t>GTAAAATTATATTTTCTGAAAACCCGAAAAGTTTAAAATCTCAATGATTTCAGCTACTT</t>
  </si>
  <si>
    <t>GGAAGTTTAATGAAACGTTCGGTTTCA</t>
  </si>
  <si>
    <t>0.0703072;0.0446948</t>
  </si>
  <si>
    <t>8.42;14.23</t>
  </si>
  <si>
    <t>GGAGATTTGGAGCAGTTCTTTATCAAATAAAA</t>
  </si>
  <si>
    <t>TGAATTTGAAAATTT</t>
  </si>
  <si>
    <t>GCGGTCTTCGAGTAGATCGGAGCTCCATTTGAAGTTGTGATCACTTGGGGTTTTGGATAC</t>
  </si>
  <si>
    <t>0.0633839;0.128611</t>
  </si>
  <si>
    <t>24.74;14.6</t>
  </si>
  <si>
    <t>ATCAAATTGGTGGAAAGATTAACTATGAATATCTCGGAGGATTTGATCAATAT</t>
  </si>
  <si>
    <t>GGCTCGTCGAGGGTCCCGTTGTCCGAATT</t>
  </si>
  <si>
    <t>CATTTTGTAGTTTTT</t>
  </si>
  <si>
    <t>ATTTTTCAGATTTTTTT</t>
  </si>
  <si>
    <t>ATCACAGGAAACAGCAA</t>
  </si>
  <si>
    <t>GTGGAAGCCATCACTTTCTTTGGATGCGGTCGAAGTGGTTGAG</t>
  </si>
  <si>
    <t>GTCAATGATATTGTCG</t>
  </si>
  <si>
    <t>GTACAGTCTTAGAATTTTTAAATTTAAAGTTTGGATTGATTTGAGA</t>
  </si>
  <si>
    <t>0.0605087;0.0544924;0.0269632</t>
  </si>
  <si>
    <t>17.11;18.7;22.09</t>
  </si>
  <si>
    <t>tTAGAGGATATGATAACCGGAAATTTCAAAAACAAAAAAAAGGATTAAATAAGTTACTT</t>
  </si>
  <si>
    <t>0.0240594;0.0242175;0.0172892;0.0180568;0.017942;0.0181755</t>
  </si>
  <si>
    <t>16.33;16.3;18.25;17.91;17.94;17.88</t>
  </si>
  <si>
    <t>CTTGGAAAACAGCTCAGATTCTCACTTGTCGGAATTCAGGGAAAAG</t>
  </si>
  <si>
    <t>0.105128;0.103852</t>
  </si>
  <si>
    <t>21.82;22.12</t>
  </si>
  <si>
    <t>CTGTTTGATTCCATGAACCTTCCAATTATCAGTACCAGTTGTAAATGGTCCAGTGTT</t>
  </si>
  <si>
    <t>GAAAAACAAAGGAACGTCGAAGTGGGCGGCAAGGAAAACGAATTAA</t>
  </si>
  <si>
    <t>GAGGGATGAATTGCAGACTGT</t>
  </si>
  <si>
    <t>0.0418378;0.031652</t>
  </si>
  <si>
    <t>14.14;13.17</t>
  </si>
  <si>
    <t>GGCACCATGGTTTCATTTGAGCTTTCAATCGAT</t>
  </si>
  <si>
    <t>GAGATATTGAATTCGTTGCTCGGAGATGGAAGCTAGCTGGTCGACCGACAAT</t>
  </si>
  <si>
    <t>CTCACAAGAACCCACTTAAACTTTGGAATAATGGAAGAACAATGTC</t>
  </si>
  <si>
    <t>GTTGATCTGGATTATCAAGCATATCCCCAGAAGAAGATAGCTTGAAGAAAGCTT</t>
  </si>
  <si>
    <t>0.0858832;0.0262159;0.0866773;0.0264482</t>
  </si>
  <si>
    <t>7.92;12.55;7.81;12.44</t>
  </si>
  <si>
    <t>GTCGTCTTCTTCTCAAGCTGCTCATCAACACGAATGATGGTCTCCTCGATAACCTCA</t>
  </si>
  <si>
    <t>0.0373046;0.0700104</t>
  </si>
  <si>
    <t>21.71;16.71</t>
  </si>
  <si>
    <t>GATTTGCGTCTGGTGGGAATTTTTTGGCTTTCAGATGAACTGATACATCATTTAATC</t>
  </si>
  <si>
    <t>CGTTGATGTTGATGTGAATGGT</t>
  </si>
  <si>
    <t>TTCTTTTCCAATGCATGCTCACGATATGGGACGGCTTCTTCAATCTTACTTTCAATC</t>
  </si>
  <si>
    <t>GGTCATTCGGTTGCTCGACGAGGCGATGACCAAGCAT</t>
  </si>
  <si>
    <t>CGCTTTTCTGGAAAA</t>
  </si>
  <si>
    <t>GGAGCCCGCCGCCGGGTGCATTGCGTCAAAGTAGAACTCCTTAAAA</t>
  </si>
  <si>
    <t>GGAGACACAGAGAGGGAAAAGAAACACATGGTTTATTGATTG</t>
  </si>
  <si>
    <t>0.0191692;0.0184335;0.0216894;0.0208571</t>
  </si>
  <si>
    <t>17.68;17.61;17.18;17.12</t>
  </si>
  <si>
    <t>CAGACAGGGAGTTCTGAT</t>
  </si>
  <si>
    <t>GTTTGATTCCATGAACCTTCCAATTATCAGTACCAGTTGTAAATGGTCCAGT</t>
  </si>
  <si>
    <t>GTTGCTGATGCATGAAATGGGCCGATTGGTTTGATTGCTGCTGTTGCTGCATCTGCT</t>
  </si>
  <si>
    <t>CCACCAGTCACCGCTTTGAAGGTAACATTCGGTTGAACGACAAGATCACTTACTT</t>
  </si>
  <si>
    <t>TTTGTTTCCTGTTGCAATTTCA</t>
  </si>
  <si>
    <t>GAGGGAGGGTGGAGGGGAATGGAATTTTGAAATTTTGAT</t>
  </si>
  <si>
    <t>0.127063;0.115655</t>
  </si>
  <si>
    <t>17.15;17.54</t>
  </si>
  <si>
    <t>CTGGATCTTCAGGCGTTG</t>
  </si>
  <si>
    <t>TGGATCGGTTTTTGGAGCAAAAATGGCTTGTCGGATGTGTTTTTTATAGCCTGGCA</t>
  </si>
  <si>
    <t>AAAGTCGAGCTGTCACTGTTCGGCGGTCGAAATGTGTCAAATGTTGGACGGAACATCT</t>
  </si>
  <si>
    <t>TTGGAAGCTTTGGAAGTTGGATGAGTAGACAGTTGGATATCCA</t>
  </si>
  <si>
    <t>0.0271999;0.0662282</t>
  </si>
  <si>
    <t>26.43;23.12</t>
  </si>
  <si>
    <t>GTTGATTCTGTTGTT</t>
  </si>
  <si>
    <t>GTTCAGTATCACGTTGAA</t>
  </si>
  <si>
    <t>GGCGGCCAGTAGAGTCGATC</t>
  </si>
  <si>
    <t>GCGGCTCTTGGCGGAGACTCCATGTCCGATCTCTCCGAT</t>
  </si>
  <si>
    <t>0.0788099;0.0477359</t>
  </si>
  <si>
    <t>16.13;18.16</t>
  </si>
  <si>
    <t>CTCCTCCACTGCTTTCTCTTTTTGATCTT</t>
  </si>
  <si>
    <t>CAACAATAAATTTTCAGA</t>
  </si>
  <si>
    <t>0.176459;0.176446</t>
  </si>
  <si>
    <t>cGTGCGTACACCCTACCCAGTTTATTTATTTCAAATGTACTTCACCT</t>
  </si>
  <si>
    <t>GCCACTGCTTCTACGATCTTCTGCTCGATCAC</t>
  </si>
  <si>
    <t>0.429186;0.118076</t>
  </si>
  <si>
    <t>8.96;12.59</t>
  </si>
  <si>
    <t>0.233449;0.0939829</t>
  </si>
  <si>
    <t>9.6;15.24</t>
  </si>
  <si>
    <t>CTTATATTCTCCGAGACTACTAAGTTGTACATATTGTTCTTCATC</t>
  </si>
  <si>
    <t>CTTAATATACTCATTGGTCTCTCCGATCATTTTTGTGATAATTGCCAAAGAA</t>
  </si>
  <si>
    <t>CTGGATATTGTAGTCCGAAAGGGTACGGCCATCCTCGA</t>
  </si>
  <si>
    <t>0.0839017;0.138782</t>
  </si>
  <si>
    <t>10.03;9.59</t>
  </si>
  <si>
    <t>CTCTTTTCTCACCCGTTGCACCGTTTTTTTC</t>
  </si>
  <si>
    <t>CGGAACTTATTTGGAGACCTAATA</t>
  </si>
  <si>
    <t>CGCAGTTTACAATAACATCGTAACCAGC</t>
  </si>
  <si>
    <t>CCCATTTCGGTTTGATCTAC</t>
  </si>
  <si>
    <t>0.248027;0.306726</t>
  </si>
  <si>
    <t>5.91;6.5</t>
  </si>
  <si>
    <t>CCATTTTCCACGTGGATTTCGGATTCTCTTCGGGTTTTCCA</t>
  </si>
  <si>
    <t>ACTCTTCAATTTCAGA</t>
  </si>
  <si>
    <t>AAGAAGAAGAAGAAGATT</t>
  </si>
  <si>
    <t>Ppa-SL1d</t>
  </si>
  <si>
    <t>Ppa-SL1i</t>
  </si>
  <si>
    <t>0.28564;0.183352;0.405818;0.20721;0.156801;0.183281</t>
  </si>
  <si>
    <t>3.81;7.73;1.94;7.24;4.63</t>
  </si>
  <si>
    <t>0.161806;0.423146;0.397723;0.48033;0.471132</t>
  </si>
  <si>
    <t>3.94;2.07;2.38;1.89;1.97</t>
  </si>
  <si>
    <t>CAATTTGAACGACACG</t>
  </si>
  <si>
    <t>AATAATTTAGTTTTA</t>
  </si>
  <si>
    <t>GAGCTGTTGGAGGCGATG</t>
  </si>
  <si>
    <t>AGATTCTGAGATTCTGAGATTCTGAG</t>
  </si>
  <si>
    <t>0.0283154;0.393489;0.0309197;0.142568;0.065128;0.0983075;0.0998271;0.302989;0.236281;0.0992047;0.216689;0.0567053;0.121611;0.0466388;0.0799597;0.0793034;0.0940307;0.0346414;0.118447;0.112347;0.2133;0.0729951;0.0517832;0.0416104;0.0566828;0.0617568;0.30743;0.261408</t>
  </si>
  <si>
    <t>24.85;5.92;35.43;25.74;20.87;24.68;25.97;9.13;12.43;14.84;15.74;25.77;10.24;20.19;20.48;34.92;29.48;39.25;10.78;27.02;31.58;19.42;30.33;25.82;22.61;30.61;9.18;7.28</t>
  </si>
  <si>
    <t>TCCAATTGGACTTTC</t>
  </si>
  <si>
    <t>CAAAAAATAATTTTTA</t>
  </si>
  <si>
    <t>0.033253;0.0220185</t>
  </si>
  <si>
    <t>15.66;17.4</t>
  </si>
  <si>
    <t>ATTTTTCGAAAAAAA</t>
  </si>
  <si>
    <t>cgccgatgtagttGGTTTAATTACCCAAGTTTGAG</t>
  </si>
  <si>
    <t>0.136292;0.150069;0.146732;0.12657;0.156801;0.183281;0.147811;0.129079;0.142965;0.405818;0.20721;0.28564;0.183352;0.124612;0.150098;0.136378;0.14676;0.126649;0.388373;0.183377;0.217722;0.141993;0.14784;0.12916</t>
  </si>
  <si>
    <t>8.47;4.98;5.39;9.39;4.63;7.73;5.32;9.22;5.71;1.94;7.24;3.81;9.63;2.23;7.72;4.6;5.78</t>
  </si>
  <si>
    <t>0.230188;0.230283;0.38192;0.214777;0.214856;0.213551;0.227484;0.14538;0.229589;0.379771;0.214103;0.214182;0.212899;0.226801;0.144944;0.228743;0.228838;0.377587;0.213378;0.213457;0.212056;0.226063;0.222044;0.218367;0.144472;0.218365;0.219024;0.230251;0.230346;0.382091;0.219084;0.214834;0.214913;0.213608;0.227546;0.14542;0.230448;0.230543;0.382679;0.219278;0.215014;0.215095;0.213792;0.227745;0.145546;0.228806;0.377488;0.213347;0.213426;0.212019;0.226031;0.144451;0.229493;0.219026;0.22344;0.374782;0.212569;0.211191;0.225162;0.143896;0.228629;0.213176</t>
  </si>
  <si>
    <t>4.74;4.71;3.95;5;5.07;4.7;5.67;4.73;3.96;5.01;5.08;4.72;5.68;4.79;4.76;4;5.04;5.05;5.12;4.75;4.86;4.92;5.71;4.9;4.99;5.06;5.66;4.77;4.01;5.13;5.72;4.81;4.06;5.09;5.17;5.76</t>
  </si>
  <si>
    <t>0.218205;0.218329</t>
  </si>
  <si>
    <t>tgGTTTTAACCCAGTTAACCAAG</t>
  </si>
  <si>
    <t>0.159263;0.416183;0.472425;0.463389;0.389999;0.161806;0.423146;0.397723;0.48033;0.471132;0.161774;0.422949;0.397542;0.480107;0.470917;0.160786;0.394756;0.476732;0.467617;0.391188</t>
  </si>
  <si>
    <t>4.03;2.16;1.98;2.06;2.51;3.94;2.07;2.38;1.89;1.97;3.96;2.41;1.91;1.99;2.48</t>
  </si>
  <si>
    <t>gtCGGTTTTAACCCAGTTTAACCAAG</t>
  </si>
  <si>
    <t>0.128119;0.128981;0.0543395;0.0546919;0.0545082;0.054861;0.0642399;0.0646517</t>
  </si>
  <si>
    <t>7.97;7.74;13.2;12.97;13.18;12.95;9.39;9.16</t>
  </si>
  <si>
    <t>GGTTTTTACCCTGATAACCAAG</t>
  </si>
  <si>
    <t>0.072322;0.0857717</t>
  </si>
  <si>
    <t>10.87;10.94</t>
  </si>
  <si>
    <t>ttGGTTTTAACCCAAGTTAACCAAG</t>
  </si>
  <si>
    <t>0.0721277;0.303027;0.140077;0.14812;0.023918</t>
  </si>
  <si>
    <t>5.27;3.7;4.69;5.38;15.77</t>
  </si>
  <si>
    <t>0.103583;0.101575;0.103603;0.102463</t>
  </si>
  <si>
    <t>6.98;7.05;7</t>
  </si>
  <si>
    <t>ctGAGATTCTGAGATTCTGGG</t>
  </si>
  <si>
    <t>0.0155119;0.011003;0.0159777;0.021789;0.0128141;0.0151337;0.0134377;0.0105186;0.0152169</t>
  </si>
  <si>
    <t>21.05;32.07;23.01;33.7;28.89;24.58;27.25;33.47;24.42</t>
  </si>
  <si>
    <t>ctTGGTTTTAACCCAGTTACTCAAG</t>
  </si>
  <si>
    <t>0.22859;0.227844;0.228151</t>
  </si>
  <si>
    <t>4.79;4.86;4.82</t>
  </si>
  <si>
    <t>gagattctgaGATTCTGAGATTCTGAGATTCTGAG</t>
  </si>
  <si>
    <t>0.0910074;0.158562;0.234868;0.0600394;0.268069;0.0755723;0.0182709;0.0324527;0.0546457;0.128934;0.0483246;0.0588137;0.0756065;0.13888;0.111158;0.105009;0.140479;0.233276;0.233059;0.289806;0.232122;0.166862;0.308166;0.13125;0.115689;0.107866;0.150091;0.068092;0.0765185;0.0138074;0.0728762;0.0446712;0.0301038;0.0805156;0.0382638;0.14623;0.0585161;0.0574918;0.0702535;0.0743561;0.0606258;0.0538127;0.0490209;0.152615;0.0285577;0.103883;0.0305206;0.0486147;0.0570342;0.0221387;0.0447844;0.0162349;0.0350321;0.167358;0.1071;0.0653164;0.0279002;0.28732;0.0287898;0.0833106;0.0769689;0.0702596;0.0945402;0.301256;0.128565;0.0991463;0.215532;0.0644617;0.119093;0.0393968;0.0569554;0.0658307;0.0409178;0.0275816;0.0482171;0.0411509;0.0559163;0.101784;0.151861;0.14311;0.0455015;0.0422277;0.216198;0.00847812;0.0865691;0.118604;0.0741051;0.126813;0.330131;0.132254;0.10614;0.207578;0.0616669;0.129623;0.010412;0.0551426;0.113245;0.0985903;0.0341709;0.0190132;0.400339;0.183082;0.107353;0.0421335;0.0426897;0.259391;0.0561623;0.301158;0.0305416;0.0411209;0.0244772;0.28661;0.0282131;0.0803771;0.0550016;0.0687047;0.094136;0.12831;0.0975194;0.215002;0.0555934;0.118892;0.0433786;0.0457944;0.063845;0.0394413;0.0242897;0.0194555;0.0729951;0.068208;0.140891;0.0312899;0.0904854;0.0439457;0.0628203;0.172406;0.0759284;0.109279;0.0226415;0.0968299;0.25919;0.117133;0.16194;0.302854;0.0517832;0.098086;0.0918413;0.0252725;0.0566828</t>
  </si>
  <si>
    <t>20.11;13.78;9.64;15.12;18.76;17.94;28.91;15.56;29.69;21.81;36.61;28.28;17.91;13.17;4.47;17.51;21.29;4.32;8.85;4.57;10.63;25.28;17.64;14.42;25.33;20.1;17.31;29.6;17.23;19.59;14.03;23.43;19.53;28.67;16.29;14.45;20.05;12.91;21.14;16.68;19.79;23.93;14.78;28.56;34.14;31.43;39.07;41.15;34.21;33.93;29.98;31.11;28.18;21.92;13.71;20.98;24.88;17.95;35.9;32.59;19.4;24.39;27.93;9.34;20.87;14.86;15.79;19.38;11.53;22.78;18.24;27.31;35.1;39.9;30.83;26.12;23.17;14.9;19.29;27.14;23;26.61;20.26;33.69;35.09;12.59;21.73;15.44;5.79;17.67;12.47;18.43;18.58;8.47;28.68;37.86;17.66;19.94;41.22;36.03;2.77;22.25;37.05;33.81;32.37;7.46;21.66;28.47;26.13;18;36.02;32.68;24.47;24.78;28.04;20.93;15.43;15.86;21.46;11.6;18.39;17.25;28.14;35.68;39.98;35.86;19.42;7.72;25.1;26.32;36.29;32.95;34.47;24.37;23.44;27.04;33.96;17.76;14.82;26.71;24.13;9.15;30.33;24.73;10.13;39.53;22.61</t>
  </si>
  <si>
    <t>GCTATATTTTTTTGCGATTTTCAGTCCAATGTTTAAG</t>
  </si>
  <si>
    <t>GTTGTCTTGGCACTCATGGCCGTTTTGGCGATG</t>
  </si>
  <si>
    <t>0.0030674;0.00884508</t>
  </si>
  <si>
    <t>20.54;18.17</t>
  </si>
  <si>
    <t>TTTTTCTGAAAAAAAAA</t>
  </si>
  <si>
    <t>GGGATTCTGAGATTCTGAGATTCTGAG</t>
  </si>
  <si>
    <t>0.0310701;0.0473892</t>
  </si>
  <si>
    <t>28.54;21.28</t>
  </si>
  <si>
    <t>AGAATATTTGCGAGAGTTTCAAA</t>
  </si>
  <si>
    <t>GTAGAAGTTTCAAAAGCCAATAAATG</t>
  </si>
  <si>
    <t>CAAGGAGAGAAAAGGCAGTGTTAATATTACGAA</t>
  </si>
  <si>
    <t>ACATTGCTAAGCTATTATTCTGGTACCTAAAAATG</t>
  </si>
  <si>
    <t>GATTTAGAGTGCTAAGCCTGAAGACAACAACATT</t>
  </si>
  <si>
    <t>0.00452951;0.0187714</t>
  </si>
  <si>
    <t>26.18;21.61</t>
  </si>
  <si>
    <t>0.0851567;0.119086</t>
  </si>
  <si>
    <t>13.32;10.33</t>
  </si>
  <si>
    <t>AAAAGTTTCTATGCCAGTAAGCAG</t>
  </si>
  <si>
    <t>TTTTGAAATTTTTCGAA</t>
  </si>
  <si>
    <t>0.0454791;0.0223568;0.0132439</t>
  </si>
  <si>
    <t>19.3;18.34;18.14</t>
  </si>
  <si>
    <t>TACCGTAAAACCTCTAATAGAAG</t>
  </si>
  <si>
    <t>CATGAAGCGTCTTGGGCATGTTCCAATTCTCAAG</t>
  </si>
  <si>
    <t>AGGTCATGACCTAGA</t>
  </si>
  <si>
    <t>0.0245248;0.145713;0.0233423;0.0347042;0.0704173;0.0418486;0.0487418;0.0318114;0.117985;0.211795;0.0387411;0.0266927;0.0781089;0.0696633;0.0603504;0.0246942;0.0804229;0.078942;0.0702735;0.0720631;0.0125244;0.0969094;0.0168772;0.0942315;0.0707569;0.0561088;0.0673681;0.0216687;0.0329366;0.0191089;0.0780668;0.0143708;0.0533491;0.0408922;0.0182177;0.0604046;0.0296814;0.0706352;0.02757;0.0779297;0.120268;0.0608167;0.0580065</t>
  </si>
  <si>
    <t>27.9;19.35;27.31;25.48;23.01;19.69;26.19;23.21;19.38;12.25;16.93;16.02;7.57;10.43;15.66;14.87;7.94;8.81;10.55;9.98;20.06;12.63;19.29;7.7;13.68;13.06;11.98;13.72;10.9;21.41;8.85;19.6;9.61;16.08;26.87;11.53;20.74;13.66;9.01;8.11;21.59;13.29</t>
  </si>
  <si>
    <t>AAAATTTTGATTTTCA</t>
  </si>
  <si>
    <t>SRR1050782,SRR1050785,SRR1050786,SRR1050791,SRR1050793</t>
  </si>
  <si>
    <t>0.405818;0.20721;0.147811;0.129079;0.150069;0.14784;0.12916;0.150098;0.147941;0.129165;0.1502;0.142965;0.124612;0.141535;0.28564;0.183352;0.388373;0.183377;0.156801;0.183281;0.141993;0.146732;0.12657;0.136292</t>
  </si>
  <si>
    <t>1.94;7.24;5.32;9.22;4.98;5.71;9.63;5.82;3.81;7.73;2.23;7.72;4.63;5.78;5.39;9.39;8.47</t>
  </si>
  <si>
    <t>0.159263;0.416183;0.391188;0.472425;0.463389;0.389999;0.387914;0.160786;0.419976;0.394756;0.476732;0.467617;0.161785;0.423014;0.397602;0.48018;0.470988;0.161806;0.423146;0.397723;0.48033;0.471132</t>
  </si>
  <si>
    <t>4.03;2.16;2.48;1.98;2.06;2.51;2.61;3.96;2.09;2.41;1.91;1.99;3.94;2.07;2.38;1.89;1.97</t>
  </si>
  <si>
    <t>0.115583;0.20803</t>
  </si>
  <si>
    <t>4.1;2.84</t>
  </si>
  <si>
    <t>ggttTTTACCCTGATAACCAAG</t>
  </si>
  <si>
    <t>0.122612;0.0857717;0.072322</t>
  </si>
  <si>
    <t>10.59;10.94;10.87</t>
  </si>
  <si>
    <t>0.228743;0.228838;0.377587;0.213378;0.213457;0.212056;0.226063;0.144472;0.218365;0.230305;0.381978;0.219044;0.214796;0.214875;0.227505;0.145394;0.229589;0.379771;0.214103;0.214182;0.212899;0.226801;0.144944;0.230209;0.213571;0.374782;0.212569;0.211191;0.225162;0.221159;0.218367;0.228629;0.213176;0.230251;0.230346;0.382091;0.219084;0.214834;0.214913;0.213608;0.227546;0.14542;0.230448;0.230543;0.382679;0.219278;0.215014;0.215095;0.213792;0.227745;0.145546</t>
  </si>
  <si>
    <t>4.79;4.76;4;5.04;5.05;5.12;4.75;5.71;4.92;4.71;3.95;4.9;5;4.7;5.67;4.73;3.96;5.01;5.08;4.72;5.68;4.74;5.07;4.06;5.09;5.17;4.99;5.06;5.66</t>
  </si>
  <si>
    <t>CGGTTTTAACCCAGTTAACCAAG</t>
  </si>
  <si>
    <t>0.159256;0.416167;0.472406;0.463372</t>
  </si>
  <si>
    <t>4.04;2.16;1.98;2.06</t>
  </si>
  <si>
    <t>0.0729016;0.286971;0.303696;0.0283114;0.140077;0.14812;0.023918</t>
  </si>
  <si>
    <t>5.06;2.93;3.62;13.32;4.69;5.38;15.77</t>
  </si>
  <si>
    <t>0.0642399;0.0646517;0.130546;0.131425;0.129128;0.129997</t>
  </si>
  <si>
    <t>9.39;9.16;7.65;7.42;7.92;7.68</t>
  </si>
  <si>
    <t>AGGGAAGCAAGGATGG</t>
  </si>
  <si>
    <t>AGGGTACATCGAGTTCTTAG</t>
  </si>
  <si>
    <t>0.0544305;0.0550011</t>
  </si>
  <si>
    <t>22.06;22.02</t>
  </si>
  <si>
    <t>AAGAAGGACGATGAT</t>
  </si>
  <si>
    <t>CGAAAGGAGATGCTCATGAAG</t>
  </si>
  <si>
    <t>GCTAAGCCTGAAGACAACAACATT</t>
  </si>
  <si>
    <t>0.00652526;0.0268001</t>
  </si>
  <si>
    <t>23.54;19.29</t>
  </si>
  <si>
    <t>ctgaATTGGAGCAACGTCAATTCGAG</t>
  </si>
  <si>
    <t>0.0109137;0.0169118</t>
  </si>
  <si>
    <t>16.86;14.94</t>
  </si>
  <si>
    <t>GCGATTTTCAGTCCAATGTTTAAG</t>
  </si>
  <si>
    <t>0.124321;0.430954</t>
  </si>
  <si>
    <t>18.19;4.69</t>
  </si>
  <si>
    <t>TAAAGACGGTTGTGGCTATAT</t>
  </si>
  <si>
    <t>0.101575;0.102463</t>
  </si>
  <si>
    <t>7.05;7</t>
  </si>
  <si>
    <t>TGAGATTCTGAGATTCTGGG</t>
  </si>
  <si>
    <t>0.0128141;0.0104549;0.0151337</t>
  </si>
  <si>
    <t>28.89;33.67;24.58</t>
  </si>
  <si>
    <t>TGAAATTCGAAGGAAAAAAAAG</t>
  </si>
  <si>
    <t>CTGGTGGTGGTGGACGTG</t>
  </si>
  <si>
    <t>CGTACATGCAGTAGCAAG</t>
  </si>
  <si>
    <t>3;4;5;2;1</t>
  </si>
  <si>
    <t>0.193587;0.29236;0.050499;0.10619;0.055849;0.0571475;0.0705549;0.105126;0.105183;0.105218;0.099378;0.109383;0.107083;0.106214;0.106624;0.10496;0.105944;0.0901352;0.106359;0.104167;0.105383;0.10683;0.106111;0.106816;0.10914;0.0775572;0.0758513;0.0622698;0.0719332;0.150703;0.103495;0.141341;0.109042;0.10897;0.0867128;0.102188;0.102216;0.0964662;0.100783;0.102232;0.102166;0.101425;0.0446597;0.102172;0.150042;0.150251;0.149968;0.150273;0.0695223;0.0662515;0.072681;0.0527612;0.268835;0.266238;0.0609474;0.294034;0.127538;0.0591002;0.0871007;0.134857;0.341866;0.281216;0.152619;0.346503;0.0504988;0.096877;0.0537515;0.0663621;0.118125;0.118196;0.11852;0.111919;0.123203;0.120622;0.119643;0.120105;0.118229;0.119339;0.101518;0.119806;0.117205;0.118488;0.120212;0.119407;0.1202;0.122815;0.104119;0.10183;0.0951981;0.0773801;0.139969;0.096041;0.128815;0.123885;0.123803;0.0930534;0.113563;0.113597;0.10721;0.112007;0.113618;0.113544;0.11272;0.0485238;0.113554;0.138708;0.13949;0.139226;0.139542;0.0899157;0.0812214;0.09273;0.0610218;0.189142;0.187315;0.0561107;0.291393;0.1367;0.145804;0.0871004;0.178105;0.0735485;0.271116;0.204046;0.196116;0.293039;0.106248;0.0568163;0.0705937;0.0993785;0.109425;0.106543;0.106272;0.0901373;0.106421;0.106897;0.106179;0.106883;0.0776062;0.0719787;0.109137;0.109064;0.100853;0.0446905;0.102244;0.150021;0.0609868;0.0735744;0.0871558;0.134942;0.2726;0.204671;0.342083;0.197034;0.294133;0.124315;0.0572138;0.0835479;0.0825971;0.0993981;0.10661;0.10634;0.0901378;0.106488;0.110096;0.109356;0.110081;0.0799279;0.0780682;0.0641327;0.0741328;0.109135;0.044701;0.060987;0.0735777;0.0897637;0.138979;0.317836;0.204722;0.330276;0.344939;0.362811;0.0934606;0.361847;0.186899;0.181347;0.223893;0.299148;0.29931;0.299524;0.282892;0.311376;0.304832;0.302358;0.303525;0.298788;0.301591;0.256583;0.30277;0.296495;0.299872;0.304127;0.302082;0.304087;0.310704;0.224635;0.219694;0.183021;0.208213;0.497484;0.341567;0.468074;0.305128;0.304924;0.253575;0.293907;0.293989;0.277454;0.289868;0.289869;0.294038;0.293846;0.291715;0.12754;0.293867;0.495134;0.495982;0.495046;0.496064;0.203952;0.196301;0.224933;0.156204;0.254038;0.251585;0.201066;0.369313;0.296255;0.170617;0.103358;0.276398;0.390661;0.23701;0.201813;0.327417;0.351208;0.0920603;0.349355;0.180478;0.175747;0.216979;0.29135;0.291509;0.291714;0.275516;0.303257;0.296884;0.294473;0.295611;0.290997;0.293726;0.249893;0.294875;0.288766;0.292059;0.296189;0.294198;0.296151;0.302594;0.218492;0.213686;0.177831;0.202644;0.4813;0.330463;0.452774;0.29707;0.296872;0.246636;0.286136;0.286217;0.270118;0.282204;0.282205;0.286263;0.286077;0.284002;0.124209;0.286097;0.479035;0.479848;0.478942;0.479927;0.198432;0.190863;0.219736;0.152106;0.252069;0.249634;0.19445;0.364826;0.290539;0.166077;0.101188;0.251382;0.33122;0.236415;0.201811;0.196268;0.293947;0.0570247;0.0813101;0.0901375;0.0447004;0.0735746;0.192577;0.152249;0.339468;0.0499905;0.0964615;0.0535233;0.0660804;0.11756;0.117631;0.117952;0.111382;0.122612;0.120043;0.119069;0.119529;0.117662;0.118767;0.101031;0.119231;0.116644;0.117921;0.118834;0.119623;0.122226;0.103497;0.101221;0.094531;0.0770223;0.137687;0.094477;0.12675;0.123286;0.123204;0.092619;0.113023;0.113058;0.1067;0.111475;0.113078;0.113005;0.112185;0.0483002;0.113014;0.136457;0.137216;0.136957;0.137267;0.0894124;0.0807831;0.0923031;0.0607378;0.188667;0.186844;0.0558706;0.291346;0.171131;0.144176;0.0858386;0.177107;0.321768;0.33042;0.0891218;0.325133;0.168061;0.164733;0.203382;0.275979;0.276129;0.276319;0.260977;0.287254;0.278933;0.28001;0.275641;0.278226;0.236706;0.279314;0.273531;0.276655;0.280545;0.278659;0.280508;0.286611;0.206557;0.202014;0.167845;0.191655;0.451244;0.309838;0.424358;0.28123;0.281043;0.232969;0.270823;0.270899;0.255662;0.267101;0.267102;0.270943;0.270767;0.268803;0.117627;0.270786;0.449132;0.449883;0.449034;0.449957;0.18768;0.180249;0.209398;0.144031;0.248144;0.245747;0.1815;0.361138;0.282981;0.160529;0.0999899;0.240149;0.323101;0.235993;0.143058;0.217097;0.0697028;0.201947;0.106129;0.106188;0.131101;0.188436;0.188538;0.188653;0.17818;0.196119;0.191996;0.190437;0.191173;0.188189;0.189954;0.161609;0.190697;0.186765;0.188918;0.191505;0.190217;0.19148;0.195646;0.139455;0.136387;0.112292;0.129816;0.291072;0.199897;0.27325;0.193411;0.193282;0.157465;0.184139;0.18419;0.17383;0.181607;0.181608;0.18422;0.1841;0.182765;0.080208;0.184112;0.289749;0.290196;0.289649;0.290241;0.127068;0.12108;0.147872;0.0993202;0.215585;0.213503;0.114791;0.347266;0.238443;0.124055;0.079393;0.171421;0.264982;0.231702;0.197957;0.330271;0.344933;0.362795;0.0934583;0.361771;0.186875;0.181342;0.223886;0.299137;0.299299;0.299513;0.282881;0.311365;0.304821;0.302347;0.303514;0.298778;0.30158;0.256574;0.302759;0.296484;0.299861;0.304116;0.302071;0.304076;0.310692;0.224627;0.219686;0.183015;0.208206;0.49747;0.341558;0.468062;0.305117;0.304913;0.253566;0.293897;0.293979;0.277444;0.289858;0.294027;0.293836;0.291705;0.127536;0.293857;0.495121;0.495968;0.495032;0.496051;0.203945;0.196294;0.224926;0.156198;0.253995;0.251542;0.20106;0.369299;0.296245;0.170608;0.103355;0.276388;0.383132;0.236893;0.201812;0.154701;0.347308;0.0969303;0.0663986;0.12325;0.120013;0.119709;0.119876;0.120288;0.119482;0.120276;0.104185;0.077429;0.0561469;0.0871555;0.178217;0.0437759;0.113051;0.113119;0.113365;0.107052;0.115375;0.114881;0.113087;0.0971029;0.112113;0.11336;0.0891761;0.126035;0.125797;0.0549695;0.261145;0.136165;0.120153;0.120141;0.197035;0.0504995;0.125737;0.0572305;0.0835414;0.107796;0.107891;0.102014;0.109803;0.109801;0.109342;0.107626;0.109522;0.109677;0.108314;0.0447034;0.0541012;0.0614942;0.301501;0.152614;0.339469;0.0504478;0.0968351;0.0537283;0.0663336;0.118068;0.118139;0.118462;0.111864;0.123142;0.120563;0.119584;0.120046;0.118171;0.119281;0.101468;0.119747;0.117148;0.11843;0.119348;0.122755;0.104056;0.101768;0.0951302;0.0773435;0.139736;0.0958813;0.128604;0.123822;0.12374;0.0930092;0.113508;0.113542;0.107158;0.111953;0.113489;0.112666;0.048501;0.113499;0.138478;0.139257;0.138995;0.13931;0.0898644;0.081177;0.0926878;0.0609921;0.189057;0.187231;0.0560865;0.291374;0.127212;0.14564;0.0869152;0.178011;0.0499899;0.0964612;0.0535231;0.0660802;0.117951;0.122611;0.119068;0.119528;0.117661;0.118766;0.122225;0.103496;0.0945304;0.077022;0.137686;0.0944759;0.126749;0.0926186;0.113057;0.111474;0.113004;0.112184;0.0483;0.136456;0.137215;0.136956;0.137266;0.089412;0.0807827;0.0923025;0.0607375;0.188656;0.186834;0.0558704;0.291342;0.170318;0.144175;0.0858374;0.177102;0.11192;0.10152;0.123993;0.12391;0.112085;0.0485573;0.113633;0.139276;0.155426;0.348604;0.0504989;0.113413;0.078583;0.0776887;0.111944;0.120089;0.119784;0.101521;0.119952;0.123887;0.123057;0.123874;0.107301;0.104805;0.0980447;0.0797462;0.123991;0.0485687;0.0561471;0.0897634;0.183548;0.0735843;0.388806;0.218414;0.236417;0.108723;0.155244;0.153477;0.178216;0.196195;0.191148;0.190663;0.161613;0.190929;0.197361;0.196033;0.197334;0.143717;0.140374;0.115651;0.133785;0.193579;0.193576;0.181735;0.0802822;0.184241;0.114865;0.124104;0.176662;0.273081;0.27163;0.198613;0.32585;0.331187;0.325312;0.170972;0.203493;0.260978;0.287365;0.279797;0.279088;0.236711;0.279477;0.280722;0.278835;0.280686;0.286612;0.206688;0.191776;0.281475;0.281287;0.267288;0.267289;0.117708;0.270976;0.449193;0.181617;0.160585;0.240301;0.323305;0.237284;0.202429;0.349547;0.217098;0.295048;0.296377;0.294384;0.296338;0.302595;0.202772;0.194576;0.251541;0.331429;0.20243;0.0504993;0.11471;0.0785769;0.121125;0.12153;0.1149;0.123685;0.123683;0.123166;0.121231;0.123369;0.123543;0.121865;0.0485713;0.0625717;0.056614;0.298794;0.126464;0.0867054;0.116592;0.118514;0.118435;0.10835;0.108383;0.102288;0.106865;0.108402;0.108332;0.107546;0.0464915;0.108341;0.125376;0.126079;0.0857439;0.0759323;0.0756592;0.142272;0.140898;0.158897;0.154696;0.340258;0.0968884;0.0663701;0.111865;0.12319;0.119955;0.11965;0.101471;0.119818;0.119424;0.120217;0.104121;0.0773924;0.12393;0.123847;0.112031;0.0485345;0.113578;0.139044;0.0561227;0.0869702;0.178123;0.33157;0.352024;0.183604;0.275517;0.303374;0.295386;0.294636;0.249899;0.21863;0.297328;0.29713;0.282402;0.124294;0.286298;0.479112;0.166136;0.237709;0.124547;0.0936272;0.0519064;0.0640842;0.115055;0.117558;0.0739394;0.0542199;0.201996;0.138689;0.190044;0.124099;0.124017;0.103099;0.119534;0.119568;0.112843;0.117891;0.119587;0.11951;0.118642;0.0518762;0.119518;0.201043;0.201386;0.201419;0.0829363;0.0798078;0.0915808;0.103919;0.102916;0.120816;0.096399;0.0964559;0.0965346;0.0911615;0.098246;0.0978247;0.0962973;0.0826881;0.0954855;0.0965868;0.0417032;0.183001;0.114595;0.114296;0.0761273;0.176309;0.0292413;0.0895149;0.0613001;0.0829854;0.100926;0.100859;0.0766692;0.0919173;0.0919443;0.0867737;0.0906564;0.0906565;0.0919604;0.0919005;0.0912338;0.039845;0.0919077;0.0888484;0.0892209;0.0890525;0.0892464;0.0721759;0.0615739;0.079571;0.0523378;0.0518322;0.131408;0.110094;0.339458;0.117844;0.114439;0.114148;0.0988103;0.0966376;0.0899251;0.331827;0.342086;0.353114;0.0920604;0.184277;0.250054;0.295572;0.294823;0.295234;0.183151;0.297324;0.124322;0.167928;0.20248;0.154822;0.348384;0.0764782;0.0485681;0.155049;0.341527;0.112926;0.0782492;0.0773587;0.111407;0.122659;0.119513;0.119209;0.101034;0.119376;0.122467;0.12328;0.106659;0.104178;0.097357;0.0793771;0.123393;0.123391;0.111552;0.0483447;0.113093;0.0559066;0.0884618;0.182514;0.123827;0.123814;0.154325;0.340257;0.0965143;0.0661166;0.111383;0.119437;0.119134;0.101033;0.119301;0.118909;0.119698;0.103562;0.0770707;0.123311;0.0483334;0.137004;0.0559065;0.0858917;0.177214;0.120229;0.144885;0.217602;0.202058;0.107967;0.131173;0.178181;0.191027;0.190542;0.161612;0.190809;0.191626;0.190338;0.191601;0.139543;0.129898;0.19345;0.0802634;0.289751;0.171529;0.26515;0.23297;0.198563;0.0360652;0.107173;0.107237;0.107336;0.10136;0.109239;0.10877;0.107072;0.0919389;0.106158;0.107379;0.112323;0.0768701;0.103751;0.112363;0.112288;0.0846205;0.101899;0.101929;0.0961973;0.100502;0.101947;0.101881;0.101142;0.0441312;0.101889;0.111408;0.111946;0.111735;0.111982;0.0809972;0.0683936;0.0864054;0.0457028;0.0886525;0.0877962;0.229223;0.138842;0.122652;0.0782495;0.077359;0.11921;0.119377;0.10666;0.104179;0.0973576;0.0793775;0.111553;0.048345;0.113094;0.0559068;0.088463;0.182519</t>
  </si>
  <si>
    <t>9.21;3.72;18.09;6.19;7.24;8.52;7.98;6.86;6.84;7.19;6.78;6.8;6.83;6.87;7.41;6.82;6.97;6.88;6.79;6.81;6.72;7.32;7.36;7.08;11.42;4.12;5.51;4.32;6.55;9.48;8.6;8.79;8.63;8.62;11.57;4.18;4.16;7.3;10.99;17.2;14.93;15.59;15.64;10.49;15.12;12.57;7.67;6;9.19;4.4;7.61;2;6.85;8.95;8.42;6.52;6.47;6.42;6.43;6.46;6.5;7.05;6.61;6.45;6.37;7.31;7.34;7.56;11.3;4.83;6.24;5.26;6.2;6.21;9.72;8.71;8.55;8.53;8.54;11.48;4.96;4.87;4.88;7.53;11.2;13.54;12.9;19.97;20.03;10.88;5.22;9.92;3.96;11.6;11.56;4;8.88;3.7;7.16;7.66;11.52;3.92;8.86;3.68;5.49;7.13;7.28;7.18;6.68;6.7;7.21;7.26;11.31;7.55;5.89;11;3.91;10.09;9.1;3.38;16.66;3.12;4.42;5.76;5.23;4.21;4.2;4.17;4.53;4.14;4.75;4.3;4.22;4.15;4.07;4.92;4.7;9.06;1.53;2.93;1.69;3.93;6.63;5.68;5.87;5.71;5.69;5.7;8.72;1.59;1.56;1.57;4.67;7.95;12.22;11.23;16.65;16.7;8.4;3.89;9.08;8.64;4.63;2.82;14.4;3.54;10.17;3.46;16.62;3.23;4.54;5.85;5.32;4.26;4.23;4.58;4.19;4.81;4.36;4.28;4.13;4.94;4.98;4.76;9.11;1.63;3.03;1.79;3.99;6.71;5.75;5.94;5.78;5.77;1.67;4.73;8.01;12.2;11.26;16.71;16.76;8.47;9.07;7.64;8.69;4.77;3.44;14.42;8.87;3.69;7.15;7.33;11.92;1.99;18.1;6.89;8.98;8.45;6.51;6.49;6.53;6.64;6.56;6.41;7.35;7.39;11.33;6.35;5.36;9.76;8.56;8.74;8.59;8.57;11.51;5.07;4.99;7.57;13.56;12.93;19.99;20.04;10.92;10.15;11.36;7.72;4.03;10.37;16.6;3.58;4.9;6.13;5.6;4.47;4.44;4.79;4.39;4.43;5.02;4.57;4.49;4.34;5.15;5.19;9.31;1.93;3.32;2.09;6.96;5.98;6.17;6.01;9.02;1.96;1.97;4.95;8.23;12.24;16.85;16.9;7.81;8.73;4.91;3.52;14.44;11.63;16.58;5.28;6.48;7.07;5.66;5.62;5.57;5.59;5.61;5.65;5.67;5.53;6.27;6.31;6.14;10.39;3.29;4.68;3.49;5.38;8.24;7.44;7.27;10.3;3.36;3.33;3.34;6.16;9.44;12.47;12.15;17.88;17.93;9.96;9.49;9.16;5.86;4.33;14.47;3.61;8.65;2.88;19.41;7.22;7.58;7.25;7.8;10.44;6.05;15.75;12.81;5.45;6.77;6.74;7.06;6.73;14.84;10.46;6.44;6.38;4.84;6.25;5.27;9.73;4.97;4.89;7.54;12.91;19.98;10.89;10.13;20.05;6.15;7.68;6.34;6.36;7.45;11.19;3.85;9.89;5.97;6.03;10.27;10.29;13.9;10.07;4.82;4.41;9.3;9.01;3.47;5.31;8.46;6.11;10.86;5.12;7.47;6.4;6.91;9.43;9.62;9.46;9.45;12.18;12.88;18.67;22.56;22.61;12.92;1.98;9.87;3.45;4.46;14.38;7.9;7.46;9.52;12.14;3.95;5.35;4.11;9.05;8.1;8.29;8.13;8.12;11.14;4.01;3.98;10.36;14.61;19.06;19.12;11.47;10.14;10.1;10.12;10.71;20.46;10.77;9.26;4.09;21.74;10;10.32;9.71;13.13;12.55;12.74;12.58;12.56;10.04;10.05;11.05;17.02;22.26;20.7;20.75;17.98;16.94;7.17;8.2;3.43;4.45;4.65;14.78;7.77;6.18;7.71;7.75;6.39;7.5;11.22;8.58;10.91;4.02;11.32;4.86;10.38;3.53;21.29;7.87;7.93;7.89;7.92;7.96;8.51;8.06;7.94;6.75;8.33;7.48;11.13;10.54;10.73;10.57;10.56;8.77;15.47;21.91;19.54;22.49;22.54;7.86;17.56;15.31</t>
  </si>
  <si>
    <t>tcCGGATTTCATCCCATATCTCAAG</t>
  </si>
  <si>
    <t>0.123711;0.0662775;0.10602;0.124509;0.15236;0.0485928;0.0550059;0.0760007;0.0506317;0.123682;0.124493;0.152346;0.0485917;0.0544977;0.075804;0.124028;0.211329;0.114044;0.182976;0.215505;0.261618;0.069657;0.0900074;0.0967839;0.12407;0.0506367;0.0420578;0.199364;0.107718;0.172561;0.203143;0.247372;0.0658414;0.0851968;0.0933826;0.0760665;0.0851884;0.211652;0.11417;0.183181;0.215751;0.261907;0.0805629;0.0901168;0.0968746;0.0420587;0.0550113;0.0804744;0.0899985;0.211669;0.114173;0.183186;0.215762;0.261918;0.0805636;0.0901283;0.0968773;0.0697337;0.0901256;0.0697342;0.0901372;0.211693;0.114176;0.183191;0.215773;0.261928;0.0805651;0.0901346;0.0968806;0.0545031;0.0662785;0.0595602;0.0578992</t>
  </si>
  <si>
    <t>10.41;14.71;10.88;8.93;15.38;15.15;10.04;19.75;10.39;8.94;10.12;19.78;8.98;8.56;12.66;8.73;6.78;13.44;13.11;7.94;19.01;14.97;8.81;12.93;9.03;7.07;13.65;13.4;8.19;19.14;13.58;8.55;8.72;13.28;7.93;13.29;8.54;14.46;10.01</t>
  </si>
  <si>
    <t>0.0733898;0.269593;0.203995;0.073347;0.0437169;0.073419;0.31605;0.204671;0.0437107;0.0734157;0.271068;0.20462;0.0403343;0.0734255;0.386621;0.0729752;0.191495;0.0733729;0.073373;0.0734158;0.073001</t>
  </si>
  <si>
    <t>11.6;11.69;4;11.61;17.27;11.13;3.92;11.65;17.45;10.02;11.71;12.05</t>
  </si>
  <si>
    <t>cgTTGGTTTAATTACCCAAGTTTGAG</t>
  </si>
  <si>
    <t>0.0449452;0.0446715;0.0446097;0.0457237;0.0454452;0.0460436;0.046057;0.0446075;0.0458914</t>
  </si>
  <si>
    <t>8.15;8.3;8.31;8.07;8.21;8.04;8.06</t>
  </si>
  <si>
    <t>0.0665679;0.287929;0.282548;0.282602;0.0578954;0.178791;0.184002;0.259988;0.321277;0.0776941;0.287896;0.282515;0.28257;0.139509;0.17878;0.183991;0.0665601;0.0578918;0.0777031;0.139518;0.0416184;0.318597;0.312714;0.312774;0.28875;0.0636288;0.196796;0.353595;0.202512;0.0665609;0.287906;0.282526;0.28258;0.0578938;0.178786;0.183998;0.0777032;0.160652;0.0618176;0.319303;0.313407;0.313467;0.289374;0.0637473;0.197164;0.354255;0.20289;0.275838;0.270743;0.0549104;0.169594;0.17454;0.0660743;0.0612975;0.319298;0.313402;0.313462;0.0637464;0.197161;0.202887;0.0776951;0.139514;0.104357;0.319388;0.31349;0.31355;0.289449;0.0637635;0.197214;0.354345;0.202942;0.289369;0.354251;0.0715512;0.153621;0.156846;0.0556519;0.171881;0.176894;0.0702894;0.319357;0.313459;0.31352;0.289421;0.0637575;0.197195;0.354312;0.202923;0.0721583;0.153623</t>
  </si>
  <si>
    <t>8.19;6.65;6.76;14.07;8.89;8.7;9.35;7.31;7.74;6.77;11.58;14.08;7.89;4.19;4.28;6.39;11.83;6.56;4.98;6.37;10.54;6.44;4.16;4.26;11.81;6.54;4.96;6.35;7.61;7.71;15.03;9.83;9.63;8.28;6.48;5.8;4.25;11.8;6.34;6.03;9.31;10.71;15;9.8;9.61;6.51;5.99</t>
  </si>
  <si>
    <t>0.256822;0.308857;0.197878;0.299717;0.223172;0.202708;0.0606883;0.223993;0.25682;0.308851;0.299678;0.223144;0.202682;0.0604988;0.283038;0.251931;0.159396;0.381449;0.285096;0.258953;0.0738367;0.218348;0.305626;0.28633;0.0561851;0.283086;0.251934;0.159398;0.38146;0.256817;0.308839;0.299627;0.223106;0.202648;0.0604827;0.223964;0.278998;0.249164;0.157669;0.379798;0.283856;0.257827;0.0708445;0.286144;0.283228;0.25194;0.159402;0.381477;0.285116;0.258972;0.0738867;0.285103;0.25896;0.0738659;0.28388;0.252108;0.159508;0.38167;0.285261;0.259103;0.0840977;0.170709;0.283924;0.216745;0.153249;0.138687</t>
  </si>
  <si>
    <t>7.84;12.28;12.5;9.06;11.69;12.2;16.58;11.68;16.6;10.47;16.55;4.48;6.95;7.46;14.32;7.83;12.39;9.72;16.7;10.46;11.7;12.21;16.59;16.64;4.55;7.01;7.52;14.44;6.94;16.54;4.47;6.93;7.44;14.27;7.41;13.2;12.16;14.85;15.37</t>
  </si>
  <si>
    <t>0.265578;0.203951;0.260358;0.203891;0.380863;0.204626;0.267031;0.204575;0.373378;0.204566;0.188643;0.311343</t>
  </si>
  <si>
    <t>12.01;4;12.29;4.01;10.34;3.92;11.97;10.62;12.36;11.45</t>
  </si>
  <si>
    <t>0.120955;0.401284;0.111217;0.11388</t>
  </si>
  <si>
    <t>10.04;5.04;10.45;10.25</t>
  </si>
  <si>
    <t>0.0689765;0.0688166;0.0738118;0.0754223</t>
  </si>
  <si>
    <t>9.39;10.97;10.77;10.69</t>
  </si>
  <si>
    <t>0.401376;0.401361;0.521799;0.521793;0.401296;0.521818;0.520267</t>
  </si>
  <si>
    <t>11.43;11.44;6.46;6.51</t>
  </si>
  <si>
    <t>GACGACGAGCAGGAGTGCTATCGCCTGTGGAGAGTTCGTAAAACCGTTATGCAA</t>
  </si>
  <si>
    <t>0.0190947;0.00401976;0.00682982</t>
  </si>
  <si>
    <t>20.78;24.89;27.9</t>
  </si>
  <si>
    <t>0.195073;0.188532</t>
  </si>
  <si>
    <t>12.7;13.17</t>
  </si>
  <si>
    <t>0.198067;0.330684;0.34075;0.198193;0.330893;0.21623</t>
  </si>
  <si>
    <t>11.4;9.52;9.41;11.39;3.89</t>
  </si>
  <si>
    <t>0.244891;0.304208;0.213014;0.267274;0.258055</t>
  </si>
  <si>
    <t>10.58;8.4;12.94;10.5;10.99</t>
  </si>
  <si>
    <t>0.119823;0.119811;0.11785;0.117838;0.119899;0.119887;0.118225;0.118212;0.118424;0.118412</t>
  </si>
  <si>
    <t>6.48;6.67;6.47;6.62;6.58;6.59</t>
  </si>
  <si>
    <t>ggatccgactccaAGAACGAGCTTAAGATGAAGATCCAGGGAGAACAGAACAAG</t>
  </si>
  <si>
    <t>0.0102559;0.0106084;0.0104528;0.00662504;0.00439161;0.0178005</t>
  </si>
  <si>
    <t>22.29;15.3;15.19;17.67;24.9;12.96</t>
  </si>
  <si>
    <t>0.011068;0.0169912</t>
  </si>
  <si>
    <t>23.04;23.21</t>
  </si>
  <si>
    <t>aGTGTCGGTTTAATTACCCAAGTTTGAG</t>
  </si>
  <si>
    <t>0.112871;0.112828;0.112807</t>
  </si>
  <si>
    <t>8.61;8.62</t>
  </si>
  <si>
    <t>0.0293045;0.0313405;0.0274857</t>
  </si>
  <si>
    <t>20.42;20.03;20.74</t>
  </si>
  <si>
    <t>0.0744611;0.03972;0.0635231;0.0708383;0.0389416;0.0620997;0.04956</t>
  </si>
  <si>
    <t>11.92;16.3;12.44;12.17;16.41;12.7;13.11</t>
  </si>
  <si>
    <t>0.0115627;0.0097831</t>
  </si>
  <si>
    <t>17.53;17.97</t>
  </si>
  <si>
    <t>0.263082;0.230034</t>
  </si>
  <si>
    <t>4.87;7.52</t>
  </si>
  <si>
    <t>0.00834622;0.0246688;0.00632326;0.0123486</t>
  </si>
  <si>
    <t>24.36;17.62;26.58;19.64</t>
  </si>
  <si>
    <t>0.00620223;0.00307214;0.00356112;0.00459691</t>
  </si>
  <si>
    <t>26.5;26.94;28.7;26.21</t>
  </si>
  <si>
    <t>0.118675;0.118399;0.11866</t>
  </si>
  <si>
    <t>6.57;6.6</t>
  </si>
  <si>
    <t>0.0487279;0.0388341;0.104874</t>
  </si>
  <si>
    <t>18.83;19.76;15.61</t>
  </si>
  <si>
    <t>0.0226444;0.0856593</t>
  </si>
  <si>
    <t>19.91;12.5</t>
  </si>
  <si>
    <t>0.147123;0.081615;0.115011</t>
  </si>
  <si>
    <t>6.42;8.48;6.03</t>
  </si>
  <si>
    <t>GAGCCTAGTACGTCGGCATCGACCACCGAGCCCAGTACCTCAGCTTCGACAACTG</t>
  </si>
  <si>
    <t>0.087826;0.0654051;0.0504827;0.0504453;0.0514654;0.0585966;0.0861414;0.0823141;0.07318;0.0747465;0.0735362;0.0893254;0.0817689</t>
  </si>
  <si>
    <t>13.01;11.81;13.9;13.4;21.5;14.65;13.96;14.43;14.28;14.37;15.01;16.34</t>
  </si>
  <si>
    <t>gtgagggtctCGGCCCTGCACAGTGGATACTCGCGTATGAGCGAGGAGAG</t>
  </si>
  <si>
    <t>0.018512;0.021457;0.026082;0.0219075;0.0278241</t>
  </si>
  <si>
    <t>27.72;26.4;24.4;26.79;24.98</t>
  </si>
  <si>
    <t>0.00639954;0.00661441;0.0107307;0.00860817;0.0109442;0.0106347;0.00919153;0.00879836</t>
  </si>
  <si>
    <t>25.53;24.98;14.88;22.71;27.59;15.07;21.44;22.51</t>
  </si>
  <si>
    <t>0.0678188;0.0403697;0.0426751;0.0630558</t>
  </si>
  <si>
    <t>16.08;18.45;19.57;14.08</t>
  </si>
  <si>
    <t>cGGACGTGGAGGTGACCGTGGTGGAAGAGGAAGAGGCGGTGCTGGAG</t>
  </si>
  <si>
    <t>0.0423291;0.0601845;0.0594755;0.46581</t>
  </si>
  <si>
    <t>24.28;11.66;11.78;3.24</t>
  </si>
  <si>
    <t>TGTACATAATCACCGTTTCTATGTTCCCGATGCCTTATAGAGTTCGAAATACG</t>
  </si>
  <si>
    <t>ACGCGCCCCACCAACAGGCCTCTCCGTCTGCCCCTTCAGGACGTGTACAAGATCGGAG</t>
  </si>
  <si>
    <t>0.0367805;0.0114765;0.0206408</t>
  </si>
  <si>
    <t>24.81;23.66;26.09</t>
  </si>
  <si>
    <t>0.0318394;0.0761567;0.0313956</t>
  </si>
  <si>
    <t>18.66;20.47;19.39</t>
  </si>
  <si>
    <t>agaatcgtcaaggtTCTCCGTTTCGCCACCAAGGAAGAAATCAAGAAGATGCACAAG</t>
  </si>
  <si>
    <t>0.154418;0.167019;0.132621;0.163536</t>
  </si>
  <si>
    <t>10.08;9.53;9.55;10.57</t>
  </si>
  <si>
    <t>gaggcagaactgtcTGCGTCGGTTTAATTACCCAAGTTTGAG</t>
  </si>
  <si>
    <t>0.161459;0.0875603;0.0850234;0.0848077;0.0851393;0.0849383;0.0873626;0.0624364;0.061063;0.0503109;0.0944208;0.339442;0.0898614;0.0496081;0.0612467;0.111065;0.107855;0.107581;0.108002;0.107722;0.108437;0.110796;0.0922821;0.0902529;0.0833204;0.0700216;0.052035;0.0653833;0.175911</t>
  </si>
  <si>
    <t>4.96;7.25;7.3;7.29;7.28;7.18;7.77;7.81;7.52;6.83;2;8.45;10.62;10.09;8.57;8.62;8.63;8.61;8.59;8.49;9.75;9.78;10.12;13.39;12.46;11.55;4.16</t>
  </si>
  <si>
    <t>0.210752;0.226388;0.237179</t>
  </si>
  <si>
    <t>4.16;4.06;3.87</t>
  </si>
  <si>
    <t>0.0279502;0.040446</t>
  </si>
  <si>
    <t>17.52;12.77</t>
  </si>
  <si>
    <t>CCTGGCTGAAGAAGTTTCCGAGATCGTCCTCGGACGTCTGGTAGGAGAG</t>
  </si>
  <si>
    <t>0.141651;0.185079;0.0634095;0.198258;0.0627773</t>
  </si>
  <si>
    <t>13.99;7.64;9.59;6.1;9.63</t>
  </si>
  <si>
    <t>GACTATGTTGCGGGACGATCGATGGTCTCGCGTATGGTTCAAACAGGATGATGA</t>
  </si>
  <si>
    <t>ATCAAATGATGATCGCAGTAAATGGCCGAAATGAAATAATTATAACGAGAATAAG</t>
  </si>
  <si>
    <t>0.00224344;0.00925702</t>
  </si>
  <si>
    <t>24.17;20.46</t>
  </si>
  <si>
    <t>0.00949046;0.0222388</t>
  </si>
  <si>
    <t>25.29;20.06</t>
  </si>
  <si>
    <t>ATTACCCAAGTTTTGAG</t>
  </si>
  <si>
    <t>0.219021;0.211468</t>
  </si>
  <si>
    <t>3.84;5.35</t>
  </si>
  <si>
    <t>0.0151004;0.0179681;0.0364845;0.00991516;0.0177161</t>
  </si>
  <si>
    <t>23.62;22.93;20.91;25.76;23.83</t>
  </si>
  <si>
    <t>0.0135137;0.0239226;0.0122399;0.0568606</t>
  </si>
  <si>
    <t>21;17.94;24.24;21.52</t>
  </si>
  <si>
    <t>ACGACACATTGTGCACCAAATGTCCATTAAACTGCAGGAGTTGGAGGATACG</t>
  </si>
  <si>
    <t>GGAGGAGGAGGAGGAGA</t>
  </si>
  <si>
    <t>0.0610657;0.0514825</t>
  </si>
  <si>
    <t>12.84;13.18</t>
  </si>
  <si>
    <t>0.101442;0.0844847;0.0541129</t>
  </si>
  <si>
    <t>10.08;12.26;14.8</t>
  </si>
  <si>
    <t>ggccacccaggcccatATTGGAACCACCAACTCTGACTTCCAG</t>
  </si>
  <si>
    <t>0.024978;0.0286596</t>
  </si>
  <si>
    <t>16.91;15.73</t>
  </si>
  <si>
    <t>atTCAAAGCCGGATTCTGCGCTGGAGAGAAGAAGGGACTCGAAATCGGAATCGAGAAG</t>
  </si>
  <si>
    <t>0.0431602;0.10895;0.02335;0.0249377</t>
  </si>
  <si>
    <t>23.34;13.73;22.99;23.16</t>
  </si>
  <si>
    <t>CTCGATAAACGACTGTTTTCGGGCATGTCTTCAAGTAAATTCGAA</t>
  </si>
  <si>
    <t>0.262865;0.297491</t>
  </si>
  <si>
    <t>10.65;10.04</t>
  </si>
  <si>
    <t>CCGTGCTTGTGGCAGTGGTGGTGGTGCTTGTCGTCGTACCAGAGCTTCTT</t>
  </si>
  <si>
    <t>0.0207761;0.00940221;0.00988306</t>
  </si>
  <si>
    <t>20.49;23.5;24.86</t>
  </si>
  <si>
    <t>CTTTTGTGGAGAATGAGCATTGAGTGAGGATGAAGAGGTTGAAGAAG</t>
  </si>
  <si>
    <t>0.121533;0.142788;0.144513;0.0548899</t>
  </si>
  <si>
    <t>10.4;9.69;9.68;13.87</t>
  </si>
  <si>
    <t>CTTGCCGGTACTTTCAACACTGTCGACCATCTCGTTGAGAAGATCCGCGCCCGCGAG</t>
  </si>
  <si>
    <t>0.0697047;0.0331863;0.0675317;0.0369349</t>
  </si>
  <si>
    <t>11.95;20.85;13.02;18.97</t>
  </si>
  <si>
    <t>0.0221636;0.0421677</t>
  </si>
  <si>
    <t>16.68;19.31</t>
  </si>
  <si>
    <t>0.040555;0.0140764</t>
  </si>
  <si>
    <t>24.19;33.76</t>
  </si>
  <si>
    <t>0.0333266;0.0252384</t>
  </si>
  <si>
    <t>22.41;24</t>
  </si>
  <si>
    <t>0.0937725;0.113224;0.11851</t>
  </si>
  <si>
    <t>7.74;7.07</t>
  </si>
  <si>
    <t>0.0264783;0.0255924;0.0164835;0.0247859;0.0279064;0.0366486;0.0270381;0.0253967;0.0313794;0.0264669;0.0263197;0.0187092;0.0076913;0.0064213;0.00262259;0.00513609;0.0352418</t>
  </si>
  <si>
    <t>16.59;17.1;17.97;16.91;16.51;14.7;15.58;17.16;15.53;16.67;18.49;34.98;23.97;23.36;19.2;13.47</t>
  </si>
  <si>
    <t>GTGCTGCAGAACGCCGAGATGGCCGCACTCGCG</t>
  </si>
  <si>
    <t>CGTCGGTTTTAACCCAGTATCTCAAG</t>
  </si>
  <si>
    <t>0.282016;0.281987</t>
  </si>
  <si>
    <t>0.00946801;0.00957614;0.00951104</t>
  </si>
  <si>
    <t>22.97;22.93;23</t>
  </si>
  <si>
    <t>0.123463;0.152326;0.0485903;0.0757791</t>
  </si>
  <si>
    <t>10.44;15.38;15.15;19.79</t>
  </si>
  <si>
    <t>0.0472419;0.0225345</t>
  </si>
  <si>
    <t>10.58;26.04</t>
  </si>
  <si>
    <t>CCGACCTCGAGATGTGCAATGTGTGATGAGGCATGCGAATTGTGTCATGGAGCTG</t>
  </si>
  <si>
    <t>CATTGCAACGTTGCAAT</t>
  </si>
  <si>
    <t>0.335765;0.0561852</t>
  </si>
  <si>
    <t>7.67;15.66</t>
  </si>
  <si>
    <t>CCTTGACCCAGTACTTCCAGGCCTGAAGAGG</t>
  </si>
  <si>
    <t>0.0700082;0.0313256;0.0115202</t>
  </si>
  <si>
    <t>16.78;20.39;33</t>
  </si>
  <si>
    <t>CAAAAATTGGCCGGTGAAATATTATTTTAAATGG</t>
  </si>
  <si>
    <t>0.0497945;0.126515</t>
  </si>
  <si>
    <t>9.96;12.13</t>
  </si>
  <si>
    <t>cctctgcaatcatgCAGCTTTTCATCAACGCCGTTGACGGCGAGCTTACCCGCCTCGAG</t>
  </si>
  <si>
    <t>0.169431;0.287542</t>
  </si>
  <si>
    <t>28.97;7.76</t>
  </si>
  <si>
    <t>TCCTCCTCGCAGCAGCGGCCGTCCCGACCACCCAG</t>
  </si>
  <si>
    <t>GCCTCCACGGGAAGTTGTTACCTGGAACGGACTCGAGGAGGAACTGCACAAGAG</t>
  </si>
  <si>
    <t>0.0330504;0.0248426</t>
  </si>
  <si>
    <t>24.75;18.42</t>
  </si>
  <si>
    <t>0.0288014;0.071274;0.0387363;0.0288006;0.0712721;0.0387357;0.0223583</t>
  </si>
  <si>
    <t>17.36;14.88;17.99;15.76</t>
  </si>
  <si>
    <t>ATAGGGAGAGCGAGAGA</t>
  </si>
  <si>
    <t>0.179607;0.241319;0.325087</t>
  </si>
  <si>
    <t>6.79;6.08;4.82</t>
  </si>
  <si>
    <t>AGTTCAGAAGTATCTCGACTATATATGTAAAGCTAAATCTCCAGTTCTTG</t>
  </si>
  <si>
    <t>0.429779;0.429764</t>
  </si>
  <si>
    <t>0.0591208;0.0700339;0.0609386;0.0806222;0.0452287;0.0738041;0.0895957;0.0899896;0.0603567</t>
  </si>
  <si>
    <t>16.37;17.4;16.29;11.97;13.6;12.13;14.55;14.53;12.31</t>
  </si>
  <si>
    <t>0.0681264;0.0393321;0.117611;0.0678008;0.155699</t>
  </si>
  <si>
    <t>22.25;20.72;15.97;14.46;18.65</t>
  </si>
  <si>
    <t>TTGATGGTGACCTTGCAGTTGTGCTTGATCTTCAG</t>
  </si>
  <si>
    <t>0.0363121;0.0362326;0.034752</t>
  </si>
  <si>
    <t>17.06;17.13;18.33</t>
  </si>
  <si>
    <t>TGAAGAGAATGAAGAGA</t>
  </si>
  <si>
    <t>0.0736246;0.0615341</t>
  </si>
  <si>
    <t>11.99;14.06</t>
  </si>
  <si>
    <t>GACAGAAGGGACAAGGATAGAGACAGAAGCAG</t>
  </si>
  <si>
    <t>0.0518466;0.0543594</t>
  </si>
  <si>
    <t>16.19;16.03</t>
  </si>
  <si>
    <t>GAATGATTTGTGAGATGAAAGACGAAGAAGTAGCAGTACGTCGGGAAGGAACC</t>
  </si>
  <si>
    <t>CCCAATATGGAGATGATGAGCAGACCGAAGCCCTTGATGACACACCCGTCGTG</t>
  </si>
  <si>
    <t>CCACCCCAACATCCAGAATGTTTCCAACCTTGAGGTCATCAAGGCCCTGAAG</t>
  </si>
  <si>
    <t>0.34253;0.0380628</t>
  </si>
  <si>
    <t>9.58;8.33</t>
  </si>
  <si>
    <t>0.0277932;0.0107752</t>
  </si>
  <si>
    <t>15.68;18.56</t>
  </si>
  <si>
    <t>CAGAAGAGAATGATATAGAGGGAAGAGAGAGAAG</t>
  </si>
  <si>
    <t>0.0752263;0.0731378</t>
  </si>
  <si>
    <t>17.48;17.59</t>
  </si>
  <si>
    <t>CAAGGGTAACGCCTTCAAGAACAAGAGAAACCTTATGGAGTTCATCTTCAAGAAGAAG</t>
  </si>
  <si>
    <t>0.00597801;0.00370434</t>
  </si>
  <si>
    <t>25.06;25.67</t>
  </si>
  <si>
    <t>AGATGATGATGATGATG</t>
  </si>
  <si>
    <t>0.0211534;0.138415;0.050929</t>
  </si>
  <si>
    <t>16.63;8.35;16.92</t>
  </si>
  <si>
    <t>0.093521;0.0572464;0.128868</t>
  </si>
  <si>
    <t>10.83;24.49;10.4</t>
  </si>
  <si>
    <t>cccgcccgcaagcagcgCAGACGTCTGGCCCGTGTTGCTAAGGCTTCCAAG</t>
  </si>
  <si>
    <t>0.0855573;0.0181401</t>
  </si>
  <si>
    <t>12.35;22.67</t>
  </si>
  <si>
    <t>0.0661941;0.0829569;0.0602039</t>
  </si>
  <si>
    <t>13.35;12.45;17.2</t>
  </si>
  <si>
    <t>catcggaatcgctgttgactaccgcagaaccAACAAGTCCCTCGAGTCGCAGAAG</t>
  </si>
  <si>
    <t>0.0156925;0.109157</t>
  </si>
  <si>
    <t>27.91;18.34</t>
  </si>
  <si>
    <t>0.00905834;0.0144369</t>
  </si>
  <si>
    <t>19.06;19.82</t>
  </si>
  <si>
    <t>atcaaggaggccgtagccGCCCTGCCCGCCGACCAGCAG</t>
  </si>
  <si>
    <t>0.0905727;0.0507227</t>
  </si>
  <si>
    <t>17.36;18.64</t>
  </si>
  <si>
    <t>aaaaaagacgattaaggatggacaagctCAAGAATTTCATGAAGAACAAGAAG</t>
  </si>
  <si>
    <t>0.0314082;0.0595983</t>
  </si>
  <si>
    <t>21.85;19.82</t>
  </si>
  <si>
    <t>aTCCGCATAATACGAGAGATGGAATAGGGATGGGGAGGAGGGGTGATGGAAG</t>
  </si>
  <si>
    <t>0.0174903;0.0171639;0.0175137</t>
  </si>
  <si>
    <t>22.14;22.29;21.89</t>
  </si>
  <si>
    <t>TTTTCCCCAAAAAAATCTAAATGGATTTTTCGAAAAATCGTTTTTCGATTATTG</t>
  </si>
  <si>
    <t>TTGGAGTGGTGTTCACAAGGAGGGAAGGGGTAGGGCTTGCAGCCGGCGTGCGAG</t>
  </si>
  <si>
    <t>TTCGAGACCAAGAGAAACAACAAGAACAAGTGGGAGTCCAAGAAGAAC</t>
  </si>
  <si>
    <t>TTCATCTCTCCTTATAATTGATCCTCTCGTCAGATTCACGTCAATCGATCAG</t>
  </si>
  <si>
    <t>TGACGATTACGATCCCGTCGACAAGTGTGTGCTAGAGAGA</t>
  </si>
  <si>
    <t>TGAAGGAAGAAAGAAAGAA</t>
  </si>
  <si>
    <t>TCCCACGTCTCCCGAGCGCACAGTCACCATGACAAGGGCCTTCGTTCTCG</t>
  </si>
  <si>
    <t>TAACTACAGTAATCAGCACAGCG</t>
  </si>
  <si>
    <t>GTCATGGTCGGACATGTTACTAGTTCAGCGTATGGATTCACTCTCGGAGCACAA</t>
  </si>
  <si>
    <t>GGGGTGTCTGTTGCTGGGGCCGTATATGTGCAAGTCCTTGTACTGGGGCGGCGG</t>
  </si>
  <si>
    <t>GGAGGAGGAGGGGGAGGAG</t>
  </si>
  <si>
    <t>0.0904599;0.0735281</t>
  </si>
  <si>
    <t>17.77;18.7</t>
  </si>
  <si>
    <t>GGAATCTCTCGCCTGCTGTGATCAAATTGATGGAGAGGCGTTTGCTGCAG</t>
  </si>
  <si>
    <t>GGAAAGAGGAAGAGGAAGAG</t>
  </si>
  <si>
    <t>0.0161055;0.0185898</t>
  </si>
  <si>
    <t>31.8;30.84</t>
  </si>
  <si>
    <t>0.0192963;0.0125402;0.0352249;0.0254109;0.019639;0.010434;0.0421818;0.0284316</t>
  </si>
  <si>
    <t>17.1;20.97;13.49;15.15;17.04;21.1;12.29;14.32</t>
  </si>
  <si>
    <t>0.00821247;0.0212448</t>
  </si>
  <si>
    <t>22.11;19.4</t>
  </si>
  <si>
    <t>0.0105583;0.00548244</t>
  </si>
  <si>
    <t>22.04;28.36</t>
  </si>
  <si>
    <t>GATGAAGAAGAGGATGAAA</t>
  </si>
  <si>
    <t>GAGGAGTTCATCGTCCCGGAG</t>
  </si>
  <si>
    <t>0.0343976;0.0507999;0.0282339;0.00818817</t>
  </si>
  <si>
    <t>18.84;24.54;22.62;25.14</t>
  </si>
  <si>
    <t>CTCGCGCCAGCCTTTTCCGGCTCCGAAATTCGATTACG</t>
  </si>
  <si>
    <t>0.0329319;0.0538316;0.0258213;0.0287962;0.0902678;0.0234708;0.0123893;0.0261191;0.0205814;0.03136;0.0247954</t>
  </si>
  <si>
    <t>16.95;16.57;20.35;16.8;11.35;22.89;24.33;21.41;22.54;20.75;23.01</t>
  </si>
  <si>
    <t>0.0656152;0.0813376</t>
  </si>
  <si>
    <t>21.59;21.07</t>
  </si>
  <si>
    <t>CGTCGAGTTCCTGCTCACGCTCATCGACAAGTGCGACACGGCGGCCGAG</t>
  </si>
  <si>
    <t>CGGGAATATCCGATCCGAGGGATTTCATTCGCTCGTAGAGCACCTCGCACGAT</t>
  </si>
  <si>
    <t>0.00480921;0.0049082</t>
  </si>
  <si>
    <t>28.55;28.5</t>
  </si>
  <si>
    <t>CGCGTCGCCCTCGGATGAGAATGAAGCGAGAATGCGACTGCTCGCGAAGT</t>
  </si>
  <si>
    <t>CGAAGTTTTACTTATACGCCAAGATCCTTACACGGAGACTTTGAATGGCAG</t>
  </si>
  <si>
    <t>CACGATCGCGGCATTATTCACCGAAACTTAAAG</t>
  </si>
  <si>
    <t>CAATAATCTGCTCCCACCAGAGATGTGGCTAAAG</t>
  </si>
  <si>
    <t>ATTATATTAAGTGTTCTCATCCTCTTCGTTCTTATTACTGGCATTCACTCCCAAGAAG</t>
  </si>
  <si>
    <t>0.0130654;0.0070524</t>
  </si>
  <si>
    <t>20.69;22.25</t>
  </si>
  <si>
    <t>ATGGAGGAAAGAAGGACAAGCAGAGTGATGATGAAAGTGACAAGAAGAATGATAAG</t>
  </si>
  <si>
    <t>AGGGAGGAGAAGGAGAAGAAG</t>
  </si>
  <si>
    <t>0.116068;0.091734</t>
  </si>
  <si>
    <t>13.11;14.06</t>
  </si>
  <si>
    <t>AGAAGAGGAGGAACAA</t>
  </si>
  <si>
    <t>AAAGGAAGATGAAGGAA</t>
  </si>
  <si>
    <t>SRR5888437–SRR5888439</t>
  </si>
  <si>
    <t>0.054051;0.0358148;0.0384373;0.0386207</t>
  </si>
  <si>
    <t>16.15;18.02;17.69;17.67</t>
  </si>
  <si>
    <t>0.0557772;0.028972;0.211921;0.0885496;0.0488962;0.0788984;0.116426;0.0899665;0.362273;0.588688;0.185694;0.14091;0.0543585;0.141464;0.129002;0.131508;0.253585;0.220399;0.167433;0.263431;0.0704565;0.179102;0.0566476;0.172264;0.0710215;0.0366047;0.248502;0.185527;0.365222;0.22625;0.176506;0.319479;0.0255345;0.0602881;0.0996043;0.0413584</t>
  </si>
  <si>
    <t>13.44;15.53;10.16;13.07;12.23;15.74;12.79;18.03;6.55;4.76;3.61;10.35;9.75;7.97;12.15;11.91;7.71;8.98;10.73;4.42;15.66;12.61;16.86;10.19;13.96;15.42;7.66;7.54;3.9;11.66;7.58;7.89;17.14;17.58;15.22;14.03</t>
  </si>
  <si>
    <t>0.047414;0.11562;0.0553909;0.209515;0.169537;0.0673752;0.152276;0.123921;0.117306;0.101093;0.305191;0.0905282;0.0665922;0.0780999;0.0351004</t>
  </si>
  <si>
    <t>15.59;7.75;16.82;7.94;8.79;12.88;11.81;13.12;14.13;15.43;4.16;13.09;9.62;12.5;13.44</t>
  </si>
  <si>
    <t>0.315009;0.301353;0.31313</t>
  </si>
  <si>
    <t>11.68;11.98;11.72</t>
  </si>
  <si>
    <t>TGGTCTATACTAACTTTGG</t>
  </si>
  <si>
    <t>0.179072;0.19936;0.159357;0.175444;0.113402;0.0681603;0.261016;0.161752;0.175703;0.0337193</t>
  </si>
  <si>
    <t>5.84;6.45;11.37;5.98;9.38;14.84;5.77;11.26;5.95;18.48</t>
  </si>
  <si>
    <t>0.17753;0.271137</t>
  </si>
  <si>
    <t>5.66;15.9</t>
  </si>
  <si>
    <t>0.380108;0.383397</t>
  </si>
  <si>
    <t>5.85;5.73</t>
  </si>
  <si>
    <t>0.2404;0.10954;0.0800968;0.0197737;0.0229459;0.0176713</t>
  </si>
  <si>
    <t>9.91;18.85;10.77;23.1;19.39;22.07</t>
  </si>
  <si>
    <t>0.38199;0.384547;0.255705</t>
  </si>
  <si>
    <t>4.81;4.79;9.47</t>
  </si>
  <si>
    <t>TTCTTTTTAAAATT</t>
  </si>
  <si>
    <t>cgcGCCTGCCTGTAACCCAGAG</t>
  </si>
  <si>
    <t>0.135087;0.332952;0.234025;0.084715;0.0901036;0.20147</t>
  </si>
  <si>
    <t>20.93;7.46;5.29;3.83;12.33;12.68</t>
  </si>
  <si>
    <t>CTTGTTAAGCTTTTTCAA</t>
  </si>
  <si>
    <t>GTTGTTGTTGTTGT</t>
  </si>
  <si>
    <t>CGTAACTTTACGCCAGT</t>
  </si>
  <si>
    <t>GAACAATAAAAGAGA</t>
  </si>
  <si>
    <t>0.0240932;0.0373436</t>
  </si>
  <si>
    <t>19.4;12.97</t>
  </si>
  <si>
    <t>CCCACTTTTTATTTT</t>
  </si>
  <si>
    <t>TTTTTATTTAATTT</t>
  </si>
  <si>
    <t>0.0399501;0.123694</t>
  </si>
  <si>
    <t>16.7;9.61</t>
  </si>
  <si>
    <t>0.190168;0.115146;0.155563;0.203098;0.100415;0.186098;0.238738;0.237397;0.0951963;0.078249;0.0768121</t>
  </si>
  <si>
    <t>5.43;9.91;9.53;9;10.41;5.65;6.41;6.5;10.12;10.08;10.86</t>
  </si>
  <si>
    <t>0.19392;0.483215;0.0810866;0.0518382;0.0458298</t>
  </si>
  <si>
    <t>12.46;4.97;10.39;14.77;14.49</t>
  </si>
  <si>
    <t>0.101426;0.100711;0.102892;0.1422;0.0324952</t>
  </si>
  <si>
    <t>15.15;15.51;15.38;15.8;16.52</t>
  </si>
  <si>
    <t>0.0352592;0.144565;0.0284187;0.0816461;0.0756205;0.0261673;0.139824;0.139128;0.140945;0.104094;0.212493;0.233735;0.129574;0.0360835;0.125031;0.0702634</t>
  </si>
  <si>
    <t>20.47;9.66;14.46;11.91;17.25;13.97;10.44;10.46;10.32;9.34;7.52;11.98;7.29;16.5;12.75;17.63</t>
  </si>
  <si>
    <t>GAATGGTTTAATTTG</t>
  </si>
  <si>
    <t>AGAGCTTAAGATTTG</t>
  </si>
  <si>
    <t>0.22598;0.0940094;0.249909;0.0583103;0.287891;0.225311;0.135742;0.29388;0.136196;0.300062;0.314025;0.253721;0.151944;0.282797;0.15928;0.0661989;0.16117;0.143495;0.0827836;0.212128;0.227069;0.462669;0.103315;0.0816684;0.135126;0.123121;0.107177;0.346827;0.136779;0.525725;0.441255;0.381113;0.0624888;0.0538898;0.374819;0.0616034;0.144357;0.260635;0.31337;0.455072;0.109887;0.333923;0.308359;0.299992;0.236976;0.22927;0.0956243;0.221369;0.0760292;0.0559261;0.109923;0.38274;0.0578561;0.149022;0.260746;0.31356;0.455616</t>
  </si>
  <si>
    <t>4.27;13.58;10.64;17.06;5.32;4.33;7.34;5.22;7.29;8.76;3.8;5.35;12.39;7.51;13.03;12.78;10.48;7.38;10.97;6.84;10.14;7.35;12.92;13.23;11.08;12.29;12.82;8.94;12.35;2.18;2.71;3.98;11.24;13.54;4.15;11.38;7.8;9.75;6.74;5.83;5.49;6.9;4.78;4.63;7.82;7;13.5;6.1;11.73;13.36;5.48;3.95;11.98;6.69;6.73;5.82</t>
  </si>
  <si>
    <t>0.211647;0.226418;0.460037;0.204506;0.134751;0.122781;0.106577;0.346252;0.515709;0.440242;0.378835;0.0622974;0.0605432;0.20773;0.222064;0.456984;0.430539</t>
  </si>
  <si>
    <t>6.86;10.17;7.36;12.09;11.1;12.31;12.88;8.97;2.41;2.72;4.01;11.26;11.39;6.89;10.16;7.45;2.77</t>
  </si>
  <si>
    <t>0.656126;0.169956;0.773727;0.297757;0.241157;0.166353;0.256627;0.178056;0.196336;0.133086;0.757858;0.114601;0.357887;0.169888;0.140595;0.839447;0.213438;0.160706;0.322349;0.232588;0.308199;0.194476;0.285147;0.279631;0.851214;0.138795;0.185598;0.224739;0.184479;0.254513;0.177062;0.174359;0.171362;0.171404;0.187014;0.180966;0.25298;0.208494;0.194157;0.280261;0.259285;0.183732;0.127167;0.877891;0.76515;0.573705;0.580802;0.558467;0.400852;0.285215;0.479107;0.3641;0.421635;0.149851;0.137268;0.331577;0.771807;0.346656;0.269393;0.40639;0.432796;0.400993;0.295844;0.784023;0.772555;0.354779;0.882902;0.656085;0.169322;0.772306;0.297711;0.606083;0.250287;0.177591;0.196018;0.132868;0.74971;0.201831;0.356145;0.169106;0.13466;0.557556;0.209431;0.154021;0.237266;0.229599;0.302245;0.192056;0.275801;0.730098;0.227605;0.146171;0.319096;0.171612;0.219565;0.266623;0.268566;0.265764;0.246033;0.280475;0.168708;0.218446;0.167483;0.289232;0.217715;0.53303;0.860169;0.741993;0.550287;0.55633;0.539714;0.386484;0.273767;0.434219;0.284931;0.319815;0.216383;0.135133;0.264862;0.346254;0.294744;0.342547;0.272868;0.257975;0.183068;0.136903;0.882812;0.643391;0.16308;0.73781;0.296903;0.875929;0.534626;0.171554;0.653416;0.151641;0.361796;0.112374;0.554265;0.498814;0.511173;0.516587;0.193105;0.177573;0.136851;0.843123;0.435865;0.862235;0.841388;0.809219;0.853891;0.857955;0.685287;0.837093;0.845511;0.785917;0.857926;0.742413;0.802304;0.657268;0.567866;0.563505;0.270596;0.180412;0.433357;0.247046;0.27486;0.874719;0.849185;0.23198;0.257325;0.189925;0.174012;0.116689;0.126548;0.84497;0.85124;0.837144;0.401622;0.183131</t>
  </si>
  <si>
    <t>1.83;8.06;0.55;3.51;11.85;12.71;12.6;13.03;12.81;13.09;1.02;15.87;10.54;4.98;5.91;2.3;2.19;14.63;12.93;12.36;7.1;13.46;10.84;12.82;1.06;13.95;16.75;5.39;15.85;13.28;10.04;11.21;11.57;7.82;9.57;15.98;12.63;14.36;9.03;13.74;12.2;15.86;15.38;0.43;2.85;3.3;2.55;5.25;8.36;12.26;13.72;11.09;4.39;14.68;14;0.59;10.99;7.55;10.95;2.96;11.15;12.08;0.79;0.57;6.17;8.13;0.58;5.88;12.92;13.06;13.11;1.09;12.32;10.64;5.12;6.15;7.94;2.93;15.71;11.77;12.41;7.5;13.51;11.1;2.24;15.59;16.39;11.93;13.2;13.89;14.02;13.26;12.76;16;12.94;13.85;12.68;13.53;9.12;1.08;3.68;4.75;4.1;6.19;8.94;12.38;12.66;13.01;10.76;10.47;15.48;11.01;12.13;7.15;12.96;12.23;14.7;1.92;8.52;1.54;3.62;10;2.18;16.87;12.54;11.83;7.99;8.71;2.2;1.94;13.45;9.27;13.36;0.98;3.05;0.73;0.95;1;0.84;0.83;1.73;1.17;0.91;1.48;0.77;1.59;1.39;6.99;4.66;4.62;11.73;13.14;3.58;14.56;1.27;14.91;14.16;15.75;14.08;14.64;7.4;1.12;0.81;1.16;10.69;15.9</t>
  </si>
  <si>
    <t>TCATCTGGAAGCAGCACCG</t>
  </si>
  <si>
    <t>0.133282;0.212258;0.100221;0.272234</t>
  </si>
  <si>
    <t>12.55;4.57;8.09;10.56</t>
  </si>
  <si>
    <t>0.203422;0.13443;0.122486;0.106303;0.345606</t>
  </si>
  <si>
    <t>12.12;11.12;12.33;12.89;9</t>
  </si>
  <si>
    <t>cAACAGCAGCTTATTGGGAG</t>
  </si>
  <si>
    <t>0.219811;0.519063;0.217417;0.513949</t>
  </si>
  <si>
    <t>6.8;8.81;6.85;8.83</t>
  </si>
  <si>
    <t>0.712181;0.164487;0.230464;0.466568;0.253826;0.292781;0.48722;0.31379;0.554896;0.196462;0.720215;0.459539;0.0790959;0.226281;0.149854;0.328626;0.27138;0.300385;0.23157;0.201575;0.249427;0.270797;0.511513;0.323589;0.230077;0.455076;0.316229;0.435498;0.408572;0.211027;0.287126;0.350023;0.246926;0.350701;0.334462;0.335628;0.400881;0.227773;0.155602;0.157879;0.470134;0.29017;0.515517;0.502125;0.17278;0.348141;0.588943;0.13908;0.467653;0.554518;0.134618;0.170423;0.215929;0.284681;0.42512;0.0980896;0.18293;0.299244;0.28435;0.193415;0.311482;0.596877;0.523361;0.298202;0.548764;0.389059;0.184338;0.23389;0.55658;0.13723;0.307166;0.242549;0.174672;0.202691;0.472152;0.372459;0.295914;0.251933;0.196016;0.289656;0.695205;0.50762;0.278474;0.136475;0.131171;0.402472;0.462095;0.141016;0.531248;0.218548;0.429789;0.074911;0.167429;0.372691;0.215128;0.313939;0.286478;0.293741;0.294508;0.223008;0.182443;0.306362;0.211168;0.226291;0.0548394;0.422486;0.481982;0.439473;0.495668;0.350077;0.17256;0.456311;0.197484;0.274753;0.778762;0.204619;0.666108;0.515609;0.209604;0.359355;0.511415;0.277322;0.571442;0.242676;0.269458;0.184807;0.257992;0.89319;0.132287;0.172662;0.469846;0.294583;0.258176;0.083358;0.139821;0.173777;0.498017;0.341775;0.182581;0.265341;0.250796;0.560358;0.50183;0.186742;0.236427;0.231682;0.436806;0.385364;0.26667;0.461033;0.529675;0.590134;0.178201;0.266082;0.226369;0.190465;0.454434;0.295644;0.31069;0.320963;0.39545;0.137812;0.152573;0.443915;0.132533;0.416323;0.164467;0.0563273;0.332179;0.20932;0.399481;0.157469;0.28363;0.163643;0.14532;0.25173;0.223794;0.167341;0.322359;0.292133;0.325071;0.173793;0.27113;0.134488;0.399847;0.144499;0.314593;0.289444;0.315825;0.165935;0.163467;0.220509;0.185177;0.284911;0.181069;0.3994;0.278387;0.232341;0.297806;0.184956;0.453638;0.300384;0.289413;0.232114;0.30061;0.299852;0.253428;0.180979;0.294463;0.410199;0.282202;0.234087;0.264478;0.282912;0.16853;0.275501;0.279413;0.282279;0.271596;0.283755;0.283774;0.283703;0.277868;0.370853;0.263385;0.23447;0.236422;0.436146;0.292706;0.0981657;0.149455;0.288048;0.30328;0.294656;0.212589;0.121128;0.155302;0.141541;0.371554;0.388956;0.263333;0.275112;0.275203;0.355373;0.150939;0.696064;0.239143;0.185806;0.339976;0.287992;0.480263;0.176153;0.352636;0.100323;0.323085;0.498998;0.134471;0.514206;0.438301;0.576428;0.297868;0.340681;0.361293;0.437875;0.290221;0.199951;0.176468;0.325984;0.243183;0.137341;0.323356;0.25977;0.236986;0.157821;0.487156;0.125146;0.280569;0.299915;0.349873;0.163186;0.488386;0.254497;0.21854;0.348111;0.275376;0.10021;0.365725;0.297073;0.282122;0.389751;0.138327;0.301403;0.593303;0.495573;0.304341;0.345026;0.203147;0.344278;0.521735;0.212315;0.123889;0.3652;0.445627;0.204542;0.140941;0.0982062;0.434276;0.445361;0.392192;0.295991;0.353456;0.197896;0.131717;0.513654;0.386899;0.188017;0.597662;0.238335;0.348652;0.143307;0.345588;0.33709;0.296289;0.289173;0.285379;0.296704;0.222408;0.366833;0.285383;0.15823;0.123247;0.515173;0.313036;0.454231;0.460528;0.118245;0.320784;0.651121;0.450273;0.198023;0.217957;0.130253;0.800938;0.537361;0.236903;0.166004;0.412497;0.285411;0.107893;0.0895541;0.388418;0.453893;0.245008;0.260974;0.182476;0.293536;0.29895;0.298441;0.38037;0.43811;0.441525;0.573367;0.402354;0.535731;0.173673;0.166543;0.201235;0.18889;0.186649;0.110792;0.175935;0.0999498;0.422401;0.401381;0.672439;0.394647;0.718386;0.237231;0.142868;0.362998;0.320703;0.195459;0.252789;0.42524;0.0969032;0.421699;0.144113;0.400204;0.117133;0.505921;0.624434;0.160966;0.132299;0.675761;0.280687;0.528274;0.0697304;0.120486;0.324839;0.426887;0.207405;0.0828431;0.372508;0.185072;0.261793;0.231406;0.307924;0.440375;0.29902;0.172967;0.190439;0.153581;0.334566;0.20762;0.454184;0.114247;0.298477;0.449893;0.55261;0.360514;0.329165;0.411008;0.261129;0.135047;0.253226;0.525894;0.466818;0.194929;0.209591;0.494917;0.151647;0.29356;0.383095;0.22932;0.263867;0.364829;0.188479;0.667398;0.259136;0.373943;0.163993;0.271438;0.474617;0.410554;0.277701;0.115882;0.134643;0.516387;0.102173;0.369206;0.381616;0.311041;0.174995;0.158663;0.297476;0.353115;0.19604;0.170509;0.225472;0.193852;0.150914;0.111114;0.147318;0.138153;0.374543;0.261039;0.194885;0.0746444;0.370067;0.19444;0.680158;0.170978;0.234839;0.279687;0.155858;0.245506;0.19371;0.415375;0.36671;0.134601;0.674428;0.673766;0.753971;0.661121;0.717681;0.166881;0.535918;0.306229;0.209334;0.183014;0.441757;0.602971;0.313839;0.568745;0.113089;0.224971;0.284091;0.122964;0.446574;0.453528;0.333133;0.350842;0.332789;0.345974;0.259423;0.233418;0.423873;0.309709;0.0826597;0.235481;0.392446;0.153938;0.251152;0.251177;0.208697;0.222607;0.373035;0.205274;0.268928;0.491327;0.467851;0.486385;0.326236;0.164365;0.394503;0.322892;0.205121;0.430932;0.154653;0.144892;0.373354;0.14032;0.143207;0.307554;0.397351;0.316549;0.251137;0.483243;0.498806;0.276286;0.219937;0.402506;0.402555;0.233342;0.0608403;0.302158;0.29576;0.367093;0.147512;0.200393;0.370354;0.190717;0.223764;0.161031;0.161314;0.186594;0.102365;0.202209;0.217634;0.114373;0.175486;0.542609;0.22113;0.393179;0.446065;0.289545;0.203202;0.306255;0.40069;0.319745;0.162106;0.193765;0.208939;0.321297;0.32342;0.187752;0.334878;0.341186;0.332825;0.258655;0.19436;0.551757;0.178257;0.228764;0.391554;0.229986;0.267297;0.167659;0.052706;0.319135;0.331916;0.357574;0.354731;0.360653;0.0767676;0.121241;0.32532;0.31965;0.204447;0.156387;0.233419;0.417424;0.143629;0.128136;0.125651;0.195616;0.412292;0.190928;0.318017;0.489387;0.177564;0.112747;0.0916787;0.169216;0.418885;0.356414;0.355131;0.357384;0.282243;0.352897;0.190369;0.351814;0.0670264;0.246846;0.266331;0.130918;0.128938;0.139128;0.148015;0.333295;0.328435;0.350088;0.295139;0.171277;0.312064;0.0708189;0.277072;0.200268;0.182569;0.121633;0.129596;0.189836;0.197078;0.130077;0.374358;0.219777;0.338748;0.327692;0.270001;0.183396;0.318818;0.278267;0.27504;0.268032;0.186595;0.161257;0.176355;0.200275;0.185838;0.210169;0.244266;0.264444;0.298652;0.271471;0.262388;0.293936;0.269158;0.211018;0.282853;0.203072;0.569508;0.28487;0.289582;0.24155;0.280396;0.277064;0.280756;0.547091;0.176305;0.26612;0.213268;0.295834;0.246413;0.14665;0.225164;0.4029;0.248715;0.296628;0.181134;0.176957;0.218743;0.239909;0.159539;0.288528;0.19961;0.29073;0.145908;0.183085;0.286187;0.260418;0.205347;0.297974;0.164779;0.250006;0.111733;0.297051;0.296724;0.291718;0.297483;0.29543;0.171861;0.263659;0.219292;0.435569;0.136938;0.489982;0.110906;0.380226;0.288899;0.375769;0.201927;0.104026;0.200918;0.291679;0.161513;0.212261;0.283813;0.296329;0.306329;0.28592;0.268489;0.281244;0.281191;0.294936;0.275077;0.298792;0.298394;0.298281;0.144694;0.291103;0.290893;0.290228;0.298496;0.155276;0.29328;0.2973;0.245185;0.139915;0.147371;0.238905;0.12607;0.28306;0.284932;0.263993;0.114268;0.136784;0.109439;0.295777;0.294987;0.237309;0.293693;0.27805;0.271993;0.210443;0.17371;0.265813;0.243427;0.215197;0.280262;0.265599;0.277234;0.279955;0.278402;0.169353;0.273478;0.147866;0.280554;0.154613;0.185839;0.18789;0.403461;0.233664;0.269385;0.279017;0.279826;0.279241;0.279663;0.224618;0.278461;0.202954;0.279051;0.279686;0.276528;0.277362;0.268289;0.154371;0.245835;0.280346;0.254262;0.279244;0.220407;0.268357;0.272309;0.229614;0.278562;0.279206;0.153267;0.236389;0.229921;0.267986;0.132684;0.264358;0.118337;0.257799;0.279109;0.280316;0.280131;0.280368;0.279816;0.280469;0.278366;0.279632;0.280388;0.280398;0.268583;0.280319;0.279801;0.276093;0.114947;0.18471;0.245599;0.241511;0.260459;0.25519;0.243575;0.278003;0.222216;0.228553;0.150159;0.204821;0.203857;0.21866;0.0831146;0.0791775;0.162083;0.205073;0.29024;0.276726;0.231959;0.289004;0.416754;0.276263;0.219313;0.147237;0.206631;0.211193;0.0664524;0.0995836;0.203806;0.263861;0.194215;0.0602114;0.099664;0.154209;0.134583;0.313814;0.305234;0.279514;0.29312;0.293389;0.388701;0.175359;0.302125;0.301057;0.30176;0.295751;0.300537;0.181306;0.294203;0.148586;0.691986;0.207862;0.161216;0.0932555;0.298698;0.0553319;0.437394;0.526432;0.14796;0.150559;0.259561;0.239421;0.117105;0.180506;0.161035;0.180424;0.137544;0.157405;0.157404;0.066271;0.311031;0.0796497;0.220611;0.118144;0.117678;0.195176;0.198947;0.154171;0.147803;0.208581;0.296537;0.397047;0.245948;0.341653;0.154826;0.2239;0.247216;0.111794;0.318942;0.488472;0.149024;0.31481;0.346989;0.111732;0.488774;0.072149;0.258703;0.211237;0.398647;0.231994;0.44379;0.371968;0.455152;0.285366;0.451172;0.310708;0.275315;0.275602;0.275502;0.2333;0.102956;0.21045;0.15876;0.83439;0.435869;0.403817;0.357629;0.101771;0.506289;0.178073;0.107617;0.324544;0.199935;0.521799;0.515534;0.515798;0.436121;0.489443;0.617521;0.358132;0.357439;0.324885;0.693485;0.390819;0.173025;0.319722;0.38803;0.108215;0.0720283;0.174616;0.111716;0.4104;0.164189;0.445397;0.411982;0.407836;0.620377;0.481714;0.388849;0.24449;0.11013;0.169815;0.581527;0.317775;0.222841;0.527597;0.545366;0.274144;0.358219;0.284565;0.361532;0.319967;0.369186;0.340781;0.340048;0.340828;0.340675;0.32358;0.31774;0.353658;0.348459;0.429353;0.266459;0.367928;0.406175;0.572571;0.524097;0.283455;0.15837;0.309069;0.110626;0.18599;0.306141;0.246315;0.0744388;0.27448;0.08081;0.083602;0.0985239;0.161594;0.16174;0.463767;0.63296;0.507165;0.313341;0.315863;0.318745;0.401574;0.128155;0.140729;0.303068;0.0856017;0.530231;0.223706;0.195446;0.167924;0.281716;0.353975;0.0893025;0.11447;0.143899;0.216604;0.284913;0.563776;0.177877;0.206969;0.0969429;0.199737;0.126717;0.20122;0.220079;0.184372;0.245018;0.302914;0.5704;0.35976;0.179344;0.346502;0.347204;0.194338;0.308777;0.622476;0.333412;0.141319;0.142307;0.176924;0.291;0.118824;0.277319;0.270457;0.279098;0.198621;0.0851881;0.253348;0.245847;0.121752;0.247004;0.257862;0.634086;0.2382;0.199189;0.247196;0.428304;0.253303;0.25437;0.325012;0.33367;0.350287;0.297227;0.364556;0.34259;0.300425;0.343734;0.340976;0.344078;0.34396;0.260072;0.474585;0.195246;0.297091;0.152805;0.187676;0.223283;0.249267;0.241539;0.249581;0.216712;0.183621;0.119997;0.0791633;0.117019;0.0976006;0.282561;0.249614;0.145431;0.238876;0.161887;0.385671;0.160254;0.589125;0.291358;0.585773;0.394548;0.0702593;0.536625;0.294316;0.470851;0.331588;0.273322;0.277189;0.140581;0.543011;0.364258;0.380045;0.233662;0.25799;0.412321;0.0774453;0.355321;0.160424;0.415141;0.469875;0.393446;0.181761;0.251183;0.251876;0.482267;0.193364;0.418691;0.188306;0.401845;0.275985;0.23829;0.186133;0.209968;0.687367;0.572044;0.684682;0.347992;0.277395;0.173034;0.290018;0.298457;0.453415;0.131793;0.152892;0.0885732;0.217801;0.953812;0.28678;0.152795;0.0779896;0.827858;0.723897;0.21873;0.308556;0.341851;0.675718;0.141535;0.188987;0.17633;0.219337;0.764511;0.400085;0.885205;0.119779;0.55445;0.264387;0.203749;0.174334;0.117992;0.151217;0.173424;0.273671;0.479782;0.339348;0.257636;0.300372;0.207219;0.22206;0.434472;0.356508;0.363067;0.150948;0.464139;0.630369;0.408744;0.603568;0.438286</t>
  </si>
  <si>
    <t>1.32;10.12;9.22;2.4;11.73;6.42;8.89;2.09;2.64;9.95;3.04;5.31;9.78;9.24;7.63;7.75;3.46;11.39;10.6;7.97;4.61;5.32;7.28;7.83;5.64;7.61;5.98;6.37;8.97;11.21;7.31;8.29;7.25;7.86;7.85;6.41;8.85;5.24;4.92;6.88;6.31;1.68;2.69;11.18;9.67;2.1;5.99;5.43;7.05;6.84;8.16;5.22;6.3;11.22;3.58;6.75;6.15;9.83;1.17;6.29;4.08;1.96;6.89;13.52;5.48;4.94;11.19;8.87;11.58;3.17;1.99;9.64;11.16;6.61;6.47;0.93;3.4;3.2;6.6;7.66;8.73;4.51;9.91;2.9;6.24;5.05;8.63;5.77;8.86;6.98;7.42;7.57;7.56;8.35;9.04;6.38;4.99;8.75;14.41;3.27;2.54;8.46;5.69;5.35;8.56;5.29;9.45;5.23;0.99;8.11;2.22;4.63;5.36;6.03;3.22;2.24;11.84;4.04;10.93;6.05;0.49;9.15;9.88;4.38;7.46;10.29;12.23;8.95;7.73;10.78;5.3;8.76;1.97;6;9.12;5.84;5.4;5.59;4.77;4;2.89;1.83;5.49;5.06;7.53;7.43;4.65;7.04;4.39;8.59;5.52;8.61;2.45;10.25;3.8;6.97;16.26;5.19;7.27;2.95;8.12;8.88;4.46;7.21;5.56;5.6;7.17;6.19;5.86;3.18;6.79;6.55;6.91;8.5;7.33;9.16;3.69;6.48;8.78;1.7;7.16;7.45;8.03;7.26;3.38;7.71;8.2;7.87;7.7;9.68;7.77;7.79;7.8;7.74;6.52;8.18;8.19;8.91;3.55;7.4;7.41;9.81;6.67;5.97;8.68;9.49;5.08;7.13;2.66;8.32;6.63;4.59;8.38;1.8;7.52;10.83;3.01;3.15;4.23;8.25;3.67;9.53;8.52;5.54;3.41;11.29;2.32;1.49;6.32;5.85;4.21;11.48;7.9;11.53;7.59;4.33;4.83;8;7.29;10.02;5.61;9.35;6.12;9.61;2.71;11.91;6.69;9.62;11.89;4.37;6.78;3.83;2.36;9.94;11.51;3.53;5.87;5.73;5.72;9.14;10.06;9.74;2.86;9.54;11.68;4.66;4.45;4.47;7.69;7.88;6.66;4.2;2.92;6.85;10.07;6.22;6.59;7.54;9.1;7.98;10.75;10.14;2.19;2.01;6.83;0.84;4.91;7.72;6.1;0.94;4.18;7.19;11.03;5.11;7.07;9.6;3.97;9.43;8.41;6.93;6.81;6.82;7.08;7.35;2.79;7.22;6.94;7.55;8.27;8.15;2.93;4.12;8.14;4.19;5.91;4.05;4.93;10.36;12.95;2.42;7.37;9.87;3.87;9.32;2.96;10.41;9.28;6.06;5.07;12.56;6.57;9.77;2.77;5.2;9.4;5.51;5.33;10.58;2.52;11.64;5.81;7.14;4.72;6.5;10.42;9.7;4.09;9.27;6.64;3.94;2.5;6.86;1.63;7.51;9.33;6.28;4.56;3.48;7.99;5.94;4.4;9;2.25;11.5;3.81;9.26;6.14;6.43;5.8;6.25;6.11;5.41;8.42;8.79;6.8;12.11;2.18;10.08;2.02;5.18;8.23;7.01;1.36;2.97;2.13;1.78;13.4;3.51;1.33;1.47;10.74;9.38;3.75;6.56;6.53;5.04;5.96;8.84;8.62;5.78;7.48;6.71;4.9;8.98;3.95;3.5;6.49;9.19;1.95;4.24;5.42;9.31;10.16;11.43;13;4.54;2.33;7.96;6.08;3.56;3.21;5.45;6.27;11.78;4.16;4.78;10.56;10.61;3.6;8.02;8.6;10.64;8.04;1.88;4.25;4.57;7.94;3.62;5.68;7.62;9.21;8.65;6.9;8.39;5.76;2.72;9.55;6.76;6.35;8.66;6.36;7.36;4.43;13.86;10.91;11;3.52;5.62;13.09;13.78;5.89;7.11;5.95;10.94;3.33;10.38;9.59;9.23;5.93;12.2;8.08;8.93;9.2;9.29;12.62;3.74;7.3;10.89;7.39;7.67;8.55;6.2;6.95;7.24;7.58;7.34;1.64;7.32;7.81;7.38;7.44;7.49;1.81;8.8;8.17;9.66;8.37;9.13;8.36;8.48;7.18;7.78;7.2;7.64;8.3;3.32;10.53;3.12;7.23;2.87;10.82;8.33;7.6;7.47;9.48;8.9;8.77;8.26;11.76;8.34;8.7;7.92;7.76;9.46;9.39;9.01;8.21;7.82;8.43;8.09;8.1;9.69;8.01;9.05;8.92;9.52;8.94;9.06;6.02;4.6;12.68;10.77;9.73;10.71;7.84;2.76;6.07;10.34;6.54;10.65;1.15;8.51;4.48;11.92;2.55;10.87;8.06;11.52;4.5;5.25;4.97;12.19;3.99;5.74;9.57;11.6;7;5.09;10.43;6.39;4.82;5.79;12.88;1.87;11.99;3.9;4.11;6.62;11.59;13.01;0.68;4.53;5.12;6.99;12.09;4.55;11.42;13.04;2.38;2.63;3.11;3.89;11.62;13.56;6.74;2.61;1.79;1.48;1.84;4.15;3.26;6.73;12.38;1.65;3.16;1.86;2.56;4.81;4.74;3.85;5;3.72;5.37;3.14;12.03;2.12;10.8;2.8;10.66;12.77;8.96;2.2;1.34;4.8;3.86;11.38;11.14;13.59;3.09;10.48;8.28;4.29;6.7;7.1;4.86;8.24;9.65;8.44;4.73;11.93;2.65;5.58;5.15;3.59;7.5;12.4;1.41;6.17;6.33;6.18;7.91;4.41;8.69;9.96;11.2;11.27;10.55;14.42;5.65;4.49;1.66;7.15;9.92;3.73;3.44;12.32;4.13;10.32;9.09;9.47;11.4;1.72;1.85;2.88;5.39;12.69;4.27;0.21;1.05;6.23;1.35;5.14;0.44;2.94;6.26;11.72;2.73;2.59;2.05;4.35</t>
  </si>
  <si>
    <t>0.153218;0.326432</t>
  </si>
  <si>
    <t>2.85;2.45</t>
  </si>
  <si>
    <t>cgaAGATGATGACGAAA</t>
  </si>
  <si>
    <t>0.361274;0.343733;0.345111;0.255315</t>
  </si>
  <si>
    <t>10.65;4.01;4.23;5.44</t>
  </si>
  <si>
    <t>0.230636;0.166318</t>
  </si>
  <si>
    <t>7.7;9.54</t>
  </si>
  <si>
    <t>0.215239;0.677305;0.414886;0.129879;0.630566;0.337107;0.212979;0.669299</t>
  </si>
  <si>
    <t>9.82;2.68;3.41;9.81;1.15;7.69;9.86;2.75</t>
  </si>
  <si>
    <t>CGGCAACAGCAGCTTGGGAG</t>
  </si>
  <si>
    <t>0.0767747;0.132722</t>
  </si>
  <si>
    <t>14.15;7.56</t>
  </si>
  <si>
    <t>0.27754;0.675537;0.145228;0.13685;0.196261;0.294444;0.580104;0.540574</t>
  </si>
  <si>
    <t>4.23;2.05;5.23;11.26;6.55;4.69;4.04</t>
  </si>
  <si>
    <t>0.100305;0.102821</t>
  </si>
  <si>
    <t>8.31;8.16</t>
  </si>
  <si>
    <t>CAGTACAGGAAAGTGAAA</t>
  </si>
  <si>
    <t>0.461994;0.209072;0.208184</t>
  </si>
  <si>
    <t>5.43;4.35;4.36</t>
  </si>
  <si>
    <t>CTCCACCTTCCAACAGAT</t>
  </si>
  <si>
    <t>CAAGATCCAAGACAAAGAAG</t>
  </si>
  <si>
    <t>0.414886;0.129879;0.630561;0.337107</t>
  </si>
  <si>
    <t>3.41;9.81;1.15;7.69</t>
  </si>
  <si>
    <t>0.237216;0.436432;0.530673;0.269459;0.401268;0.435336;0.436355;0.329034;0.129441</t>
  </si>
  <si>
    <t>6.66;5.97;4.7;6.43;6.68;6;5.93;7;15.26</t>
  </si>
  <si>
    <t>ccGTTAAGTGTCTTGCCCAAG</t>
  </si>
  <si>
    <t>0.657588;0.125478;0.269792;0.122609;0.324849;0.256823;0.344786;0.665294;0.188295;0.77287;0.166869;0.290307;0.404453;0.406135;0.296655;0.230497;0.349159;0.488218;0.150923;0.121519;0.453589;0.184838;0.209539;0.292797;0.187953;0.332982;0.357933;0.579178;0.392274;0.440622;0.47634;0.31648;0.195404</t>
  </si>
  <si>
    <t>4.06;10.61;8.08;13.36;7.38;8.36;11.15;4.19;10.07;3.1;10.1;9.23;6.05;9.62;5.96;12.55;6.94;8.42;8.83;12.96;8.94;9.95;11.55;9.13;10.87;7.22;10.9;5.7;6.12;8.64;6.52;9.81</t>
  </si>
  <si>
    <t>0.416266;0.230617</t>
  </si>
  <si>
    <t>11.22;10.3</t>
  </si>
  <si>
    <t>gtATGTGTCCTTGGGCAAG</t>
  </si>
  <si>
    <t>0.301025;0.23069;0.333113;0.422713</t>
  </si>
  <si>
    <t>4.58;6.13;2.83;8.65</t>
  </si>
  <si>
    <t>0.239168;0.0587974;0.574215;0.0453186;0.0654303;0.254581;0.423742;0.413984;0.286375</t>
  </si>
  <si>
    <t>5.13;10.18;2.73;13.21;10.76;4.96;5.67;3.71;4.71</t>
  </si>
  <si>
    <t>0.2122;0.0959714</t>
  </si>
  <si>
    <t>10.98;14.4</t>
  </si>
  <si>
    <t>TGTTCAACAAAATATAGAAG</t>
  </si>
  <si>
    <t>0.245781;0.267019;0.232893;0.221105;0.767968;0.138975;0.0964862;0.426528;0.301188;0.311727;0.357979;0.199045;0.12246;0.111351;0.315788;0.243247;0.0541494;0.238387</t>
  </si>
  <si>
    <t>10.87;7.96;9.15;5.59;1.92;7.26;14.65;3.92;6.53;10.51;4.98;5.92;11.82;11.23;5.02;3.78;15.26;6.37</t>
  </si>
  <si>
    <t>0.279097;0.641289;0.169359;0.366995;0.208976;0.538731;0.309258;0.307278;0.40151;0.65558;0.655635;0.64484;0.633902;0.421678;0.0776414;0.55035;0.301949;0.309839;0.614319;0.447248;0.386978;0.670179;0.268923;0.842803</t>
  </si>
  <si>
    <t>4.46;0.95;5.71;3.5;10.29;9.3;2.85;10.18;3.18;1.9;2.65;2.55;3.37;13.58;1.53;7.71;4.4;3.32;7.01;4.78;5.05;1</t>
  </si>
  <si>
    <t>CAAAATATGAGAAGAAAA</t>
  </si>
  <si>
    <t>0.633239;0.496485;0.17694;0.22735;0.355901;0.285748;0.620296;0.324715;0.256325;0.144896;0.160003;0.162621;0.190748;0.14353;0.279086;0.421519;0.425088;0.25595;0.251943;0.402399;0.255217;0.1852;0.282182;0.27752;0.281906;0.284095;0.22394;0.270121;0.342387;0.157114;0.283134;0.188252;0.12193;0.728869;0.216267;0.312174;0.430113;0.358094;0.513356;0.351453;0.402131;0.27897;0.194376;0.286824;0.57876;0.292904;0.277193;0.224252;0.171175;0.232986;0.556351;0.285867;0.221385;0.27514;0.179436;0.273307;0.291471;0.286951;0.267723;0.22634;0.419596;0.281811;0.706217;0.148033</t>
  </si>
  <si>
    <t>2.66;4.07;9.22;9.26;9.05;6;3.91;10.08;6.84;7.02;7.1;6.97;10.52;6.34;5.08;11.38;11.05;9.32;9.46;5.26;6.74;10.56;5.07;5.24;5.13;5.48;5.35;3.89;7.61;10.85;12.34;9.74;1.64;10.37;5.66;5.37;8.03;5.88;5.17;7.33;6.7;3;5.11;8.35;9.47;8.05;7.92;1.4;5.44;9.87;4.87;12.17;3.34;11.11;5.98;7.44;8.62;7.87;12.28;4.48;11.66</t>
  </si>
  <si>
    <t>0.202193;0.935317;0.238935;0.228486;0.241369;0.503566;0.166983;0.472723;0.0817296;0.0755647;0.325363;0.103857;0.210333;0.42112;0.58326;0.195614;0.513951;0.262711;0.128216;0.286972;0.632541;0.112628;0.261326;0.106731;0.205916;0.339203;0.0756678;0.0674719;0.0476198;0.160109;0.376769;0.33114;0.34158;0.298193;0.167037;0.375253;0.210452;0.151941;0.251685;0.555862;0.288549;0.141672;0.299449;0.155347;0.1219;0.617347;0.58789;0.0901854;0.183777;0.301132;0.433914;0.463862;0.649328;0.130853;0.138138;0.363427;0.173816;0.479876;0.374952;0.408652;0.113241;0.258035;0.169063;0.141419;0.494044;0.340585;0.224237;0.452494;0.175869;0.420408;0.405588;0.232344;0.409183;0.149875;0.143653;0.347595;0.147969;0.1201;0.041338;0.255338;0.312788;0.148323;0.202433;0.221719;0.402465;0.346494;0.167609;0.31224;0.276683;0.142707;0.239088;0.679877;0.329863;0.485562;0.419141;0.63851;0.084179;0.184827;0.171661;0.234391;0.362732;0.108633;0.268404;0.52484;0.175899;0.0763613;0.578272;0.579968;0.0630108;0.142997;0.17327;0.0990685;0.237387;0.129333;0.1772;0.322901;0.298233;0.220121;0.107894;0.0506514;0.163493;0.17282;0.192709;0.291671;0.243149;0.387868;0.149697;0.111848</t>
  </si>
  <si>
    <t>10.08;0.33;3.72;9.6;7.76;6.54;10.52;5.76;13.92;14.6;7.66;9.03;10.55;3.91;1.97;9.58;11.38;9.45;11.2;7.48;4.06;9.75;7.7;8.94;10.81;6.55;14.19;11.51;12.64;9.34;3.35;3.39;9.15;5.34;8.98;3.12;6.47;6.05;4.3;2.01;4.47;11.37;7.91;12.9;14.28;1.66;11.07;9.11;4.62;2.95;2.61;3.27;8.96;12.86;9.48;7.07;2.15;2.74;6.81;11.11;8.83;14.49;12.72;1.13;3.53;10.34;2.78;5.07;3.84;4.05;8.71;5.89;12.69;12.22;4.84;5.5;7.28;17.02;11.02;11.67;7.29;5.2;6.6;5.98;12.45;5.1;5.83;16.3;7.94;1.01;8.08;4.17;3.66;1.67;14.61;13.48;10.1;7.11;13.17;9.72;3.5;8.85;13.65;1.71;8.28;10.03;14;12.04;12.35;7.14;5.24;8.91;5.61;6.83;16.95;11.92;12.93;9.5;6.87;7.43;10.96;8.36</t>
  </si>
  <si>
    <t>gAGTTTGACCTTTAC</t>
  </si>
  <si>
    <t>0.282737;0.598396;0.560694;0.261004;0.440892;0.3624;0.198625;0.214984;0.484339;0.301773;0.539108;0.453055;0.748671;0.698703;0.642727;0.323273;0.458558;0.413885;0.660213;0.65785;0.285022;0.815787;0.83821;0.207361;0.392274;0.29387;0.570914;0.395587;0.298571;0.292994;0.5736;0.774856;0.293995;0.558089;0.522804;0.498437;0.22907;0.56643;0.248795;0.276488;0.265744;0.71958;0.18893;0.376431;0.17265;0.100751;0.230381;0.499128;0.263867;0.360112;0.363649;0.392033;0.0974551;0.280778;0.608195;0.462428;0.463503;0.322967;0.331043;0.328256;0.374882;0.272073;0.653636;0.751246;0.698864;0.424637;0.426052;0.679492;0.39752;0.530148;0.596611;0.390483;0.338346;0.329742;0.322933;0.33046;0.409464;0.514433;0.23548;0.245582;0.357795;0.389589;0.361824;0.169639;0.233248;0.226819;0.519498;0.474829;0.158398;0.501249;0.358765</t>
  </si>
  <si>
    <t>7.85;1.95;3.31;7.77;1.53;3.46;10.65;9.43;1.96;5.5;2.22;3.01;3.47;2.25;0.77;6.82;2.48;4.07;2.2;2.32;4.95;0.43;1.09;11.87;9.61;4.96;4.38;2.4;4.61;4.99;8.79;0.61;7.73;4.91;7.78;1.84;12.68;4.64;11.36;10.11;10.41;4.03;11.61;2.58;13.11;12.14;8.13;7.24;7.06;3.79;12.58;5.8;1.8;2.23;2.16;9.64;4.84;2.98;2.62;5.9;1.74;1.23;4.1;4.02;1.16;3.3;4.55;1.43;3.41;10.97;2.79;2.84;7.67;2.78;8.38;5.87;6.52;4.37;3.85;8.24;9.54;7.74;5.09;13.56;3.05;3.09</t>
  </si>
  <si>
    <t>TGCACCACCAACCA</t>
  </si>
  <si>
    <t>GTTTGACAACTATAAG</t>
  </si>
  <si>
    <t>0.0971292;0.171315;0.269498;0.0968029;0.0932508;0.244295;0.126622;0.17555;0.119568;0.114162;0.270846;0.146614</t>
  </si>
  <si>
    <t>8.58;6.8;6.77;8.59;8.25;8.44;7.98;7.83;8.73;10.43;6.48;8.67</t>
  </si>
  <si>
    <t>cGCCTGCCTCTAACCCAGAG</t>
  </si>
  <si>
    <t>0.406046;0.21351;0.467477;0.467436;0.465642;0.3358;0.204639;0.2153;0.337903;0.727107;0.845046;0.84585;0.806384;0.743191;0.91761;0.694092;0.392131;0.796514;0.918185;0.376192;0.408176;0.335147;0.485362;0.225426;0.440757;0.270105;0.874447;0.551603;0.778466;0.766728;0.423842;0.226995;0.481813;0.315171;0.31786;0.210757;0.648513;0.292143;0.551522;0.306329;0.26976;0.731364;0.416499;0.416385;0.133625;0.212743;0.632108;0.570734;0.0986998;0.594009;0.53099;0.379686;0.133175;0.376923;0.252862;0.349827;0.305758;0.205582;0.307999;0.140054;0.197694;0.228433;0.571317;0.654603;0.834364;0.7901;0.844837;0.819773;0.675496;0.691841;0.347224;0.824811;0.368874;0.75918;0.41965;0.357341;0.80176;0.689543;0.495054;0.681632;0.223872;0.866776;0.830535;0.82453;0.795155;0.332248;0.215625;0.679772;0.724452;0.150926;0.810463;0.291846;0.343372;0.275335;0.332016;0.143666;0.218112;0.173549;0.435186;0.529228;0.534399;0.642451;0.400264;0.591945;0.314836;0.866582;0.665445;0.533149;0.183837;0.223905;0.661786;0.608591;0.441585;0.286516;0.248881;0.444274;0.494711;0.284181;0.925983;0.187753;0.493514;0.340794;0.253187;0.288881;0.364097;0.516074;0.441456;0.730834;0.832542;0.932102;0.396331;0.879429;0.22629;0.122563;0.136001;0.394887;0.250067;0.842609;0.753608;0.371302;0.480221;0.554763;0.883846;0.749136;0.873905;0.32772;0.675073;0.66831;0.349142;0.188561;0.849179;0.375366;0.474909;0.255939;0.399615;0.293453;0.416969;0.466298;0.79188;0.687898;0.612245;0.677116;0.565898;0.811076;0.507705;0.632696;0.689366;0.711959;0.808487;0.829341;0.540246;0.187845;0.76753;0.450783;0.354376;0.503755;0.220318;0.118133;0.304092;0.419618;0.605715;0.319748;0.459692;0.605108;0.53419;0.54222;0.793024;0.730851;0.747096;0.869651;0.624221;0.483941;0.488379;0.241552;0.276311;0.1872;0.486834;0.539142;0.904107;0.699159;0.419229;0.611236;0.601978</t>
  </si>
  <si>
    <t>7.68;9.35;3.83;3.73;5.98;6.6;4.77;9.71;7.98;2.26;1.37;2.94;7.77;0.82;4.3;6.84;0.73;0.93;2.7;3.44;8.51;6.5;8.34;13.21;0.84;3.24;0.42;0.51;3.7;8.26;5.26;6.25;6.15;10.41;0.94;5.44;4.59;8.4;5.8;0.62;5.09;9.16;6.13;1.42;2.22;7.37;2.04;2.13;2.51;8.68;6.19;8.12;7.11;7.14;7.21;4.49;10.36;13.5;11.34;11.17;10.29;4.1;5.73;3.55;4.23;9.53;7.85;14.02;4.18;5.97;2.95;12.55;3;4.33;9.37;13.32;12.49;2.28;4.07;4.03;2.55;5.5;14.63;5.08;4.11;13.81;2.54;6.74;4.21;9.36;8.85;5.75;3.11;3.58;5.61;2.5;5;2.48;1.56;2.01;3.64;4.7;5.81;6.47;12.85;5.62;9.45;4.71;13.16;3.76;0.57;2.99;8.31;2.74;4.26;11.74;1.54;7.86;2.44;0.16;1.87;6.61;13.57;14.43;4.06;13.07;4.08;7.18;1.68;6.04;2.05;4.82;2.08;5.53;1.28;1.47;5.91;3.03;5.67;1.58;3.99;6.41;3.29;2.14;9.29;10.01;9.48;3.78;4.14;12.89;3.98;9.31;8.47;4.24;4.01;11.38;7;3.57;9.55;8.75;1.8;5.59;10.57;12.25;1.34;2.87;1.86;3.82;7.64;0.81;1.46;2.6;2.66;4.91;10.06;15.95;3.69;6.53;8.18;2.12;5.21</t>
  </si>
  <si>
    <t>gAAGAAGAAGAAGAA</t>
  </si>
  <si>
    <t>0.328285;0.235726;0.183572;0.596406;0.416883;0.139413;0.509068;0.603416;0.219832;0.155723;0.509945;0.218392</t>
  </si>
  <si>
    <t>2.58;3.29;12.29;6.56;3.89;10.9;4.1;6.38;9.5;9.94;9.52</t>
  </si>
  <si>
    <t>CTCTTCTTTTGTTGAGCGGAG</t>
  </si>
  <si>
    <t>0.414418;0.147558;0.303544</t>
  </si>
  <si>
    <t>7.05;15.5;9.37</t>
  </si>
  <si>
    <t>0.322409;0.141724;0.42801;0.266981;0.268409;0.469071</t>
  </si>
  <si>
    <t>5.37;13.38;4.56;2.39;2.19;2.52</t>
  </si>
  <si>
    <t>GTTAGCTCAACCAGAAAA</t>
  </si>
  <si>
    <t>0.174462;0.143073;0.102326;0.301036;0.593263;0.399612;0.110805;0.120423;0.177042;0.15622;0.229455;0.263452;0.389159</t>
  </si>
  <si>
    <t>11.87;8.74;15.82;5.85;4.35;9.25;15.36;8.58;14.93;13.35;12.18;14.42;3.41</t>
  </si>
  <si>
    <t>0.24495;0.347723</t>
  </si>
  <si>
    <t>4.55;7.27</t>
  </si>
  <si>
    <t>TTGATAGTTTAAAC</t>
  </si>
  <si>
    <t>TATGCAAGATATTTTATCG</t>
  </si>
  <si>
    <t>0.321821;0.322411</t>
  </si>
  <si>
    <t>6.01;6</t>
  </si>
  <si>
    <t>ACAAAAGAAGAAGA</t>
  </si>
  <si>
    <t>0.468333;0.526228;0.295514;0.392209;0.677123;0.503469;0.118204;0.466378;0.273055;0.82748;0.138214;0.1991;0.178783;0.248586;0.33458;0.196169;0.0956073;0.802314;0.696536;0.81185;0.570337;0.566786;0.568751;0.562702;0.542339;0.694856;0.678924;0.600453;0.660131;0.579271;0.328241;0.391082;0.293655;0.298768;0.189159;0.390462;0.44162;0.349687;0.503426;0.15394;0.436875;0.294717;0.370876;0.530857;0.566912;0.566058;0.708602;0.786043;0.419563;0.809542;0.505092;0.562884;0.884591;0.563669;0.528719;0.110894;0.437788;0.248392;0.501159;0.361999;0.264157;0.496004;0.309249;0.439987;0.525261;0.678417;0.578826;0.348023;0.566477;0.563205;0.528291;0.462879;0.293;0.50331;0.272942;0.178509;0.334061;0.195281;0.801713;0.69553;0.811066;0.569895;0.566329;0.568314;0.562236;0.541901;0.694308;0.599664;0.659679;0.26241;0.390852;0.298741;0.189091;0.153903;0.431836;0.293829;0.530171;0.418545;0.562394;0.436408;0.67689;0.118076;0.466034;0.137739;0.197937;0.24842;0.0954405;0.568519;0.293297;0.389655;0.503219;0.565827;0.701984;0.785944;0.809157;0.5049;0.110806</t>
  </si>
  <si>
    <t>3.96;7.26;12.04;4.94;1.87;5.04;9.04;6.23;11.26;1.93;11.46;7.25;8.85;10.89;4.16;14.95;14.43;2.84;2.2;1.04;2.78;2.82;2.79;2.89;3.09;1.29;1.01;3.79;2.01;2.8;7.66;5.76;8.69;3.07;4.93;10.62;6.33;12.13;4.42;7.18;2.49;13.7;5.23;3.88;2.85;2.86;2.39;1.14;6.53;1.07;4.06;0.43;2.99;4.13;7.5;2.88;9.1;5.9;10.06;6.4;5.36;2.75;6.35;7.3;12.16;4.02;12.05;5.05;11.27;8.86;4.17;14.97;2.21;1.05;2.83;3.8;9.68;7.19;2.55;13.74;3.89;6.56;9.05;6.24;7.28;10.9;14.46;8.72;10.64;2.43;1.15;1.08;4.07;7.52</t>
  </si>
  <si>
    <t>0.358305;0.208122;0.358579;0.208358</t>
  </si>
  <si>
    <t>7.23;8.96;7.22;8.95</t>
  </si>
  <si>
    <t>TACCCACCCCAATCCCAA</t>
  </si>
  <si>
    <t>CTGGAACTGGATCAACTG</t>
  </si>
  <si>
    <t>0.259943;0.536537;0.245343</t>
  </si>
  <si>
    <t>6.33;1.68;7.27</t>
  </si>
  <si>
    <t>CATTGTTAAAATACAG</t>
  </si>
  <si>
    <t>CACCCAGGGGTGGTGG</t>
  </si>
  <si>
    <t>ATTCATCACTTTTAATTC</t>
  </si>
  <si>
    <t>AGAAGTTACTTTAGAA</t>
  </si>
  <si>
    <t>ACTGTGTTTAAAGT</t>
  </si>
  <si>
    <t>0.73067;0.557641;0.450019;0.558645;0.354004;0.117713;0.314653;0.067014;0.73065</t>
  </si>
  <si>
    <t>0.61;4.14;2.16;0.94;6.16;10.58;2.09;16.66</t>
  </si>
  <si>
    <t>0.470062;0.327764;0.171302;0.223576;0.121767;0.472365;0.400432;0.266643;0.461645;0.151245;0.112804;0.358675;0.231978;0.344466;0.240259;0.617826;0.622695;0.230909;0.228773;0.429227;0.393052;0.391065;0.58336;0.393944;0.389857;0.390853;0.350543;0.325706;0.330454;0.302038;0.752918;0.223226;0.272243;0.766457</t>
  </si>
  <si>
    <t>4.08;13;12.9;14.26;12.32;1.78;12.49;12.99;9.86;13.21;14.59;9.26;14.22;11.57;7.6;1.62;1.48;5.67;12.01;2.59;2.04;2.26;1.44;1.9;2.23;2.32;4.83;2.52;11.03;0.77;12.84;3.14;0.73</t>
  </si>
  <si>
    <t>TAATTGCTTCATAATAAG</t>
  </si>
  <si>
    <t>CTGGATCAACTGGTG</t>
  </si>
  <si>
    <t>ACAAATATGTAACAGAG</t>
  </si>
  <si>
    <t>0.382829;0.499774</t>
  </si>
  <si>
    <t>7.12;9.9</t>
  </si>
  <si>
    <t>0.245591;0.23516</t>
  </si>
  <si>
    <t>11.82;12.04</t>
  </si>
  <si>
    <t>GTTGAAGCTTTAGTTGAA</t>
  </si>
  <si>
    <t>AACCATAGCTTGCAACAATCAG</t>
  </si>
  <si>
    <t>CCCAGTACAGGAAAGTGAAAG</t>
  </si>
  <si>
    <t>0.0671751;0.141362</t>
  </si>
  <si>
    <t>9.69;10.49</t>
  </si>
  <si>
    <t>GGACGTCTCATCTTCCAA</t>
  </si>
  <si>
    <t>CAACCACTGTACACCGT</t>
  </si>
  <si>
    <t>AGAGCAAAAAGTCA</t>
  </si>
  <si>
    <t>cTGTTGCTTACCATGAGCGGAG</t>
  </si>
  <si>
    <t>0.166469;0.285616;0.275019;0.147446</t>
  </si>
  <si>
    <t>8.7;3.51;2.63;11.02</t>
  </si>
  <si>
    <t>GTTTATCAATTTCTCATAG</t>
  </si>
  <si>
    <t>GTTTGGTTACTTCACAA</t>
  </si>
  <si>
    <t>0.171475;0.728686</t>
  </si>
  <si>
    <t>8.18;3.64</t>
  </si>
  <si>
    <t>0.0651177;0.110749</t>
  </si>
  <si>
    <t>7.5;6.92</t>
  </si>
  <si>
    <t>ATGTTATTGCTAAA</t>
  </si>
  <si>
    <t>0.306594;0.127961;0.217936;0.278537;0.175792;0.452269</t>
  </si>
  <si>
    <t>3.08;5.01;6.29;7.01;11.97;4.67</t>
  </si>
  <si>
    <t>ACAGATGGAGAGAA</t>
  </si>
  <si>
    <t>AAATGATGAAACATG</t>
  </si>
  <si>
    <t>GAGCTGACTGTTCAACAA</t>
  </si>
  <si>
    <t>0.788961;0.25749;0.302786;0.300562;0.262863;0.284076</t>
  </si>
  <si>
    <t>2.06;6.06;3.83;3.87;4.49;4.19</t>
  </si>
  <si>
    <t>GTTGTATGGTTAAATAA</t>
  </si>
  <si>
    <t>AAAGTGGAAAGATAGATCG</t>
  </si>
  <si>
    <t>TTTTGAACCATGTTCTAAAG</t>
  </si>
  <si>
    <t>TTAAAGAAGAGGTTG</t>
  </si>
  <si>
    <t>GGTTGGGGTTGGGGTGG</t>
  </si>
  <si>
    <t>0.1961;0.349461</t>
  </si>
  <si>
    <t>10.36;5.4</t>
  </si>
  <si>
    <t>CTCTTACCTGGAAA</t>
  </si>
  <si>
    <t>CTCCCAATCGGATCGG</t>
  </si>
  <si>
    <t>0.264018;0.166224</t>
  </si>
  <si>
    <t>8.3;8.99</t>
  </si>
  <si>
    <t>CGCGCCTGCCTGTAACCCAGAG</t>
  </si>
  <si>
    <t>0.155458;0.802436;0.422399;0.272724;0.46996;0.751267;0.256662;0.255484;0.191008;0.172197;0.501543;0.341175;0.39023;0.533605;0.467898;0.532874;0.538579;0.53579;0.444248;0.521202;0.543551;0.537129;0.876546;0.889133;0.324017;0.290232;0.0883642;0.765401;0.343193;0.335479;0.844004;0.785171;0.771062;0.861762;0.111755;0.650175;0.654806;0.70452;0.188915;0.317847;0.135343;0.195247;0.464546;0.436519;0.180984;0.473893;0.333247;0.86881;0.87533;0.855365;0.867535;0.185864;0.456824;0.198296;0.173501;0.101521;0.446686;0.701347;0.409884;0.251829;0.313891;0.297777;0.0979223;0.184147;0.174377;0.234439;0.12824;0.133236;0.173736;0.405026;0.301719;0.484267;0.217396;0.241733;0.210813;0.471972;0.478909;0.862157;0.35458;0.142291;0.139933;0.113014;0.218027;0.295407;0.451177;0.187988;0.748106;0.684699;0.26784;0.137006;0.338074;0.214702;0.183831;0.341916;0.503286;0.501661;0.496648;0.540742;0.406885;0.210659;0.448723;0.453141;0.537556;0.53839;0.531949;0.516799;0.225498;0.546696;0.533864;0.507054;0.540509;0.529227;0.328682;0.291578;0.530988;0.540825;0.502233;0.538407;0.527902;0.312362;0.535834;0.535654;0.507959;0.373736;0.530872;0.543927;0.47824;0.535038;0.540255;0.475606;0.53696;0.519191;0.536224;0.53878;0.425373;0.413974;0.518522;0.25262;0.409531;0.366479;0.845638;0.700309;0.872576;0.349482;0.324751;0.657173;0.799658;0.387945;0.861092;0.743015;0.696259;0.266448;0.462054;0.430257;0.128789;0.901109;0.895266;0.878011;0.520678;0.893046;0.882144;0.786463;0.314797;0.682807;0.664751;0.400793;0.0920656;0.326484;0.162776;0.107009;0.239192;0.321153;0.27414;0.181743;0.219771;0.16119;0.378535;0.564493;0.412804;0.609838;0.169668;0.56879;0.0887357;0.400565;0.265594;0.0730573;0.682831;0.678879;0.748504;0.463646;0.0741119;0.453145;0.458073;0.341162;0.437814;0.712324;0.817203;0.878648;0.891116;0.875921;0.879858;0.887292;0.872842;0.687786;0.858876;0.258686;0.229906;0.188891;0.152582;0.0885497;0.774557;0.845407;0.0865108;0.842435;0.111271;0.205767;0.176201;0.174846;0.14235;0.391872;0.677204;0.620137;0.540842;0.540643;0.543223;0.539393;0.528085;0.544063;0.423866;0.540391;0.486891;0.536357;0.517951;0.696396;0.90122;0.893157;0.307662;0.76561;0.243613;0.57853;0.227527;0.226589;0.23278;0.792286;0.775724;0.238455;0.276987;0.10494;0.156721;0.191794;0.310696;0.589357;0.538669;0.538843;0.54055;0.531026;0.538452;0.492537;0.536265;0.437466;0.441507;0.652151;0.873982;0.826116;0.224446;0.137494;0.265863;0.430225;0.207199;0.887666</t>
  </si>
  <si>
    <t>9.34;0.98;11.66;10.69;1.53;2.76;9.99;5.75;11.89;13.69;9.89;6.97;10.24;10.89;5.35;5.9;5.55;6.38;5.65;5.5;5.57;1.43;1.38;5.11;3.59;15.01;0.96;8.74;4.77;0.74;2.56;1.18;9.02;1.07;7.61;3.44;13.64;13.08;9.21;4.83;7.7;1.9;4.71;7.84;10.52;0.5;0.45;0.59;0.49;10.61;6.02;8.69;15.74;10.87;14.3;6.84;6.62;8.18;7.35;5.67;15.31;11.78;13.4;12.16;16;13.19;10.91;10.25;13.71;9.74;4.07;6.5;9.46;11.02;10.71;0.62;10.81;8.92;8.95;9.64;3.64;12.49;11.22;14.09;1.11;1.25;11.77;16.13;11.03;11.71;12.98;3.02;5.28;5.29;5.42;5.52;4.13;4.97;3;6.21;5.54;5.53;5.66;5.69;7.45;5.49;5.61;5.77;5.6;6.89;6.53;5.58;5.51;6.15;7.14;5.78;6.75;5.59;6.27;6.46;5.72;4.8;9.94;8.22;10.13;2.95;0.97;6.92;7.25;3.21;0.64;6.67;2.13;1.49;12;8.1;8.56;14.15;1.34;1.36;1.47;2.96;1.37;1.81;5.8;4.2;16.72;12.42;9.75;16.71;15.88;7.93;3.76;13.77;15.65;15.34;3.99;6.01;9.24;3.26;14.9;11.21;8.37;17.21;1.73;1.75;2.33;7.64;15.37;5.41;1.48;3.56;1.87;1.39;1.35;1;0.99;1.04;1.02;2.17;2.6;4.08;14.45;8.57;10.43;13.1;0.83;3.35;14.79;0.68;12.64;6;13.36;13.37;8.91;10.51;3.97;7.62;5.56;6.17;6.18;5.88;5.71;12.14;3.83;9.11;2.85;12.31;11.19;4.48;2.36;1.01;14.87;10.22;11.4;11.94;1.64;5.83;8.83;9.13;2.48;1.45;11.29;12.78;9.77;9.57;12.22</t>
  </si>
  <si>
    <t>CGCGCCTGCCTGTAACCCAG</t>
  </si>
  <si>
    <t>gcAATTGCTCCAACCCAG</t>
  </si>
  <si>
    <t>0.274434;0.567923;0.70265;0.0696072;0.54959;0.0513582</t>
  </si>
  <si>
    <t>6.79;2.57;1.2;11.14;1.77;12.12</t>
  </si>
  <si>
    <t>0.166874;0.434254;0.567923</t>
  </si>
  <si>
    <t>10.88;6.6;5.12</t>
  </si>
  <si>
    <t>AGTTTGTTTGTTAA</t>
  </si>
  <si>
    <t>AAAGAAGAAGAAGAA</t>
  </si>
  <si>
    <t>0.0759662;0.0816209</t>
  </si>
  <si>
    <t>9.48;9.26</t>
  </si>
  <si>
    <t>0.129189;0.12708</t>
  </si>
  <si>
    <t>10.23;10.32</t>
  </si>
  <si>
    <t>TCTAGATCCGCCACTGG</t>
  </si>
  <si>
    <t>0.235795;0.202546</t>
  </si>
  <si>
    <t>2.05;7.06</t>
  </si>
  <si>
    <t>TCAACTTGGAAAAA</t>
  </si>
  <si>
    <t>AATATATTTTTACAT</t>
  </si>
  <si>
    <t>0.506992;0.369411</t>
  </si>
  <si>
    <t>3.03;8.34</t>
  </si>
  <si>
    <t>tAATATTTTTTAAAA</t>
  </si>
  <si>
    <t>0.460634;0.151778;0.135442;0.492195;0.829287;0.313963</t>
  </si>
  <si>
    <t>1.68;9.29;14.72;6.37;0.91;2.3</t>
  </si>
  <si>
    <t>cAATTTAAAGATAAAA</t>
  </si>
  <si>
    <t>0.177162;0.385849;0.227963;0.247648</t>
  </si>
  <si>
    <t>11.94;3.11;7;6.63</t>
  </si>
  <si>
    <t>TTTTTCTGTAAAGTA</t>
  </si>
  <si>
    <t>TTACATTTATAGGA</t>
  </si>
  <si>
    <t>GTTTGGGAGGATCTG</t>
  </si>
  <si>
    <t>GCTGGTTGTCAACTT</t>
  </si>
  <si>
    <t>CAGATTATTTACAGA</t>
  </si>
  <si>
    <t>0.501377;0.399959;0.239287;0.336693</t>
  </si>
  <si>
    <t>1.99;6.03;9.87;3.64</t>
  </si>
  <si>
    <t>CACTTATCTACTTTACAGG</t>
  </si>
  <si>
    <t>CAACAACAAGAACAAC</t>
  </si>
  <si>
    <t>0.115981;0.209012;0.586778;0.532659;0.579148;0.0728971;0.403126;0.135021;0.08286</t>
  </si>
  <si>
    <t>9.55;3.63;6.08;7.36;6.42;11.8;9.16;4.6;11.43</t>
  </si>
  <si>
    <t>AGTTACATTTATAT</t>
  </si>
  <si>
    <t>0.20315;0.137659;0.379233</t>
  </si>
  <si>
    <t>5.86;9.94;3.88</t>
  </si>
  <si>
    <t>TGCTAAAACATTGT</t>
  </si>
  <si>
    <t>TCAGATAAATTTGAACAT</t>
  </si>
  <si>
    <t>0.430947;0.383747</t>
  </si>
  <si>
    <t>6.86;3.92</t>
  </si>
  <si>
    <t>GTTTGGGAGGCAGCG</t>
  </si>
  <si>
    <t>0.392016;0.416464;0.387411;0.122541</t>
  </si>
  <si>
    <t>2.85;2.92;3.1;11.26</t>
  </si>
  <si>
    <t>GGGCAATGAAAAGTCATCCAG</t>
  </si>
  <si>
    <t>GGAAAGTGTTAGAGG</t>
  </si>
  <si>
    <t>GCTGATCACAGAAC</t>
  </si>
  <si>
    <t>0.387084;0.346194;0.586961;0.335681;0.335709;0.166423;0.143705;0.166372;0.244674;0.270118;0.110067;0.118548;0.283219;0.270532;0.559516;0.106298;0.503629;0.473247;0.669638;0.348492;0.136101;0.540843;0.452316;0.420094;0.0722681;0.349299;0.661961;0.350179;0.587818;0.278077;0.348493;0.345111;0.348299;0.276813;0.259648;0.259705;0.243266;0.344531;0.553453;0.486547;0.799695;0.299593;0.42281;0.353112;0.357487;0.629985;0.563226;0.632642;0.632641;0.231629;0.632645;0.632664;0.632452;0.632625;0.631007;0.632477;0.381447;0.0750342;0.193583;0.538095;0.632847;0.895972;0.632649;0.561657;0.472137;0.657185;0.629371;0.629496;0.384793;0.0874509;0.388696;0.394159;0.379778;0.886772;0.385097;0.560585;0.867624;0.91102;0.573865;0.876584;0.63259;0.632454;0.632605;0.63258;0.632634;0.523125;0.471496;0.471355;0.471868;0.468207;0.469489;0.175907;0.19378;0.630488;0.341329;0.461537;0.104295;0.629065;0.646683;0.76656;0.528133;0.523443;0.632763;0.394702;0.238755;0.419415;0.322319;0.634902;0.630984;0.628632;0.148889;0.491114;0.899885;0.632829;0.43465;0.380261;0.388831;0.152404;0.151066;0.736922;0.458193;0.763355;0.519946;0.519977;0.132469;0.38803;0.388047;0.388037;0.388016;0.317133;0.51823;0.418868;0.150997;0.373713;0.077085;0.144168;0.391808;0.482179;0.238852;0.548173;0.132114;0.305847;0.153449;0.060616;0.0595038;0.0493576;0.0973996;0.329425;0.196215;0.113247;0.543255;0.269951;0.332304;0.328767;0.324774;0.193369;0.33315;0.333153;0.333118;0.10821;0.293401;0.17175;0.136313;0.211574;0.193483;0.20907;0.211156;0.212147;0.20991;0.202947;0.201767;0.4698;0.473488;0.473047;0.230673;0.220028;0.267588;0.267735;0.32856;0.328473;0.458078;0.302746;0.304774;0.462891;0.472694;0.334035;0.334038;0.33395;0.334024;0.334012;0.333918;0.333936;0.334048;0.333964;0.334017;0.334013;0.333995;0.334003;0.333727;0.334043;0.334037;0.334031;0.333289;0.333853;0.333974;0.296543;0.296579;0.460248;0.087927;0.178187;0.198244;0.264142;0.331892;0.114583;0.164291;0.164573;0.416825;0.320347;0.103298;0.249232;0.249221;0.249016;0.248144;0.249132;0.249037;0.249058;0.249204;0.226033;0.249006;0.249122;0.248166;0.221478;0.257561;0.332295;0.324015;0.150546;0.285361;0.160193;0.306693;0.271861;0.0928295;0.056884;0.172299;0.148125;0.104699;0.104701;0.104693;0.104691;0.104695;0.11305;0.0760138;0.101382;0.101248;0.0776424;0.105817;0.106224;0.186132;0.247549;0.456775;0.33282;0.33295;0.332948;0.331893;0.332855;0.332923;0.332938;0.463507;0.295557;0.320864;0.269615;0.290308;0.213723;0.232351;0.0693925;0.111886;0.216748;0.306445;0.265591;0.310579;0.329094;0.322167;0.367531;0.326611;0.185556;0.321954;0.505459;0.27007;0.16071;0.12516;0.28716;0.310718;0.33182;0.33179;0.1102;0.330448;0.251865;0.182881;0.124713;0.29616;0.23125;0.502967;0.519618;0.526976;0.560088;0.373552;0.38207;0.584282;0.0878372;0.300818;0.44207;0.442413;0.442373;0.119342;0.320767;0.330204;0.404376;0.329412;0.0522986;0.232517;0.288858;0.270075;0.254546;0.259327;0.758975;0.759221;0.870137;0.46374;0.633188;0.41304;0.230476;0.595976;0.471941;0.29633;0.313863;0.108492;0.401372;0.333943;0.334021;0.197687;0.074075;0.103541;0.157001;0.545785;0.599242;0.257646;0.0786447;0.295317;0.569349;0.165615;0.257164;0.276676;0.696734;0.183228;0.333834;0.333837;0.329424;0.196047;0.632774;0.0692127;0.0658232;0.51987;0.450781;0.109802;0.200333;0.198854;0.433204;0.333884;0.334;0.333997;0.333965;0.249157;0.104276;0.11395;0.584205;0.518937;0.0648101;0.249144;0.215526;0.249159;0.240268;0.411465;0.227831;0.338168;0.180785;0.252317;0.108346;0.12631;0.62736;0.127005;0.377563;0.164968;0.503816;0.503769;0.335374;0.597987;0.231371;0.265756;0.449806;0.633845;0.472924;0.553656;0.369224;0.26644;0.623007;0.623509;0.205422;0.51108;0.200115;0.595634;0.585072;0.199188;0.199411;0.19246;0.572393;0.381602;0.291047;0.204619;0.617805;0.477696;0.379062;0.640354;0.109634;0.257649;0.637106;0.235103;0.405965;0.440702;0.336415;0.420201;0.232143;0.475117;0.338109;0.33811;0.338118;0.338107;0.338113;0.338104;0.314612;0.263357;0.17629;0.445217;0.733219;0.165601;0.266903;0.436232;0.0775666;0.70878;0.260453;0.545717;0.201141;0.41628;0.223803;0.183427;0.486758;0.582596;0.260477</t>
  </si>
  <si>
    <t>6.8;5.25;1.89;2.31;12.08;2.85;11.76;2.52;3.88;13.72;9.28;3.3;9.13;1.62;7.78;3;4.24;6.7;9.15;3.9;3.42;4.11;15.42;0.61;3.15;0.99;6.59;2.03;1.63;4.8;2.44;5.22;1.83;1.14;1.48;1.74;6.69;1.93;1.59;8.99;0.84;6.91;0.69;7.92;0.7;2.1;8.94;4.03;3.62;0.4;0.9;1.45;0.62;0.86;0.87;5.32;9.75;4.9;4.63;4.88;0.82;8.63;0.3;0.39;2.3;0.44;2.47;1.51;1.47;1.81;1.58;5.59;4.01;0.71;11.44;2.21;12.71;0.88;1.27;0.91;1.21;1.31;8.18;14.59;1.65;10.98;0.67;0.72;13.21;1.42;0.32;1.85;2.5;2.15;9.82;11;0.96;2.4;0.74;1.26;6.1;2.01;7.53;3.77;11.92;3.45;6.39;15;3.32;1.49;8.02;8.62;7.4;2.43;10.57;12.19;12.25;9.99;14.23;11.88;14.14;2.8;6.38;1.72;2.13;2.09;5.66;1.7;6.2;4.16;6.22;5.29;5.46;5.31;5.36;5.65;5.77;1.4;1.44;6.74;7.04;3.61;3.6;2.97;2.98;1.29;3.33;3.18;1.43;1.25;1.68;1.69;1.94;6.55;5.86;5.33;7.82;1.71;9.18;7.02;6.97;2.48;2.05;14.66;2.45;2.49;2.65;6.67;2.51;3.7;2.24;11.03;3.52;8.05;11.79;6.52;14.6;14.15;4.43;4.86;14.2;7.16;6.43;6.44;5.87;10.9;10.84;11.09;10.7;1.91;2.28;4.21;5.06;8.42;10.63;4.65;4.49;2.75;14.3;7.96;10.49;2.9;3.39;8.71;4.07;2.55;4.28;10.39;2.61;7.03;4.74;6.78;6.12;5.92;2.02;4.94;11.01;10;10.28;0.95;15.99;1.56;1.52;14.62;3.65;2.27;11.2;13.47;2.59;4.78;6.33;7.11;6.63;0.57;1.36;5.11;1.92;3.27;8.9;6.86;14.69;15.66;4.93;14.41;3.46;3.69;5.75;6;1.12;12.26;5.98;7.14;2.2;13.04;10.31;11.18;6.66;6.82;2.46;4.77;0.94;1.15;15.01;14.5;3.92;2.63;7.26;6.64;2.7;10.93;9.39;0.89;8.81;12.1;2.16;12.51;15.89;8.46;1.13;2.53;0.92;4.83;2.76;10.99;1.33;1.87;6.89;6.87;13.6;1.84;6.34;3.5;4.95;1.46;5.1;8.7;12;12.41;0.79;12.72;6.01;2.54;4.33;1.23;1.6;1.8;4.96;6.14;1.35;10.66;13.11;1.5;14.42;1.86;10.94;5.03;7.45;11.97;11.5;1.61;5.73</t>
  </si>
  <si>
    <t>CGGCGCCGTGGTATAG</t>
  </si>
  <si>
    <t>0.0775417;0.0814248</t>
  </si>
  <si>
    <t>11.93;11.15</t>
  </si>
  <si>
    <t>ATGTTTAGTAGTTAC</t>
  </si>
  <si>
    <t>0.264986;0.106573</t>
  </si>
  <si>
    <t>10.33;9.55</t>
  </si>
  <si>
    <t>ATCATCATTCACTCACG</t>
  </si>
  <si>
    <t>0.554978;0.34574;0.185586</t>
  </si>
  <si>
    <t>3.11;5.55;6.96</t>
  </si>
  <si>
    <t>ACATAAAGATGGTTTGAAAG</t>
  </si>
  <si>
    <t>ACAGCTGCTTTCTAGA</t>
  </si>
  <si>
    <t>0.154353;0.0638517;0.0448431</t>
  </si>
  <si>
    <t>14.97;10.07;14.94</t>
  </si>
  <si>
    <t>AACAATTGCTTTAA</t>
  </si>
  <si>
    <t>gtttTTTTCGTCACAAAA</t>
  </si>
  <si>
    <t>0.353531;0.497221;0.573548;0.339273;0.24403;0.351539;0.493148;0.568232;0.338313;0.243857</t>
  </si>
  <si>
    <t>10.24;8.85;8.86;7.75;5.36;10.28;8.87;8.88;7.81;5.39</t>
  </si>
  <si>
    <t>gTCTTGTTTGAAACAT</t>
  </si>
  <si>
    <t>0.449387;0.0804749</t>
  </si>
  <si>
    <t>6.13;11.74</t>
  </si>
  <si>
    <t>ctgGGGTTTTTGGCAGA</t>
  </si>
  <si>
    <t>0.762552;0.491088;0.163093</t>
  </si>
  <si>
    <t>0.8;8.43;12</t>
  </si>
  <si>
    <t>cAAATAATTAATTAT</t>
  </si>
  <si>
    <t>0.607308;0.190706;0.215869</t>
  </si>
  <si>
    <t>2.12;12.64;6.48</t>
  </si>
  <si>
    <t>aaAAGAAGGAAGAAGAAA</t>
  </si>
  <si>
    <t>0.34691;0.803961</t>
  </si>
  <si>
    <t>4.68;1.36</t>
  </si>
  <si>
    <t>TTTTTTTGTTTCTTTT</t>
  </si>
  <si>
    <t>0.27998;0.470955</t>
  </si>
  <si>
    <t>7.17;2.57</t>
  </si>
  <si>
    <t>TTTTTCAAAAAAGT</t>
  </si>
  <si>
    <t>0.111583;0.177852;0.280628</t>
  </si>
  <si>
    <t>15.1;6.78;5.91</t>
  </si>
  <si>
    <t>0.151401;0.127579;0.489778;0.788839;0.348808;0.195152;0.753589;0.179821;0.386272;0.309022;0.113031;0.426436;0.659707;0.368713;0.145505</t>
  </si>
  <si>
    <t>13.79;11.29;2.59;1.11;6.83;12.04;1.06;9.05;3.92;6.62;10.91;4.18;1.24;3.37;12.18</t>
  </si>
  <si>
    <t>TTTGGTCTTGTGGCAG</t>
  </si>
  <si>
    <t>TTTGATCCCAGCACCTC</t>
  </si>
  <si>
    <t>TTTCTTTTTGTCGT</t>
  </si>
  <si>
    <t>TTCAGAAAAGGTTGTATGAG</t>
  </si>
  <si>
    <t>TTAGTACATTTATGT</t>
  </si>
  <si>
    <t>0.575997;0.193714</t>
  </si>
  <si>
    <t>5.93;10.78</t>
  </si>
  <si>
    <t>TGTGGAAGAAAAAA</t>
  </si>
  <si>
    <t>0.157294;0.217877</t>
  </si>
  <si>
    <t>15.6;11</t>
  </si>
  <si>
    <t>TCTGGTTAAAACAC</t>
  </si>
  <si>
    <t>0.332449;0.257591;0.296431;0.320788;0.235553;0.136828;0.214397;0.213673;0.160554;0.139849;0.128113;0.234679;0.20058;0.302434;0.29021;0.159888;0.362912;0.0872656;0.235725;0.23494;0.23498;0.123679;0.314674;0.202813;0.303489;0.297127;0.279183;0.279242;0.279225;0.168605;0.361271;0.254457;0.436082;0.235584;0.23495;0.234985;0.21482;0.222843;0.333529;0.0819139;0.321984;0.203831;0.406796;0.226552;0.204467;0.26613;0.283483;0.255769;0.430956;0.174528;0.450486;0.300037;0.434364;0.333715</t>
  </si>
  <si>
    <t>3.76;7.3;4.18;2.61;5.06;12.11;9.67;8.15;8.13;6.19;7.76;5.14;5.02;5.4;6.88;8.24;4.46;13.44;5.1;7.38;5.73;4.66;5.28;7.23;5.45;4.47;10.06;4.39;5.07;5.09;7.17;6.12;8.52;14.37;4.98;5.24;2.77;4.28;4.9;4.09;3.55;3.39;2.98;7.61;3.89;2.95;9.25;11.37</t>
  </si>
  <si>
    <t>TCAACTCAGTGGTTG</t>
  </si>
  <si>
    <t>TCAAATATTGTTTGCA</t>
  </si>
  <si>
    <t>TATGACATCACACAT</t>
  </si>
  <si>
    <t>TATATTTTAAATGTTG</t>
  </si>
  <si>
    <t>TACGATGAAAAGAC</t>
  </si>
  <si>
    <t>TACCTGTCTGGTTACAAAG</t>
  </si>
  <si>
    <t>TAATTGCAAATGGAA</t>
  </si>
  <si>
    <t>0.263869;0.232042;0.26059;0.119993;0.243197;0.433192;0.155894;0.656875;0.221089;0.398943;0.306472</t>
  </si>
  <si>
    <t>5.63;8.32;6.42;10.62;8.2;3.44;13.2;1.87;7.7;8.81;2.91</t>
  </si>
  <si>
    <t>TAACTTATTTCAGTG</t>
  </si>
  <si>
    <t>TAAAAAGAAGAAAA</t>
  </si>
  <si>
    <t>0.893272;0.772636</t>
  </si>
  <si>
    <t>GTTTCTCAGGGTTT</t>
  </si>
  <si>
    <t>GTGTTGTGATCAGAAAG</t>
  </si>
  <si>
    <t>GTGCAAGCGAATTTG</t>
  </si>
  <si>
    <t>GTCGAATATATACAAA</t>
  </si>
  <si>
    <t>GGGAAATTACAAAA</t>
  </si>
  <si>
    <t>GGCTATAGAATTATT</t>
  </si>
  <si>
    <t>GGATTTTTGTTACA</t>
  </si>
  <si>
    <t>GGATGGGAAAGATGG</t>
  </si>
  <si>
    <t>0.103634;0.0586196</t>
  </si>
  <si>
    <t>9.94;12.93</t>
  </si>
  <si>
    <t>0.441918;0.384822;0.453498;0.281493;0.233884;0.565453;0.156869;0.616536;0.4413;0.5105;0.484936;0.413008;0.454557;0.466433;0.466061;0.375187;0.38334;0.300553;0.297267;0.326729;0.256284;0.336997;0.469247;0.209185;0.446179;0.447968;0.423439;0.374596</t>
  </si>
  <si>
    <t>4.78;4.27;3.45;8.96;7.59;5.69;1.88;1.75;1.53;1.86;3.07;4.61;2.31;2.27;3.46;3.2;4.21;4.22;4.12;8.73;4.3;2.24;4.56;3.23;2.59;2.92;3.72</t>
  </si>
  <si>
    <t>GGAATTATTCTTTTTAA</t>
  </si>
  <si>
    <t>0.329601;0.292478</t>
  </si>
  <si>
    <t>9.76;3.37</t>
  </si>
  <si>
    <t>0.154474;0.0726699;0.148641;0.566258;0.237504;0.387174;0.340266;0.118053;0.571372;0.129049;0.105841;0.0737828;0.165996;0.394768;0.436404;0.267982;0.343247;0.133657;0.20516;0.143928;0.161016;0.0389738;0.117107;0.655618;0.215067;0.0879109;0.0922741;0.187006;0.132887;0.326827;0.130235;0.0957737;0.0499762;0.13446;0.159542;0.105676;0.229383;0.239204;0.155651;0.17458;0.22826;0.0929797;0.129883;0.130873;0.221233;0.0940529;0.0696562;0.293776;0.0663044;0.367706;0.146319;0.175769;0.100791;0.0727151;0.0822489;0.373246;0.318799;0.281106;0.0779294;0.213488;0.126686;0.318484;0.103194;0.618489;0.154439;0.331231;0.165819;0.157488;0.100832;0.450567;0.155383;0.316288;0.2106;0.299748;0.105322;0.136479;0.169521;0.218267;0.233185;0.136074;0.190116;0.238993;0.2618;0.282615;0.38006;0.680907;0.102232;0.488371;0.348066</t>
  </si>
  <si>
    <t>14.99;14.74;8.41;2.08;12.35;6.46;3.62;12.41;2.27;9.46;13.8;14.56;8.86;7.39;8.93;10.91;2.57;12.99;11.48;12.78;9.18;14.34;12.28;1.49;4.92;12.77;10.76;8.1;9.85;6.03;8.33;11.14;16.01;9.29;6.22;11.53;10.56;10.46;10.04;14.65;10.5;14.76;4.02;9.65;7.45;13.71;14.95;8.59;13.97;6.56;8.84;4.84;5.48;6.26;8.2;5.89;7.4;9.11;13.21;15.49;11.39;13.18;2.86;9.67;3.96;9.99;10.71;13.48;6.4;10.82;4.76;9.83;10.58;12.82;14.52;11.46;9.93;8.61;10.85;7.34;8.52;3.73;0.85;11.78;6.63;5.38</t>
  </si>
  <si>
    <t>0.246302;0.250103;0.136536;0.164245;0.192396;0.0965236;0.10741;0.13765;0.0941444</t>
  </si>
  <si>
    <t>3.33;8.67;12.47;12.83;11.77;14.69;10.05;11.4;12.88</t>
  </si>
  <si>
    <t>GCCAGTCGGAAATTAAAG</t>
  </si>
  <si>
    <t>GCACAAGAAAACTC</t>
  </si>
  <si>
    <t>GCAAGAGCTGGATTACAG</t>
  </si>
  <si>
    <t>0.256925;0.29173;0.130559;0.37905;0.167161;0.207054;0.232679;0.211032;0.0832566;0.245803;0.230337;0.19255;0.122331;0.0560198;0.257279;0.157025;0.468459;0.215372;0.134431;0.0916518;0.20942;0.2071;0.215902;0.221831;0.215616;0.1197;0.200127;0.218385;0.168297;0.103884;0.265332;0.250251;0.238623;0.36647;0.416068;0.593766;0.104868;0.231788;0.20706;0.185207</t>
  </si>
  <si>
    <t>6.03;11.53;9.84;4.15;6.75;11.77;5.67;6.84;12.99;4.86;5.02;8.86;7.87;13.49;12.38;6.74;5.73;5.37;7.36;9.71;6.27;5.76;5.55;5.45;5.52;7.09;7.11;5.16;5.81;13.46;6.17;4.99;5.24;2.59;3.74;2.2;6.08;10.68;5.4;5.85</t>
  </si>
  <si>
    <t>0.107313;0.560136;0.316292</t>
  </si>
  <si>
    <t>9.09;4.86;7.3</t>
  </si>
  <si>
    <t>GACTGAGACAGTTT</t>
  </si>
  <si>
    <t>GAAAGAAAAACTCT</t>
  </si>
  <si>
    <t>GAAAACAAGAACTTGCAAG</t>
  </si>
  <si>
    <t>0.471699;0.328695</t>
  </si>
  <si>
    <t>5.44;4.12</t>
  </si>
  <si>
    <t>CTTGGTTGAAATCCTG</t>
  </si>
  <si>
    <t>CTGAAAACAAGTTT</t>
  </si>
  <si>
    <t>CTCTGATCTAAAAAA</t>
  </si>
  <si>
    <t>CGGGTTTTAAGGGACAGAAAG</t>
  </si>
  <si>
    <t>CGGCCACGCGGGGATAAA</t>
  </si>
  <si>
    <t>0.404106;0.105629;0.12772;0.250234;0.473228;0.135481;0.0774662;0.0428153;0.0860594;0.196489;0.100241;0.112722;0.187205;0.158315;0.448111;0.172256;0.416343;0.283826;0.0849693;0.147893;0.275835</t>
  </si>
  <si>
    <t>3.85;11.58;6.43;8.33;2.74;8.29;12.17;11.07;8.93;7.56;6.52;10.04;7.15;10.36;7.39;6.21;3.06;6.39;11.35;9.07;7.05</t>
  </si>
  <si>
    <t>0.403979;0.3367</t>
  </si>
  <si>
    <t>5.99;10.59</t>
  </si>
  <si>
    <t>0.509651;0.226513</t>
  </si>
  <si>
    <t>7.08;13.77</t>
  </si>
  <si>
    <t>CGCACACTGACAATTTAGAG</t>
  </si>
  <si>
    <t>0.121628;0.0856101;0.110028;0.163748;0.232804;0.349214;0.160625;0.261842;0.272475;0.262036</t>
  </si>
  <si>
    <t>11.53;10.28;8.44;13.77;9.29;4.46;9.04;3.42;6.56;6.25</t>
  </si>
  <si>
    <t>CGAATTTTACGAGGATAAG</t>
  </si>
  <si>
    <t>0.295024;0.34237;0.12426;0.405646;0.188768;0.283951;0.579699;0.582045;0.499755;0.189864;0.143297;0.474228;0.297451;0.251559;0.579598;0.585812;0.380437;0.445931</t>
  </si>
  <si>
    <t>6.35;3.73;9.27;5.74;11.06;4.62;2.28;2.12;4.09;4.34;4.45;12.38;6.31;8.26;6.78;2.18;7.44;5.27</t>
  </si>
  <si>
    <t>CCCGGAACGCAGAAAAG</t>
  </si>
  <si>
    <t>0.417706;0.503386;0.19216;0.392166;0.314953;0.243889;0.26659;0.272305;0.222533;0.217099;0.235125;0.340975;0.345239;0.289513;0.421827;0.355124;0.330367;0.288951;0.152231</t>
  </si>
  <si>
    <t>2.65;2.07;7.44;6.27;8.18;8.98;8.52;8.45;9.29;9.4;9.01;5.82;6.68;10.43;4.65;8.61;8.3;8.97;10.55</t>
  </si>
  <si>
    <t>CCACGCGAGGATAAAAG</t>
  </si>
  <si>
    <t>0.221086;0.212625</t>
  </si>
  <si>
    <t>5.65;5.11</t>
  </si>
  <si>
    <t>CATCTCCATGCAGAACTCAG</t>
  </si>
  <si>
    <t>0.488714;0.371809;0.208246</t>
  </si>
  <si>
    <t>2.92;1.89;5.39</t>
  </si>
  <si>
    <t>CAGCAACTCCAGGTG</t>
  </si>
  <si>
    <t>CAGAAAATAAAAAT</t>
  </si>
  <si>
    <t>0.25163;0.152032</t>
  </si>
  <si>
    <t>6.15;7.49</t>
  </si>
  <si>
    <t>CAATAAAAAATATGCAG</t>
  </si>
  <si>
    <t>0.218773;0.429977;0.610179</t>
  </si>
  <si>
    <t>6;5.69;3.5</t>
  </si>
  <si>
    <t>ATGAATGAATGAATG</t>
  </si>
  <si>
    <t>0.169534;0.202776;0.0359608;0.753344;0.153377</t>
  </si>
  <si>
    <t>10.37;5.98;13.63;2.01;16.27</t>
  </si>
  <si>
    <t>ATCGGAGAAAAAAT</t>
  </si>
  <si>
    <t>ATATGAAGAAAAGAA</t>
  </si>
  <si>
    <t>AGCCACCTGGAATT</t>
  </si>
  <si>
    <t>AGACAAGAACGGAA</t>
  </si>
  <si>
    <t>AGACAACAAAGAAAGCGAAG</t>
  </si>
  <si>
    <t>AGAAACGTTTACCT</t>
  </si>
  <si>
    <t>ACCAATGCAGTATATGTT</t>
  </si>
  <si>
    <t>0.215094;0.225163;0.533739;0.487143;0.592192</t>
  </si>
  <si>
    <t>7.36;6.94;3.32;3.7;2.76</t>
  </si>
  <si>
    <t>ACAAGCAGAGCCAAAA</t>
  </si>
  <si>
    <t>0.363044;0.235044</t>
  </si>
  <si>
    <t>4.02;5.6</t>
  </si>
  <si>
    <t>AAGTGTCTTGCCCAGG</t>
  </si>
  <si>
    <t>0.221203;0.368767</t>
  </si>
  <si>
    <t>14.26;2.32</t>
  </si>
  <si>
    <t>AAGTGTCTTGCCCAAT</t>
  </si>
  <si>
    <t>0.227492;0.212377</t>
  </si>
  <si>
    <t>9.54;8.08</t>
  </si>
  <si>
    <t>AAGAAGAAGAAGAGTG</t>
  </si>
  <si>
    <t>AAGAAGAAGAAATT</t>
  </si>
  <si>
    <t>0.343263;0.399952</t>
  </si>
  <si>
    <t>7.05;5.96</t>
  </si>
  <si>
    <t>AACTTGTTGGGTTTG</t>
  </si>
  <si>
    <t>AACTAGTTTTATGAA</t>
  </si>
  <si>
    <t>AACCAGAACCTGAA</t>
  </si>
  <si>
    <t>AAATGAACAAAGAA</t>
  </si>
  <si>
    <t>AAAGTTGAGCAAAGT</t>
  </si>
  <si>
    <t>AAACACAGTTATAATGATG</t>
  </si>
  <si>
    <t>AAAATATAAAAGAAA</t>
  </si>
  <si>
    <t>0.508165;0.0860798;0.0789197</t>
  </si>
  <si>
    <t>3.07;10.15;13.44</t>
  </si>
  <si>
    <t>0.341654;0.340779;0.34055;0.294855;0.336811;0.317758;0.331817;0.340947;0.340534;0.340305;0.317402;0.297444;0.297248;0.289824;0.338843;0.338616;0.315911;0.276869;0.276687;0.270047</t>
  </si>
  <si>
    <t>3.5;3.56;4.22;3.78;5.01;5.36;3.57;5.02;2.99;3.54;3.67;5.1;3.4;3.91</t>
  </si>
  <si>
    <t>0.248032;0.2475;0.247502;0.214218;0.237143;0.218691;0.247685;0.247153;0.247154;0.213917;0.236812;0.218533</t>
  </si>
  <si>
    <t>7.55;7.58;7.57;8.23;8.02;9.44;8.24;8.03</t>
  </si>
  <si>
    <t>tactGTATTCTATTTGAATAAG</t>
  </si>
  <si>
    <t>0.120154;0.119884;0.120293;0.231616;0.231422;0.120256;0.120939;0.119986;0.121041;0.215031;0.121045;0.119989</t>
  </si>
  <si>
    <t>13.85;13.88;13.84;9.6;9.62;13.83;14.17;13.86;14.15;8.94</t>
  </si>
  <si>
    <t>0.0639418;0.0652461;0.0649352;0.063567;0.0639419;0.0635671;0.061396;0.0639426</t>
  </si>
  <si>
    <t>19.6;19.52;19.54;19.63;19.78</t>
  </si>
  <si>
    <t>tagGCATTCTATTTGAATAAG</t>
  </si>
  <si>
    <t>0.130808;0.146876;0.132297;0.0873996;0.0997998;0.0889;0.0981148;0.104195;0.102435;0.0856762</t>
  </si>
  <si>
    <t>8.37;7.87;8.13;10.25;9.64;10.14;9.76;9.49;9.61;10.65</t>
  </si>
  <si>
    <t>cgactgtcgTTTTCCGGCCACGCGAGGATAAA</t>
  </si>
  <si>
    <t>0.356979;0.120464;0.356655;0.0769579;0.0387079;0.0361619;0.0258315;0.272052;0.0554265;0.0395375;0.131283;0.0241761;0.16918;0.0691378;0.0588951;0.26347;0.0328513;0.0582328;0.274712;0.0350007;0.246897;0.273236;0.0947614;0.0455603;0.0746057;0.0798647;0.0616353;0.0782334;0.172276;0.0718034;0.0444945;0.0223412;0.0774628;0.0809639;0.0194986;0.0981229;0.019103;0.15612;0.0344866;0.0239056;0.0177656;0.0290214;0.037034;0.0705209;0.0829177;0.0330155;0.0269889;0.0171479;0.0665811;0.119828;0.0397894;0.0242216;0.194846;0.0444555;0.0205013;0.236513;0.502809;0.0953262;0.436379;0.115752;0.0224124;0.148086;0.0358035;0.0314647;0.108166;0.0804742;0.0264391;0.049019;0.160073;0.0158282;0.124456;0.112192;0.0531472;0.0209123;0.0462273;0.0438809;0.164831;0.0658272;0.074505;0.0226249;0.200416;0.00262401;0.0235286;0.0187729</t>
  </si>
  <si>
    <t>8.64;13.15;8.67;11.5;22.32;18.36;21.5;10.88;19.87;24.75;10.54;16.26;7.64;15.67;14.4;8.52;11.76;14.58;9.66;19.02;9.79;7.84;11.86;16.18;8.61;11.56;17.44;17.64;7.51;18.22;14.94;22.54;16.72;11.21;21.85;9.08;15.55;9.21;19.13;22.02;20.04;22.72;10.35;14.56;12.77;21.82;17.88;10.64;12.89;17.84;18.25;16.56;19.26;19.92;9.47;5.89;11.02;2.39;9.52;15.69;7.39;18.82;17.34;12.56;7.37;15.33;18.81;13.34;21.84;12.71;12.67;14.96;20.11;10.58;13.69;8.44;14.71;12.34;16.19;9.73;25.91;22.59;18.3</t>
  </si>
  <si>
    <t>ACGACTGTTGTTTTCCGGCCACGCGAGGATAAA</t>
  </si>
  <si>
    <t>0.0106257;0.0410581</t>
  </si>
  <si>
    <t>17.71;13.96</t>
  </si>
  <si>
    <t>ataaataagtTACATACGTGGTAACTTGTAAGCGGGCACGAG</t>
  </si>
  <si>
    <t>ataaaaagacacccaTGTTATAACTCGACAGTGAGCATGAG</t>
  </si>
  <si>
    <t>GCGCCTGCCTCTAACCCAGAG</t>
  </si>
  <si>
    <t>0.0898732;0.0163212;0.0882721;0.0934805;0.0110394;0.0826851;0.0822471;0.0931957</t>
  </si>
  <si>
    <t>19.04;22.11;19.25;18.57;22.45;19.6;19.82;18.6</t>
  </si>
  <si>
    <t>agTGGTTAGCGCGCCTGCCTGTAACCCAGAG</t>
  </si>
  <si>
    <t>0.0122065;0.198983;0.0339753;0.112159;0.0172156;0.11329;0.0613969;0.0339762;0.0712145;0.117623;0.053704;0.329418;0.0500895;0.192816;0.0538344;0.332642;0.020167;0.102183;0.0339595;0.111349;0.0306209</t>
  </si>
  <si>
    <t>35.6;10.17;9.94;9.35;33.04;9.16;12.37;16.85;16.88;26.7;6.01;27.74;9.64;26.64;5.85;34.07;15.19;9.55;18.43</t>
  </si>
  <si>
    <t>cccaacattgtatatgcaCATTCTATTCTATATGGGTGAG</t>
  </si>
  <si>
    <t>0.0321695;0.0707905;0.0651196;0.0292623;0.186149;0.0871221;0.00345581;0.160111;0.0124747;0.0187058;0.0234095;0.0720381;0.0244737;0.065633;0.0094135;0.00968225;0.0421596;0.026476;0.0546896;0.025038;0.186736;0.0872796;0.003472;0.028968;0.0171404;0.0232107;0.0705232;0.0244246;0.0652829;0.00942618;0.00923057;0.0400876;0.0510065;0.0339806;0.0580909;0.0158663;0.0663333;0.0160535;0.0216299;0.213137;0.0240204;0.0471999;0.018503;0.0259414;0.00258511;0.0678963;0.00742917;0.0149572;0.0574484;0.0097093;0.0733381;0.145452;0.0750932;0.0650933;0.0291759;0.185633;0.0869806;0.00326718;0.135746;0.0084109;0.0089045;0.0188444;0.0428119;0.00874442;0.0129314;0.019599;0.0559634;0.0550269</t>
  </si>
  <si>
    <t>12.18;13.87;9.72;27.37;7.19;12.06;24.49;8.73;26.88;15.19;23.49;13.71;15.76;15.63;18.58;19.82;12.89;19.32;10.62;29.03;7.18;12.04;24.47;29;15.36;23.58;13.89;15.78;15.66;18.54;20.03;13.43;15.42;11.97;14.74;16.67;9.71;20.26;10.78;7.15;23.74;12.19;22.19;14.09;23.95;18.29;16.07;15.98;11.29;14.11;27.03;7.48;13.48;27.42;7.21;12.08;24.77;15.39;19.74;20.29;16.62;12.7;26.66;16;24.38;15.04;16.66</t>
  </si>
  <si>
    <t>AATCCGTTTCCTAACTTGGTCTATACTAACTTTGG</t>
  </si>
  <si>
    <t>15.91;16.99;14.29;15.54;14.69;14.67</t>
  </si>
  <si>
    <t>gaataTATAGTAGGGTGGGGGAAG</t>
  </si>
  <si>
    <t>0.217869;0.218782;0.236842;0.219045;0.115898;0.218182;0.179558;0.218441;0.235034;0.219491;0.22018;0.218131</t>
  </si>
  <si>
    <t>11.46;11.39;6.52;11.38;15.06;7;11.59;11.56;6.55;11.41;11.34</t>
  </si>
  <si>
    <t>ACATGGGTGTCTTCTTATACACCAGACACACATG</t>
  </si>
  <si>
    <t>0.034884;0.0189475;0.180249;0.0991248;0.020185;0.066675</t>
  </si>
  <si>
    <t>16.32;17.25;9.65;16.03;22.52;15.82</t>
  </si>
  <si>
    <t>AGGCAGGCGCGCTAACCACTATGCCACGGCGCCGG</t>
  </si>
  <si>
    <t>0.0530179;0.0530765</t>
  </si>
  <si>
    <t>11.68;11.65</t>
  </si>
  <si>
    <t>ttctgTTTCATACACCTCGTGCCTGCTTACAAG</t>
  </si>
  <si>
    <t>caggCCTTGAACCCATTACCTAATGGTTACAGGCAG</t>
  </si>
  <si>
    <t>TTTGTGTTTGAATAA</t>
  </si>
  <si>
    <t>aacacgatccggatatTTGGATATTATGTGCTAAAG</t>
  </si>
  <si>
    <t>2;1;3;4</t>
  </si>
  <si>
    <t>0.0249092;0.0699107;0.0974088;0.0365503;0.0713431;0.234814;0.104641;0.0653136;0.0754736;0.0992507;0.0577454;0.158163;0.0555744;0.0302249;0.0777546;0.0926722;0.0993147;0.0516518;0.170916;0.0806554;0.136736;0.206517;0.0376733;0.110537;0.0108919;0.0836348;0.134287;0.0358684;0.0841078;0.0389415;0.0762875;0.0297549;0.196047;0.139731;0.112948;0.0661488;0.165302;0.100608;0.141038;0.26893;0.091182;0.0973989;0.0329441;0.0907053;0.0713185;0.0440309;0.0330148;0.175074;0.329948;0.0197648;0.137303;0.409825;0.180097;0.109581;0.135105;0.422427;0.152771;0.218835;0.229659;0.10392;0.130983;0.207909;0.14385;0.323157;0.05749;0.0445085;0.099692;0.0342293;0.0382272;0.0125074;0.0522726;0.0861052;0.586053;0.0786284;0.0318372;0.0279913;0.102792;0.161561;0.0767469;0.0420585;0.0739913;0.0336025;0.0548493;0.0570518;0.127784;0.0206733;0.149657;0.109932;0.1622;0.0925347;0.172119;0.346077;0.0776182;0.0759752;0.0204896;0.00812014;0.114882;0.0519854;0.0340828;0.141913;0.015342;0.106711;0.0541986;0.116666;0.110363;0.0237643;0.280542;0.206825;0.325384;0.10701;0.0530847;0.113055;0.0697515;0.11769;0.119769;0.0294427;0.157554;0.123349;0.209824;0.135212;0.110213;0.25947;0.157337;0.0796228;0.0993365;0.011899;0.132477;0.0345109;0.0711514;0.0432933;0.0766173;0.163139;0.0334718;0.015248;0.0371362;0.0245637;0.0419563;0.0069817;0.0237097;0.051941;0.0154756;0.0134225;0.043173;0.211397;0.00322599;0.0230621;0.0676264;0.0353587;0.0975435;0.0328853;0.102924;0.0295122;0.0393341;0.039051;0.0289325;0.0173036;0.0377359;0.0309553;0.0225488;0.0337168;0.0139723;0.0318628;0.0285808;0.0812207;0.142069;0.214759;0.0653899;0.128262;0.0537847;0.0871275;0.0615843;0.134942;0.0370987;0.0877587;0.0391726;0.0768474;0.0298966;0.109446;0.0618743;0.202803;0.602126;0.144504;0.10435;0.284047;0.117283;0.0340236;0.289025;0.183381;0.161564;0.14383;0.426105;0.194201;0.115564;0.145349;0.0904207;0.441141;0.0991534;0.0485714;0.268445;0.114568;0.173754;0.34439;0.060757;0.0489106;0.0414664;0.0391001;0.0482593;0.112733;0.0696349;0.117687;0.0284671;0.117753;0.12361;0.0933377;0.227391;0.0704874</t>
  </si>
  <si>
    <t>17.89;11.63;14.85;18.1;14.42;7.68;17.7;16.46;21.86;13.94;17.22;7.63;18.86;19.35;14.59;14.31;21.6;17.56;10.63;16.98;10.37;5.58;18.02;17.02;25.14;16.69;8.77;20.05;22;17.58;12.88;17.82;14.29;18.95;14.53;20.68;10.38;12.9;15.68;10.92;20.49;16.48;18.45;15.94;12.46;17.38;20.09;17.06;5.63;22.22;7.61;7.36;10.76;13.59;13.88;7.66;12.6;13.68;13.23;17.74;12.44;11.24;11.43;6.65;9.56;20.03;12.98;22.42;21.82;23.84;16.85;2.8;22.21;20.3;23.34;18.17;7.6;14.67;19.87;17.03;14.87;18.66;17.75;11.48;21.18;15.67;12.2;10.87;13.25;6.78;13.41;24.11;29.88;11.9;18.75;21;17.21;21.77;8.82;17.95;14.69;17.61;22.51;11.28;9.16;6.63;11.98;23.76;12.36;19.69;13.69;15.83;18.93;18.29;13.49;12;16.15;11.18;9.36;8.55;17.11;20.33;9.14;20.25;23.06;17.15;15.57;13.03;19.62;14.43;19.18;14.64;19.85;15.06;17.76;15.5;29.22;17.6;22.1;12.86;12.97;15.59;15.62;22.78;19.51;14.74;17.04;14.15;20.06;21.02;13.96;18.33;15.4;19.7;20.29;23.17;10.02;5.33;15.22;15.35;23.39;15.74;12.45;8.61;19.92;21.71;17.41;17.67;9.71;10.9;14.07;2.63;18.74;12.61;10.27;18.2;11.07;16.65;7.59;7.29;7.17;9.6;12.94;12.81;14.49;7.3;19.15;12.3;17.43;10.66;5.48;9.22;21.05;13.54;15.56;12.43;20.08;16.92;13.3;8.95</t>
  </si>
  <si>
    <t>ATGTTGGGGTAATGGGCCAACTCTGGCCTAAATCCCAG</t>
  </si>
  <si>
    <t>0.0673374;0.103967;0.141483;0.125757;0.103164;0.044516;0.116515;0.0608841;0.0728902;0.0662639;0.103003;0.127997</t>
  </si>
  <si>
    <t>9.38;11.39;13.6;9.66;11.41;15.39;7.27;12.18;18.76;11.11;11.42;10.25</t>
  </si>
  <si>
    <t>CCTTAATGAGCGGCCATCTTGAAG</t>
  </si>
  <si>
    <t>0.0230113;0.0221859;0.0235922;0.0261864</t>
  </si>
  <si>
    <t>17.75;17.25;17.57;17.08</t>
  </si>
  <si>
    <t>AAAGATAAAGGATTGGAATGTTATGGAATTG</t>
  </si>
  <si>
    <t>0.0308541;0.0492776;0.0501006;0.0313716;0.0460323;0.0207898;0.0234396</t>
  </si>
  <si>
    <t>24.28;15.38;13.35;17.06;11.94;21.48;23.88</t>
  </si>
  <si>
    <t>tttaacaatgtcaccctAGATTTTACCCTGCTGTTAG</t>
  </si>
  <si>
    <t>0.0225964;0.202063;0.0511439;0.0510923;0.00466796</t>
  </si>
  <si>
    <t>12.01;5.92;10.52;18.64</t>
  </si>
  <si>
    <t>GACAAAGATAAAGGATTAGAATGTTATGGAATTG</t>
  </si>
  <si>
    <t>AGAATACCTAATTATTCTGTAATGTGCATCCCTA</t>
  </si>
  <si>
    <t>TATGACATCACAACACAATAAAATCAAGTTAAG</t>
  </si>
  <si>
    <t>tcCGTTTCCTAACTTGGTCTATACTAACTTTG</t>
  </si>
  <si>
    <t>0.0120715;0.0258218;0.0584048;0.0669897;0.0263007;0.0426673;0.0210358;0.00691414;0.00692592;0.00852309;0.0225391;0.0352822;0.0474044</t>
  </si>
  <si>
    <t>32.19;18.23;17.58;14.91;18.29;22.99;19.99;33.14;32.3;19.61;17.36;22.33</t>
  </si>
  <si>
    <t>TACAATCCTGAACAGCTTGAAATACTTCAAGACGAG</t>
  </si>
  <si>
    <t>0.0451882;0.0456531;0.0460201;0.0435178</t>
  </si>
  <si>
    <t>14.06;13.7;13.93;14.26</t>
  </si>
  <si>
    <t>0.0795847;0.186379</t>
  </si>
  <si>
    <t>10.45;8</t>
  </si>
  <si>
    <t>agaagacacCCATGTTATAACTTGACAGTGAGCATGAG</t>
  </si>
  <si>
    <t>0.0731727;0.0469208;0.0232177;0.0727916;0.0205459</t>
  </si>
  <si>
    <t>12.16;20.11;28.01;12.21;25.88</t>
  </si>
  <si>
    <t>ACACCTCATGCTCACTGTTGAGTTATAACATGG</t>
  </si>
  <si>
    <t>0.0129047;0.0231995</t>
  </si>
  <si>
    <t>14.49;12.41</t>
  </si>
  <si>
    <t>ACCATGTGTGTCTGCTGTCTG</t>
  </si>
  <si>
    <t>ATCCTTGCAGTGTATGAGGTGGGAGAGGTAGGTGAAG</t>
  </si>
  <si>
    <t>0.0124322;0.0244178</t>
  </si>
  <si>
    <t>19.71;17.95</t>
  </si>
  <si>
    <t>AGCGCCGTTTCCTAACTTGGTCTATACTAACTTTG</t>
  </si>
  <si>
    <t>0.022327;0.0222345</t>
  </si>
  <si>
    <t>17.92;27.37</t>
  </si>
  <si>
    <t>0.108682;0.110893;0.109701;0.109665;0.106341;0.112116;0.106306</t>
  </si>
  <si>
    <t>18.62;18.51;18.61;18.78;18.44</t>
  </si>
  <si>
    <t>ATGGGTTGGACTACTCGGTATTTCTATGGCTCTGG</t>
  </si>
  <si>
    <t>0.0297836;0.0163012;0.0124162</t>
  </si>
  <si>
    <t>17.22;16.34;26.9</t>
  </si>
  <si>
    <t>CGTTGTTAATTGTTTAAAACACGATCAG</t>
  </si>
  <si>
    <t>0.00285126;0.00636055;0.00666798</t>
  </si>
  <si>
    <t>22.84;15.79;15.38</t>
  </si>
  <si>
    <t>atgagcCAACTCTGGTCTAAATCCCAG</t>
  </si>
  <si>
    <t>0.0487893;0.0827305;0.0413049;0.20071;0.0411599;0.0810028;0.0827256;0.0430909;0.0415448;0.0839746;0.0425079;0.221725;0.0413484;0.083853</t>
  </si>
  <si>
    <t>11.18;10.42;20.01;8.21;25.06;10.31;19.7;25.03;10.19;19.78;7.76;25.05;10.2</t>
  </si>
  <si>
    <t>GGGACCTGGGATTTAA</t>
  </si>
  <si>
    <t>0.109017;0.113934;0.10923;0.0599727;0.0707488;0.0468126;0.0985832;0.101189</t>
  </si>
  <si>
    <t>8.28;8.21;8.27;11.14;10.48;12.01;9.12;8.88</t>
  </si>
  <si>
    <t>AGATATCTGCGCTGCCATACTCGCAACTTTGGTAAAGAG</t>
  </si>
  <si>
    <t>0.0394565;0.0359705;0.0413632;0.0358951;0.0358554</t>
  </si>
  <si>
    <t>21.67;22.27;19.26;22.28;22.33</t>
  </si>
  <si>
    <t>ctAACTCCGTGATCCTTGCAGTGTATGAGGTGGGAGAG</t>
  </si>
  <si>
    <t>0.0118399;0.0127557</t>
  </si>
  <si>
    <t>14.42;14.04</t>
  </si>
  <si>
    <t>TACGTCTGCCAAGCTGCAGCATTGCTAGAATCAGCCACAG</t>
  </si>
  <si>
    <t>ACACCTGTGAAAAGTGGTGCAACCAATTCAAG</t>
  </si>
  <si>
    <t>0.0381053;0.0616532</t>
  </si>
  <si>
    <t>19.77;13.69</t>
  </si>
  <si>
    <t>CTTTTCGGCACCAGAGCAAGATGCGTGGTTAG</t>
  </si>
  <si>
    <t>0.0267888;0.0365219;0.0227186</t>
  </si>
  <si>
    <t>23.97;19.46;27.35</t>
  </si>
  <si>
    <t>CTAGAATATCTGTATTCTAGGATCACCTTG</t>
  </si>
  <si>
    <t>0.0809037;0.20018;0.0477593;0.00932292;0.0106981;0.0187808</t>
  </si>
  <si>
    <t>11.9;12.41;13.87;26.28;14.98;23.82</t>
  </si>
  <si>
    <t>tTATAGTAGGTTGGGGTAAG</t>
  </si>
  <si>
    <t>0.0355056;0.0324763;0.0325531;0.0324286;0.0357683;0.032492</t>
  </si>
  <si>
    <t>20.6;10.92;10.91;20.55</t>
  </si>
  <si>
    <t>gTGTCTTGCCCAAGGACACATACGCCCACAATG</t>
  </si>
  <si>
    <t>0.12253;0.0544071;0.0923489;0.143209;0.050396;0.0236945;0.0158481;0.117267</t>
  </si>
  <si>
    <t>12.27;13.01;5.66;14.08;13.11;17.89;24.59;13.97</t>
  </si>
  <si>
    <t>TGATCATCAGTTAAATTGTTATGGCTTGG</t>
  </si>
  <si>
    <t>0.176243;0.145383</t>
  </si>
  <si>
    <t>6.63;9.6</t>
  </si>
  <si>
    <t>ttttcaTTTTTTTATGTATGGCTGATAATTTGG</t>
  </si>
  <si>
    <t>0.414705;0.362046;0.41915;0.260729</t>
  </si>
  <si>
    <t>6.88;9.24;6.83;10.33</t>
  </si>
  <si>
    <t>gctgataatttggACAACCCATTAGTGACCACTGG</t>
  </si>
  <si>
    <t>0.0453965;0.0414663;0.0555201;0.216612;0.0311412;0.18361;0.0167365;0.150891</t>
  </si>
  <si>
    <t>16.42;12.15;16.53;6.41;21.65;5.36;18.99;12.44</t>
  </si>
  <si>
    <t>GGGTAATGGGCCAAATCTGGCCTAAATCCCAG</t>
  </si>
  <si>
    <t>CTGTTGAACCGGATTCATGTCTTTAGACACAAG</t>
  </si>
  <si>
    <t>0.0675909;0.0324819;0.128511</t>
  </si>
  <si>
    <t>15.23;22.5;12.27</t>
  </si>
  <si>
    <t>GTGGGAGAATGAAAAGATAGTTCAATGTTGGTCAG</t>
  </si>
  <si>
    <t>0.0221809;0.012768</t>
  </si>
  <si>
    <t>18.98;19.38</t>
  </si>
  <si>
    <t>gagccttgaatcCATTACCTCTGGGTTAGAG</t>
  </si>
  <si>
    <t>0.031189;0.0958967;0.0347621;0.0367119;0.058185</t>
  </si>
  <si>
    <t>6.62;4.7;12.42;6.22;6.83</t>
  </si>
  <si>
    <t>GTCCAAATTTTAGGTTGGTGGCACCAGTAGAAG</t>
  </si>
  <si>
    <t>0.0276963;0.0198246</t>
  </si>
  <si>
    <t>22.84;24.52</t>
  </si>
  <si>
    <t>tATATAGTAGGATGGGGGAAG</t>
  </si>
  <si>
    <t>0.0612866;0.101263;0.101269;0.0607451;0.101258</t>
  </si>
  <si>
    <t>9.98;8.42;10.04</t>
  </si>
  <si>
    <t>CCTTTTCTCAGCGCTGTTGAAATG</t>
  </si>
  <si>
    <t>catgttataacTTGACAGTGAGCATGAA</t>
  </si>
  <si>
    <t>0.034173;0.175516;0.0384038</t>
  </si>
  <si>
    <t>16.39;9.01;16.02</t>
  </si>
  <si>
    <t>cATTAGTGACCACTGGGTTGGAG</t>
  </si>
  <si>
    <t>0.0297987;0.0459018;0.048939;0.0456617;0.035772</t>
  </si>
  <si>
    <t>25.84;21.16;19.42;21.26;25.35</t>
  </si>
  <si>
    <t>AGACACCCATGTTATAACTCGACAGTGAGCACGAG</t>
  </si>
  <si>
    <t>0.0640287;0.0550612</t>
  </si>
  <si>
    <t>16.76;16.83</t>
  </si>
  <si>
    <t>TAACCCAGAGGTAATGG</t>
  </si>
  <si>
    <t>0.066307;0.0230011;0.0350107;0.148165;0.130034;0.0892809;0.262528;0.0635169;0.0601757;0.0155966;0.140348;0.136866</t>
  </si>
  <si>
    <t>9.57;11.73;16.39;11.48;13.48;13.21;13.67;24.34;14.19;25.11;9.48</t>
  </si>
  <si>
    <t>gcgcctgcCTCTAACCCAGAGGTAATGG</t>
  </si>
  <si>
    <t>0.0377341;0.0189685;0.0505699;0.0135716;0.036815</t>
  </si>
  <si>
    <t>21.32;28.1;20.46;25.91;22.13</t>
  </si>
  <si>
    <t>ACTTTTCCATGTTGAAATACACCAACGCAAGAATAG</t>
  </si>
  <si>
    <t>0.0143385;0.00906177</t>
  </si>
  <si>
    <t>24.9;25</t>
  </si>
  <si>
    <t>aatttcAGGTGGCCACCAGCTAAAGGATTACC</t>
  </si>
  <si>
    <t>0.0526598;0.0901284;0.0733204;0.0470352;0.0901285</t>
  </si>
  <si>
    <t>16.13;14.67;16.18;16.59</t>
  </si>
  <si>
    <t>TGGCAGCAGGAGTTCCAGCACTGGATATTTACCGG</t>
  </si>
  <si>
    <t>gatATCTCTAGTAGGCCGTG</t>
  </si>
  <si>
    <t>0.122601;0.279196;0.642655;0.0817623;0.122602;0.649668;0.0831717;0.122616</t>
  </si>
  <si>
    <t>12.12;13.08;1.61;13.82;1.57;13.66;12.11</t>
  </si>
  <si>
    <t>cgcaCCTGCCTCTAACCCAGAG</t>
  </si>
  <si>
    <t>0.0351475;0.0890918;0.017523;0.0219546;0.0849385;0.0738913;0.0169513</t>
  </si>
  <si>
    <t>13.73;13.37;14.59;16.17;18.7;13.82;16.01</t>
  </si>
  <si>
    <t>TGTGTGTGCCTGCTATCTTGTCCTAAAATTGTTCG</t>
  </si>
  <si>
    <t>0.02491;0.0469451;0.045009;0.0300576;0.0120657;0.013152;0.0102263</t>
  </si>
  <si>
    <t>23.5;19.75;21.56;26.55;23.76;21.3;23.96</t>
  </si>
  <si>
    <t>TGATATAGTAGGGTGGG</t>
  </si>
  <si>
    <t>AACAGAAGAACCCACTTC</t>
  </si>
  <si>
    <t>0.11487;0.0167772;0.253152;0.0509907;0.00966342;0.157203;0.0350226;0.0677232;0.0669809;0.0636532;0.0104122;0.0098924;0.0175483;0.0236828;0.0930148;0.0633075;0.189133;0.0168161;0.0257214;0.0168765</t>
  </si>
  <si>
    <t>11.46;25.72;6.13;16.95;21.76;9.17;24.16;14.92;15.36;12.73;26.98;26.06;25.94;23.09;18.25;16.12;8.39;22.94;16.96;25.84</t>
  </si>
  <si>
    <t>ataTATAGTAGGGTGGGGTAAG</t>
  </si>
  <si>
    <t>0.0464909;0.0464183;0.0461374</t>
  </si>
  <si>
    <t>18.28;18.32;18.39</t>
  </si>
  <si>
    <t>TCTTCTTCCAGATTCATGGTTTCTGCGTAAG</t>
  </si>
  <si>
    <t>0.077013;0.103745</t>
  </si>
  <si>
    <t>12.3;10.4</t>
  </si>
  <si>
    <t>TAGCTTCAAGCTTCAC</t>
  </si>
  <si>
    <t>ATGCTGCAGAAGAAAAGCGCAAG</t>
  </si>
  <si>
    <t>0.04242;0.0325963;0.0299487;0.0715291;0.0347332;0.0406208</t>
  </si>
  <si>
    <t>11.26;26.01;11.79;12.21;16.09;26.23</t>
  </si>
  <si>
    <t>tatgcacATTCTATTCTATATGGGTAAG</t>
  </si>
  <si>
    <t>0.0229375;0.0356129;0.257054</t>
  </si>
  <si>
    <t>15.04;12.73;7.05</t>
  </si>
  <si>
    <t>ATGAGGTGTATGAATACACCATGTGTGTCTG</t>
  </si>
  <si>
    <t>ACCCGGCAACGAAACTTAAGGTATCTTTCATG</t>
  </si>
  <si>
    <t>tatatgCACATTCTATTCTATATGG</t>
  </si>
  <si>
    <t>0.0106989;0.186996;0.258961;0.00347338;0.022863;0.0997195;0.0427316;0.0171541;0.034393;0.0244277;0.0652988;0.0112034;0.00928763;0.0583582;0.0149436;0.0218926;0.0371019;0.0267135;0.0458618;0.0192566;0.162828;0.0390193;0.0253889;0.070866;0.00763482;0.0119077</t>
  </si>
  <si>
    <t>22.91;7.17;7.03;24.47;15.05;8.9;26.08;15.35;22.3;15.77;15.66;18.48;19.98;10.2;18.07;22.9;12.33;16.63;25.61;14.69;8.62;21.14;15.16;18.59;18.57</t>
  </si>
  <si>
    <t>TGAATGAATGAATGAAT</t>
  </si>
  <si>
    <t>0.083649;0.03454</t>
  </si>
  <si>
    <t>19.11;20.12</t>
  </si>
  <si>
    <t>CAGGCAGGCGCGCTAACCACTATACCACGGCGCCG</t>
  </si>
  <si>
    <t>ACTTGTGGAACTGGACAAAGAACAAGAGCTAG</t>
  </si>
  <si>
    <t>0.0498302;0.034403;0.0353594;0.0209035</t>
  </si>
  <si>
    <t>18.96;23.26;22.58;26.99</t>
  </si>
  <si>
    <t>AAACCTCCGCTCATGGTAAGCAACAGAA</t>
  </si>
  <si>
    <t>0.0321866;0.0253764;0.0195646</t>
  </si>
  <si>
    <t>19.63;20.2;24.04</t>
  </si>
  <si>
    <t>GCAAAGACTTGAAGATGATTGGATAGTTGATGATG</t>
  </si>
  <si>
    <t>0.055648;0.0662783;0.0379686;0.0426846</t>
  </si>
  <si>
    <t>15.8;14.75;15.31;12.52</t>
  </si>
  <si>
    <t>TTGTTCTCCATTTGTGTTCGACATTTGAACGATAG</t>
  </si>
  <si>
    <t>0.0734476;0.0333751;0.0690204</t>
  </si>
  <si>
    <t>13.66;21.51;13.97</t>
  </si>
  <si>
    <t>tgTTGAATGTTAGGGTTATAACCTTGACTGATTGAAG</t>
  </si>
  <si>
    <t>0.0480656;0.0575619;0.0549546</t>
  </si>
  <si>
    <t>27.84;26.24;26.63</t>
  </si>
  <si>
    <t>ACGGCTTAGTAAGAACCTTATTGTTTCACTTTTCATGAG</t>
  </si>
  <si>
    <t>0.132624;0.110425;0.203997</t>
  </si>
  <si>
    <t>16.95;11.76;14.83</t>
  </si>
  <si>
    <t>TGGCCGGAAAACGACAGTCGTTATCACACGG</t>
  </si>
  <si>
    <t>0.16576;0.0297751;0.0195477;0.00980943;0.131244;0.117779;0.0273103;0.0349944;0.0858009;0.043363;0.0362318;0.0279169;0.0279732;0.110122;0.0569921;0.0117145;0.0321645;0.0261947;0.0950786;0.04227;0.0392418;0.0303637;0.0148294;0.021749;0.0305965;0.0147453;0.0325717;0.0346336;0.0414126;0.0117076;0.0302338;0.0474865;0.0195121;0.0245239;0.00751512;0.0260942;0.0226225;0.0337384;0.0944991;0.0286448;0.0237149;0.0122751;0.0173152;0.0753973;0.0851453;0.00584929;0.037184;0.021396;0.00753738;0.00949506;0.0302961;0.118707</t>
  </si>
  <si>
    <t>8.05;11.75;14.25;21;13.14;13.76;26.44;11.76;9.33;18.02;10.73;13.48;22.28;11.2;19.27;23.75;13.13;19.47;15.44;19.61;18.21;16.85;14.88;15.37;13.66;16.69;18.86;12.21;14.55;23;19.98;10.79;22.75;16.77;23.44;27.19;13.45;11.69;17.45;15.54;17.06;30;25.64;10.03;10.94;19.5;12.64;24.43;23.33;14.06;8.57</t>
  </si>
  <si>
    <t>ATGGCCGGAAAACGACAGTCGTTATCACACGG</t>
  </si>
  <si>
    <t>ACTGTTTTATTTATAAAAGCGAAATAAAAAG</t>
  </si>
  <si>
    <t>GGGCTGTGTCCGAATACTTGGAGGAAACTGGATCTTCGAAG</t>
  </si>
  <si>
    <t>0.0520285;0.0993509;0.117534</t>
  </si>
  <si>
    <t>13.36;9.13;9.28</t>
  </si>
  <si>
    <t>ATCTTTTTTAATGACTGGTATATAAGGTATCACTG</t>
  </si>
  <si>
    <t>TTGGATATTATGTGCTAAG</t>
  </si>
  <si>
    <t>CAGCCGGATACAATGACAACACGCTGATCTTGAG</t>
  </si>
  <si>
    <t>0.0123568;0.0225669</t>
  </si>
  <si>
    <t>32.23;26.31</t>
  </si>
  <si>
    <t>aCGGTAATCCTTTAGCTG</t>
  </si>
  <si>
    <t>0.0115193;0.0209348;0.0132632;0.0114987;0.0132365;0.0348313</t>
  </si>
  <si>
    <t>25.64;21.29;24.14;25.67;24.16;24.1</t>
  </si>
  <si>
    <t>GAGCTCACAGAGACGCACACACTAATAGTGTTATG</t>
  </si>
  <si>
    <t>gctgaCTCCTCTGTTAGAAACATCATTGGCAAGAG</t>
  </si>
  <si>
    <t>0.113616;0.111211</t>
  </si>
  <si>
    <t>5.93;6.2</t>
  </si>
  <si>
    <t>TTTACTTGCTTTTCCAATGTTTAGGAATGGCTGAG</t>
  </si>
  <si>
    <t>0.0924212;0.103046;0.091458</t>
  </si>
  <si>
    <t>15.86;13.36;14.5</t>
  </si>
  <si>
    <t>TGGTAACTTGTAAGCTGGCACGAG</t>
  </si>
  <si>
    <t>TGAATCGACTGTGTCCAACCACGGTAGATGTAGCCAG</t>
  </si>
  <si>
    <t>GTATGCTCGTGCCACAGATTGCGCAATACTCCAG</t>
  </si>
  <si>
    <t>0.0343383;0.0168867</t>
  </si>
  <si>
    <t>16.26;20.56</t>
  </si>
  <si>
    <t>CATTTTCAACAGGTTTACTTTCTGTTGGACTTGAG</t>
  </si>
  <si>
    <t>0.0383243;0.050735</t>
  </si>
  <si>
    <t>21.11;12.67</t>
  </si>
  <si>
    <t>AAAGATGAACATTGGTGTCGAGAAACTGCTGTAG</t>
  </si>
  <si>
    <t>0.0981265;0.105211</t>
  </si>
  <si>
    <t>12.76;12.62</t>
  </si>
  <si>
    <t>gttCTATTCTATTCTGTATGGGTGAG</t>
  </si>
  <si>
    <t>0.0595546;0.0888629;0.0223954;0.103107;0.0234684</t>
  </si>
  <si>
    <t>19.13;13.79;19.85;11.31;18.51</t>
  </si>
  <si>
    <t>gattcctcTGCCTTGCTTGACAGTTGCAGTTGAG</t>
  </si>
  <si>
    <t>0.00668621;0.019687</t>
  </si>
  <si>
    <t>35.11;23.63</t>
  </si>
  <si>
    <t>ccaTATATGTTACTTTGTGG</t>
  </si>
  <si>
    <t>0.0118337;0.02292;0.0570943;0.0230817;0.0509479;0.0269026</t>
  </si>
  <si>
    <t>17.79;13.56;12.93;12.23;13.97;14.29</t>
  </si>
  <si>
    <t>GCAACCCTGCAACCCCGTAACTTTACGCCAGTG</t>
  </si>
  <si>
    <t>ACGTGGTAACTCGTAAGCGGGCACGAG</t>
  </si>
  <si>
    <t>AATACTTCATTCTACAGCGAAGATTTG</t>
  </si>
  <si>
    <t>GTGCTTCCTCGTTAGTATAGTG</t>
  </si>
  <si>
    <t>0.219599;0.18389</t>
  </si>
  <si>
    <t>5.01;7.58</t>
  </si>
  <si>
    <t>GTATGAAACAGAACACCCGTG</t>
  </si>
  <si>
    <t>GATGGTGTTGAAATTGTCTGGTCCAAAAG</t>
  </si>
  <si>
    <t>0.172535;0.151069</t>
  </si>
  <si>
    <t>10.62;12.82</t>
  </si>
  <si>
    <t>CCGGGTGAAAAAAAAGTTTGGGAACCACTGG</t>
  </si>
  <si>
    <t>ATAACATATAGTAGGGTGG</t>
  </si>
  <si>
    <t>0.0330846;0.0675545;0.0683048</t>
  </si>
  <si>
    <t>9.18;13.6;13.5</t>
  </si>
  <si>
    <t>AAAAACTCATTACCATTGGACCTCTGATACCTGCAG</t>
  </si>
  <si>
    <t>0.165819;0.16655</t>
  </si>
  <si>
    <t>7.73;7.69</t>
  </si>
  <si>
    <t>tCCAAGCTGGGTTGTAGAAGTATACATAG</t>
  </si>
  <si>
    <t>0.0637509;0.0359634;0.0301951</t>
  </si>
  <si>
    <t>22.45;24.23;19.76</t>
  </si>
  <si>
    <t>gtctTCGGATATATCTCCATAACGCCAAAG</t>
  </si>
  <si>
    <t>0.034747;0.0341158;0.0226631</t>
  </si>
  <si>
    <t>16.3;16.47;22.81</t>
  </si>
  <si>
    <t>gGCAACAACAGTCGTTATAACATGG</t>
  </si>
  <si>
    <t>0.0205989;0.0409645;0.0255185</t>
  </si>
  <si>
    <t>20.75;15.77;17.29</t>
  </si>
  <si>
    <t>cctgagtTCCAGAACATTAGGCCTTGAGCTGCAG</t>
  </si>
  <si>
    <t>0.705011;0.672933;0.152029;0.0988932;0.114984;0.133347</t>
  </si>
  <si>
    <t>1.39;1.69;13.34;11.16;11.01;9.34</t>
  </si>
  <si>
    <t>ccCACTACCGCCACCTAGTTGTCGTATCTGCTGTGTGAG</t>
  </si>
  <si>
    <t>0.0610637;0.0591698;0.059617</t>
  </si>
  <si>
    <t>17.67;17.87;17.82</t>
  </si>
  <si>
    <t>atCAGTTGATCTGTTAGACCAGACATACATCCACCAAG</t>
  </si>
  <si>
    <t>0.0112214;0.00647556;0.00670802</t>
  </si>
  <si>
    <t>22.68;24.84;24.66</t>
  </si>
  <si>
    <t>TTTATAAACATCTCATGACCCATAG</t>
  </si>
  <si>
    <t>TGTAGTAGGGTGGGGGAAG</t>
  </si>
  <si>
    <t>0.0818737;0.11806;0.137633</t>
  </si>
  <si>
    <t>14.39;6.8;7.76</t>
  </si>
  <si>
    <t>TATATAGTACTGTGGGGTAAG</t>
  </si>
  <si>
    <t>GTTCAATAAAAGTTGATTATTTTTGTGAG</t>
  </si>
  <si>
    <t>GGTAACTTGTAAGCGAGCACGAG</t>
  </si>
  <si>
    <t>0.069705;0.0789446;0.0789468</t>
  </si>
  <si>
    <t>18.79;17.07</t>
  </si>
  <si>
    <t>GCTGCCGAAGAAAAGCGCAAG</t>
  </si>
  <si>
    <t>0.0561952;0.0278832;0.0559717;0.0323851;0.132303;0.0326921</t>
  </si>
  <si>
    <t>19.83;18.55;19.88;18.07;18.18;17.49</t>
  </si>
  <si>
    <t>GAGGCACGCCATGGGACCTGGG</t>
  </si>
  <si>
    <t>GAAAAACTCCCATGCTTTCTGTTTGATCAAAG</t>
  </si>
  <si>
    <t>CTATGGGACCGCGAAAATGCCGCGGTAGATTATGG</t>
  </si>
  <si>
    <t>CGTTGTTAAAGCTGCGATCTAATGTTTTATGTTC</t>
  </si>
  <si>
    <t>CGGCGGTAATCCTTTAGCTG</t>
  </si>
  <si>
    <t>CCACGTTTTCCTTTGCCCTTGGTGGTGG</t>
  </si>
  <si>
    <t>ATAGAATGTGCATATACAA</t>
  </si>
  <si>
    <t>AGAAAAAAAGAAGAAGAAATGTTGCAAAG</t>
  </si>
  <si>
    <t>0.0105923;0.0105067</t>
  </si>
  <si>
    <t>25.09;25.14</t>
  </si>
  <si>
    <t>AACAACAGTCGTTATAACATGG</t>
  </si>
  <si>
    <t>0.0504275;0.0516662;0.0444857;0.167353</t>
  </si>
  <si>
    <t>16.17;9.47;14.9;8.67</t>
  </si>
  <si>
    <t>TACAAAGGTGGTTTGTCTCCATCCAAATGTAGTTTAAG</t>
  </si>
  <si>
    <t>0.0342264;0.0281135;0.0257501</t>
  </si>
  <si>
    <t>14.52;16.44;17.45</t>
  </si>
  <si>
    <t>GCAAGGATAACTACACACACTCAG</t>
  </si>
  <si>
    <t>ATATGAGATATTAAATTAATGTGGAG</t>
  </si>
  <si>
    <t>AAGTCCCCATCCATGAAAAACTGGCGCAGTGGAG</t>
  </si>
  <si>
    <t>0.0567783;0.0554983</t>
  </si>
  <si>
    <t>15.76;11.94</t>
  </si>
  <si>
    <t>TCTTGCCCAAGGACACATACGCCGATCAGTGTTA</t>
  </si>
  <si>
    <t>0.07086;0.0355015</t>
  </si>
  <si>
    <t>20.24;22.96</t>
  </si>
  <si>
    <t>GCCAGGTTTGTCTGCCGATCTCG</t>
  </si>
  <si>
    <t>AGCTTTTTTCAATTTTGCTTTTCCGTCGTCGAAC</t>
  </si>
  <si>
    <t>aagtttccactcatTGGTTTTAATCTCTTTG</t>
  </si>
  <si>
    <t>0.0426355;0.573145;0.390714;0.0379485;0.0335802;0.0990665</t>
  </si>
  <si>
    <t>14.37;4.29;5.47;15.17;18.33;15.9</t>
  </si>
  <si>
    <t>ATATAGTAGGTTGGGGTAAG</t>
  </si>
  <si>
    <t>TTTTCCGTCTTCTCTGTATAGCTCCATGT</t>
  </si>
  <si>
    <t>GGTGGAACGAAAAGGAAGCGAAAAAAA</t>
  </si>
  <si>
    <t>AGTAAGAAGGGGGCTTTACCAGGATTTTCCGCAA</t>
  </si>
  <si>
    <t>AGGTACCGGCCAACTGGGGGAAG</t>
  </si>
  <si>
    <t>ACGAGCAATTACTACTCGTGGCATTTGGTTCTTAGAAG</t>
  </si>
  <si>
    <t>0.0522171;0.0440528;0.0624612</t>
  </si>
  <si>
    <t>14.17;13.4;11.74</t>
  </si>
  <si>
    <t>TCTCATCATTGATATTGTCGGGCAATGTCG</t>
  </si>
  <si>
    <t>GTGGGAATGGGGAAAAGGTGTGGAAGACTGGTTTG</t>
  </si>
  <si>
    <t>ATGATCATCAATTGAATTGTTATGGTTTAG</t>
  </si>
  <si>
    <t>ATAGATAGTTGTCGCTTAGCGAG</t>
  </si>
  <si>
    <t>AGAGAAGGTCCTCGTGGAGAAGTTGGCCCTGTTG</t>
  </si>
  <si>
    <t>AAACATGAGTATTAACAACCAAAACCAAACCTTTAACCAG</t>
  </si>
  <si>
    <t>tGGATTTTTTGCCTGCTGCCGTACAG</t>
  </si>
  <si>
    <t>0.0390568;0.0229177;0.0158599;0.0390064;0.0229074;0.0158001;0.0540965;0.0297215;0.0206005</t>
  </si>
  <si>
    <t>17.13;17.43;18.16;17.42;18.17;16.84;16.95;17.67</t>
  </si>
  <si>
    <t>gtggTGCTTAACAATGCTATTTATGCTATTG</t>
  </si>
  <si>
    <t>0.187397;0.151019</t>
  </si>
  <si>
    <t>3.84;7.13</t>
  </si>
  <si>
    <t>GGTTGTTCGATATTATTAAAAGGAATAATAGTAG</t>
  </si>
  <si>
    <t>GGTGGGAGAGGTAGGTGAAGGTTTTATTAGGG</t>
  </si>
  <si>
    <t>CCAGGTTTGATGTCTAAATGTACCAG</t>
  </si>
  <si>
    <t>0.016684;0.0166815</t>
  </si>
  <si>
    <t>12.26;12.27</t>
  </si>
  <si>
    <t>CATGCAAAACTGCAGCTAGATACACCAGTTTATG</t>
  </si>
  <si>
    <t>0.0202362;0.0328112;0.0937766;0.0146124;0.0521439;0.0315685;0.0188927;0.0188922;0.014458;0.0184775;0.0353776;0.0715004;0.0286164;0.0265234;0.023228;0.0319786;0.145359;0.0195674</t>
  </si>
  <si>
    <t>19.73;10.57;12.25;22.58;19.87;20.11;20.37;22.35;20.51;19.57;16.82;18.12;19.78;18.03;19.53;11.38;21.52</t>
  </si>
  <si>
    <t>ATCAGGACCTTCTGCCTGTTGCTGTAGAAAGTG</t>
  </si>
  <si>
    <t>0.0106765;0.0583969</t>
  </si>
  <si>
    <t>14.68;8.91</t>
  </si>
  <si>
    <t>AGGACACATACGCCGATCAGTGTTAGTACC</t>
  </si>
  <si>
    <t>ACTGTGTACGTTTTGGCAGTTTCTTTGAG</t>
  </si>
  <si>
    <t>0.103395;0.0716755</t>
  </si>
  <si>
    <t>10.8;13.27</t>
  </si>
  <si>
    <t>ACCTTGTGTTGCGTTAACAAATCTTTCTG</t>
  </si>
  <si>
    <t>aAATTTTCCACTCTGTTTGGTTCAG</t>
  </si>
  <si>
    <t>0.00913499;0.0267617</t>
  </si>
  <si>
    <t>21.17;23.62</t>
  </si>
  <si>
    <t>GTGCGAGAATAAAAGTTTGGCAGTGAGTGGAAG</t>
  </si>
  <si>
    <t>0.141896;0.169438</t>
  </si>
  <si>
    <t>9.14;10.14</t>
  </si>
  <si>
    <t>CCAGGAGCAAGTGAGAGATCTGAAGAAGAAACTGGAG</t>
  </si>
  <si>
    <t>CATCTACGTCAGAAAAAAAAGCTGAAAGCTTAAAAG</t>
  </si>
  <si>
    <t>0.0744111;0.0591592</t>
  </si>
  <si>
    <t>8.95;11.01</t>
  </si>
  <si>
    <t>ggTACCTGTGATGTCATAAT</t>
  </si>
  <si>
    <t>0.031952;0.00433124;0.00542018;0.0311637</t>
  </si>
  <si>
    <t>23.07;24.34;25.16;23.21</t>
  </si>
  <si>
    <t>aagcgATTCCATATAACAGCCAGTTCTAGAG</t>
  </si>
  <si>
    <t>0.0353502;0.044596</t>
  </si>
  <si>
    <t>23.77;21.11</t>
  </si>
  <si>
    <t>TTGTTTTTCTTGTTTT</t>
  </si>
  <si>
    <t>0.122535;0.102896</t>
  </si>
  <si>
    <t>10.25;12.73</t>
  </si>
  <si>
    <t>TTCCATAATTTTGTGCTCGCCCTCTCCAG</t>
  </si>
  <si>
    <t>0.0188782;0.0240193</t>
  </si>
  <si>
    <t>25.14;23.84</t>
  </si>
  <si>
    <t>TTCATACCAGTAGCATAAGACTGTTGGAAGGGTTG</t>
  </si>
  <si>
    <t>TGCGCAAATCAGCTGTTCATTATGATCGGTCGGGCAG</t>
  </si>
  <si>
    <t>TATATATAGTAGGGTGGAGGAAG</t>
  </si>
  <si>
    <t>0.0590624;0.0598533</t>
  </si>
  <si>
    <t>15.07;14.98</t>
  </si>
  <si>
    <t>TACAGATGTGGAACTTTCAATGTAGG</t>
  </si>
  <si>
    <t>TACAACCCACCTAATCATGTGCAG</t>
  </si>
  <si>
    <t>0.0208365;0.0434934</t>
  </si>
  <si>
    <t>24.61;26.07</t>
  </si>
  <si>
    <t>GTATGGACAATTGTTATTGAAGCTCAACCAG</t>
  </si>
  <si>
    <t>0.163337;0.0586</t>
  </si>
  <si>
    <t>9.07;12.67</t>
  </si>
  <si>
    <t>GGTGGAAAGTAGTTTGATACATAG</t>
  </si>
  <si>
    <t>GCAATTGCTCCAACCCAGTGGTCACTAATAG</t>
  </si>
  <si>
    <t>GATTTAACTTTTACAATAACATTCAAAAGG</t>
  </si>
  <si>
    <t>GATGAGTTTAATGCAGCTTGATCTGGAGAAG</t>
  </si>
  <si>
    <t>0.055387;0.0404695</t>
  </si>
  <si>
    <t>12.54;15.06</t>
  </si>
  <si>
    <t>GATACAGGAGGTGAAGGTTGTAATCCCGTGGATGGCAG</t>
  </si>
  <si>
    <t>GAATAGAATGTGCATATACAATGTTGGG</t>
  </si>
  <si>
    <t>0.00367825;0.0667131;0.0207964</t>
  </si>
  <si>
    <t>18.2;13.66;14.68</t>
  </si>
  <si>
    <t>ACGAGGAGAGAATCCCGATCTCAGCATCCAG</t>
  </si>
  <si>
    <t>0.00341174;0.00398978</t>
  </si>
  <si>
    <t>35.73;30.89</t>
  </si>
  <si>
    <t>tggaaAATGTGCCATCACTTTCAGAAGTATAAGATGAAAG</t>
  </si>
  <si>
    <t>0.0229322;0.0407861</t>
  </si>
  <si>
    <t>16.56;13.48</t>
  </si>
  <si>
    <t>tcgcaTGGCGGGGCAACGACAGTCGTTATAACACAG</t>
  </si>
  <si>
    <t>0.0539466;0.0101363;0.0420915;0.0105046;0.0460068;0.0199785;0.0304527;0.0403585;0.0547131;0.029333;0.0345692;0.0152909</t>
  </si>
  <si>
    <t>15.36;22.43;12.05;21.46;15.78;22.78;19.09;17.87;15.3;19.39;17.9;25.15</t>
  </si>
  <si>
    <t>tacACCTCGTGCCAGCTTACGAGTTGCCAT</t>
  </si>
  <si>
    <t>0.0262164;0.0113119;0.0890724;0.0586782;0.0340196;0.0172442;0.0318968;0.0102783;0.0118056;0.0304784</t>
  </si>
  <si>
    <t>19.44;26.53;8.71;18.17;12.2;30.04;28.37;20.57;24.53;20.07</t>
  </si>
  <si>
    <t>tTGTTGTTGTTGTTGT</t>
  </si>
  <si>
    <t>0.0124728;0.0314178;0.0124711;0.0314163</t>
  </si>
  <si>
    <t>23.68;16.86</t>
  </si>
  <si>
    <t>gggtctcTACGTAGAAGACCATAAAGAAG</t>
  </si>
  <si>
    <t>0.0473448;0.0876654</t>
  </si>
  <si>
    <t>14.2;5.84</t>
  </si>
  <si>
    <t>gcctgcctgTAACCCAGAGGTAATAG</t>
  </si>
  <si>
    <t>2;5;4;3</t>
  </si>
  <si>
    <t>0.0339485;0.0233871;0.0340969;0.00609096</t>
  </si>
  <si>
    <t>9.94;20.06;19.2;23.73</t>
  </si>
  <si>
    <t>gacggtgtccaggcCTGTTATAGAGGGCGCCATG</t>
  </si>
  <si>
    <t>0.0766882;0.0071358;0.0287338;0.0274212</t>
  </si>
  <si>
    <t>17.36;25.79;25.43;20.47</t>
  </si>
  <si>
    <t>cCTCAGGAATACTTTTATGAG</t>
  </si>
  <si>
    <t>0.0462577;0.0298537</t>
  </si>
  <si>
    <t>13.82;19.81</t>
  </si>
  <si>
    <t>atctGGGGTCGAGAACGATCGTTCCAG</t>
  </si>
  <si>
    <t>0.0317923;0.0896895</t>
  </si>
  <si>
    <t>24.06;14.04</t>
  </si>
  <si>
    <t>TTTTTTTTTTATTTGTTT</t>
  </si>
  <si>
    <t>TTGTTGTTGTTTCTGTT</t>
  </si>
  <si>
    <t>TTGCCATTTCTAGGGTTGGCCAGTGTTGGGCAG</t>
  </si>
  <si>
    <t>0.062789;0.0701566</t>
  </si>
  <si>
    <t>19.73;15.91</t>
  </si>
  <si>
    <t>TTCTCGACTCTGAAAATTACAACACATGCGAA</t>
  </si>
  <si>
    <t>TTCATACACCTCGTGCCAG</t>
  </si>
  <si>
    <t>0.0560507;0.0948866</t>
  </si>
  <si>
    <t>14.71;19.06</t>
  </si>
  <si>
    <t>TGTTATAGAGGGCGCCAT</t>
  </si>
  <si>
    <t>TGTAAGTCATCATACA</t>
  </si>
  <si>
    <t>TGACGTCATAGGTTGATTACGTCACTCGGCGACAAG</t>
  </si>
  <si>
    <t>TGAAGATTTTCGCTCCAAACTGTTGTGTGCTGGAG</t>
  </si>
  <si>
    <t>0.0272034;0.0242998</t>
  </si>
  <si>
    <t>25.4;19.64</t>
  </si>
  <si>
    <t>TGAAAGTGAATGTGTAGCTGTTGGGTGTTGCTGG</t>
  </si>
  <si>
    <t>TCATTGGATGCCAGTTTGGCTACAG</t>
  </si>
  <si>
    <t>GTGTATTCAACTCCTTGTGGT</t>
  </si>
  <si>
    <t>GTGACTGACAAAAAGGCTGGCCACATTAG</t>
  </si>
  <si>
    <t>0.337485;0.348552</t>
  </si>
  <si>
    <t>7.08;5.29</t>
  </si>
  <si>
    <t>GGTGAACGAGAGTTAAGCTGAAGGGGATGGGCATTAG</t>
  </si>
  <si>
    <t>0.00982525;0.011805</t>
  </si>
  <si>
    <t>25.41;25.51</t>
  </si>
  <si>
    <t>GGGATGGTTTCTTTCCATGGTTTCTTGCTG</t>
  </si>
  <si>
    <t>GCTCGACATATAACAAATGCTGTTGAACTAAG</t>
  </si>
  <si>
    <t>0.0271367;0.0326318</t>
  </si>
  <si>
    <t>17.41;16.59</t>
  </si>
  <si>
    <t>GCGAACGGCAAATAGCAGAGGAAGAAG</t>
  </si>
  <si>
    <t>GCAAATGCAACTGCTAATATGGCCCTGCAG</t>
  </si>
  <si>
    <t>0.00598745;0.00906288</t>
  </si>
  <si>
    <t>34.75;36.97</t>
  </si>
  <si>
    <t>GAGTAATGCATCCACATCCCACGAGGATCAG</t>
  </si>
  <si>
    <t>GACTCTGCATTTAAAACCATCGCATCAGTGAG</t>
  </si>
  <si>
    <t>CTTTGGCTTAGCGATCGGGGATGAAGGTTTAAAG</t>
  </si>
  <si>
    <t>CTCCTTGAACCTCACGAACCCATCAGTTTCATCG</t>
  </si>
  <si>
    <t>CCCCCTCGGCAATAGACCGGCCATTGG</t>
  </si>
  <si>
    <t>CATAATTGTTTGTCCGTATTGGTTTGTGGTTGTG</t>
  </si>
  <si>
    <t>CAAGGACCTCACCCAT</t>
  </si>
  <si>
    <t>CAAGAATTCAACATCCGGAAGCCTGGAGAAG</t>
  </si>
  <si>
    <t>0.0426551;0.0408234</t>
  </si>
  <si>
    <t>17.14;19.63</t>
  </si>
  <si>
    <t>CAACAAGCTTTTGAAAGGAG</t>
  </si>
  <si>
    <t>0.176626;0.143748</t>
  </si>
  <si>
    <t>11.47;10.82</t>
  </si>
  <si>
    <t>ATTCAGTTCTTGCTTATAATTACTCATAATGCT</t>
  </si>
  <si>
    <t>ATTATATAGTAGGGTGG</t>
  </si>
  <si>
    <t>0.172986;0.0392692</t>
  </si>
  <si>
    <t>9.44;7.31</t>
  </si>
  <si>
    <t>ATGTGAGATCTTTTTTAATGACTGGTATATAAG</t>
  </si>
  <si>
    <t>0.108;0.0676812</t>
  </si>
  <si>
    <t>19.51;20.99</t>
  </si>
  <si>
    <t>ATGTAACAGACAAAAAA</t>
  </si>
  <si>
    <t>AGTGTGTTTGTAATAGTCGTGGTGGAGCAAAG</t>
  </si>
  <si>
    <t>AGTCGTTATAACACAGGTG</t>
  </si>
  <si>
    <t>AGGTGTATGAATACACCAT</t>
  </si>
  <si>
    <t>0.0162961;0.124319;0.141252;0.0397667</t>
  </si>
  <si>
    <t>19.82;13.69;12.35;14.81</t>
  </si>
  <si>
    <t>AGCGACGAGCCTTGAACCCATTACCTAATG</t>
  </si>
  <si>
    <t>0.0324599;0.0125355</t>
  </si>
  <si>
    <t>10.46;19.49</t>
  </si>
  <si>
    <t>ACTTCATTGTCTGATTTGCGACGGAGCTGAACCTG</t>
  </si>
  <si>
    <t>ACTGTTCATGATAGCAGCCAGTCGTTCAG</t>
  </si>
  <si>
    <t>ACAATGCCCTTCACGAAAGAATTTACAAACAG</t>
  </si>
  <si>
    <t>AAGCTCGGAACTCGGGCTCATTATTTTCAAATCCAG</t>
  </si>
  <si>
    <t>AAGACTGTTTGCTTCCAGTGAGTGTACGGTGCTTCAG</t>
  </si>
  <si>
    <t>0.219728;0.0707075</t>
  </si>
  <si>
    <t>7.68;24.68</t>
  </si>
  <si>
    <t>AACACGGTTGTTCTGTTTCATGTCCCTACGA</t>
  </si>
  <si>
    <t>AACACGCCAATTCCGTTTGACAAAGTTCTTGAAG</t>
  </si>
  <si>
    <t>AAAAATTGTAGTTGTACC</t>
  </si>
  <si>
    <t>0.0328878;0.0550265;0.0381434;0.041096;0.0410879;0.0312631;0.0431024;0.0277058;0.0748109;0.0676867;0.0606092;0.0692271;0.0961062;0.0623863;0.0250525</t>
  </si>
  <si>
    <t>22.14;8.89;15.39;13.43;13.44;16.23;18.81;17.64;14.17;15.06;11.54;13.61;8.31;10.91;20.2</t>
  </si>
  <si>
    <t>AAAAAAAACAAACAAA</t>
  </si>
  <si>
    <t>0.0338304;0.0627515</t>
  </si>
  <si>
    <t>15.94;16.16</t>
  </si>
  <si>
    <t>tattcTGTTACTTCTGCTACCAG</t>
  </si>
  <si>
    <t>0.132854;0.0428269;0.134712;0.0132368;0.0454632;0.0174855</t>
  </si>
  <si>
    <t>20.84;18.66;20.23;25.01;17.16;25.32</t>
  </si>
  <si>
    <t>tatctTAGAGATAATGTGGATATTATAATTAAG</t>
  </si>
  <si>
    <t>0.00968959;0.010619;0.0132321</t>
  </si>
  <si>
    <t>18.8;25.5;23.62</t>
  </si>
  <si>
    <t>ggTTGCTTACCCTGCCACCCAG</t>
  </si>
  <si>
    <t>0.0136129;0.0331975</t>
  </si>
  <si>
    <t>16.88;18.22</t>
  </si>
  <si>
    <t>gACGAGAAAATAGAATAAAAAG</t>
  </si>
  <si>
    <t>0.123471;0.0801406;0.0806593;0.478176;0.142722;0.149339;0.0601076;0.0421523;0.0421146;0.0895536;0.0685799;0.022515;0.246511;0.0930382</t>
  </si>
  <si>
    <t>6.84;13.06;15.53;6;9.73;6.45;12.93;19.13;14.15;13.58;9.51;17.79;7.81;23.2</t>
  </si>
  <si>
    <t>cgatcaggctatttgGATATTATGTGTTAAAG</t>
  </si>
  <si>
    <t>0.0147365;0.0228006;0.0430207;0.0830417;0.0807852;0.109633;0.137951;0.170729;0.0659467;0.0374288;0.079784;0.0800213;0.104384;0.133905;0.105139;0.11516</t>
  </si>
  <si>
    <t>19.54;21.59;17.35;16.44;14.56;9.45;10.55;9.64;13.97;16.84;13.65;13.89;14.09;17.16;18.35;13.14</t>
  </si>
  <si>
    <t>cacCCACAAAGTTACATACGTG</t>
  </si>
  <si>
    <t>0.41541;0.221081;0.0485735</t>
  </si>
  <si>
    <t>5.78;12.79;14.5</t>
  </si>
  <si>
    <t>agCGACGAGCCTTGAACCCATTACCTCTGG</t>
  </si>
  <si>
    <t>0.0536787;0.036142;0.0867161;0.0664938;0.0338369;0.0103695;0.00795113;0.041966;0.0275652;0.119991;0.203121;0.082907;0.0551978;0.0137387;0.0538212</t>
  </si>
  <si>
    <t>10.42;10.93;13.36;10.61;13.29;15.72;19.89;9.45;18.69;9.55;8.45;8.78;16.22;20.53;18.34</t>
  </si>
  <si>
    <t>actaccaaatGGAAAGAGAAAACTAAACGAAAAG</t>
  </si>
  <si>
    <t>0.0384059;0.114795;0.121474;0.0196423;0.0350039;0.0612336;0.0490219</t>
  </si>
  <si>
    <t>19.76;12.89;16.38;19.43;19.98;19.84;17.48</t>
  </si>
  <si>
    <t>TTTTAGGGTGAAAATAAA</t>
  </si>
  <si>
    <t>TTTGTAGTAAATTATGGACTTG</t>
  </si>
  <si>
    <t>TTTAGGAAACTTTGATG</t>
  </si>
  <si>
    <t>TTGGTTTATAAACACTTGGTTTGTGGCAAG</t>
  </si>
  <si>
    <t>TTGATCGGTCGGTTCGACAAGAAACAGCGGTAAC</t>
  </si>
  <si>
    <t>TTGAATATATAGTAGG</t>
  </si>
  <si>
    <t>TTAACTTATTAATTTCATCTTTATATTTGGCCAAG</t>
  </si>
  <si>
    <t>0.0725873;0.0741919</t>
  </si>
  <si>
    <t>9.6;9.45</t>
  </si>
  <si>
    <t>TTAACACGTATACCCGGCAACGAAACTTACG</t>
  </si>
  <si>
    <t>0.00931812;0.0254319</t>
  </si>
  <si>
    <t>27.66;20.38</t>
  </si>
  <si>
    <t>TTAAAGCGAAGTACATTTGGG</t>
  </si>
  <si>
    <t>0.0311732;0.204712;0.0939069;0.0831885;0.0039446;0.182442</t>
  </si>
  <si>
    <t>16.5;17.71;12.01;12.37;19.19;8.26</t>
  </si>
  <si>
    <t>TTAAAAAAATTATTTTT</t>
  </si>
  <si>
    <t>TGTTTTTCTCAACTTGCCACACATCTGTGCTTGGAG</t>
  </si>
  <si>
    <t>0.0717661;0.0717683</t>
  </si>
  <si>
    <t>TGTTTGGGTCGCGACCCATACTTTGGGAACCACTG</t>
  </si>
  <si>
    <t>TGTTTGAGGAGTTAA</t>
  </si>
  <si>
    <t>TGTTTACTACCAAATGG</t>
  </si>
  <si>
    <t>0.216208;0.0750925;0.0866307;0.104581</t>
  </si>
  <si>
    <t>11.55;13.34;13.73;13.97</t>
  </si>
  <si>
    <t>TGTTCTATTCTATATGG</t>
  </si>
  <si>
    <t>0.0264804;0.0620304</t>
  </si>
  <si>
    <t>19.27;29.58</t>
  </si>
  <si>
    <t>TGTTCATTCCATATACAGAAGCTAG</t>
  </si>
  <si>
    <t>0.0817316;0.0792471</t>
  </si>
  <si>
    <t>7.64;8.08</t>
  </si>
  <si>
    <t>TGTGTTTGAGACTGTG</t>
  </si>
  <si>
    <t>TGTGGGTATCCATAAGGATCATTCCCATAAGCCCCAG</t>
  </si>
  <si>
    <t>TGTCTTTCCCTGCATTTATCGGTGTCAACTCAG</t>
  </si>
  <si>
    <t>0.0941301;0.074584</t>
  </si>
  <si>
    <t>5.52;10.26</t>
  </si>
  <si>
    <t>TGTAACCTGTGTTTGAACTTCGTTGGCCAG</t>
  </si>
  <si>
    <t>0.0535678;0.0130633</t>
  </si>
  <si>
    <t>13.16;14.21</t>
  </si>
  <si>
    <t>TGGTCCTCGATGCAAGCGATGATG</t>
  </si>
  <si>
    <t>TGGTAACTTGTAAGCGGGCACAAG</t>
  </si>
  <si>
    <t>TGCTCCGTCCGCTGAGTCAG</t>
  </si>
  <si>
    <t>0.0925214;0.0156875</t>
  </si>
  <si>
    <t>15.98;16.34</t>
  </si>
  <si>
    <t>TGCAGAAAACTTTACCACAAGCTCGACAGTG</t>
  </si>
  <si>
    <t>TGATTCCCACTCATGTGTATGTTGTATAG</t>
  </si>
  <si>
    <t>0.0146325;0.0180597</t>
  </si>
  <si>
    <t>24.88;21.51</t>
  </si>
  <si>
    <t>TGAAATGGGTTATTTTGGATATTTGTG</t>
  </si>
  <si>
    <t>TCGGATGTCAATGTCGCACTTCATGATGGAGTT</t>
  </si>
  <si>
    <t>TCCACCCTGCCACCCCAG</t>
  </si>
  <si>
    <t>0.116509;0.0577512</t>
  </si>
  <si>
    <t>8.21;16.78</t>
  </si>
  <si>
    <t>TCATCATCACATCCACAAAC</t>
  </si>
  <si>
    <t>TCAGTAGCTCTGTTGTCACTGCAG</t>
  </si>
  <si>
    <t>0.0600932;0.0278907</t>
  </si>
  <si>
    <t>22.48;29.4</t>
  </si>
  <si>
    <t>TCAAAGCATCACATTTGAAT</t>
  </si>
  <si>
    <t>0.052728;0.0496445</t>
  </si>
  <si>
    <t>TAGCAATAGTACATATCATCAATCTTGAGTCAACCAG</t>
  </si>
  <si>
    <t>0.0384913;0.0391036</t>
  </si>
  <si>
    <t>14.47;14.46</t>
  </si>
  <si>
    <t>TACTCAAGAAACATGCACAG</t>
  </si>
  <si>
    <t>0.0722643;0.0721847</t>
  </si>
  <si>
    <t>19.19;19.21</t>
  </si>
  <si>
    <t>TACTACTGCGTTTTTGACTGGTTGATTAAG</t>
  </si>
  <si>
    <t>TACGATTTGGTCCAGCAGATGATTGAGTTTGAGGCTGAG</t>
  </si>
  <si>
    <t>0.0195375;0.00710509</t>
  </si>
  <si>
    <t>26.59;23.8</t>
  </si>
  <si>
    <t>TACCACGTATGTAACTTTGTGGGTG</t>
  </si>
  <si>
    <t>TAACAGAAGAACCCACTTC</t>
  </si>
  <si>
    <t>GTTACCTTGATTGCAATGCTGTTTACAA</t>
  </si>
  <si>
    <t>GTGTATGAAACAGAACACCCATG</t>
  </si>
  <si>
    <t>0.0979491;0.0602256;0.039622</t>
  </si>
  <si>
    <t>12.46;10.41;14.84</t>
  </si>
  <si>
    <t>GTGGCTCTTGAGGTCGCAAATAAAG</t>
  </si>
  <si>
    <t>0.021213;0.029234</t>
  </si>
  <si>
    <t>23.6;22.9</t>
  </si>
  <si>
    <t>GTCCTTGCTACCACTTTTCAGTTTACCAG</t>
  </si>
  <si>
    <t>0.00823903;0.0196534</t>
  </si>
  <si>
    <t>24.09;15.75</t>
  </si>
  <si>
    <t>GTCAGTCGATTAAGGCGAATCGACGACCCGTTTT</t>
  </si>
  <si>
    <t>GTAGGGTGGGGGAAGATG</t>
  </si>
  <si>
    <t>0.0645447;0.0288068;0.0200735;0.0679755</t>
  </si>
  <si>
    <t>16.62;18.73;27.28;16.17</t>
  </si>
  <si>
    <t>GGTTTCGTCCACACAGATGGAACGG</t>
  </si>
  <si>
    <t>GGTGCATTCTGTATGTAATCTG</t>
  </si>
  <si>
    <t>GGGTTTAAACCATTGTCATCT</t>
  </si>
  <si>
    <t>GGGTAATAGACCTACATCCCAG</t>
  </si>
  <si>
    <t>0.105322;0.112544</t>
  </si>
  <si>
    <t>12.39;9.21</t>
  </si>
  <si>
    <t>GGAAGTTGGTCTCCTTCCCCTCAATGTGTAAAAG</t>
  </si>
  <si>
    <t>GCTTGTGGCACTGCTGGTACTTACGAG</t>
  </si>
  <si>
    <t>GCTTCTTGGTTGGCTTTTTGGGAGATTTTGTG</t>
  </si>
  <si>
    <t>GATTGCGGTTGATTTGCAGCTGAAG</t>
  </si>
  <si>
    <t>0.144078;0.0463971</t>
  </si>
  <si>
    <t>17.48;21.58</t>
  </si>
  <si>
    <t>GATGTAACTGGGTTAGGGTTTGGTTTCTTTTTACTAG</t>
  </si>
  <si>
    <t>0.0338102;0.0524153</t>
  </si>
  <si>
    <t>19.59;24.04</t>
  </si>
  <si>
    <t>GATGCGCAATCTAGTTATATATATGATATCTATG</t>
  </si>
  <si>
    <t>GAATTTCTGTAATTGGTCGACCCTGCGCATGCG</t>
  </si>
  <si>
    <t>GAATGAAAATCCTTACGATGAAGTTCCTTTTGA</t>
  </si>
  <si>
    <t>GAAATTGTCGCGTAAAGTTTAAATAAATAG</t>
  </si>
  <si>
    <t>0.229982;0.226593</t>
  </si>
  <si>
    <t>14.63;14.69</t>
  </si>
  <si>
    <t>CTTTTTAACTGATTCAGATTTGATAGTAAG</t>
  </si>
  <si>
    <t>0.0232484;0.0238119</t>
  </si>
  <si>
    <t>18.84;17.76</t>
  </si>
  <si>
    <t>CTTGTATCCCAAAGCGCGACTGCAAG</t>
  </si>
  <si>
    <t>0.188759;0.22122</t>
  </si>
  <si>
    <t>15.62;13.44</t>
  </si>
  <si>
    <t>CTTGGATATCCAAGCTGAAAAACAGTAG</t>
  </si>
  <si>
    <t>CTTCACTACCATTAAATGAAACAACCACAATAG</t>
  </si>
  <si>
    <t>CTGACATATCTTCAAGTGCAGCAGGGAG</t>
  </si>
  <si>
    <t>0.049989;0.0224756</t>
  </si>
  <si>
    <t>15.99;23.72</t>
  </si>
  <si>
    <t>CTCACAAACTTAACACGTATACCCGGCAACGAAACTTAAG</t>
  </si>
  <si>
    <t>0.0287667;0.0385366;0.0182843;0.0361443;0.0500926;0.040083;0.0478447;0.025545;0.0448591;0.0297402;0.0481653;0.026173;0.0652752;0.0244196;0.0367183;0.0628954;0.0156162;0.00644434;0.0120714;0.158706;0.0157604;0.007042;0.037862;0.0652081;0.0286347;0.0840245;0.0356782;0.0490437;0.0238215;0.0205191;0.0268125;0.00875422;0.0523044;0.052663;0.0232619;0.0235626;0.0123575;0.0152565;0.0195814;0.0198485;0.019963;0.0482744;0.037566;0.0488756;0.00814371;0.0951275;0.0254398</t>
  </si>
  <si>
    <t>15.28;22.03;16.23;24.66;18;16.55;10.72;16.76;21.35;13.9;10.67;21.28;15.35;10.19;20.57;19.84;11.55;14.95;12.24;9.14;11.51;16.61;15.69;14.48;16.13;13.29;16.46;20.41;23.62;13.8;16.9;22.69;14.3;14.06;15.72;17.46;22.56;26.22;16.25;15.62;16.66;21.11;16.78;11.47;9.73;21.09</t>
  </si>
  <si>
    <t>CTCAAAGGGTTGGGCACGGCCTACTAGAAATATATAG</t>
  </si>
  <si>
    <t>0.0151465;0.0165448</t>
  </si>
  <si>
    <t>20.91;21.56</t>
  </si>
  <si>
    <t>CGTTTGTAAAGCACTTTTGCAG</t>
  </si>
  <si>
    <t>0.0441437;0.0756812</t>
  </si>
  <si>
    <t>21.7;21.73</t>
  </si>
  <si>
    <t>CGTCAAATCCTTGGAAAAGGAAAAG</t>
  </si>
  <si>
    <t>0.028865;0.0259648</t>
  </si>
  <si>
    <t>24.21;24.19</t>
  </si>
  <si>
    <t>CGTATCTGTCTTTGAGCGAGACACTTAAAG</t>
  </si>
  <si>
    <t>0.0886764;0.0824079;0.0885135;0.0848533</t>
  </si>
  <si>
    <t>7.68;11.97;7.73;11.6</t>
  </si>
  <si>
    <t>CCTACATCCCAGGTCTCAG</t>
  </si>
  <si>
    <t>0.0490725;0.091532;0.0656506</t>
  </si>
  <si>
    <t>16.06;13.01;15.71</t>
  </si>
  <si>
    <t>CATTCATTCATTCATTCA</t>
  </si>
  <si>
    <t>CATGGTAACTCGTAAGTGGGCACAAG</t>
  </si>
  <si>
    <t>0.013886;0.0132261</t>
  </si>
  <si>
    <t>27.18;27.15</t>
  </si>
  <si>
    <t>CATCGTGTGTTGATTGATTTGAAA</t>
  </si>
  <si>
    <t>0.00683257;0.00677595</t>
  </si>
  <si>
    <t>20.81;21.01</t>
  </si>
  <si>
    <t>CATAAGCTACGTATGTTTGTTGTTGTG</t>
  </si>
  <si>
    <t>CAGATTACAGAATAATTAG</t>
  </si>
  <si>
    <t>CACTGGGTTGAAGCAAT</t>
  </si>
  <si>
    <t>0.0296438;0.0296432</t>
  </si>
  <si>
    <t>CAATGGTTCAGCGTTTGTCGTGGCAACTGCAGATG</t>
  </si>
  <si>
    <t>CAACATCTGGAGGAAGATTTTGGGACAGAG</t>
  </si>
  <si>
    <t>0.0390883;0.0393362</t>
  </si>
  <si>
    <t>14.88;14.68</t>
  </si>
  <si>
    <t>CAACAGAATTGATGGCTTGAAGAG</t>
  </si>
  <si>
    <t>0.0408584;0.0426595</t>
  </si>
  <si>
    <t>20.55;20.33</t>
  </si>
  <si>
    <t>CAAATGGGACAAGAAAATAGAATGAAAAG</t>
  </si>
  <si>
    <t>0.131635;0.150347;0.120442;0.169306;0.0757373;0.235469;0.194075;0.170633;0.0808453</t>
  </si>
  <si>
    <t>12.02;10.68;9.01;9.8;6.74;8.15;6.27;9.77;6.42</t>
  </si>
  <si>
    <t>ATTTGGTAGTAAACAAAAA</t>
  </si>
  <si>
    <t>ATTGGAGATAGTTGCCAGGTGTCTGCAG</t>
  </si>
  <si>
    <t>0.117858;0.065882</t>
  </si>
  <si>
    <t>12.7;18.4</t>
  </si>
  <si>
    <t>ATTCTTTTCTGTTAGAAGTTATAAACA</t>
  </si>
  <si>
    <t>ATTCTTCCTTCAGAACTTGGTCGTCCCCTTGTAG</t>
  </si>
  <si>
    <t>ATGGGTTGGACTACTCGGTATTTCTATGGCTCTG</t>
  </si>
  <si>
    <t>0.0194407;0.0653593;0.00864089;0.0256828;0.168024</t>
  </si>
  <si>
    <t>35.69;14.55;25.72;26.06;8.42</t>
  </si>
  <si>
    <t>ATATATCTAAATAATAA</t>
  </si>
  <si>
    <t>ATAAAACAGCAGGAACCTACAGTG</t>
  </si>
  <si>
    <t>AGTTCCAGATCCTCCCAAACCTCCGCTCATG</t>
  </si>
  <si>
    <t>AGTGTGATACTGTATTGGAATTTTGACGGGAG</t>
  </si>
  <si>
    <t>0.0248737;0.0136061</t>
  </si>
  <si>
    <t>30.93;29.77</t>
  </si>
  <si>
    <t>AGCTCCACCACTGGATGTCACTACAGAGTGGGAACAG</t>
  </si>
  <si>
    <t>0.0147512;0.00445211</t>
  </si>
  <si>
    <t>20.37;28.82</t>
  </si>
  <si>
    <t>AGCACCTCAACATGCAGTGGTTGCGGGGCCAG</t>
  </si>
  <si>
    <t>0.238481;0.111031</t>
  </si>
  <si>
    <t>10.73;11.5</t>
  </si>
  <si>
    <t>AGATCCAACAACTGACGAG</t>
  </si>
  <si>
    <t>AGACTTGATACCGAAGCAAGAAATGACCAGTACAAG</t>
  </si>
  <si>
    <t>AGAAGATTGTGACGTCACAGTGTTAG</t>
  </si>
  <si>
    <t>ACGAGAAAATAGAACGAAAAG</t>
  </si>
  <si>
    <t>0.0919986;0.271712</t>
  </si>
  <si>
    <t>13.64;7.98</t>
  </si>
  <si>
    <t>ACATTCTATTCTATATGGGCGAG</t>
  </si>
  <si>
    <t>0.120707;0.119939</t>
  </si>
  <si>
    <t>11.5;11.55</t>
  </si>
  <si>
    <t>ACAGTGAGGCACGCCAT</t>
  </si>
  <si>
    <t>ACAGCCACGCATCTGGTGGTATCACTTTTTGCTT</t>
  </si>
  <si>
    <t>ACAACGATAAGCTTAATGTGGGGTTTGGGGG</t>
  </si>
  <si>
    <t>AATATAGTAGGGTGGGG</t>
  </si>
  <si>
    <t>0.0392261;0.039226</t>
  </si>
  <si>
    <t>AATAGTGGTTTATTGCCTTTAAG</t>
  </si>
  <si>
    <t>0.0055953;0.00897455</t>
  </si>
  <si>
    <t>27.25;26.32</t>
  </si>
  <si>
    <t>AAGGGTTAGTTGTTACGTTTAGTGGCTAGCAGATAAG</t>
  </si>
  <si>
    <t>AAGGATTCAAAACCAAAG</t>
  </si>
  <si>
    <t>AACTTTTTACAACAAC</t>
  </si>
  <si>
    <t>AACTTTGCGTTTGATT</t>
  </si>
  <si>
    <t>0.0521971;0.0427242;0.142668</t>
  </si>
  <si>
    <t>15.95;17.2;11.58</t>
  </si>
  <si>
    <t>AACTTAACACGTATACCCGGCAATGAAACTTAAG</t>
  </si>
  <si>
    <t>AACACGTATACCCGGCAACGAAACTTAGG</t>
  </si>
  <si>
    <t>0.0224255;0.0700422;0.0265693;0.0226242</t>
  </si>
  <si>
    <t>19.26;13.13;17.53;11.67</t>
  </si>
  <si>
    <t>AAATCGGATTTTTTCGG</t>
  </si>
  <si>
    <t>AAAGGAGAGGCTTTACTGCAG</t>
  </si>
  <si>
    <t>AAAATATGTAACACTTTTAAGGAAAAG</t>
  </si>
  <si>
    <t>0.0361;0.0287888</t>
  </si>
  <si>
    <t>16.33;17.18</t>
  </si>
  <si>
    <t>AAAAGAGAAAATTGGTGATTCCTCCTCATTTAG</t>
  </si>
  <si>
    <t>0.148534;0.287036;0.137079;0.157568;0.149428;0.137903;0.149568;0.390271;0.150803;0.258548;0.258811;0.138033;0.407802;0.258315</t>
  </si>
  <si>
    <t>5.3;3.79;5.85;4.61;5.27;5.83;2.21;4.96;6.18;5.82;1.92;6.19</t>
  </si>
  <si>
    <t>0.277218;0.207193;0.280711;0.161393</t>
  </si>
  <si>
    <t>3.57;4.98;3.49;7.27</t>
  </si>
  <si>
    <t>0.0288996;0.04569;0.0271275;0.0454606;0.0283369;0.0454603</t>
  </si>
  <si>
    <t>9.88;8.33;11.44;8.45;10.31</t>
  </si>
  <si>
    <t>0.201427;0.201014;0.201261;0.2019;0.218235;0.201858</t>
  </si>
  <si>
    <t>3.53;3.57;3.54;3.5;3.17</t>
  </si>
  <si>
    <t>0.163938;0.155754;0.16052;0.161019;0.164428;0.163682</t>
  </si>
  <si>
    <t>2.6;3.64;2.79;2.72;2.59;2.61</t>
  </si>
  <si>
    <t>TGGTTTTAACCCAGTTAATTGAG</t>
  </si>
  <si>
    <t>0.081402;0.0249252;0.0801105;0.024551;0.0249273;0.0858832;0.0262153;0.0866773;0.0264476</t>
  </si>
  <si>
    <t>8.83;13.4;9.07;13.64;7.92;12.55;7.81;12.44</t>
  </si>
  <si>
    <t>tGGTTTTAACCCAAGTTAACCAAG</t>
  </si>
  <si>
    <t>0.162612;0.163542;0.165428;0.163421;0.167318;0.167311;0.163923;0.162115;0.167009</t>
  </si>
  <si>
    <t>10.34;10.33;10.24;10.19;10.28;10.41;10.2</t>
  </si>
  <si>
    <t>0.0804755;0.351077;0.0710586;0.0816128;0.352448;0.0839542;0.0304627;0.0839549;0.0416173;0.359259;0.168742;0.159006;0.348879;0.0648716;0.0301138;0.0839565;0.0818514;0.356008;0.16576</t>
  </si>
  <si>
    <t>11.8;2.05;6.64;11.57;2;5.45;14.47;15.42;1.87;4.11;8.36;2.17;8.55;13.37;11.51;1.91;4.41</t>
  </si>
  <si>
    <t>0.0661719;0.136058</t>
  </si>
  <si>
    <t>13.21;12.66</t>
  </si>
  <si>
    <t>0.211738;0.169752;0.272271;0.272476;0.160246;0.272477;0.26699</t>
  </si>
  <si>
    <t>4.42;5.73;3.55;6.8;3.64</t>
  </si>
  <si>
    <t>0.21299;0.199355;0.214855;0.201114;0.211634;0.198072;0.214696;0.200965;0.212593;0.198978;0.213172;0.199792;0.222882;0.208658</t>
  </si>
  <si>
    <t>4.12;4.45;4;4.32;4.21;4.53;4.01;4.33;4.15;4.47;4.44;3.98;4.3</t>
  </si>
  <si>
    <t>0.188229;0.181795;0.153108;0.184523;0.148142;0.179924</t>
  </si>
  <si>
    <t>11.1;11.32;16.73;11.97;13.45;12.54</t>
  </si>
  <si>
    <t>0.10491;0.0296142;0.120106;0.0528679;0.0582289;0.0471629;0.0433335;0.108262;0.0950282;0.211032;0.031984;0.0536988;0.123824;0.0360343;0.143292;0.0568642;0.0626517;0.0734725;0.0560708;0.0328287;0.134355;0.116374;0.158419;0.0543536</t>
  </si>
  <si>
    <t>15.72;18.98;15.21;13.62;12.15;24.23;21.05;16.91;17.42;5.47;11.26;10.81;9.72;11.84;8.86;10.51;8.99;9.96;11.06;10.93;9.57;10.45;11.61;10.65</t>
  </si>
  <si>
    <t>TTTTCTTCTTTTTTTT</t>
  </si>
  <si>
    <t>aaaatggTGCACGTTTCCGGAACCAAGGTCAAG</t>
  </si>
  <si>
    <t>0.0188571;0.0187828;0.0131963</t>
  </si>
  <si>
    <t>21.26;21.29;24.68</t>
  </si>
  <si>
    <t>TTTGTAAAATAAAGTAATTTCTACGAAAAAAAGGG</t>
  </si>
  <si>
    <t>TATCATAATTTTCCCCCCACACCACCAAAAAAAT</t>
  </si>
  <si>
    <t>0.0804614;0.0767294</t>
  </si>
  <si>
    <t>12.06;10.94</t>
  </si>
  <si>
    <t>GTACTCGATGAGGGATGGGAAGAATGGTTTGTCCTTGAG</t>
  </si>
  <si>
    <t>0.00833325;0.00644338;0.00343888;0.0034897;0.00759436</t>
  </si>
  <si>
    <t>22.19;22.47;19.05;18.75;19.89</t>
  </si>
  <si>
    <t>CTCGGATTGGGTGCGAAGTCCTCTCTTGAATCCG</t>
  </si>
  <si>
    <t>0.0179835;0.00450499</t>
  </si>
  <si>
    <t>17.02;28.23</t>
  </si>
  <si>
    <t>ATGCTCAACTCGAACAATCCACGGAACAAAAGAA</t>
  </si>
  <si>
    <t>0.149648;0.289362;0.344256</t>
  </si>
  <si>
    <t>14.64;8.98;6.85</t>
  </si>
  <si>
    <t>CCAATCGGCATACTTCGGAGTTGGTGGAGGACCA</t>
  </si>
  <si>
    <t>0.141087;0.120603</t>
  </si>
  <si>
    <t>6.72;8.04</t>
  </si>
  <si>
    <t>TGGAGGACGTGGTGGCCGCGGAGGAC</t>
  </si>
  <si>
    <t>TCCCTATCAAGCTTCTCGTCCGCCACCG</t>
  </si>
  <si>
    <t>0.0739227;0.0955787</t>
  </si>
  <si>
    <t>16.98;13.11</t>
  </si>
  <si>
    <t>CAATTGGAAAATAAATTCTATGAATTGATTAAA</t>
  </si>
  <si>
    <t>AGGGGATACTGTAGTT</t>
  </si>
  <si>
    <t>all sls-1 except 1.1 &amp; 1.5</t>
  </si>
  <si>
    <t>mex-1</t>
  </si>
  <si>
    <t>vit-3</t>
  </si>
  <si>
    <t>ssq-3</t>
  </si>
  <si>
    <t>rps-2</t>
  </si>
  <si>
    <t>lst-4</t>
  </si>
  <si>
    <t>K02F6.3, npr-20, ced-7, acr-18, ifc-2</t>
  </si>
  <si>
    <t>110 | ?</t>
  </si>
  <si>
    <t>22 | 48</t>
  </si>
  <si>
    <t>13 | ?</t>
  </si>
  <si>
    <t>14 | ?</t>
  </si>
  <si>
    <t>CATCCAGAAGGAAAGCACCTTGCACTTG</t>
  </si>
  <si>
    <t>CTTTTTGACAACTTGGTGCAATTGGCAGAT</t>
  </si>
  <si>
    <t>CGTCAGATTACTGTCGCTAGTCTGACTCTAACA</t>
  </si>
  <si>
    <t>0.123693;0.434274;0.157217;0.144651</t>
  </si>
  <si>
    <t>7.36;4.03;6.87;7.39</t>
  </si>
  <si>
    <t>0.318746;0.180861</t>
  </si>
  <si>
    <t>5.99;12.68</t>
  </si>
  <si>
    <t>AAAGCACAGCGATGAGATATCGGTTTTGAGAAAA</t>
  </si>
  <si>
    <t>TTCTGTTGTAAAGTACGTTCGCTGCTTAGCCG</t>
  </si>
  <si>
    <t>CGTCAGATTACTGTCGCTAGTCTGACTCTAACATAG</t>
  </si>
  <si>
    <t>0.00218922;0.0101358</t>
  </si>
  <si>
    <t>23.9;17.14</t>
  </si>
  <si>
    <t>AAATTCCCCATACGTCCAGTTTACATTTTTAGTT</t>
  </si>
  <si>
    <t>TGGATGGATGGATGGATGGATG</t>
  </si>
  <si>
    <t>GTTGCTGTTGCTGTTGCTGTTGCTG</t>
  </si>
  <si>
    <t>0.00303832;0.0066587</t>
  </si>
  <si>
    <t>22.61;18.81</t>
  </si>
  <si>
    <t>AAGGAAATGGAAATATTACTTT</t>
  </si>
  <si>
    <t>0.16709;0.247195;0.155467;0.192154;0.247023;0.408205;0.261403;0.191887;0.282989;0.171237;0.256753;0.304819;0.162005;0.243456;0.17633;0.271196;0.236583;0.161306;0.242941;0.247025;0.408212;0.190235;0.121252;0.304948;0.189959;0.312195;0.263994;0.439803;0.190234;0.30267;0.234807;0.387621</t>
  </si>
  <si>
    <t>7.18;10.31;7.6;10.15;4.06;5.12;4.14;10.2;6.35;6.43;8.84;3.77;7.27;10.36;5.44;6.56;10.49;7.29;10.34;8.5;3.76;5.03;6.07;3.86;4.87;3.94;4.23;5.28</t>
  </si>
  <si>
    <t>0.260262;0.117686;0.250649;0.139004;0.20882;0.127786;0.206638;0.105278;0.249932;0.114842;0.265396;0.139929;0.206633;0.105274;0.221106;0.128636;0.252571;0.139394;0.247968;0.114482;0.24803;0.11452;0.250586;0.138957;0.221961;0.141959;0.139395;0.20618</t>
  </si>
  <si>
    <t>3.41;6.21;3.32;4.89;3.9;5.72;3.95;6.49;3.35;5.64;3.06;4.87;6.5;3.64;5.7;3.29;3.37;5.66;3.63;5.06;4</t>
  </si>
  <si>
    <t>0.016903;0.0223388;0.0189054;0.0115073;0.0178351;0.0186102;0.0316934;0.0189087;0.0214824;0.0148248;0.0155682;0.0268242</t>
  </si>
  <si>
    <t>11.55;11.9;11.18;13.29;12.32;11.24;9.19;11.17;10.25;12.59;11.88;8.46</t>
  </si>
  <si>
    <t>0.0411133;0.115241;0.0799147;0.0417407;0.0420052</t>
  </si>
  <si>
    <t>25.58;11.22;17.71;25.49;25.4</t>
  </si>
  <si>
    <t>AAAACCTATATCGAAGACTTTTGGACATGTTCCCG</t>
  </si>
  <si>
    <t>0.0207262;0.0107182</t>
  </si>
  <si>
    <t>15.08;20.99</t>
  </si>
  <si>
    <t>cagtgagCAAGGGAACTCCCGTTTCATCATTTCAG</t>
  </si>
  <si>
    <t>0.0792197;0.155756;0.127616;0.164985;0.0590988</t>
  </si>
  <si>
    <t>14.3;11.94;12.52;11.8;15.9</t>
  </si>
  <si>
    <t>GGTAAAGGCTTTGCTGTGCCTCCGTAATG</t>
  </si>
  <si>
    <t>GGCGTTCATATTCTATGAGGATGACGTCCGAA</t>
  </si>
  <si>
    <t>GGTTGTTCTGGTATTGGTGCTGTATGGACG</t>
  </si>
  <si>
    <t>ctcactgcAACCTCCACCTCCTGG</t>
  </si>
  <si>
    <t>0.202737;0.231894;0.20166;0.0176733;0.0431629</t>
  </si>
  <si>
    <t>6.33;14.26;6.42;18.5;11.96</t>
  </si>
  <si>
    <t>gattctCCTGCCTCAGCCTCCTGAGTAG</t>
  </si>
  <si>
    <t>15.89;29.65;15.98;28.29;25.78;11.76;26.75</t>
  </si>
  <si>
    <t>CGCCACTGCACTCCAGCCTGG</t>
  </si>
  <si>
    <t>0.456796;0.0572435</t>
  </si>
  <si>
    <t>9.36;8.15</t>
  </si>
  <si>
    <t>cCTGCCTCAGCCTCCCGAGTAGCTGGGATTACAG</t>
  </si>
  <si>
    <t>ctgcctCAGCCTCCTGAGTAGCTGGGATTACAG</t>
  </si>
  <si>
    <t>0.0180216;0.0258608;0.0276679</t>
  </si>
  <si>
    <t>12.85;12.74;12.69</t>
  </si>
  <si>
    <t>0.0170298;0.0198875</t>
  </si>
  <si>
    <t>21.02;20.75</t>
  </si>
  <si>
    <t>cctgcCTCAGCCTCCCAAGTAGCTGGGACTACAG</t>
  </si>
  <si>
    <t>GCAACTTCATAGTGATCAG</t>
  </si>
  <si>
    <t>0.0487217;0.148751;0.0489443;0.0251916;0.148753;0.0489488;0.0287566</t>
  </si>
  <si>
    <t>17.18;11.91;12.7;22.44;22.19</t>
  </si>
  <si>
    <t>CAGAGTTGAACCTTCCTTTGATAGTTCAG</t>
  </si>
  <si>
    <t>0.0739288;0.0124348;0.0130106</t>
  </si>
  <si>
    <t>10.18;25.65;24.57</t>
  </si>
  <si>
    <t>cctatgtCCTGAATGGTATTGCCTAG</t>
  </si>
  <si>
    <t>0.0157449;0.0216559;0.00770957</t>
  </si>
  <si>
    <t>13.6;12.43;15.88</t>
  </si>
  <si>
    <t>0.104273;0.103034</t>
  </si>
  <si>
    <t>9.33;9.48</t>
  </si>
  <si>
    <t>GTAGAGACAGGGTTTCACC</t>
  </si>
  <si>
    <t>TTTTTGTATTTTTAGTAGAGACAGG</t>
  </si>
  <si>
    <t>0.0816545;0.205596</t>
  </si>
  <si>
    <t>16.76;8.69</t>
  </si>
  <si>
    <t>GATGGTTGTAGATGTGTG</t>
  </si>
  <si>
    <t>0.0795365;0.0313215</t>
  </si>
  <si>
    <t>12.21;13.08</t>
  </si>
  <si>
    <t>ccAAAGTGCTGGGATTACAG</t>
  </si>
  <si>
    <t>0.0831627;0.0609456;0.0583729;0.0835841;0.0971919;0.0704959;0.0543111</t>
  </si>
  <si>
    <t>5.05;12.63;9.82;4.96;8.25;12.26;10.18</t>
  </si>
  <si>
    <t>AATTGTTCGTAAAATTTCTTGTAGTTGTCTTT</t>
  </si>
  <si>
    <t>0.0680465;0.0613591</t>
  </si>
  <si>
    <t>ctccCACCTCAGCCTCCCAG</t>
  </si>
  <si>
    <t>0.0432587;0.0462635;0.0464324</t>
  </si>
  <si>
    <t>16.75;14.4;14.27</t>
  </si>
  <si>
    <t>tGCCTCAGCCTCCCAAA</t>
  </si>
  <si>
    <t>0.469834;0.0889634;0.11795;0.140833;0.204273;0.0645353;0.151602;0.0922062;0.460579;0.0870116;0.0846578;0.108863;0.135438;0.0631506</t>
  </si>
  <si>
    <t>4.25;18.5;10.19;12.92;13.95;18.8;9.85;20.77;4.3;19.95;22.86;12.7;14.15;18.85</t>
  </si>
  <si>
    <t>CCCGCCTCAGCCTCCCAAA</t>
  </si>
  <si>
    <t>0.151151;0.0785924;0.0998287</t>
  </si>
  <si>
    <t>9.93;24.1;22.4</t>
  </si>
  <si>
    <t>GTTGGAGTGCTGGTGGAT</t>
  </si>
  <si>
    <t>GGGCGGTACATCTGTCAAAAGGTAACGCAGGTGTCCTAAG</t>
  </si>
  <si>
    <t>0.410347;0.358733</t>
  </si>
  <si>
    <t>5.47;6.17</t>
  </si>
  <si>
    <t>tctcCTGCCTCAGCCTCCTGAG</t>
  </si>
  <si>
    <t>0.148496;0.169327</t>
  </si>
  <si>
    <t>12.4;11.17</t>
  </si>
  <si>
    <t>0.0944633;0.0911226;0.0652836;0.0480087;0.0584585</t>
  </si>
  <si>
    <t>13.99;7.96;15.17;15.39;15.64</t>
  </si>
  <si>
    <t>0.354045;0.130407</t>
  </si>
  <si>
    <t>5.24;15.17</t>
  </si>
  <si>
    <t>TTTTTGCGTTGAGGCGAGTTGG</t>
  </si>
  <si>
    <t>GCTGGTCTCAAACTCCTGACCTCAG</t>
  </si>
  <si>
    <t>0.266714;0.12023</t>
  </si>
  <si>
    <t>7.14;17.54</t>
  </si>
  <si>
    <t>ATTCTCCTGCCTCAGCCTCCGA</t>
  </si>
  <si>
    <t>ATTTCAAACTGTGTTCGGAG</t>
  </si>
  <si>
    <t>AGATGACCCAGTCGCCGCC</t>
  </si>
  <si>
    <t>0.0195944;0.0207156;0.0194466;0.0148963</t>
  </si>
  <si>
    <t>22.35;25.2;25.91;27.91</t>
  </si>
  <si>
    <t>CCATGTTTGCCGACCAACCGTACTGCGAG</t>
  </si>
  <si>
    <t>0.166302;0.169223</t>
  </si>
  <si>
    <t>11.01;10.64</t>
  </si>
  <si>
    <t>GTTCTACCCTGGTTTTATTGTGCACTATTGTAGGTTG</t>
  </si>
  <si>
    <t>CTGACCGTGCTGCCAATTGTC</t>
  </si>
  <si>
    <t>0.0317012;0.0352177</t>
  </si>
  <si>
    <t>26.29;25.84</t>
  </si>
  <si>
    <t>GTTGGGCTGTTCGCCCATTAAAGCG</t>
  </si>
  <si>
    <t>ATGCCCAGCTAGTTT</t>
  </si>
  <si>
    <t>GCCTCAGCCTCTCGA</t>
  </si>
  <si>
    <t>0.246654;0.114722;0.070648;0.0915958;0.0606352</t>
  </si>
  <si>
    <t>9.53;10.35;16.6;11.03;18.27</t>
  </si>
  <si>
    <t>gCCCAGGCTGGAGTGCA</t>
  </si>
  <si>
    <t>0.158242;0.0408713;0.0408711;0.0789114</t>
  </si>
  <si>
    <t>7.53;16.41;8.7</t>
  </si>
  <si>
    <t>GCAACCTCTGCCTCCTGA</t>
  </si>
  <si>
    <t>AACTTGTCCAGTTTGCAATCAGAACTGGCCAAA</t>
  </si>
  <si>
    <t>0.0135909;0.01932</t>
  </si>
  <si>
    <t>21.3;15.05</t>
  </si>
  <si>
    <t>GGTATTTACCCAACGTTTACTGG</t>
  </si>
  <si>
    <t>0.0370068;0.0188269</t>
  </si>
  <si>
    <t>21.87;22.87</t>
  </si>
  <si>
    <t>0.05391;0.00624616;0.0372024;0.00897877;0.00897836;0.0157454;0.0694917;0.00688346</t>
  </si>
  <si>
    <t>0.0276299;0.164683;0.0416363;0.0284931;0.178889;0.036708;0.159354;0.0402178;0.0255992;0.0242059</t>
  </si>
  <si>
    <t>22.98;15.68;28.21;22.07;13.12;23.65;16.02;28.45;24.38;25.04</t>
  </si>
  <si>
    <t>GGAATGGAATGGAATGGAATG</t>
  </si>
  <si>
    <t>0.328142;0.33155</t>
  </si>
  <si>
    <t>2.52;2.46</t>
  </si>
  <si>
    <t>ATTCTCCTGCCTCAGCCTCCTGA</t>
  </si>
  <si>
    <t>0.0599465;0.178525;0.0361397;0.0318114;0.0385631;0.0129622;0.0244277;0.219002;0.188024;0.138154;0.0107468;0.0540357;0.049311;0.0411467;0.0283981;0.0402048;0.0317964;0.128869;0.0825808;0.169493;0.0159433;0.0242157;0.0726034;0.117455;0.0753559;0.0665928;0.0283452;0.117963;0.0907;0.145668;0.121727;0.144024;0.0939915;0.103444;0.0951763;0.361485;0.197305;0.137749;0.0737762;0.0396991;0.100795;0.467234;0.0527875;0.0387198;0.0273988;0.0776852;0.0281371;0.0278035;0.123075;0.0409707;0.0954299;0.267153;0.10875;0.0316622;0.0235157;0.487867;0.164332;0.0390469;0.0298773;0.0406913;0.0715129;0.175728;0.0425235;0.0569067;0.0945864;0.140783;0.0686937;0.112152;0.100991;0.150433;0.387099;0.138896;0.0485126;0.0303442</t>
  </si>
  <si>
    <t>21.88;12.8;23.02;13.36;19.62;34.41;16.39;5.34;5.79;14.33;22.31;17.89;13.25;8.85;22.88;10.23;21.63;16.7;17.22;6.69;20.91;25.44;18.62;8.05;11.36;12.51;21.32;13.51;15.68;15.02;21.82;15.98;14.7;14.12;17.2;4.11;8.21;16.87;25.17;18.99;11.73;3.02;21.64;12.99;21.07;10.2;24.56;25.05;17.99;25.89;19.23;5.02;11.47;26.03;26.05;5.06;13.27;18.84;29.3;18.43;9;27.21;11.19;15.93;6.17;20.22;14.98;10.26;12.85;3.56;22.15;16.27;18.25</t>
  </si>
  <si>
    <t>0.0586174;0.224983;0.018966;0.109703;0.0227297;0.108127;0.0393234;0.229144;0.176562;0.0593169;0.267141</t>
  </si>
  <si>
    <t>24.41;10.48;24.45;16.41;25.57;13.04;22.95;6.06;9.57;25.81;10.71</t>
  </si>
  <si>
    <t>tGCCATTCTCCTGCCTCAGCCTCCTGA</t>
  </si>
  <si>
    <t>0.0826938;0.0719156;0.0236158;0.075514;0.0622982</t>
  </si>
  <si>
    <t>19.85;14.98;14.12;22.28;12.84</t>
  </si>
  <si>
    <t>ggttcaagtgATTCTCCTGCCTCAGCCTCCCAG</t>
  </si>
  <si>
    <t>0.170052;0.0243932;0.168646;0.0243708;0.0575491</t>
  </si>
  <si>
    <t>11.76;14.9;11.92;14.93;19.08</t>
  </si>
  <si>
    <t>gtATTTTTAGTAGAGACGGG</t>
  </si>
  <si>
    <t>0.0960512;0.0521146;0.244577;0.0576055;0.0457886;0.0953889;0.0517757;0.0574278;0.0456495;0.0824223;0.0447357;0.239736</t>
  </si>
  <si>
    <t>20.02;17.62;13.87;16.95;17.6;20.14;17.73;16.98;17.63;22.32;19.9;14.05</t>
  </si>
  <si>
    <t>TCACTGCAACCTCTGCCTCCTGG</t>
  </si>
  <si>
    <t>0.0349609;0.0376875;0.143417;0.267701;0.0438528;0.0445137;0.0245668;0.392971;0.0383055;0.0876212;0.139663;0.0287117;0.197125;0.0614461;0.0382664;0.0863919;0.0267784;0.39718;0.0965383;0.178216;0.142283;0.185672;0.1108;0.0754713;0.378366;0.145109;0.0442061</t>
  </si>
  <si>
    <t>22.24;15.87;9.21;12.43;14.08;24.37;26.15;7.01;14.89;15.73;7.13;26.41;9.68;22.49;14.92;15.96;26.4;6.93;14.45;7.17;12;6.24;5.74;16.16;7.91;19.17;24.28</t>
  </si>
  <si>
    <t>0.041904;0.114202</t>
  </si>
  <si>
    <t>19.93;15.92</t>
  </si>
  <si>
    <t>GTGTGTATGTGTGTGT</t>
  </si>
  <si>
    <t>ggattGTCGCGCGGCACCTTTGGTG</t>
  </si>
  <si>
    <t>0.0202722;0.0865544;0.0196845</t>
  </si>
  <si>
    <t>18.09;12.58;18.42</t>
  </si>
  <si>
    <t>TAAATCGATGCGCAGCCTTGACGGACGATTGGCAAA</t>
  </si>
  <si>
    <t>gctggTCTCGAACTCCTGACCTCAG</t>
  </si>
  <si>
    <t>0.111897;0.04191</t>
  </si>
  <si>
    <t>16.08;21.19</t>
  </si>
  <si>
    <t>GTAGCTGGGATTACA</t>
  </si>
  <si>
    <t>cctcagccTCCTGAGTAGCTGGGACTACAG</t>
  </si>
  <si>
    <t>0.337246;0.498497;0.12571;0.410882;0.348295;0.450926;0.188435;0.268344;0.0886974;0.0635393;0.1118;0.0713898;0.0744788;0.0706311</t>
  </si>
  <si>
    <t>5.73;2.29;10.26;3.85;4.35;3.5;12.37;7.13;19.32;18.51;11.12;17.71;18.46;17.81</t>
  </si>
  <si>
    <t>ATTCTCCTGCCTCAGCCTCCCA</t>
  </si>
  <si>
    <t>0.0315059;0.0316702</t>
  </si>
  <si>
    <t>21.73;21.66</t>
  </si>
  <si>
    <t>CGCCCAGCTAATTTTTGTATTTTTAG</t>
  </si>
  <si>
    <t>0.0469815;0.0268716;0.0258235</t>
  </si>
  <si>
    <t>10.32;17.56;18.24</t>
  </si>
  <si>
    <t>0.010795;0.0137364</t>
  </si>
  <si>
    <t>21.18;19.77</t>
  </si>
  <si>
    <t>AAATTGCTCGAAAACG</t>
  </si>
  <si>
    <t>0.0969318;0.0920182</t>
  </si>
  <si>
    <t>20.61;20.79</t>
  </si>
  <si>
    <t>CTGCCTCAGCCTCCTGAGTAGCTGGG</t>
  </si>
  <si>
    <t>CCTCCCAAAGTGCTGGGATTACAGGC</t>
  </si>
  <si>
    <t>0.0582034;0.129189;0.0600166;0.00773142;0.0616937</t>
  </si>
  <si>
    <t>15.75;14.51;15.72;28.24;13.45</t>
  </si>
  <si>
    <t>ATCCGAGTCGCGTCTCCGAAACTAGTCATGGAAGAA</t>
  </si>
  <si>
    <t>TGCCTCGGCCTCCCAAA</t>
  </si>
  <si>
    <t>0.0271009;0.30364;0.0154521;0.0977652;0.374734;0.0808811;0.097577;0.423945;0.0632777;0.1292;0.06975;0.124968;0.19556;0.0467761;0.125965;0.185574</t>
  </si>
  <si>
    <t>24.66;9.86;30.57;13.09;11.78;8.57;13.77;2.19;15.45;18.28;27.28;16.4;14.81;13.55;13.44;17.96</t>
  </si>
  <si>
    <t>GCTTCAGCCTCTGGA</t>
  </si>
  <si>
    <t>gtcAGGTATTTACCAGATCTAAAAG</t>
  </si>
  <si>
    <t>ctGTTGCTGTTGTTGTTGTT</t>
  </si>
  <si>
    <t>0.0160272;0.0481811;0.188606</t>
  </si>
  <si>
    <t>23.31;25.45;12.87</t>
  </si>
  <si>
    <t>TTTTTAATCAAAATTTT</t>
  </si>
  <si>
    <t>TGTTGTTGTTGCTGCTGTTG</t>
  </si>
  <si>
    <t>CGAAATTCAACCAGCTCAAATATCAAGTTGAACA</t>
  </si>
  <si>
    <t>TAAACCCACCGATGAAGAAAGTTGAGAAAATA</t>
  </si>
  <si>
    <t>cttTTCCAGTGTACGACGGTGCAGGCGGACATGTGCCAG</t>
  </si>
  <si>
    <t>tgcctttccaGTAAACGACGGTGCAGCAGGACATGAACCAG</t>
  </si>
  <si>
    <t>0.036073;0.0330727;0.125052;0.132849;0.173142</t>
  </si>
  <si>
    <t>28.82;26.5;13.35;13.09;9.39</t>
  </si>
  <si>
    <t>TTGTTGCGTTATGTATATTAATTTCTGGATTTG</t>
  </si>
  <si>
    <t>0.151681;0.0482431;0.125478;0.0524795;0.06796;0.0670843;0.118355;0.0574318;0.131836;0.0551323;0.0683212;0.152111;0.0699504;0.149602;0.0387344;0.0625197;0.0292573;0.0675675;0.063087;0.0923218;0.0328477;0.0946809;0.0396179;0.0644201;0.0650168;0.11794;0.0550674;0.127766;0.053434;0.0680902;0.0687379;0.139509;0.0322289;0.0586879;0.0245172;0.056576;0.0542166;0.0900383;0.0545035;0.0862335;0.0451074;0.0948087;0.0511539;0.0662431;0.0331158;0.0359426;0.0955903;0.0413408;0.0672214;0.0752999;0.12052;0.152555;0.0756832;0.0585223;0.132628;0.0554629;0.068361;0.152184;0.0705704;0.151501</t>
  </si>
  <si>
    <t>18.35;24.84;19.65;23.71;16.16;17.47;13.39;23.8;19.45;23.51;15.95;18.25;16.55;10.44;28.05;21.96;25.07;14.14;20.55;15.05;25.13;19.4;23.46;17.41;18.08;13.44;24.05;19.54;23.6;16.08;16.95;11.49;28.79;22.63;26.68;15.78;20.98;15.25;17.26;16.74;25.72;20.89;23.76;16.21;15.75;24.71;19.3;23.12;17.06;17.7;13.37;18.29;19.44;15.92;18.24;16.43;10.3</t>
  </si>
  <si>
    <t>0.0775968;0.121439;0.0771505;0.119633;0.0968144;0.0755221;0.106316;0.151682;0.0773914;0.121372</t>
  </si>
  <si>
    <t>8.94;9.74;8.98;9.83;12.87;9.07;8.21;8.95;9.75</t>
  </si>
  <si>
    <t>CACTTGCTTATTATTTA</t>
  </si>
  <si>
    <t>TTTTGTCATTTAAATTT</t>
  </si>
  <si>
    <t>TTAAAATTAAATTAAA</t>
  </si>
  <si>
    <t>AAAAAAATATTTTTA</t>
  </si>
  <si>
    <t>tcggtTTAATTACCCAAGTTTGAG</t>
  </si>
  <si>
    <t>0.0968144;0.0755221;0.0967476;0.0775968;0.121439;0.0773914;0.121372;0.146187</t>
  </si>
  <si>
    <t>12.87;9.07;12.88;8.94;9.74;8.95;9.75;8.85</t>
  </si>
  <si>
    <t>0.242558;0.273289;0.242772;0.287447;0.29919;0.265782</t>
  </si>
  <si>
    <t>7.33;6.7;7.3;6.46;5.43;6.03</t>
  </si>
  <si>
    <t>AAGACATTTTTAAAA</t>
  </si>
  <si>
    <t>ATTTTTTGGTGTTATTTGGCTAAA</t>
  </si>
  <si>
    <t>ATGGACAGAAAATGA</t>
  </si>
  <si>
    <t>CCAGCTCAACAGCAGATAAAG</t>
  </si>
  <si>
    <t>TTTATAAGGAAAAAA</t>
  </si>
  <si>
    <t>AAATATTTAAAAAAAA</t>
  </si>
  <si>
    <t>0.0303028;0.152414;0.0389773</t>
  </si>
  <si>
    <t>18.17;13.34;24.43</t>
  </si>
  <si>
    <t>TTTTAATATTAAAAT</t>
  </si>
  <si>
    <t>TCTTCTGCTTGAAAA</t>
  </si>
  <si>
    <t>CCGCCTGGCTGTCCTGCTG</t>
  </si>
  <si>
    <t>AAATAATTTTTTAGA</t>
  </si>
  <si>
    <t>0.349914;0.101987;0.0139829;0.012529;0.0297461</t>
  </si>
  <si>
    <t>5.73;12.02;25.55;26.07;17.69</t>
  </si>
  <si>
    <t>0.0953042;0.125365;0.110152;0.124723;0.0775573;0.110663;0.141033;0.0396276;0.0538997;0.0919623;0.141185;0.088891;0.12144;0.0922316;0.122867;0.0257691;0.0385546;0.0921661;0.12283;0.0740935;0.141023;0.0919936;0.122723;0.141158;0.0866597;0.0274393;0.0385806;0.0220328;0.0385181;0.141029;0.0740937;0.094184;0.124601;0.0779189;0.124912;0.141181;0.0333773;0.0560155;0.114471;0.123009;0.114389;0.122972;0.0962581;0.110791;0.0334756;0.0561409;0.094418;0.124793;0.110426;0.124915;0.141091;0.141179;0.140952;0.141104;0.0666203;0.124799;0.140965;0.141155;0.141032;0.0919625;0.141186;0.141027;0.0273677;0.0385629;0.113272;0.12239;0.114561;0.123013;0.0920353;0.0415672;0.0561075;0.0963345;0.110794;0.0740936;0.111462;0.125488;0.100259;0.128087;0.116894;0.124745;0.0919626;0.0911937;0.122244;0.107792;0.122951;0.14116;0.114564;0.122925;0.141031;0.117184;0.124937;0.141078;0.141153;0.113568;0.122446;0.140659;0.0319283;0.053838;0.0827524;0.124939;0.0414588;0.0560818;0.107869;0.122987;0.0866599;0.10759;0.122843;0.0907067;0.110771;0.141159;0.141191;0.118284;0.12551;0.0329152;0.0553316;0.0415478;0.0562055;0.0920355;0.141109;0.0384965;0.0553854;0.0829687;0.124998;0.103962;0.121559;0.0981001;0.127083;0.0373423;0.0538902;0.14119;0.114266;0.122869;0.114779;0.123033;0.092276;0.141175;0.0922761;0.141257;0.039037;0.05607;0.141157;0.117292;0.124806;0.114175;0.122865;0.141251;0.092669;0.141272;0.0926692;0.141282;0.083322;0.12502;0.0391518;0.0561956;0.141276;0.141183;0.140785</t>
  </si>
  <si>
    <t>9.75;12.06;9.47;12.11;12.15;13.81;8.88;15.35;16.84;9.02;8.85;10.36;12.49;10.13;12.33;16.64;17.56;12.34;9.56;10.14;8.86;9.22;16.43;17.54;16.98;17.58;9.81;12.14;11.51;11.6;15.55;16.62;9.59;12.3;9.6;12.31;11.61;13.78;15.51;16.59;9.78;12.12;9.44;12.09;8.87;8.9;11.85;11.62;8.89;16.44;17.55;9.64;12.35;14.99;16.58;9.41;12.03;9.53;11.79;9.27;10.18;12.38;9.8;9.24;9.63;8.98;15.89;16.87;11.3;11.59;15;9.79;12.32;11.81;9.21;15.75;16.77;14.97;16.56;15.41;16.74;11.58;10.03;12.46;9.68;11.86;15.56;9.58;9.01;8.84;15.21;9.26;12.1;8.95;11.24;15.17;16.57;8.96</t>
  </si>
  <si>
    <t>acggaaaaaacacaataaacAAACAGTTCTATTTGTGTTAATAAG</t>
  </si>
  <si>
    <t>0.066695;0.0349422;0.034532;0.0641071;0.0278769;0.0165168;0.0252779;0.034254;0.0646246;0.0663023;0.0651263;0.0164979;0.0313603;0.0142376;0.0372106;0.0656507;0.0142291;0.0142213;0.0236081;0.0143968;0.0142228;0.0253119;0.036889;0.03458;0.0143083;0.0142377;0.0236396;0.0144045;0.0657711;0.0368372;0.0142227;0.014292;0.066181;0.0142379;0.013997;0.0138439;0.0144003;0.0144759;0.0344538;0.0268902;0.0138275;0.0342065;0.037263;0.0348148;0.034406;0.0142453;0.0279148;0.015352;0.0142215;0.0263724;0.0150901;0.0146919;0.0146749;0.0146748;0.0313174;0.0260546;0.0350713;0.0251635;0.0151635;0.0175595;0.0167012;0.0142249;0.0277627;0.0149537</t>
  </si>
  <si>
    <t>18.09;15.34;15.38;18.29;17.61;17.11;18.92;15.51;18.27;18.11;18.24;17.12;16.57;17.08;14.3;18.14;19.77;17.03;14.45;17.05;19.76;18.13;18.12;17.07;20.18;20.22;17.02;15.43;20.23;15.52;14.29;15.39;17.6;16.71;18.75;16.8;16.9;16.58;18.51;15.18;18.98;16.77;16.81;17.65;16.82</t>
  </si>
  <si>
    <t>agCGGAAAAAACACAAACAAAACTCGACGTAGAATTTGTGTTAATAAAG</t>
  </si>
  <si>
    <t>AGGTGAATCAATTGCAATTGATGGAATATCTTTAAAATGCTGAG</t>
  </si>
  <si>
    <t>AAAACACAAACAAAACTCGACGTAGAATTT</t>
  </si>
  <si>
    <t>0.0168883;0.0166647;0.015047</t>
  </si>
  <si>
    <t>17.9;18;22.24</t>
  </si>
  <si>
    <t>cgGTTTAATTACCCAAGTTTGAG</t>
  </si>
  <si>
    <t>0.0617445;0.359884;0.16875;0.0810241;0.352448;0.0839549;0.0416173;0.359259;0.168743;0.0780863;0.364015;0.173591;0.0714009;0.363723;0.172642;0.291227;0.283745</t>
  </si>
  <si>
    <t>11.94;1.86;4.1;11.71;2;5.45;15.42;1.87;8.55;1.81;3.54;8.89;3.6;3.14;3.45</t>
  </si>
  <si>
    <t>gGTTTTTACCCAGTTAACCAAG</t>
  </si>
  <si>
    <t>0.26699;0.272271;0.211738;0.288983;0.281565</t>
  </si>
  <si>
    <t>3.64;3.55;4.42;3.17;3.47</t>
  </si>
  <si>
    <t>CACAGATTGCCGGTGGTGGCTCACTTTTCCGTCGGC</t>
  </si>
  <si>
    <t>gggagaaaaaaaagatatcaCAGGAACATAAGGATCAGTTGCGTTGCATTTAATTTT</t>
  </si>
  <si>
    <t>GGTAGGGTTGAGAGAATGCGTGATTT</t>
  </si>
  <si>
    <t>ctggTGTAGTTGATTGGGTGTGAAACAAAAACTTGAATTGATGAAGCAGTTAGACCT</t>
  </si>
  <si>
    <t>CGCGCTCCATTGACAATC</t>
  </si>
  <si>
    <t>CTCCGATTCTGACGCAAGCACTACCGATTGGAACA</t>
  </si>
  <si>
    <t>ATTTTTCGAAATTTTAGA</t>
  </si>
  <si>
    <t>CATTTGAGCAATCCAATTGCAGTATGCTTATG</t>
  </si>
  <si>
    <t>agAATTACGGAAACCCCGTGGAAATTTTA</t>
  </si>
  <si>
    <t>0.0457521;0.029634;0.0384787</t>
  </si>
  <si>
    <t>10.87;13.06;12.14</t>
  </si>
  <si>
    <t>CGTGGCGGAGCAGCT</t>
  </si>
  <si>
    <t>0.237202;0.291909;0.291473;0.272773;0.2386;0.293208;0.292768;0.273986;0.238578;0.29318;0.29274;0.27396;0.237172;0.291882;0.291445;0.272747;0.237016;0.291741;0.291304;0.272615;0.291141;0.290705;0.272054;0.238653;0.293275;0.292835;0.274049;0.238586;0.293189;0.29275;0.273969</t>
  </si>
  <si>
    <t>4.72;4.16;4.17;4.28;4.67;4.11;4.12;4.23;4.24;4.73;4.29;4.75;4.18;4.19;4.3;4.2;4.21;4.32</t>
  </si>
  <si>
    <t>tTGGTTTTAACCCAGTTACCAAG</t>
  </si>
  <si>
    <t>CTTGCTGCAAACAACAATGTCTGACGCAGGAGG</t>
  </si>
  <si>
    <t>ATTTTTTTGAATTTTTG</t>
  </si>
  <si>
    <t>TTTAATTACCCAAGTTTGAG</t>
  </si>
  <si>
    <t>TTTTTGAAAGAAAAA</t>
  </si>
  <si>
    <t>AAAGTTTAAAAAATT</t>
  </si>
  <si>
    <t>AACAAAAAATAACAAA</t>
  </si>
  <si>
    <t>TTTTTGGGTTTTTTT</t>
  </si>
  <si>
    <t>TTAAATTAATTTTTT</t>
  </si>
  <si>
    <t>AAAAAAACAAAGAAAA</t>
  </si>
  <si>
    <t>CTCATCCAAATCTACG</t>
  </si>
  <si>
    <t>AATAAAATAATTATA</t>
  </si>
  <si>
    <t>CAAATGTTCTTTTCC</t>
  </si>
  <si>
    <t>TTTTCTTCTTCTTCTT</t>
  </si>
  <si>
    <t>0.0629077;0.078226;0.419709</t>
  </si>
  <si>
    <t>9.89;14.72;3.4</t>
  </si>
  <si>
    <t>TTTGTTATACTTTTT</t>
  </si>
  <si>
    <t>TTTAGTTTAATTGTTTT</t>
  </si>
  <si>
    <t>TTGTTTTTTCTTTGT</t>
  </si>
  <si>
    <t>TTAATTACCCAAGTTTGA</t>
  </si>
  <si>
    <t>TAAATGAATTCAAAGT</t>
  </si>
  <si>
    <t>ATTTTTTATATTTTT</t>
  </si>
  <si>
    <t>ATTCAATTTCAAAAA</t>
  </si>
  <si>
    <t>AAAATCTAGAAAATT</t>
  </si>
  <si>
    <t>agttGGTTTAATTACCCAAGTTTGAG</t>
  </si>
  <si>
    <t>CGGTTTAATTACCCAAGTTTGA</t>
  </si>
  <si>
    <t>TCCTGGTGGTCCTTGTG</t>
  </si>
  <si>
    <t>CTCGTAACGACGGTATTTCTTGAT</t>
  </si>
  <si>
    <t>0.0334756;0.0561409;0.0220328;0.0385181;0.0965862;0.110845;0.11405;0.122469;0.141281;0.092669;0.0963345;0.110794;0.0666203;0.124799;0.0740935;0.0319283;0.053838;0.0911937;0.122244;0.0373423;0.0538902;0.0922316;0.122867;0.0779189;0.124912;0.110152;0.124723;0.0921661;0.12283;0.141029;0.0740937;0.141033;0.0866599;0.141159;0.141155;0.0866597;0.106655;0.122364;0.114389;0.122972;0.114779;0.123033;0.094184;0.124601;0.107869;0.122987;0.116894;0.124745;0.0907067;0.110771;0.0826868;0.124935;0.141179;0.0919623;0.0329152;0.0553316;0.0919936;0.122723;0.117292;0.124806;0.141256;0.092276;0.100259;0.128087;0.103962;0.121559;0.0829687;0.124998;0.0969963;0.110867;0.141185;0.0775573;0.110663;0.141031;0.111462;0.125488;0.094418;0.124793;0.141027;0.140965;0.088891;0.12144;0.0333773;0.0560155;0.141023;0.140659;0.141183;0.140952;0.0740936;0.141276;0.139134;0.141078;0.107792;0.122951;0.141032;0.141153;0.0953042;0.125365;0.0275559;0.0385879;0.115051;0.122949;0.139135;0.114564;0.122925;0.117184;0.124937;0.113272;0.12239;0.0919626;0.0415478;0.0562055;0.116986;0.124749;0.0414588;0.0560818;0.110426;0.124915;0.0962581;0.110791;0.141104;0.1412;0.114861;0.123069;0.114732;0.127207;0.141149;0.0981001;0.127083;0.110324;0.12158;0.039037;0.05607;0.0396276;0.0538997;0.041426;0.0560799;0.0397627;0.0539263;0.039659;0.0539016;0.10759;0.122843;0.14119;0.0920353;0.141109;0.0384965;0.0553854;0.114266;0.122869;0.14128;0.115348;0.123093;0.139259;0.0411658;0.0554331;0.14116;0.0919625;0.141186;0.11448;0.122977;0.114175;0.122865;0.1107;0.12164;0.0257691;0.0385546;0.027346;0.0385615;0.0408524;0.0553952;0.0399316;0.0539367;0.141158;0.083322;0.12502;0.110412;0.121584;0.0827524;0.124939;0.141181;0.141123;0.0273677;0.0385629;0.0920355;0.141191;0.0391518;0.0561956;0.11117;0.121664;0.141091;0.114471;0.123009;0.140785;0.0415808;0.0562074;0.0274393;0.0385806;0.141176;0.141157;0.115266;0.123057;0.141251;0.141117;0.141175</t>
  </si>
  <si>
    <t>15.51;16.59;16.98;17.58;11.6;13.77;9.58;12.34;8.84;8.95;11.61;13.78;11.85;11.62;9.56;15.89;16.87;10.18;12.38;15.56;16.84;10.13;12.33;11.51;9.47;12.11;8.88;9.22;8.86;9.85;12.35;9.6;12.31;12.3;9.81;12.14;9.79;9.27;11.81;11.31;11.59;9.02;15.75;16.77;10.14;9.26;12.1;8.85;9.01;9.53;11.79;10.03;12.46;11.3;11.58;11.55;12.15;13.81;9.41;12.03;9.78;12.12;8.89;10.36;12.49;15.55;16.62;8.98;8.9;9.38;9.8;9.75;12.06;16.38;17.54;9.59;9.24;12.09;9.64;14.97;16.56;15;9.44;8.87;12.29;9.34;11.84;9.68;11.86;9.82;15.21;15.35;15.01;15.34;16.83;12.32;15.41;16.74;9.36;15.14;16.73;12.45;16.64;17.56;16.44;17.55;15.29;11.24;15.17;16.57;9.76;8.96;14.96;16.43</t>
  </si>
  <si>
    <t>0.100905;0.126753;0.112225;0.143167</t>
  </si>
  <si>
    <t>11.19;11.34;8.9;8.63</t>
  </si>
  <si>
    <t>GAAAAAAACACATACTGAAACTTTTTA</t>
  </si>
  <si>
    <t>0.132874;0.108765;0.279667</t>
  </si>
  <si>
    <t>6.43;11.67;7.23</t>
  </si>
  <si>
    <t>ATTTACTTTTTCTAAAAAAT</t>
  </si>
  <si>
    <t>0.0387204;0.0396908</t>
  </si>
  <si>
    <t>13.4;12.72</t>
  </si>
  <si>
    <t>ttcaggagTCTGGAGTCATAGCATGCCATGACATGAGCAATCAGCTGACAG</t>
  </si>
  <si>
    <t>0.319954;0.0867508;0.0315054;0.0485033;0.0303043;0.011734;0.190957;0.0471718;0.0303797;0.0276013</t>
  </si>
  <si>
    <t>7.63;20.53;22.23;17.77;25.23;20.96;15.03;27.95;28.85</t>
  </si>
  <si>
    <t>AAATAAAAAACTTTATAAAT</t>
  </si>
  <si>
    <t>CAATCAATTAAAACAAA</t>
  </si>
  <si>
    <t>0.059144;0.058579</t>
  </si>
  <si>
    <t>10.67;12.47</t>
  </si>
  <si>
    <t>TTTTGGGAATTTTTTTAT</t>
  </si>
  <si>
    <t>0.620067;0.25451</t>
  </si>
  <si>
    <t>2.64;10.51</t>
  </si>
  <si>
    <t>0.509709;0.492319;0.33157;0.193686;0.340233;0.471119;0.440608;0.509449;0.490792;0.33093;0.19341;0.337147;0.466863;0.436963;0.326402;0.549403</t>
  </si>
  <si>
    <t>2.57;2.69;4.08;5.36;3.73;2.87;3.53;2.73;4.1;5.38;3.76;2.9;3.55;3.89;2.3</t>
  </si>
  <si>
    <t>ggGTGTGTTTAGGCCCTTTAAG</t>
  </si>
  <si>
    <t>0.269874;0.307771;0.174844;0.500896;0.525549;0.48132;0.255254;0.203241;0.163836;0.258649;0.552402;0.168528;0.288597;0.548977;0.190963;0.194976;0.399241;0.569831;0.200039;0.290781;0.653638</t>
  </si>
  <si>
    <t>5.67;4.86;11.35;5.81;7.19;6.48;6.85;9.26;8.69;11.66;2.46;6.79;5.71;2.62;9.75;8.13;6.59;2.17;5.79;5.63;2.05</t>
  </si>
  <si>
    <t>GATTCTATTTGAATAAGAG</t>
  </si>
  <si>
    <t>0.42933;0.313669</t>
  </si>
  <si>
    <t>10.83;6.7</t>
  </si>
  <si>
    <t>0.150119;0.0972268;0.641794;0.243993;0.303154;0.437229;0.272061;0.288067;0.449394;0.422408;0.401394;0.0325676;0.15907;0.500496;0.14009;0.265146;0.468564;0.452582;0.302332;0.0983239;0.228111;0.0478112;0.182831;0.260333;0.125105;0.134775;0.247326;0.597713;0.209848;0.302441;0.255227;0.0709239;0.124682;0.134137;0.208185;0.477127;0.177412;0.391426;0.183854;0.155417;0.127282;0.222949;0.490014;0.21076;0.13881;0.20378;0.222584;0.278795;0.0811893;0.132375;0.178304;0.0792661;0.380883;0.404899;0.186711;0.145612;0.105477;0.119128</t>
  </si>
  <si>
    <t>7.68;10.78;1.15;13.97;5.08;2.04;3.74;7.95;9.77;8.42;4.24;12.83;10.84;4.31;9.67;10.04;1.52;5.05;8.14;14.99;13.78;7.42;11.02;8.17;7.12;6.08;1.94;11.29;9.37;6.71;5.47;9.99;14.12;8.2;6.77;9.17;6.64;9.58;10.79;14.21;12.08;3.79;5.02;13.85;10.4;4.53;5.17;9.97;16.19;12.26;15.38;8.88;2.15;9.48;12.36;6.15;11.22</t>
  </si>
  <si>
    <t>TTTTGTTATTTTTTTGT</t>
  </si>
  <si>
    <t>TTCTAGGATCACCTTGGTG</t>
  </si>
  <si>
    <t>0.111808;0.100176</t>
  </si>
  <si>
    <t>9.14;9.19</t>
  </si>
  <si>
    <t>AAATCAAAGCAACAA</t>
  </si>
  <si>
    <t>0.823431;0.49758</t>
  </si>
  <si>
    <t>0.82;4.21</t>
  </si>
  <si>
    <t>TTTTGAAAGAAAAA</t>
  </si>
  <si>
    <t>TCTTCGTTTTTATT</t>
  </si>
  <si>
    <t>TTCTAGGATCACCTTGGT</t>
  </si>
  <si>
    <t>0.276798;0.242853;0.193686;0.399007;0.340129;0.116707;0.12919;0.236673;0.119955;0.198221;0.673789;0.272088;0.344157;0.329256;0.542466;0.077721</t>
  </si>
  <si>
    <t>16.46;8.05;9.08;6.66;6.13;14.75;13.09;9.9;17.49;9.51;1.07;11.27;11.63;4.76;2.32;18.49</t>
  </si>
  <si>
    <t>TTTCGGTTTTTCTTTG</t>
  </si>
  <si>
    <t>0.299542;0.127178;0.198323;0.116749;0.554522;0.159773;0.318269;0.691079;0.204342;0.240609;0.288959;0.580232;0.0948112;0.432599;0.527059;0.347036;0.104044;0.170118;0.363269;0.347387;0.360554;0.245384;0.0480851;0.245341;0.285609;0.37123;0.04828;0.228405;0.605592;0.362763;0.218397;0.286478;0.571201;0.14666;0.209534;0.13208;0.477078;0.139664;0.109914;0.279556;0.310332;0.737589;0.200243;0.380666;0.780108;0.964474</t>
  </si>
  <si>
    <t>5.22;13.76;5.6;13;4.05;11.99;4.33;1.69;10.82;3.15;9.76;5.61;15.41;2.4;2.62;14.17;14.42;9.63;7.73;3.63;1.64;9.65;12.79;7.53;8.75;11.06;16.39;2.17;2.51;4.41;5.73;4.9;7.78;10.26;11.92;8.03;5.02;6.87;4.94;9.26;8.58;1.37;7.38;3.22;1.29;0.16</t>
  </si>
  <si>
    <t>CGTTGTTGTTGTTGTTG</t>
  </si>
  <si>
    <t>CTTGCTCTTTTTATTTTT</t>
  </si>
  <si>
    <t>0.407304;0.166225</t>
  </si>
  <si>
    <t>2.56;10.43</t>
  </si>
  <si>
    <t>ATGGAAAGAAAAAA</t>
  </si>
  <si>
    <t>GAGTTAAAAAAGAA</t>
  </si>
  <si>
    <t>TTTTAAAAAGAAGAA</t>
  </si>
  <si>
    <t>0.362941;0.11352</t>
  </si>
  <si>
    <t>7.84;10.91</t>
  </si>
  <si>
    <t>TTTTCTTGCAAAAAA</t>
  </si>
  <si>
    <t>0.288296;0.336245</t>
  </si>
  <si>
    <t>5.07;2.93</t>
  </si>
  <si>
    <t>TTATGAAGAAAAAAA</t>
  </si>
  <si>
    <t>CTTCTTCCGTTTTTTT</t>
  </si>
  <si>
    <t>CTGTAATGTGCATCCCTAAG</t>
  </si>
  <si>
    <t>ATCCAGTTTGTTTT</t>
  </si>
  <si>
    <t>CATCAGTGTAAAAA</t>
  </si>
  <si>
    <t>ACCAGCTAAAGGATTACC</t>
  </si>
  <si>
    <t>0.113179;0.264972;0.195498;0.139183;0.223756;0.166552;0.660468;0.503137;0.111272;0.126727;0.0806106;0.971357;0.659438;0.112538;0.221544;0.191324;0.124339;0.159753;0.646111;0.50223;0.090557;0.111788;0.0806081;0.971307;0.586727;0.2053</t>
  </si>
  <si>
    <t>6.97;7.28;2.94;10.91;12.42;7.24;5.56;2.71;14.58;12.66;5.22;0.08;1.29;5.13;4.36;3.57;11.2;7.68;6.1;2.72;15.27;13.36;0.09;1.63;12.38</t>
  </si>
  <si>
    <t>GTCTATACTAACTTTG</t>
  </si>
  <si>
    <t>0.285065;0.183895;0.637926;0.129884;0.137299;0.0950646;0.168513;0.473017;0.358358;0.11783;0.268871;0.356906;0.600937;0.0845835;0.242915;0.224058;0.234409;0.40377;0.835341;0.209826;0.300144;0.153321;0.315932;0.365084;0.138319;0.579173;0.126126;0.181753;0.74325;0.170281;0.275532;0.426227;0.437746;0.128592;0.287483;0.323537;0.773122;0.51193;0.488025;0.105234;0.144321;0.265908;0.207545;0.323046;0.101998;0.140571;0.43837;0.551124;0.64178;0.546755;0.134584;0.185203;0.462766;0.122472;0.387081;0.37741;0.048149;0.283955;0.240528;0.47213;0.249158;0.522103;0.343915;0.48978;0.187574;0.222902;0.130421;0.165262;0.290264;0.0847449;0.243002;0.284331;0.453355;0.298537;0.19818;0.426988;0.601843;0.079;0.171567;0.264177;0.138914;0.474377;0.696235;0.327045;0.0725114;0.420803;0.429476;0.0484944;0.396207;0.505163;0.683968;0.120808;0.0731827;0.434393;0.307601;0.0629129;0.131817;0.250263;0.453967;0.254322;0.241564;0.657043;0.339816;0.231119;0.178757;0.111927;0.193309;0.741643;0.486453;0.141692;0.0910257;0.243628;0.22875;0.246502;0.443367;0.247414;0.158324;0.523573;0.380987;0.145082;0.558656;0.340481;0.117088;0.26725;0.736898;0.0349029;0.464506;0.153205;0.637833;0.274035;0.330874;0.412186;0.246408;0.143255;0.0460474;0.173133;0.262133;0.478691;0.385886;0.517217;0.177202;0.308534;0.454275;0.313539;0.0797917;0.335181;0.637622;0.268399;0.576927;0.482659;0.451844;0.192214;0.211187;0.251599;0.246392</t>
  </si>
  <si>
    <t>12.08;9.05;1.21;8.36;9.65;11.36;8.54;3.05;4.4;11.07;8.78;2.97;3.2;7.29;4.6;4.9;5.18;1.69;0.43;9.42;5.88;7.15;7.59;6.74;12.2;2.22;5.94;9.85;1.24;5.34;8.72;5.21;3.5;8.45;5.63;6.88;0.91;6.89;1.9;8.4;7.62;4.81;8.24;9.73;13.23;10.99;8.97;1.96;1.73;2.29;5.45;3.71;10.85;6.61;12.25;4.12;7.93;1.48;9.46;4.91;9.96;5.98;6.7;8.47;11.7;9.47;8.7;5.65;5.03;1.49;4.01;9.14;4.98;4.55;15.24;13.14;8.09;13.53;5.39;1.31;3.4;12.23;2.92;2.8;13.15;6.09;2.82;2.98;15.44;12.71;9.83;12.29;4.93;14.34;3.31;4.99;10.55;1.61;8.95;12.97;12.52;12.02;1.2;7.58;9.6;8.17;10.3;6.73;2.59;8.43;10.22;2.43;2.15;10.64;3.37;10.11;8.75;0.82;8.26;6.69;8.18;1.09;7.37;10.59;2.33;4.18;12.64;9.28;7.12;3.36;4.08;11.03;10.07;3.42;3.09;4.82;6.44;2.17;3.35;10.77;4.31;2.34;1.89;7.64;7.31;5.36</t>
  </si>
  <si>
    <t>TATCGATTTTTGAA</t>
  </si>
  <si>
    <t>GAACTCTTAAAATA</t>
  </si>
  <si>
    <t>ACCAGCTAAAGGATTACCG</t>
  </si>
  <si>
    <t>TTCTCAATTTCAAA</t>
  </si>
  <si>
    <t>TTACATTCATTCATT</t>
  </si>
  <si>
    <t>0.20986;0.161153;0.106945;0.398108;0.14988;0.288042;0.20706;0.698495;0.199834;0.144084;0.141231;0.548784;0.39923;0.75783</t>
  </si>
  <si>
    <t>6.27;12.42;12.95;5.06;8.18;2.6;13.57;2.45;8.63;6.17;8.59;3.47;2.83;1.51</t>
  </si>
  <si>
    <t>GGTATGATAATAAA</t>
  </si>
  <si>
    <t>TTGATCAAAACAAAA</t>
  </si>
  <si>
    <t>GCACAATCAACCGCTACA</t>
  </si>
  <si>
    <t>0.743535;0.226794;0.764249</t>
  </si>
  <si>
    <t>1.77;5.85;1.05</t>
  </si>
  <si>
    <t>TGGGTGATTTTTGGG</t>
  </si>
  <si>
    <t>GCTGATCATGAGTTTAA</t>
  </si>
  <si>
    <t>0.126756;0.546616</t>
  </si>
  <si>
    <t>11.82;2.57</t>
  </si>
  <si>
    <t>GATGATGGTGGTTTTGGTTCAG</t>
  </si>
  <si>
    <t>TTCGTCAGAACAGAAATCG</t>
  </si>
  <si>
    <t>AAAAAGTTGTCAAA</t>
  </si>
  <si>
    <t>0.741745;0.152627</t>
  </si>
  <si>
    <t>2.04;11.91</t>
  </si>
  <si>
    <t>AGGTATTGGGTTCAA</t>
  </si>
  <si>
    <t>ttTAAACACAAAACAA</t>
  </si>
  <si>
    <t>0.373172;0.84796;0.642076;0.461796;0.301135;0.828375</t>
  </si>
  <si>
    <t>4.56;0.39;3.84;7.05;2.53;0.98</t>
  </si>
  <si>
    <t>tGTTGTTGTTGTTGTAG</t>
  </si>
  <si>
    <t>0.470637;0.145991;0.822947;0.824277</t>
  </si>
  <si>
    <t>3.48;8.53;1.44;1.43</t>
  </si>
  <si>
    <t>CCACCTGGCTGCCAAA</t>
  </si>
  <si>
    <t>AGTTTTAATAAACAA</t>
  </si>
  <si>
    <t>0.184192;0.211932</t>
  </si>
  <si>
    <t>4.01;5.56</t>
  </si>
  <si>
    <t>TTTGTTTCAAAGAAAT</t>
  </si>
  <si>
    <t>0.481603;0.200856;0.150239;0.339696;0.0564917</t>
  </si>
  <si>
    <t>5.16;5.06;10.85;4.57;13.8</t>
  </si>
  <si>
    <t>GATATAGTAGGGTGG</t>
  </si>
  <si>
    <t>0.461778;0.151735;0.164541;0.557629</t>
  </si>
  <si>
    <t>2.04;11.67;9.25;1.87</t>
  </si>
  <si>
    <t>ATAAGAAAAGAAAAT</t>
  </si>
  <si>
    <t>ttTGTTTTAAATTTAAA</t>
  </si>
  <si>
    <t>0.348523;0.135014;0.145151;0.0697643</t>
  </si>
  <si>
    <t>5.04;9.21;10.94;10.7</t>
  </si>
  <si>
    <t>0.325585;0.547868</t>
  </si>
  <si>
    <t>3.91;2.32</t>
  </si>
  <si>
    <t>GTAAATATATATAT</t>
  </si>
  <si>
    <t>0.114131;0.109587</t>
  </si>
  <si>
    <t>13.8;9.77</t>
  </si>
  <si>
    <t>GTTGTCTGGGTTGTTGTT</t>
  </si>
  <si>
    <t>0.0786392;0.270976</t>
  </si>
  <si>
    <t>6.63;4.61</t>
  </si>
  <si>
    <t>GAACTGGTCCAATCT</t>
  </si>
  <si>
    <t>CAACCTATTTCAAAGTTTG</t>
  </si>
  <si>
    <t>AATGTTGTTTAAAAC</t>
  </si>
  <si>
    <t>taAACTGTATTTTCTT</t>
  </si>
  <si>
    <t>0.174779;0.140669;0.120277;0.185844;0.706244</t>
  </si>
  <si>
    <t>9.69;10.51;8.2;11.34;0.96</t>
  </si>
  <si>
    <t>aAAGATGTATAAAACC</t>
  </si>
  <si>
    <t>0.27638;0.559898;0.218065</t>
  </si>
  <si>
    <t>6.7;2.06;8.2</t>
  </si>
  <si>
    <t>TGTGTGTGGAGGAAATT</t>
  </si>
  <si>
    <t>0.542628;0.298236</t>
  </si>
  <si>
    <t>1.63;8.95</t>
  </si>
  <si>
    <t>TGGTGGTGGTTGGT</t>
  </si>
  <si>
    <t>GTTGGAAAGAGCATTG</t>
  </si>
  <si>
    <t>GTTATAATACAAAA</t>
  </si>
  <si>
    <t>CTTGGGCACTTTAAAAC</t>
  </si>
  <si>
    <t>ATCTGTTGATGCAGAAAA</t>
  </si>
  <si>
    <t>ATATGATGCTCAAGAA</t>
  </si>
  <si>
    <t>AGTTAAAAATAAAT</t>
  </si>
  <si>
    <t>0.223175;0.505416</t>
  </si>
  <si>
    <t>7.28;2.2</t>
  </si>
  <si>
    <t>AGGTGGTGGTGGTTG</t>
  </si>
  <si>
    <t>tTTTAAATATTTTTAAA</t>
  </si>
  <si>
    <t>0.207124;0.310394;0.0851749</t>
  </si>
  <si>
    <t>6.69;6.37;10.95</t>
  </si>
  <si>
    <t>TTTCGGTTTTTCTTT</t>
  </si>
  <si>
    <t>0.124416;0.335114</t>
  </si>
  <si>
    <t>5.71;3.78</t>
  </si>
  <si>
    <t>TTTAGCCCTACAACAACA</t>
  </si>
  <si>
    <t>TTTACAACAAAAAAAT</t>
  </si>
  <si>
    <t>TTGTCTATTTCTTT</t>
  </si>
  <si>
    <t>TTGGTGTTGTTGTTG</t>
  </si>
  <si>
    <t>TTGGGGTAATGGGC</t>
  </si>
  <si>
    <t>TTATTATTATTATTAT</t>
  </si>
  <si>
    <t>0.696777;0.0512739;0.274255;0.322311;0.142607;0.329668;0.157474;0.470391;0.409266;0.0904611;0.338289;0.492119;0.158568;0.147443;0.0954996;0.0570912;0.47481;0.132626;0.320538;0.594688</t>
  </si>
  <si>
    <t>2.71;13.73;5.85;7.18;10.15;3.19;10.37;2.66;6.06;12.61;5.36;4.49;10.59;6.01;11.08;11.79;3.34;9.88;10.21;2.33</t>
  </si>
  <si>
    <t>TTATATATTACAAAT</t>
  </si>
  <si>
    <t>0.179492;0.365482</t>
  </si>
  <si>
    <t>8.94;9.7</t>
  </si>
  <si>
    <t>TGTTGGATTGTGCTGA</t>
  </si>
  <si>
    <t>TGATTTAAAAGTTGTT</t>
  </si>
  <si>
    <t>0.139363;0.20951;0.112301</t>
  </si>
  <si>
    <t>9.49;7.62;13.94</t>
  </si>
  <si>
    <t>TCTTCCTCATCATCA</t>
  </si>
  <si>
    <t>0.332403;0.390154;0.828027</t>
  </si>
  <si>
    <t>9.67;9.17;1.26</t>
  </si>
  <si>
    <t>TCTTCATCAGAAAA</t>
  </si>
  <si>
    <t>TCAATTGATTTTTTTT</t>
  </si>
  <si>
    <t>TACATATTTTACTA</t>
  </si>
  <si>
    <t>TAATTAAAGATATAT</t>
  </si>
  <si>
    <t>0.437762;0.200686</t>
  </si>
  <si>
    <t>4.43;11.87</t>
  </si>
  <si>
    <t>TAAAACTGAAACTT</t>
  </si>
  <si>
    <t>GTTTATATACGGACTCTGG</t>
  </si>
  <si>
    <t>0.221915;0.340343;0.130073;0.205218;0.597864;0.47303;0.366218;0.0749179;0.481366;0.0882932;0.0841981;0.774346;0.22925</t>
  </si>
  <si>
    <t>6.59;3.29;9.5;3.89;5.28;7.97;5.79;12.69;4.83;13.16;12.59;0.94;8.88</t>
  </si>
  <si>
    <t>GTTACATTCATTCATTCAG</t>
  </si>
  <si>
    <t>0.587759;0.58776</t>
  </si>
  <si>
    <t>GTGGTTAGCGCGCCTG</t>
  </si>
  <si>
    <t>GGATAAAGAAAGTT</t>
  </si>
  <si>
    <t>0.300756;0.3244;0.494189;0.383277;0.20003;0.146644;0.292868</t>
  </si>
  <si>
    <t>7.44;10.73;6.29;9.01;8.17;8.22;11.18</t>
  </si>
  <si>
    <t>CTTACGAGTTACCAT</t>
  </si>
  <si>
    <t>0.969513;0.067794;0.139669;0.208459;0.21265;0.460216;0.284369;0.0836745;0.157219;0.0804687;0.319787;0.284784;0.169301;0.287799;0.577686;0.300007;0.122232;0.112624;0.265078;0.175368;0.191097;0.193427;0.409753;0.2457;0.669649;0.089187;0.258777;0.14516;0.716564;0.133068;0.62576;0.336735;0.385033;0.29827;0.0695765;0.257073;0.0381452;0.42463;0.221042;0.219107;0.169846;0.3389;0.219878;0.342161;0.340678;0.335239;0.185583;0.493264;0.477249;0.324186;0.324696;0.0938148;0.185127;0.477826;0.413439;0.320991;0.450813;0.278095;0.192074;0.186032;0.198175;0.579069;0.429218;0.218759;0.249936;0.0743843;0.33563;0.128451;0.197655;0.124121;0.34651;0.426604;0.306864;0.489285;0.109373;0.236538;0.13514;0.401918;0.302863;0.15831;0.412736;0.14568;0.0939826;0.605979;0.823527;0.326308;0.0831914;0.394248;0.380181;0.327935;0.226145;0.639002;0.371278;0.0982982;0.243023;0.346579;0.230552;0.153547;0.100451;0.102072;0.478402;0.389754;0.120222;0.166901;0.591337;0.590264;0.465129;0.231451;0.404257;0.459384;0.322776;0.119476;0.129521;0.256794;0.346697;0.207385;0.251288;0.245495;0.185602;0.225397;0.419185;0.369151;0.0707334;0.11158;0.147957;0.0945918;0.35756;0.0904222;0.220865;0.135721;0.169313;0.342286;0.113758;0.051741;0.120273;0.122774;0.334992;0.0771885;0.182258;0.0681159;0.29558;0.288516;0.124382;0.173748;0.284246;0.223904;0.195318;0.662063;0.237055;0.145975;0.133339;0.135323;0.135482;0.225748;0.774125;0.0794804;0.306012;0.273325;0.505646;0.19434;0.524824;0.224119;0.154002;0.140447;0.133155;0.593223;0.193256;0.483661;0.145246;0.242627;0.254202;0.210395;0.208705;0.254888;0.389926;0.128499;0.107773;0.277528;0.331357;0.185889;0.168831;0.341675;0.346876;0.35098;0.349159;0.553876;0.424015;0.195334;0.575959;0.197933;0.352573;0.745095;0.24914;0.505782;0.312055;0.0661519;0.0672947;0.0693522;0.057502;0.0999319;0.455108;0.562918;0.218742;0.124734;0.533402;0.468412;0.23661;0.353059;0.124992;0.0784429;0.47847;0.386949;0.114486;0.132912;0.199982;0.188402;0.167039;0.324347;0.163709;0.29901;0.304406;0.302264;0.346606;0.282081;0.720796;0.360576;0.690588;0.120173;0.468632;0.0910794;0.0693517;0.0792887;0.185609;0.0961653;0.120462;0.222922;0.185348;0.196475;0.347858;0.245689;0.100826;0.19182;0.231296;0.161527;0.421386;0.0686706;0.0727518;0.0709912;0.0725158;0.0721113;0.0625808;0.176729;0.262976;0.232596;0.297723;0.642965;0.455283;0.270211;0.459301;0.423633;0.452639;0.105864;0.598265;0.197965;0.560136;0.382302;0.275743;0.111873;0.189282;0.0669809;0.569508;0.288706;0.267914;0.219152;0.788162;0.745507;0.339875;0.224502;0.637927;0.400514;0.132783;0.292108;0.223157;0.511109;0.409669;0.519624;0.199336;0.212457;0.613002;0.549257;0.469612;0.283777;0.574213;0.709207;0.533281;0.771101;0.606571;0.468647;0.745389;0.743277;0.624871;0.621044;0.423767;0.275005;0.762746;0.149609;0.390011;0.409862;0.582205;0.755668;0.333645;0.719905;0.323284;0.443356;0.247108;0.602012;0.694624;0.755683;0.618797;0.300339;0.288326;0.389362;0.267776;0.712234;0.282402;0.402428;0.0680895;0.408935;0.733172;0.308934;0.294505;0.187602;0.662644;0.386866;0.401304;0.41754;0.328827;0.349925;0.510085;0.818873;0.349158;0.50562;0.267923;0.504097;0.301552;0.218427;0.243204;0.251649;0.587538;0.420254;0.34252;0.655031;0.697324;0.184765;0.631098;0.434706;0.412469;0.206567;0.198083;0.283344;0.27457;0.1552;0.278249;0.271654;0.257422;0.278192;0.268852;0.271093;0.275821;0.259817;0.281655;0.19293;0.155806;0.134964;0.217967;0.247876;0.23413;0.224558;0.135633;0.269124;0.283701;0.271403;0.111927;0.297075;0.274844;0.241644;0.260639;0.225435;0.268985;0.274865;0.27929;0.279983;0.270983;0.200358;0.188468;0.265945;0.265747;0.267075;0.274108;0.262404;0.266373;0.274197;0.27171;0.272705;0.276175;0.274092;0.275624;0.245664;0.162254;0.274462;0.269889;0.276008;0.276349;0.276938;0.256955;0.148965;0.271713;0.26937;0.265245;0.273921;0.274701;0.149764;0.155058;0.104026;0.129715;0.171001;0.177697;0.210069;0.19506;0.210796;0.368699;0.600816;0.477093;0.224193;0.21561;0.84906;0.641829;0.612506;0.345073;0.410673;0.465752;0.189138;0.32195;0.686679;0.181568;0.149484;0.509346;0.507753;0.538951;0.278024;0.148732;0.218054;0.581981;0.224182;0.580298;0.276957;0.616871;0.702536;0.409228;0.305241;0.12327;0.475902;0.475835;0.610158;0.206312;0.134839;0.178897;0.267108;0.194834;0.0543916;0.172727;0.520702;0.170184;0.503852;0.0872153;0.139684;0.719118;0.233192;0.0989125;0.283487;0.261179;0.13655;0.144234;0.801117;0.549388;0.525543;0.235662;0.561736;0.441829;0.15464;0.542168;0.22915;0.387868;0.608059;0.56289;0.540757;0.548036;0.387097;0.515371;0.142474;0.0707744;0.533399;0.138537;0.311324;0.227609;0.277563;0.227939;0.279825;0.149578;0.143852;0.0567889;0.285502;0.36943;0.365115;0.422637;0.355256;0.746082;0.470151;0.488753;0.185665;0.163192;0.137286;0.709695;0.110067;0.488236;0.258574;0.489023;0.261651;0.205555;0.37424;0.299167;0.349414;0.353974;0.427264;0.33472;0.320763;0.169477;0.201223;0.411056;0.269121;0.141507;0.17921;0.0694677;0.40686;0.110155;0.201106;0.305934;0.275003;0.0869345;0.637784;0.391814;0.403359;0.250296;0.243138;0.133566;0.247495;0.217168;0.260721;0.407893;0.470784;0.158165;0.426342;0.363564;0.129455;0.255183;0.24949;0.152612;0.165075;0.469343;0.190326;0.197317;0.185302;0.181435;0.196306;0.179595;0.152262;0.154106;0.15004;0.154872;0.15526;0.155612;0.135573;0.13476;0.0893028;0.149176;0.0591227;0.14758;0.1484;0.397886;0.201491;0.20184;0.295576;0.224893;0.177371;0.299254;0.298091;0.299729;0.256984;0.501927;0.57207;0.181046;0.390227;0.125774;0.283032;0.163351;0.294496;0.340922;0.623041;0.524262;0.432749;0.460147;0.489233;0.109294;0.290635;0.211583;0.215808;0.288968;0.289205;0.239359;0.199182;0.515456;0.349223;0.330819;0.20411;0.292411;0.628552;0.385982;0.143443;0.143614;0.248289;0.337822;0.171114;0.169804;0.199275;0.15157;0.161359;0.131018;0.289048;0.200628;0.142801;0.19407;0.666107;0.345274;0.0911156;0.418351;0.531676;0.529454;0.536519;0.53129;0.443846;0.252927;0.436468;0.306151;0.649969;0.0833443;0.219072;0.227942;0.229048;0.268501;0.167373;0.377405;0.480431;0.226134;0.427606;0.48705;0.338965;0.130432;0.0806235;0.118205;0.122471;0.150799;0.100473;0.146687;0.14904;0.120411;0.131186;0.14693;0.0928381;0.125971;0.145335;0.145129;0.145971;0.146709;0.0959729;0.138213;0.142415;0.146866;0.144733;0.0942018;0.333015;0.0774597;0.140171;0.145182;0.138788;0.139888;0.213184;0.105518;0.107585;0.113774;0.118672;0.169762;0.0801298;0.120971;0.105562;0.118901;0.120287;0.120477;0.115581;0.124424;0.120406;0.133648;0.133981;0.138383;0.113658;0.213529;0.100331;0.0860551;0.195185;0.467127;0.131341;0.0950748;0.0810448;0.102972;0.220937;0.105852;0.107162;0.178139;0.0888191;0.114685;0.112229;0.113527;0.117445;0.109899;0.108568;0.112103;0.113324;0.112147;0.114682;0.0744569;0.115669;0.113557;0.0705914;0.114179;0.100024;0.100207;0.112789;0.114701;0.114964;0.115292;0.11567;0.11577;0.250012;0.108964;0.139066;0.13778;0.140058;0.117992;0.125052;0.139927;0.142327;0.178245;0.145576;0.114045;0.0593244;0.449303;0.645297;0.458244;0.112264;0.132169;0.0810092;0.110581;0.191727;0.267881;0.141762;0.0975631;0.29311;0.141967;0.14718;0.1351;0.147492;0.149091;0.126929;0.118886;0.333892;0.124253;0.124098;0.150686;0.118278;0.126891;0.1203;0.104924;0.196188;0.136833;0.1307;0.14158;0.106852;0.138724;0.14046;0.145022;0.138502;0.129887;0.140696;0.0830589;0.142978;0.117802;0.124762;0.141843;0.141181;0.146674;0.300667;0.120231;0.126365;0.127119;0.143059;0.08012;0.585054;0.150321;0.130487;0.0710159;0.0929858;0.201844;0.0300129;0.1868;0.211093;0.0439877;0.0488173;0.0633004;0.376859;0.095489;0.312447;0.191503;0.203069;0.208228;0.20246;0.208571;0.208884;0.145865;0.0706251;0.57862;0.201195;0.321391;0.584604;0.1382;0.132728;0.137783;0.136484;0.135308;0.0614171;0.111248;0.283988;0.133204;0.0944744;0.40321;0.127395;0.143823;0.142813;0.142624;0.137525;0.131584;0.134618;0.132987;0.105744;0.149012;0.158533;0.113156;0.383274;0.127446;0.115829;0.118847;0.0953582;0.305429;0.0962008;0.0888773;0.0845467;0.0937182;0.160194;0.0946558;0.0939309;0.0787409;0.0892404;0.0906922;0.0958869;0.0958271;0.0951729;0.0958156;0.0962184;0.0939194;0.0900485;0.0962242;0.0796713;0.0784126;0.097049;0.0957048;0.0879147;0.0952766;0.0899913;0.0954802;0.0807421;0.0950901;0.0943047;0.0954912;0.0964456;0.0965684;0.0967784;0.11096;0.0830172;0.345759;0.0712879;0.0744677;0.0678246;0.0722937;0.0725946;0.0748124;0.111816;0.14251;0.13282;0.14838;0.100499;0.102581;0.126593;0.127993;0.144387;0.122674;0.439997;0.0916599;0.131941;0.10652;0.0730099;0.120725;0.126502;0.11063;0.110747;0.133598;0.127312;0.133667;0.133989;0.130771;0.130751;0.0988925;0.124765;0.0814576;0.0996809;0.0858213;0.0979865;0.0999884;0.114407;0.106224;0.102806;0.103978;0.0944309;0.186887;0.094997;0.115744;0.219282;0.113058;0.0820492;0.0940141;0.23335;0.113897;0.0818702;0.0691532;0.0969794;0.215445;0.241081;0.332945;0.343041;0.0886999;0.124859;0.090778;0.0892704;0.0883707;0.0876703;0.104478;0.0775754;0.0880144;0.0891634;0.0893594;0.275898;0.0858612;0.0800499;0.0824896;0.0835065;0.0788727;0.0847443;0.0891498;0.0922205;0.0922438;0.0762293;0.17266;0.0747434;0.0766463;0.0777138;0.325535;0.0512624;0.310728;0.310955;0.0739477;0.0845326;0.0877062;0.117706;0.0820046;0.0634127;0.0709395;0.082847;0.0842017;0.0878639;0.181164;0.0893959;0.0861309;0.0891758;0.0780107;0.0883894;0.0896525;0.0855302;0.0855586;0.0856706;0.0878372;0.0886113;0.0653959;0.0627494;0.0674765;0.087795;0.0834438;0.089601;0.0859342;0.0847104;0.273385;0.0848173;0.088747;0.0633413;0.0733897;0.0875718;0.0868903;0.0889931;0.190499;0.185623;0.0869922;0.0883258;0.0618917;0.0885767;0.0880392;0.0890895;0.0585933;0.0850072;0.0847694;0.083552;0.0836438;0.0907804;0.0854032;0.0894876;0.0889855;0.0889297;0.0644729;0.0893216;0.0789948;0.0744798;0.0746003;0.0890922;0.0889409;0.0884631;0.0887479;0.0873534;0.0898238;0.0885829;0.0896478;0.0897815;0.0900679;0.0898995;0.0902998;0.0903737;0.110617;0.109522;0.110363;0.110684;0.0603546;0.362913;0.080904;0.0704136;0.0825968;0.0819465;0.0764355;0.0797147;0.0826381;0.082474;0.0813687;0.0703747;0.0830629;0.0831642;0.083098;0.0923021;0.0738546;0.0762041;0.0719049;0.0936329;0.101477;0.227213;0.0765572;0.0831492;0.0733046;0.0769805;0.0756839;0.0648751;0.0651086;0.0762546;0.0765243;0.0765214;0.113809;0.0766961;0.0770005;0.075895;0.0698751;0.0572714;0.0770603;0.0771345;0.0743873;0.0772165;0.0772372;0.34115;0.34178;0.334984;0.334453;0.068023;0.521832;0.662236;0.218074;0.273846;0.273495;0.273804;0.273744;0.459963;0.147919;0.130761;0.133191;0.121404;0.137364;0.145858;0.136467;0.144698;0.146249;0.146072;0.146251;0.136158;0.0614328;0.140944;0.144095;0.133346;0.146469;0.146818;0.144981;0.13497;0.145949;0.0821866;0.219062;0.470996;0.12157;0.186145;0.0854229;0.108636;0.115835;0.177033;0.0726085;0.0596037;0.129828;0.175784;0.490742;0.244639;0.276374;0.396465;0.135639;0.281432;0.385141;0.301244;0.238826;0.339285;0.388086;0.27972;0.385038;0.322601;0.467324;0.474436;0.307331;0.275273;0.0605497;0.161776;0.189385;0.388689;0.375255;0.160301;0.193792;0.312126;0.124518;0.084136;0.142321;0.190982;0.436155;0.189913;0.189881;0.226289;0.296579;0.477873;0.152185;0.601505;0.532155;0.362308;0.283881;0.40319;0.401903;0.356865;0.212738;0.215088;0.190114;0.111797;0.778324;0.0904631;0.0470726;0.136265;0.299571;0.481459;0.170335;0.555998;0.262564;0.615836;0.749097;0.294493;0.197833;0.532598;0.358831;0.274046;0.174395;0.370778;0.340417;0.208281;0.216891;0.513023;0.198649;0.217086;0.218106;0.214842;0.364961;0.0807992;0.4563;0.479533;0.298071;0.27616;0.0890764;0.0911066;0.578059;0.136977;0.168064;0.266247;0.183253;0.290176;0.123967;0.122163;0.128327;0.0968352;0.0963189;0.100434;0.0736453;0.354866;0.197712;0.782571;0.128579;0.345495;0.160725;0.0988626;0.626421;0.345627;0.132893;0.311676;0.112769;0.382532;0.0736938;0.43909;0.135307;0.253079;0.301351;0.402916;0.821021;0.2105;0.289099;0.0733139;0.0950852;0.173729;0.101135;0.203589;0.110482;0.513649;0.153332;0.563913;0.755833;0.302702;0.25474;0.191236;0.228022;0.289416;0.312713;0.583858;0.450869;0.102742;0.463263;0.406621;0.302501;0.220868;0.154102;0.110135;0.126399;0.292636;0.0634426;0.0663701;0.0660846;0.0594214;0.0641229;0.0661379;0.120289;0.0908801;0.196876;0.225312;0.445311;0.227538;0.728144;0.710149;0.125615;0.319906;0.159048;0.0622288;0.282407;0.66901;0.331513;0.548879;0.181989;0.324488;0.326649;0.587678;0.306384;0.249999;0.422515;0.0742583;0.239447;0.0544346;0.733313;0.497713;0.743776;0.236947;0.677578;0.250921;0.753172;0.745577;0.601334;0.250566;0.260386;0.269285;0.458597;0.118106;0.165859;0.373253;0.226488;0.15719;0.30187;0.247024;0.213703;0.208295;0.281616;0.231453;0.22287;0.328998;0.203463;0.346415;0.124239;0.109898;0.120256;0.12836;0.0378927;0.0330034;0.0849726;0.211493;0.0880372;0.0579555;0.120362;0.130102;0.0827498;0.0833848;0.0769491;0.117067;0.151708;0.203593;0.12636;0.200194;0.152779;0.433463;0.118903;0.244393;0.134021;0.43741;0.407084;0.151442;0.162075;0.51763;0.216053;0.189931;0.132152;0.162156;0.294337;0.518909;0.261936;0.348515;0.521484;0.286507;0.183112;0.156289;0.153915;0.189606;0.128879;0.177296;0.115624;0.176535;0.358249;0.3226;0.318072;0.254789;0.259999;0.187708;0.170027;0.190936;0.153632;0.177497;0.179151;0.200907;0.186397;0.225952;0.138631;0.543851;0.12589;0.534797;0.833117;0.100728;0.568287;0.22151;0.269328;0.197309;0.58361;0.19478;0.295596;0.733947;0.768494;0.347772;0.133593;0.13581;0.491828;0.595981;0.401045;0.221732;0.185014;0.498733;0.301563;0.472739;0.251411;0.497433;0.294701;0.154655;0.538721;0.143539;0.165932;0.15535;0.216778;0.136856;0.165764;0.170568;0.163544;0.161297;0.159885;0.159824;0.155517;0.572692;0.133536;0.399295;0.14146;0.22483;0.255856;0.530579;0.452189;0.321821;0.398487;0.196914;0.695558;0.149523;0.146719;0.341258;0.219394;0.312622;0.523397;0.749424;0.187511;0.245231;0.267245;0.281451;0.300242;0.0525607;0.54518;0.317885;0.067256;0.157066;0.150059;0.114173;0.543022;0.284262;0.344416;0.0641815;0.0620409;0.387799;0.716497;0.0392556;0.0475379;0.0732852;0.0734754;0.113737;0.0493941;0.298144;0.0535537;0.0503086;0.112139;0.0454517;0.135155;0.102386;0.070451;0.0693279;0.0692772;0.0705912;0.0779817;0.0726365;0.0727792;0.0730422;0.0599572;0.186131;0.101646;0.878436;0.0499615;0.0724432;0.386465;0.129604;0.0631687;0.0908329;0.275975;0.345412;0.725644;0.17047;0.692271;0.239068;0.346758;0.192944;0.446249;0.15518;0.147824;0.516603;0.169081;0.243834;0.190023;0.437936</t>
  </si>
  <si>
    <t>0.14;12.71;8.7;4.97;10.14;3.94;2.88;6.71;5.88;12.95;9.79;11.08;4.49;5.95;1.38;10.29;15.75;15.66;12.42;13.82;12.16;12.01;7.39;7.49;2.66;10.91;7.84;8.65;1.91;9.04;2.23;6.85;8.01;2.35;6.47;11.53;11.63;7;3.36;4.55;11.97;2.1;3.7;9.83;9.84;10.13;4.81;4.91;4.63;10.09;10.08;9.7;4.67;4.59;6.29;10.11;10.21;11.74;5.94;11.2;16.96;6.67;8.62;7.92;6.86;5.54;8.39;16.51;12.89;6.76;11.37;1.65;1.98;2.4;10.32;4.46;4.52;3.39;9.49;11.89;2.82;13.91;8.67;1.08;5.46;12.19;6.81;10.57;9.58;5.37;3.81;7.01;13.25;9.95;4.48;12.66;13.83;10.94;3.22;5.31;5.35;5.47;3.06;2.57;4.25;8.05;3.35;3.53;5.85;5.73;12.38;3.23;6.24;3.69;9.28;7.15;12.41;9.5;3.86;3;5.6;8.76;13.54;15.58;3.83;13.57;5.2;8.22;16.18;4.12;7.32;4;3.92;3.87;5.26;8.84;8.56;9.19;11.81;10.93;11.15;7.33;7.04;11.65;3.02;7.23;14.02;14.26;14.18;14.16;10.23;0.88;8.74;7.27;4.3;4.78;1.59;4.41;13.15;12.75;1.17;11.31;5.3;13.38;10.79;9.15;12.15;12.23;9.09;1.94;4.4;6.27;10.22;11.01;9.2;6.11;6.38;6.1;7.83;3.48;11.02;9.85;2.46;8.97;6.18;3.99;11.26;3.44;7.29;10.65;10.37;10.01;10.43;7.42;3.93;3.6;2.9;2.75;16.11;5.99;7.16;12.04;13.52;7.5;12.67;6.4;12.93;3.31;12.92;13.1;6.15;4.57;7.98;1.09;6.69;6.01;9.53;12.91;11.8;10.06;6.87;11.7;8.46;4.62;12.05;8.89;7.38;4.68;10.53;9.99;13.19;12.55;12.73;12.57;12.64;12.77;9.1;6.19;5.78;12.36;1.67;2.29;2.26;2.72;2.3;4.6;7.71;14.43;2.8;5.57;9.47;7.52;10.81;12.1;7.85;0.76;2.06;1.24;1.9;11.03;11.09;11.91;2.16;2.31;6.12;5.1;2.15;4.04;12.65;4.96;2.91;2.52;0.74;3.98;2.94;0.92;0.98;1.46;9.54;0.73;6.28;6.93;2.32;0.83;6.49;2.6;9.52;2.68;2.17;1.52;1.15;5.49;3.47;7.91;1.68;3.51;11.32;8.77;1;10.72;8.86;10.54;2.09;1.84;3.79;2.78;0.63;6.94;5.38;4.06;11.54;8.9;8.54;7.69;2.93;1.95;6.41;4.23;3.33;2.51;2.37;2.5;3.52;2.39;2.58;2.41;3.1;4.28;4.65;7.06;3.57;3.42;3.89;9.98;2.54;6.25;10.24;11.42;2.79;3.78;2.38;6.9;3.64;2.64;2.48;2.62;2.53;2.43;2.44;6.23;2.49;2.42;3.24;2.83;2.67;5.17;4.95;4.74;5.05;4.31;11.1;3.8;3.05;8.04;1.35;1.66;5.7;1.39;10.18;1.61;9.56;6.53;4.15;9.86;4.87;8.81;1.37;2.24;4.71;11.87;2.69;2.71;9.46;12.87;3.09;4.53;15.62;10.39;9.27;4.19;8.47;4.75;3.62;13.41;9.92;7.14;14.63;1.23;4.07;4.11;1.54;1.26;10.89;10.8;5.67;1.3;1.41;1.8;1.06;8.99;10.28;1.6;11.43;7.68;7.55;11.46;8.21;6.06;10.75;5.4;2.03;4.18;13.39;2.34;10.56;6.7;4.44;13.28;7.8;9.23;3.19;11.73;10.85;11.36;14.86;8.55;4.86;13.84;11.72;3.5;3.46;12.21;12.72;8.29;6.51;10.48;6;8.16;11.84;6.35;7.78;5.18;10.46;10.55;10.35;12.83;14.56;5.03;9.38;11.16;10.95;5.19;5.11;4.22;10;10.44;8.37;8.35;2.47;5.74;3.68;10.27;3.84;2.07;2.2;7.64;7.48;2.99;3.67;10.16;10.78;12.7;4.35;6.89;9.02;9.93;9.91;5.16;3.9;9.11;8.2;9.14;9.32;10.36;10.76;11.61;11.41;9.06;0.67;9.68;0.94;1.05;1.62;8.5;0.72;13.34;10.98;5.62;7.09;5.42;4.89;3.49;1.76;1.81;4.34;6.22;7.65;5.98;12.09;5.77;5.39;6.83;6.32;12.69;9.31;5.65;12.32;6.34;9.76;9.29;5.76;5.72;5.81;6.02;12.2;13.59;14.2;9.96;13.86;13;12.99;7.31;11.86;3.17;8.32;14.52;7.43;11.59;8.79;14.48;10.58;10.47;10.6;10.45;10.99;10.59;10.51;10.71;14.45;11.12;13.11;13.08;12.86;15.55;14.77;5.97;11.05;2.76;7.66;12.49;10.34;13.58;13.23;2.59;5.69;5.43;9.33;13.14;11.79;7.11;9.59;13.61;10.64;10.61;13.85;7.24;6.63;11.98;7.12;6.33;6.74;6.46;6.44;6.42;6.91;9.74;9.34;7.34;5.48;16.2;9.25;7.81;7.72;11.99;12.56;14.05;15.78;6.16;11.34;9.82;9.75;9.77;9.44;5;13.04;1.27;7.73;11.07;9.08;8.36;6.17;6.21;7.75;7.76;5.41;10.86;7.4;9.67;12.58;8.92;13.81;12.63;13.29;12.5;12.74;12.62;12.34;12.33;12.35;12.24;12.59;12.51;14.94;12.79;12.27;12.3;14.25;12.26;12.28;12.25;12.22;13.55;6.95;7.53;5.51;14.06;13.89;6.2;6.84;8.68;13.13;13.97;11.25;6.72;8.49;8.08;7.36;6.07;13.67;13.7;13.69;13.01;10.88;10.3;13.96;3.4;13.99;9.21;12.88;14.78;14.32;12.84;12.78;13.03;13.49;13.44;14.5;7.56;14.81;14.59;6.45;13.72;14.4;14.69;14.1;15.77;14.71;13.09;13.05;13.5;13.02;12.81;13.06;13.16;14.9;12.98;13.75;13.43;6.14;13.33;14.09;13.45;12.68;13.22;13.35;14.92;14.95;14.93;12.6;12.97;13.37;14.6;12.61;16.28;5.36;13.21;13.79;13.2;13.17;14.51;11.77;11.14;11.33;7.67;14.15;11.78;11.29;11.04;14.61;11;10.9;11.45;2.85;1.77;10.04;2.95;3.12;5.58;7.45;5.87;5.93;5.89;6.26;5.64;7.46;3.28;11.23;8.91;7.18;8.26;3.25;9.88;9.01;3.07;2.14;13.42;11.18;11.51;8.28;3.71;7.41;7.03;10.84;9.6;3.58;5.45;4.09;14.36;11.38;3.97;5.82;9.97;1.45;3.63;0.69;11.21;0.96;2.74;13.27;11.95;3.15;11.75;11.67;3.73;4.2;4.32;9.78;9.3;14.37;10.87;6.62;9.94;1.42;6.48;10.69;1.5;12.07;5.25;16.07;1.64;4.54;3.2;8.1;8.8;4.38;3.26;4.33;6.56;10.41;9.8;13.62;12.45;6.52;3.54;0.87;7.7;12.4;0.68;7.57;6.36;6.99;13.65;0.85;2.19;1.82;5.56;1.36;0.93;3.56;2.65;5.24;3.75;11.93;7.07;9.45;8.72;5.84;12.43;11.9;12;14.17;5.22;12.53;6.68;8.88;8.82;7.35;9.18;4.29;5.06;10.33;4.56;10.19;11.58;9.72;7.26;10.49;6.96;3.34;0.99;13.3;2.61;11.17;1.44;7.1;3.91;7.54;11.96;6.97;3.95;9.12;4.99;4.43;4.16;1.21;6.88;4.02;6.08;9;11.3;1.28;4.93;5.07;1.71;13.18;7.74;10.5;12.08;6.64;8.98;8.11;12.47;7.88;0.23;8.85;13.8;2.02;0.77;5.01;7.44;3.55;13.71</t>
  </si>
  <si>
    <t>CGTTCCATATTTTT</t>
  </si>
  <si>
    <t>CCTTGCGTTTAAAT</t>
  </si>
  <si>
    <t>CCCCTGGGTTGGTGG</t>
  </si>
  <si>
    <t>CAGAGAAAGAATTGG</t>
  </si>
  <si>
    <t>ATTTGCTTTAAAAAT</t>
  </si>
  <si>
    <t>0.877426;0.151509;0.215125;0.14405</t>
  </si>
  <si>
    <t>0.68;9.79;7.09;9.43</t>
  </si>
  <si>
    <t>ATTCGGGGAGGAAAA</t>
  </si>
  <si>
    <t>ATGAATGAATGTAAA</t>
  </si>
  <si>
    <t>0.185915;0.348401;0.256676;0.590604;0.588227;0.201065</t>
  </si>
  <si>
    <t>8.07;7.21;9;1.61;2.2;12.82</t>
  </si>
  <si>
    <t>AGTATATTTAAACA</t>
  </si>
  <si>
    <t>AGAGCTTATAAAAC</t>
  </si>
  <si>
    <t>AGAGATAGTAGGCCGTG</t>
  </si>
  <si>
    <t>AATTTATTTTATTC</t>
  </si>
  <si>
    <t>AATCAACAACACAATTTG</t>
  </si>
  <si>
    <t>0.627561;0.185653;0.451509;0.822872;0.758996;0.763422;0.818319;0.75603;0.455629;0.326442</t>
  </si>
  <si>
    <t>1.15;6.37;5.74;2.74;3.27;3.24;1.32;2.85;4.58;6.06</t>
  </si>
  <si>
    <t>AAGTGTCTTGCCCAAGG</t>
  </si>
  <si>
    <t>0.267598;0.231426;0.306613</t>
  </si>
  <si>
    <t>8.92;4.93;8.58</t>
  </si>
  <si>
    <t>AACTCGAGAAAAAT</t>
  </si>
  <si>
    <t>AACAAAACTGAAAA</t>
  </si>
  <si>
    <t>AAATAACCAAGAAAA</t>
  </si>
  <si>
    <t>0.112234;0.289213</t>
  </si>
  <si>
    <t>11.68;2.1</t>
  </si>
  <si>
    <t>AAAGAACAAGAACA</t>
  </si>
  <si>
    <t>AAAACCCAACCAAA</t>
  </si>
  <si>
    <t>AAAACATTAAAATT</t>
  </si>
  <si>
    <t>0.143654;0.732097;0.230215;0.331878;0.147831</t>
  </si>
  <si>
    <t>4.33;0.81;10.6;7.04;11.68</t>
  </si>
  <si>
    <t>0.248032;0.2475;0.247502;0.245864;0.237194;0.218691;0.341654;0.340947;0.340779;0.34055;0.294855;0.336811;0.317758;0.331817;0.247685;0.247153;0.247154;0.213917;0.236812;0.218533;0.245519;0.236862;0.214218;0.237143;0.25945;0.261654;0.26154;0.226302;0.257505;0.250319;0.227653;0.227156;0.236947;0.25963;0.261723;0.257562;0.259796;0.247849;0.247319;0.237375;0.218658;0.2276;0.227495;0.224444;0.23673;0.224395;0.227633;0.224715;0.259621;0.261714;0.221325;0.221368;0.2289</t>
  </si>
  <si>
    <t>7.55;7.58;7.57;7.6;8.02;9.44;3.5;3.56;4.22;3.78;5.01;5.36;8.24;8.03;8.23;5.25;5.27;5.26;5.93;5.6;6.75;6.16;6.19;6.92;5.29;8.01;6.44;6.93;6.43;6.67;6.66;7.49</t>
  </si>
  <si>
    <t>CTATTCTATTTAAATAAG</t>
  </si>
  <si>
    <t>CAAGATGTTAGAGATGA</t>
  </si>
  <si>
    <t>0.0247128;0.00509671;0.0193659;0.011764;0.0839883;0.0357472;0.0177985;0.0489241;0.0479399;0.0139882;0.00952234;0.0620114;0.0349719;0.0177614;0.0179153;0.0128691;0.0837191;0.0357361;0.0153762;0.047683;0.0469678;0.132781;0.0490722;0.0255809;0.0365364</t>
  </si>
  <si>
    <t>25.45;33.32;29.13;16.76;12.49;19.2;25.85;10.66;24.6;14.51;20.1;14.18;21.76;28.71;27.69;15.21;12.51;19.21;28.43;10.77;24.93;16.36;14.11;20.64;23.09</t>
  </si>
  <si>
    <t>0.0427988;0.130139;0.0286494;0.100746;0.0510018;0.110636;0.0878696;0.127727;0.0235325;0.0416178;0.110626;0.0910411;0.111519;0.0911064;0.110467;0.0248529;0.0734601;0.110679;0.0416656;0.0908987;0.110741;0.0426268;0.071194;0.0431665;0.101329;0.0504435;0.130924;0.13119</t>
  </si>
  <si>
    <t>8.71;10.7;29.59;10.98;16.3;10.87;14.4;10.86;23.79;9.01;19.54;10.81;11;29.77;24.16;8.99;19.57;8.66;15.25;8.53;13.5;13.88;10.67;10.64</t>
  </si>
  <si>
    <t>GTATGTAACTTTGTGTGTG</t>
  </si>
  <si>
    <t>ctcatggattcgaaATTCTGTAATGTGCATCCCTAG</t>
  </si>
  <si>
    <t>0.0599433;0.104046;0.0416078;0.0668137;0.10401;0.0663649;0.103887</t>
  </si>
  <si>
    <t>9.94;15.77;14.53;9.06;15.78;9.1</t>
  </si>
  <si>
    <t>acccacaAAGTAACATACATGGTAACTCGTAAGCTGGCACGAG</t>
  </si>
  <si>
    <t>0.0346699;0.0375122;0.0371287;0.0483283;0.0255379;0.0369981;0.0345783;0.0352143</t>
  </si>
  <si>
    <t>27.48;20.29;20.48;11.9;24.99;20.79;21.02</t>
  </si>
  <si>
    <t>0.00710258;0.0307434;0.0376962;0.00708012;0.038209;0.00711749;0.0229993;0.00863401;0.0300688;0.00862476</t>
  </si>
  <si>
    <t>24.55;16.96;13.86;21.68;13.53;21.66;17.64;20.08;26.45;20.11</t>
  </si>
  <si>
    <t>TAACTTTGTGTTTAA</t>
  </si>
  <si>
    <t>0.0556795;0.0418136;0.0884494;0.0580488;0.062153;0.0622628;0.0624368</t>
  </si>
  <si>
    <t>0.0989138;0.00844806;0.124784;0.0748154;0.0127788;0.0916777;0.100824;0.0513393;0.0104813;0.0756526;0.12577;0.086901;0.0130127;0.0927607;0.125653;0.0866433;0.01301;0.0925521</t>
  </si>
  <si>
    <t>11.88;19.27;11.93;17.92;16.54;11.75;12.45;16.94;27.08;11.89;11.85;16.21;15.93;11.52;11.87;16.23;15.94;11.58</t>
  </si>
  <si>
    <t>0.0897671;0.0149067;0.0897383;0.0171937;0.0876412;0.017186;0.0840944;0.0172659;0.0170859;0.0783898</t>
  </si>
  <si>
    <t>6.58;22.49;22.1;6.98;22.11;8.15;22.04;22.23;8.73</t>
  </si>
  <si>
    <t>CGCTAGAATATCTGTATTCTAGGATCACCTTGGT</t>
  </si>
  <si>
    <t>atTCTTTTTTATTTCTGTGG</t>
  </si>
  <si>
    <t>0.119967;0.401442;0.119397;0.385079</t>
  </si>
  <si>
    <t>9.01;6;9.1;6.2</t>
  </si>
  <si>
    <t>cctaCAGTGAGGCATGCCATGGGACCTGGGATTTAG</t>
  </si>
  <si>
    <t>0.141318;0.110673;0.145291;0.15289;0.0607679;0.096588</t>
  </si>
  <si>
    <t>8.45;9.95;8.33;7.93;11.44;11.34</t>
  </si>
  <si>
    <t>0.0265454;0.0722939;0.0641273;0.0583244</t>
  </si>
  <si>
    <t>29.29;20.65;27.73;25.85</t>
  </si>
  <si>
    <t>GAACCCGAGCTTTTTCAACTTCAGCACATCCCTA</t>
  </si>
  <si>
    <t>0.0573304;0.0224956</t>
  </si>
  <si>
    <t>10.43;11.05</t>
  </si>
  <si>
    <t>tgtcaatCTCGAGCAGCATTCCGGTGATCTTAGATGCAAG</t>
  </si>
  <si>
    <t>0.0270093;0.0188891;0.0337081;0.022513</t>
  </si>
  <si>
    <t>18.66;20.68;17.58;20.54</t>
  </si>
  <si>
    <t>aaaacgACAGTCGTTATAACACGG</t>
  </si>
  <si>
    <t>0.0836545;0.125369;0.191725;0.0464653;0.175592;0.324148;0.0337313;0.078638;0.0577795;0.0624373;0.0302459;0.154487;0.259027;0.314656;0.0511788;0.0249969;0.075982;0.0278952;0.0834576;0.0396852;0.0511182;0.0422315;0.436173;0.091918;0.0148522;0.324852;0.210232;0.0318451;0.021413;0.0450271;0.0424921;0.0256365;0.392851;0.235144;0.0581333;0.144104;0.0542779;0.052777;0.155646;0.0152073;0.0303585;0.129544;0.0337818;0.0370172;0.023936;0.052171;0.0175652;0.161237;0.159107;0.0889566;0.044043;0.0661623;0.0994315;0.152423;0.0309482;0.021823;0.0863941;0.0392979;0.295061;0.190547;0.0157573;0.119219;0.0225505;0.0826313;0.0239246;0.0719887;0.0226674;0.252596;0.0605126;0.0848612;0.161259;0.0610777;0.0498442;0.0555041;0.090939;0.0736763;0.15502;0.0329266;0.0216605;0.0760159;0.0712638;0.0745428;0.023184;0.100113;0.0682555;0.0238668;0.15327;0.0809728;0.152607;0.0819525;0.07398;0.0122024;0.0351894;0.0567883;0.0583779;0.018915;0.0895393;0.0577953;0.0242427;0.0161634;0.00437137;0.0423743;0.0292127;0.0503274;0.215304;0.0441502;0.129531;0.0343846;0.0749636;0.231984;0.229174;0.0433919;0.0549012;0.0367692;0.0388398;0.0567385;0.0292091;0.0528654;0.0357108;0.0257074;0.0469246;0.0359857;0.057718;0.0095221;0.0659377;0.0665908;0.0684194;0.0259101;0.041234;0.019268;0.0280522;0.012484;0.0265136;0.0339601;0.060804;0.0963658;0.0791653;0.0190213;0.0854025;0.128074;0.195894;0.0505989;0.0310735;0.157591;0.0538277;0.0575489;0.0453833;0.0787807;0.026803;0.223864;0.225081;0.102382;0.0526947;0.0793543;0.128515;0.180845;0.331234;0.0912263;0.0344003;0.0605468;0.0833093;0.10377;0.0473463;0.080385;0.0889207;0.221246;0.0190839;0.0590137;0.181391;0.0643636;0.16361;0.0290696;0.0186784;0.0784142;0.0396689;0.102895;0.19867;0.026226;0.265552;0.303154;0.0647947;0.104623;0.193274;0.0759958;0.0994432;0.067176;0.179289;0.11223;0.0908845;0.049958;0.220436;0.0243409;0.0363092;0.0419091;0.0409986;0.0312022;0.0434383;0.031158;0.0373303;0.116334;0.0389081;0.0289452;0.284734;0.0845349;0.187795;0.0285725;0.0921885;0.0690418;0.114337;0.0154556;0.0423455;0.0417264;0.0658796;0.10741;0.0222836;0.106839;0.0674069;0.0316422;0.0258923;0.00496881;0.053361;0.0505738;0.0344621;0.0601103;0.257169;0.051106;0.154734;0.0433653;0.0891799;0.277113;0.273737;0.0518256;0.0655701;0.043898;0.0463676;0.0677266;0.0348801;0.0631268;0.0426286;0.0306898;0.0560117;0.042963;0.0688984;0.0113736;0.0787689;0.0795687;0.0819235;0.0309714;0.0476658;0.0239805;0.033735;0.0147399;0.0351966;0.0319257;0.0406009;0.0431708;0.072625;0.134822;0.106175;0.140092;0.0464754;0.220344;0.0122215;0.0165112;0.0583132;0.107223;0.00850699;0.0609826;0.0316128;0.0339913;0.0521838;0.156643;0.156089;0.0293601;0.0319296;0.00643137;0.0166027;0.0196734;0.00924206;0.0201471;0.0786366;0.0582518;0.0187335;0.0311037;0.12498;0.0377289;0.0577346;0.0112498;0.0255439;0.109541;0.0428251;0.0432658;0.0380235;0.0485843;0.0167152;0.0151526;0.0583188;0.0163763;0.15034;0.0511383;0.0657118;0.018925;0.0548046;0.0333688;0.0775611;0.21313;0.064875;0.0789199;0.127557;0.033974;0.0550061;0.047327;0.0320715;0.0778853;0.0389511;0.173066;0.0472808;0.0141719;0.0511314;0.0745166;0.199532;0.0311814;0.0984173;0.0337762;0.0550579;0.0343618;0.0964958;0.0427382;0.296552;0.0845924;0.0336964</t>
  </si>
  <si>
    <t>15.5;6.6;9.41;17.38;5.54;5.13;16.2;7.87;12.9;18.63;17.19;10.64;4.49;8.35;21.73;22.2;22.06;17.99;17.8;15.12;19.21;17.59;2.31;14.53;15.8;7.45;23.22;27.59;27.91;12.29;18.32;5.09;7.4;11.97;12.51;17.35;8.7;26.24;11.95;7.6;23.01;19.77;23.45;16.62;22.77;16.95;16.96;7.52;16.18;12.92;19.23;11.4;27.63;27.19;8.8;19.52;4.46;10.96;19.42;13.78;16;19.93;13.43;17.01;20.92;4.8;13.02;12.65;15.16;22.78;9.29;16.94;17.15;15.07;11.42;24.97;17.5;11.29;26.33;18.43;18.71;26.07;15.82;21.46;7.44;10.7;20.32;14.93;17.74;11.33;15.83;26.16;17.97;8.46;19.74;28.62;25.1;12.15;10.79;6.77;8.71;17.62;7.1;6.74;10.59;12.87;12.48;10.6;14.94;11.36;13.47;14.79;12.04;14.01;19.07;9.11;11.52;16.39;10.85;15.38;25.62;18.56;19.35;12.94;8.08;13.22;21.57;23.08;15.39;6.52;9.33;14.84;12.34;6.11;20.05;19.37;13.24;19.26;12.73;12.62;6.92;11.69;13.34;5.04;18.2;16.1;19.18;15.84;7.64;17.51;7.75;18.42;9.98;17.29;12.82;18.11;6.23;11.77;25.21;7.93;15.64;10.76;6.91;4.22;3.84;13.59;10.98;11.76;7.83;21.89;6.62;6.81;8.11;18.86;13.5;8.63;15.09;15.66;18.25;11.21;16.26;8.73;19.62;14.18;11.04;15.69;9.15;17.84;15.01;11.7;13.45;10.09;13.77;15.15;18.82;16.89;7.71;19.63;27.07;18.64;23.9;18.93;11.38;11.16;10.01;5.98;12.97;7.92;16.68;11.62;6.31;5.93;9.85;9.8;12.09;11.71;9.83;14.16;10.57;12.7;14.02;11.27;13.23;18.29;8.31;10.72;15.42;10.02;14.68;24.52;18.65;16.35;16.91;17.45;7.29;13.68;14.76;12.12;18.26;13;32.44;8.66;24.7;11.3;11.78;6.87;11.06;12.26;19.55;22.72;17.48;17.92;15.21;31.64;29.96;14.74;26.94;12.57;25.04;13.85;13.01;13.81;24.4;9.17;17.61;28.15;20.1;14.92;15.56;21.92;19.46;17.64;12.44;28.99;15.32;5.4;17.08;7.79;13.11;26.72;12.83;15.19;11.87;15.68;12.47;9.7;14.82;17.37;18.96;14.28;6.25;19.58;20.6;11.25;14.58;16.5;12.17;3.95;9.02;23.34</t>
  </si>
  <si>
    <t>0.0163852;0.106758;0.0786552</t>
  </si>
  <si>
    <t>14.03;8.76;9.73</t>
  </si>
  <si>
    <t>CAAACCGAAACTTCGGTACATCACTA</t>
  </si>
  <si>
    <t>0.178225;0.00652092</t>
  </si>
  <si>
    <t>7.09;18.05</t>
  </si>
  <si>
    <t>gttttccGGCCACGCGAGGATAAAGTAAG</t>
  </si>
  <si>
    <t>0.0323074;0.0505685;0.0515916</t>
  </si>
  <si>
    <t>17.63;15.11;14.92</t>
  </si>
  <si>
    <t>aAACGACAGTCGTTATAACATGG</t>
  </si>
  <si>
    <t>0.164472;0.00807901;0.00376072;0.00750648;0.0912366;0.00744085;0.12976;0.0886258;0.0488202;0.426999;0.353381;0.0269276;0.00377434;0.03107;0.00752309;0.0530634;0.091567;0.0649252;0.00508111;0.094769;0.0889422;0.0253918;0.0432461;0.0420616;0.00510008</t>
  </si>
  <si>
    <t>9.48;20.57;16.62;26.62;7.91;29.43;10.43;5.67;27.12;6.06;7.2;20.21;16.6;16.24;26.61;9.1;7.9;15.55;33.51;13.69;5.66;19.14;22.21;15.57;25.04</t>
  </si>
  <si>
    <t>TGTGTTTGAGGTAAA</t>
  </si>
  <si>
    <t>0.019345;0.0917455;0.107924;0.0906331;0.0316403</t>
  </si>
  <si>
    <t>31.51;17.26;11.89;17.49;27.67</t>
  </si>
  <si>
    <t>tgttataaCGACTGTCGTTTTCCGGCCACGCGAG</t>
  </si>
  <si>
    <t>0.0100503;0.00945534;0.0137601</t>
  </si>
  <si>
    <t>21.77;22.53;24.23</t>
  </si>
  <si>
    <t>0.0967627;0.0666018</t>
  </si>
  <si>
    <t>5.73;5.18</t>
  </si>
  <si>
    <t>tacatgGTAACTCGTAAGCGGGCACGAG</t>
  </si>
  <si>
    <t>0.0374198;0.0390919;0.214931;0.0627842;0.0144963;0.189397;0.199548;0.0187174;0.0323467</t>
  </si>
  <si>
    <t>23.37;23.22;5.5;11.66;20.78;19.97;19.73;21.05;24.12</t>
  </si>
  <si>
    <t>agagccaaagtatATTGCATTCACCACATTAATCAATGAG</t>
  </si>
  <si>
    <t>0.0982587;0.110683;0.0683174;0.0177348;0.148066;0.0966178;0.184794;0.0581967;0.0852554;0.100039;0.171109;0.280472;0.0698688;0.0197424;0.0901617;0.117376;0.363286;0.35519;0.0359228;0.0261962;0.0229491;0.0975474;0.15307;0.137909;0.161491;0.11065;0.0636861;0.322531;0.0269745;0.0442304;0.0610003;0.110391;0.237611;0.206888;0.0447851;0.025604;0.158031;0.0654296;0.0489199;0.0994364;0.0354011;0.0690243;0.0859778;0.0645705;0.0402678;0.132785;0.0863854;0.0229887;0.163184;0.0730996;0.171162;0.160233;0.0580066;0.085231;0.10357;0.166447;0.153463;0.265607;0.0807768;0.0191685;0.0982416;0.0288887;0.0503938;0.215214;0.195171;0.0394203;0.0385102;0.0285548;0.0840767;0.0953758;0.151408;0.141334;0.0545837;0.0308911;0.134221;0.0235832;0.0567918;0.239663;0.108297;0.328869;0.0236055;0.0525356;0.051887;0.0518317;0.051904;0.0342608;0.0663362;0.105331;0.230142;0.116691;0.221261;0.134578;0.174459;0.0354588;0.0331045;0.0422421;0.245598;0.166791;0.220313;0.0528662;0.159182;0.0690328;0.126645;0.0479172;0.100326;0.0438427;0.138091;0.04261;0.0927178;0.0242068;0.167128;0.166974;0.111442;0.172058;0.16498;0.058614;0.0940507;0.107544;0.167495;0.157906;0.274192;0.0811617;0.0192054;0.316398;0.0990692;0.0319684;0.1106;0.391435;0.195683;0.0417381;0.0387693;0.0286005;0.0860251;0.095868;0.153441;0.142129;0.0550684;0.221536;0.0311451;0.147289;0.0238389;0.0409953;0.0386601;0.240627;0.110648;0.331485;0.0257403;0.0663176;0.0520006;0.051981;0.0520176;0.0347876;0.0804932;0.120381;0.25386;0.117168;0.221894;0.135089;0.179907;0.033562;0.0972848;0.0583659;0.113237;0.0614009;0.128417;0.0234024;0.234068;0.105042;0.0699014;0.0181968;0.148546;0.0980921;0.156041;0.150782;0.0575713;0.0860975;0.10068;0.142103;0.263685;0.0708895;0.0176657;0.0909443;0.114301;0.365828;0.282699;0.0356517;0.0430087;0.0267838;0.0893721;0.150718;0.133672;0.0514274;0.11381;0.0501042;0.320915;0.0254685;0.0565211;0.0450046;0.0481701;0.111589;0.237761;0.20737;0.0276515;0.0255391;0.0518407;0.0991786;0.0631623;0.138537;0.0924876;0.0238967;0.168013;0.111083;0.172628;0.191882;0.0634538;0.0937991;0.10756;0.186205;0.158251;0.300864;0.0809449;0.0194147;0.0988407;0.032011;0.130583;0.390701;0.375131;0.0426337;0.0412834;0.026945;0.145609;0.0998005;0.16599;0.144939;0.072498;0.0453771;0.147173;0.0262332;0.0765653;0.239799;0.101989;0.332146;0.0295255;0.0741652;0.0518501;0.0658552;0.122388;0.259392;0.222185;0.134908;0.180471;0.0220025</t>
  </si>
  <si>
    <t>20.46;7.27;17.02;20.01;14.53;12.93;9.99;14.46;14.43;6.06;12.84;5.55;14.09;18.67;15.13;15.48;3.98;4.24;18.65;18.77;16.2;14.79;9.24;14.28;10.83;8.73;13.53;4.06;17.16;16.19;18.5;12.57;6.31;6.23;16.42;19.89;10.8;24.46;20.72;19.6;14.55;17.89;20.09;6.01;15.65;13.8;12.51;9.85;10.45;14.08;13.68;5.63;8.9;12.78;5.77;12.65;19.48;13.95;14.5;16.93;4.89;7.08;16.13;11.43;13.99;14.32;8.79;13.47;11.24;16.58;9.81;20.29;12.82;6.34;16.5;3.76;16.84;23.7;14.63;14.62;19.97;13.5;11.83;5.82;12.44;5.51;11.25;7.18;19.1;16.34;6.52;11.6;6.85;18.21;13.44;14.85;15.53;20.1;16.69;5.75;14.54;15.02;18.04;11.59;13.36;11.42;10.36;14.02;13.19;5.32;8.85;12.55;19.46;5.17;13.9;13.86;14.84;3.23;7.07;18.28;16.06;11.41;8.68;13.43;11.19;6.82;16.4;9.28;20.11;15.57;6.29;3.68;16.72;22.89;14.6;19.87;12.28;11.2;12.35;5.49;11.21;6.96;18.32;20.53;12.94;17.71;14.73;20.62;6.68;7.38;16.81;19.83;14.56;12.75;10.84;11.45;5.97;6.14;13.94;20.41;14.99;15.46;3.89;5.79;19.15;12;9.29;11.89;8.53;14.58;4.05;17.32;24.89;16.01;19.8;12.4;6.22;6.16;14.33;20.61;14.67;20.36;15.85;5.81;15.15;18.14;13.24;11.47;9.44;13.39;5.34;7.67;12.58;4.68;12.61;19.44;14.11;3.25;3.6;17.76;13.89;11.52;12.06;14.18;8.25;13.4;10.4;19.23;19.78;12.47;6.39;17.51;3.71;16;22.99;17.61;11.18;5.23;11.27;6.91;17.36</t>
  </si>
  <si>
    <t>CAGTCATTATAACACGG</t>
  </si>
  <si>
    <t>0.244494;0.155223;0.200885;0.0220596;0.179096;0.087307;0.0315764;0.0880087</t>
  </si>
  <si>
    <t>9.77;7.46;13.91;15.97;8.65;12.5;17.72;18.18</t>
  </si>
  <si>
    <t>TTGTGTTTGAAACAA</t>
  </si>
  <si>
    <t>GTATGTAACTTTGTGTGT</t>
  </si>
  <si>
    <t>0.0196733;0.0157764</t>
  </si>
  <si>
    <t>23.11;20.82</t>
  </si>
  <si>
    <t>AGCAGCATTCCGGTGATCTTAGATGCAAGGTCGGG</t>
  </si>
  <si>
    <t>acCTTCAGAACCTGATTGTGGGCGTTGTGTTAAAG</t>
  </si>
  <si>
    <t>0.234878;0.127225;0.125776;0.426545</t>
  </si>
  <si>
    <t>5.13;5.33;6.87;1.68</t>
  </si>
  <si>
    <t>AATCACCCACAAAGTAAC</t>
  </si>
  <si>
    <t>taaacatGTTTATATACGGACTCTGG</t>
  </si>
  <si>
    <t>0.0156028;0.022809;0.023275</t>
  </si>
  <si>
    <t>23.11;24.25;24.1</t>
  </si>
  <si>
    <t>0.0394714;0.0326065;0.0297885</t>
  </si>
  <si>
    <t>18.5;14.48;18.33</t>
  </si>
  <si>
    <t>GAATCGTTTTTTTAACGATTCGGTACATCACTA</t>
  </si>
  <si>
    <t>0.0140588;0.0207244</t>
  </si>
  <si>
    <t>22.52;20.34</t>
  </si>
  <si>
    <t>CTGGGTCATAAAGGTGGTAGAAAGTGTTATCAAGG</t>
  </si>
  <si>
    <t>CACTTACACCGTCTTTTCCTGCTGGTCCCTGAG</t>
  </si>
  <si>
    <t>0.0365129;0.0157557;0.0385789</t>
  </si>
  <si>
    <t>13.11;18.22;12.4</t>
  </si>
  <si>
    <t>ctcgcgtggccggaaAACGACAGTCGTTATAACACAG</t>
  </si>
  <si>
    <t>0.0213496;0.0851757;0.0145238;0.0520438;0.0699885;0.0664475;0.196097;0.146912;0.0874618;0.180274;0.051537;0.0136885;0.0348146;0.0352626;0.0637225;0.0383593;0.0521012;0.0143164;0.0519505;0.0871638;0.0179537;0.0520454;0.067015;0.196967;0.147013;0.0877769;0.182558;0.0143744;0.0520221;0.0608271;0.145458;0.214523;0.0250743;0.0616095;0.0729803;0.00590541;0.0488363;0.18186;0.0502185;0.0344283;0.0219989;0.0570073;0.09062;0.0155719;0.0842761;0.0169588;0.08666;0.0261534;0.0677726;0.0867119;0.0837942</t>
  </si>
  <si>
    <t>25.7;15.95;20.8;13.18;12.17;11.74;10.55;5.64;10.51;10.08;12.48;29;13.3;15.99;11.61;12.86;11.54;28.34;18.58;15.69;18.6;11.68;10.52;5.62;10.5;10.02;28.62;11.76;10.88;10.22;8.61;24.96;17.77;23.89;18.44;13.01;10.04;10.34;17.76;20.46;14.84;7.18;19.35;10.09;16.51;13.07;22.33;11.65;15.73;9.78</t>
  </si>
  <si>
    <t>AAAAATATATAAAAAT</t>
  </si>
  <si>
    <t>cTTCTTTAGCATTATTGTCATTATAAG</t>
  </si>
  <si>
    <t>0.134437;0.132254</t>
  </si>
  <si>
    <t>11.04;12.05</t>
  </si>
  <si>
    <t>TCAAAGAGATTAAACA</t>
  </si>
  <si>
    <t>TATTGGGGATAGATAATATGTTGTAACCAATAAT</t>
  </si>
  <si>
    <t>0.0398534;0.0259765</t>
  </si>
  <si>
    <t>21.95;23.32</t>
  </si>
  <si>
    <t>AATAGTTTTAAAAGTT</t>
  </si>
  <si>
    <t>aGTGACCACTGGGTTGGAGCAATTGCCGTTAAGT</t>
  </si>
  <si>
    <t>0.110118;0.104459;0.0536256;0.0300561;0.0187753;0.216527;0.0907304;0.0112253;0.00797915;0.0275124;0.0085546;0.00730454;0.0226589;0.0115207</t>
  </si>
  <si>
    <t>14.26;9.13;8.76;17;17.06;9.23;10.25;25.76;24.06;17.26;21.12;21.33;22.29;21.71</t>
  </si>
  <si>
    <t>0.162176;0.164346</t>
  </si>
  <si>
    <t>14.88;15.68</t>
  </si>
  <si>
    <t>GTTCGAGGCTCGTCGCTGCTACCATTGTGG</t>
  </si>
  <si>
    <t>0.0268221;0.00810891</t>
  </si>
  <si>
    <t>21.93;31.06</t>
  </si>
  <si>
    <t>ctcggtTGTCAATCTCAGCAATACATCGCTTAACAAG</t>
  </si>
  <si>
    <t>0.0831353;0.0294475;0.0871557</t>
  </si>
  <si>
    <t>12.58;18.64;11.85</t>
  </si>
  <si>
    <t>TAAGCCGGAACTGTTACTACTGCGTTTTTGACTG</t>
  </si>
  <si>
    <t>GTCGTCACGAACAGTGCGTGGTGGTTGAGTTGGTGATGAG</t>
  </si>
  <si>
    <t>0.0583555;0.0162081;0.0529365</t>
  </si>
  <si>
    <t>13.91;20.53;15.97</t>
  </si>
  <si>
    <t>GGCGTATGTGTCCTTGGGCAA</t>
  </si>
  <si>
    <t>CGAGCCTTGAACCCATTACCTCTGGGTTACAGGCAG</t>
  </si>
  <si>
    <t>0.0288437;0.0254482;0.0350467</t>
  </si>
  <si>
    <t>12.32;12.85;10.95</t>
  </si>
  <si>
    <t>ACACACCACTTTCTGAAAACACCCACTTAGAAAGG</t>
  </si>
  <si>
    <t>TCCAACTGGTGTGGTTGATTCATATCAACTTATT</t>
  </si>
  <si>
    <t>GTTTATAAAAAATTAA</t>
  </si>
  <si>
    <t>CGAAAAACGACAGTCGTTATAACACGG</t>
  </si>
  <si>
    <t>0.0184546;0.0240408</t>
  </si>
  <si>
    <t>24.68;13.82</t>
  </si>
  <si>
    <t>CCATTTTTTTAAGACATTCAGAAAAAGGAAAAA</t>
  </si>
  <si>
    <t>AGTGACCACTGGGTTGGAGCAATT</t>
  </si>
  <si>
    <t>TGTCTTCTTATACACCAGACACACATA</t>
  </si>
  <si>
    <t>TCGGATGTCAATGTCGCACTTCATGATGGAGTTGTAG</t>
  </si>
  <si>
    <t>0.00931889;0.0120163</t>
  </si>
  <si>
    <t>27.07;25.19</t>
  </si>
  <si>
    <t>ATGCACTTTTACATTAAAAAACTG</t>
  </si>
  <si>
    <t>AGAAAATAGAATGAAAA</t>
  </si>
  <si>
    <t>0.0541462;0.127691;0.0268139</t>
  </si>
  <si>
    <t>19.53;12.33;23.77</t>
  </si>
  <si>
    <t>GTGTAAAAAAGCGAGGAAGGCCAGCAAAACATGTG</t>
  </si>
  <si>
    <t>0.0270684;0.0478344;0.0143222</t>
  </si>
  <si>
    <t>17.5;15.13;23.81</t>
  </si>
  <si>
    <t>CGCCTGCCTGTAACCCAGAGGTAATGGGTTCAA</t>
  </si>
  <si>
    <t>0.0754637;0.026488</t>
  </si>
  <si>
    <t>16.74;14.16</t>
  </si>
  <si>
    <t>gtggtACATCTGTCAAAGAGTAACGCAG</t>
  </si>
  <si>
    <t>TCATCATCTGACATTAAGTTGGAATCTTCAACTT</t>
  </si>
  <si>
    <t>GAAAAGTTTAAAATACA</t>
  </si>
  <si>
    <t>GACAGTCGTTATCACACG</t>
  </si>
  <si>
    <t>aacgACAGTCGTTATAACACG</t>
  </si>
  <si>
    <t>0.0784973;0.132595;0.0327581;0.156929;0.0136744</t>
  </si>
  <si>
    <t>13.68;12.45;16.76;7.41;18.3</t>
  </si>
  <si>
    <t>TTGCTGGTACACTTATG</t>
  </si>
  <si>
    <t>GAGTGAGCGTGCCAGTGATGTTCTTCGAAG</t>
  </si>
  <si>
    <t>0.0945932;0.235258</t>
  </si>
  <si>
    <t>18.62;6.1</t>
  </si>
  <si>
    <t>ACCAACAACAACAACAA</t>
  </si>
  <si>
    <t>0.134172;0.133322</t>
  </si>
  <si>
    <t>16.81;16.86</t>
  </si>
  <si>
    <t>TTAATTTATGCCTATAGATGCATGGATGAAGTA</t>
  </si>
  <si>
    <t>GCATGAGGTGTATGAA</t>
  </si>
  <si>
    <t>GAACTGCCACCTGACCCGGATTTTTGTTTTTGCT</t>
  </si>
  <si>
    <t>CTGGTGGTTAGTTGGTCAATTGCTGTGGTAAG</t>
  </si>
  <si>
    <t>0.0151653;0.00677509</t>
  </si>
  <si>
    <t>33.19;34.69</t>
  </si>
  <si>
    <t>ATCCAAATATCCTGATCGTG</t>
  </si>
  <si>
    <t>AACGGCAATTGCTCCAACCCAGTGGTCACTAATGG</t>
  </si>
  <si>
    <t>0.252489;0.0236775;0.11025;0.180191;0.0763677;0.0201148</t>
  </si>
  <si>
    <t>4.86;20.91;10.77;6.53;17.94;17.96</t>
  </si>
  <si>
    <t>AACAACAGTCGTTATAACACG</t>
  </si>
  <si>
    <t>0.0259285;0.0899886;0.110501</t>
  </si>
  <si>
    <t>18.79;14.98;15.39</t>
  </si>
  <si>
    <t>ttattAAATGGGACAAGAAAATAGAATAAAAAG</t>
  </si>
  <si>
    <t>0.0451653;0.183092;0.181328;0.0422632</t>
  </si>
  <si>
    <t>9.93;13.23;13.48;10.65</t>
  </si>
  <si>
    <t>agtacatACACATATAGTACTGTGGG</t>
  </si>
  <si>
    <t>0.0280298;0.0194191;0.0389849</t>
  </si>
  <si>
    <t>23.6;22.66;25.78</t>
  </si>
  <si>
    <t>TTTTTTTTATATTTTT</t>
  </si>
  <si>
    <t>TTTTGTTGATTCTGTT</t>
  </si>
  <si>
    <t>TTATTATGACATCACACAG</t>
  </si>
  <si>
    <t>TGTTATAACGACTGTC</t>
  </si>
  <si>
    <t>0.185473;0.0282516;0.0905973;0.259325;0.124142;0.0590016;0.03339;0.0202958;0.160232</t>
  </si>
  <si>
    <t>9.82;18.53;14.97;6.92;12;8.78;20.73;21.42;6.82</t>
  </si>
  <si>
    <t>TGTGTTTGATTATGA</t>
  </si>
  <si>
    <t>TGGCCGGAAAACGACAGTCGTTAAACACAG</t>
  </si>
  <si>
    <t>0.0643068;0.042614</t>
  </si>
  <si>
    <t>13.38;21</t>
  </si>
  <si>
    <t>TGGAGTATTCAATCACTCCCACATATTCTCCAG</t>
  </si>
  <si>
    <t>0.0240818;0.0273458</t>
  </si>
  <si>
    <t>15.71;15.06</t>
  </si>
  <si>
    <t>TCAGTTTCATCGGTTGCTACAGTTACTATCAAAA</t>
  </si>
  <si>
    <t>TAAGTTACATTCATTC</t>
  </si>
  <si>
    <t>GTTTTAAAATGAATTT</t>
  </si>
  <si>
    <t>GTTGTTATGAGGTGTTTTTACTAAATTTAAATAA</t>
  </si>
  <si>
    <t>GTGTTATAACTCGACAGTGAGCATGAG</t>
  </si>
  <si>
    <t>0.104019;0.0947077</t>
  </si>
  <si>
    <t>11.15;11.26</t>
  </si>
  <si>
    <t>GTGGGTAACAACAGCTGGCATAACTGTCCCATA</t>
  </si>
  <si>
    <t>GTGACATTGTTAAAATGCA</t>
  </si>
  <si>
    <t>GGGTTCAAGGCTCGTCGCTGCTACCATTGTGGGC</t>
  </si>
  <si>
    <t>0.0561822;0.0280447</t>
  </si>
  <si>
    <t>17.12;27.62</t>
  </si>
  <si>
    <t>GGAAACGACAGTCGTTATAACATGG</t>
  </si>
  <si>
    <t>GAACACCCATGTTATAACGACTGTC</t>
  </si>
  <si>
    <t>0.00536714;0.0963039;0.064175;0.0297764</t>
  </si>
  <si>
    <t>13.47;15.77;15.71;21.17</t>
  </si>
  <si>
    <t>CTTAACATTGAAGCT</t>
  </si>
  <si>
    <t>CTGGGCAACGGAATCGCTCGTTTCCGACG</t>
  </si>
  <si>
    <t>CTGATAAACAGAAATCCTGAAAACAGCAGTCAA</t>
  </si>
  <si>
    <t>CGGCAATATTTCCAACAAATATCTTTACCATG</t>
  </si>
  <si>
    <t>CCATGTATGTTACTTTGTGGGTGATTATTTTTT</t>
  </si>
  <si>
    <t>CCACTTGACCGCATTTGTTCCTCGAAAGTAGTTT</t>
  </si>
  <si>
    <t>CAGTGAGCATGAGGT</t>
  </si>
  <si>
    <t>0.141422;0.0168562;0.0624035</t>
  </si>
  <si>
    <t>15.31;25.24;21.26</t>
  </si>
  <si>
    <t>CAACATTGTATATGCACATTCTATTCTAT</t>
  </si>
  <si>
    <t>ACCTGGAAACACTGCTG</t>
  </si>
  <si>
    <t>ACATGTTTTAATATATTAGGGCAGTGGTTTGACAG</t>
  </si>
  <si>
    <t>0.00674322;0.008325</t>
  </si>
  <si>
    <t>27.3;27.89</t>
  </si>
  <si>
    <t>ACATATGTATTTTTAA</t>
  </si>
  <si>
    <t>AAGTTGCTCGCTCATCCAACTCGATTCTTCCTCAAG</t>
  </si>
  <si>
    <t>0.00768028;0.00621436</t>
  </si>
  <si>
    <t>29.39;30.67</t>
  </si>
  <si>
    <t>AAGTCTCTAGGATCTTAGTGTTAGATTA</t>
  </si>
  <si>
    <t>AACAAAAATAAAACAA</t>
  </si>
  <si>
    <t>gttggTTTAATTACCCAAGTTTGAG</t>
  </si>
  <si>
    <t>aaggTTTAATTACCCAAGTTTGAG</t>
  </si>
  <si>
    <t>0.501104;0.330271;0.344933;0.186875;0.130766;0.223886;0.255886;0.299137;0.299513;0.282881;0.311365;0.304821;0.302347;0.256574;0.302759;0.112512;0.296484;0.304116;0.302071;0.304076;0.310692;0.183015;0.178007;0.208206;0.253566;0.294027;0.293836;0.291705;0.495121;0.488428;0.495968;0.495619;0.127853;0.210778;0.196294;0.252941;0.20106;0.167009;0.369299;0.276388;0.236893;0.201812;0.143612;0.193587;0.055849;0.0460192;0.0705549;0.0874821;0.105126;0.105218;0.099378;0.109383;0.107083;0.106214;0.0901352;0.106359;0.039749;0.104167;0.10683;0.106111;0.106816;0.10914;0.0622698;0.0605997;0.0719332;0.0867128;0.102232;0.102166;0.101425;0.150042;0.147967;0.150251;0.150146;0.0438566;0.0719143;0.0662515;0.0883021;0.0609474;0.0508115;0.294034;0.0871007;0.271116;0.204046;0.341866;0.196268;0.0570247;0.0705937;0.0877797;0.0993785;0.109425;0.10661;0.0901375;0.106488;0.0417385;0.106897;0.106179;0.106883;0.0641327;0.0623709;0.0719787;0.148096;0.0505139;0.0891773;0.0609868;0.0508285;0.0871558;0.0446097;0.0743842;0.390696;0.321768;0.168061;0.121167;0.203382;0.235451;0.275979;0.276319;0.260977;0.287254;0.281216;0.278933;0.236706;0.279314;0.10391;0.273531;0.280545;0.278659;0.280508;0.286611;0.167845;0.163271;0.191655;0.232969;0.270943;0.196116;0.0568163;0.106543;0.0901373;0.106421;0.0397492;0.0471221;0.0891708;0.2726;0.204671;0.342083;0.197034;0.0825971;0.0993981;0.0901378;0.0417638;0.110096;0.109356;0.110081;0.0741328;0.148224;0.0505744;0.060987;0.0508817;0.0897637;0.317836;0.204722;0.0460436;0.0757754;0.0449452;0.0750319;0.424169;0.327417;0.180478;0.127487;0.216979;0.248959;0.29135;0.291714;0.275516;0.303257;0.296884;0.294473;0.249893;0.294875;0.109628;0.288766;0.296189;0.294198;0.296151;0.302594;0.177831;0.172974;0.202644;0.246636;0.286263;0.286077;0.284002;0.479035;0.472552;0.479848;0.47951;0.124384;0.204954;0.190863;0.246105;0.19445;0.16251;0.364826;0.251382;0.236415;0.201811;0.197035;0.0835414;0.107796;0.107891;0.102014;0.109803;0.109801;0.109677;0.0417701;0.108314;0.0505759;0.0614942;0.301501;0.388806;0.0457765;0.0752334;0.0457237;0.0757698;0.33157;0.183604;0.217098;0.275517;0.303374;0.295386;0.249899;0.295048;0.109629;0.296377;0.294384;0.296338;0.302595;0.202772;0.479846;0.133578;0.248526;0.194576;0.251541;0.237709;0.20243;0.265296;0.143058;0.106129;0.0842453;0.131101;0.159313;0.188436;0.188653;0.17818;0.196119;0.191996;0.190437;0.161609;0.190697;0.0712084;0.186765;0.191505;0.190217;0.19148;0.195646;0.112292;0.109275;0.129816;0.157465;0.18422;0.1841;0.182765;0.289749;0.285784;0.290196;0.289992;0.0797362;0.13015;0.12108;0.159177;0.114791;0.105164;0.347266;0.171421;0.231702;0.197957</t>
  </si>
  <si>
    <t>1.49;10.09;9.1;4.42;16.41;5.23;4.24;4.21;4.17;4.53;4.12;4.14;4.75;4.16;9.81;4.3;4.15;4.07;4.7;4.94;9.06;6.63;5.68;5.69;5.7;1.59;1.56;1.57;7.41;6.97;7.95;3.88;8.4;5.5;3.89;4.63;14.4;3.54;5.04;9.21;7.24;16.09;7.98;6.78;6.86;6.84;7.19;6.8;6.83;6.82;12.53;6.79;6.81;6.72;7.08;7.33;11.42;9.48;8.6;8.62;4.18;4.19;10;9.74;10.99;6.51;10.49;7.94;7.67;11.56;4;9.19;8.87;7.15;6.77;12.43;7.23;9.3;6.46;7.66;8.31;7.26;2.3;10.37;4.9;16.28;5.6;4.51;4.47;4.44;4.79;4.39;4.4;5.02;4.43;10.07;4.57;4.34;4.98;5.22;9.31;6.96;5.98;8.88;7.16;9.63;11.52;3.92;8.86;7.28;7.18;6.68;6.7;11.31;9.29;7.55;11;3.91;8.04;7.04;8.15;7.09;1.93;10.17;4.54;16.33;5.32;4.26;4.23;4.58;4.81;4.22;9.86;4.36;4.2;4.13;4.76;5;9.11;6.71;5.75;5.77;1.69;1.7;1.67;7.47;8.01;3.94;8.47;5.57;4.77;14.42;6.74;7.06;10.46;6.88;9.89;8.19;7.2;8.07;9.87;4.46;5.31;7.1;3.9;8.46;14.38;3.47;3.53;11.63;6.48;15.84;7.07;5.65;5.66;5.62;5.59;6.2;5.61;11.27;5.53;6.14;6.38;10.39;8.24;7.27;3.36;3.33;8.49;9.44;5.34;9.96;6.9;5.86;14.47;3.61</t>
  </si>
  <si>
    <t>0.0702894;0.319357;0.313459;0.31352;0.197195;0.354312;0.202923;0.0777031;0.287929;0.282548;0.282602;0.259988;0.139518;0.178791;0.321277;0.184002;0.0618176;0.319303;0.313407;0.313467;0.289374;0.0637473;0.197164;0.354255;0.20289;0.289421;0.0637575;0.0665609;0.287906;0.282526;0.28258;0.0578938;0.178786;0.183998;0.0721583;0.153623;0.0665679;0.0578954;0.0416184;0.318597;0.312714;0.312774;0.28875;0.0636288;0.196796;0.353595;0.202512;0.0777032;0.160652;0.282016;0.0665601;0.287896;0.28257;0.0578918;0.17878;0.183991</t>
  </si>
  <si>
    <t>6.51;4.16;4.26;6.54;4.96;6.34;7.74;6.65;6.76;9.35;11.58;8.89;7.31;8.7;6.44;6.37;11.81;6.35;11.8;8.19;6.77;14.07;5.99;9.31;7.89;4.19;4.28;6.39;11.83;6.56;4.98;10.54;6.8;14.08</t>
  </si>
  <si>
    <t>0.115902;0.152619;0.0258923;0.0663621;0.114586;0.118125;0.11852;0.111919;0.123203;0.120622;0.119643;0.101518;0.119806;0.0425891;0.117205;0.120212;0.119407;0.1202;0.122815;0.0951981;0.0920164;0.0773801;0.0930534;0.113618;0.113544;0.11272;0.138708;0.137369;0.13949;0.139391;0.0572795;0.0927748;0.0561107;0.0508112;0.291393;0.0871004;0.0812214;0.115401;0.152614;0.0258692;0.0663336;0.114519;0.118068;0.118462;0.111864;0.123142;0.120563;0.119584;0.101468;0.119747;0.0425696;0.117148;0.120153;0.119348;0.120141;0.122755;0.0951302;0.0919513;0.0773435;0.0930092;0.113563;0.113489;0.112666;0.138478;0.13714;0.139257;0.139159;0.0572461;0.0927207;0.0560865;0.0507351;0.291374;0.0869152</t>
  </si>
  <si>
    <t>6.36;7.61;16.22;8.42;6.66;6.52;6.47;6.83;6.42;6.43;7.05;6.46;12.2;6.61;6.45;6.37;7.56;7.84;11.3;9.72;8.52;8.53;8.54;4.96;4.9;4.87;10.2;10.32;10.88;7.95;5.22;7.67;11.2;6.67;6.44;12.21;6.38;7.57;7.85;11.31;9.73;4.97;4.91;4.88;10.33;10.89</t>
  </si>
  <si>
    <t>0.401376;0.520267</t>
  </si>
  <si>
    <t>11.43;6.51</t>
  </si>
  <si>
    <t>0.256822;0.308857;0.197878;0.299717;0.265269;0.202708;0.0606883;0.148311;0.283086;0.25896;0.188532</t>
  </si>
  <si>
    <t>7.84;12.28;12.5;9.06;11.44;12.2;16.58;14.83;10.46;7.46;13.17</t>
  </si>
  <si>
    <t>CAACTCGGCCGTCGTGCCC</t>
  </si>
  <si>
    <t>GAGGGCCTGGTAGGCGATGACGG</t>
  </si>
  <si>
    <t>ATGAACTGATAATGAA</t>
  </si>
  <si>
    <t>partial Hvu-SL-D</t>
  </si>
  <si>
    <t>Lower-case 5' bases in the SL sequences indicate bases that are supported by fewer than 50% of reads.</t>
  </si>
  <si>
    <t>.{20,60}AT{4,6}G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</si>
</sst>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4" x14ac:knownFonts="1">
    <font>
      <sz val="11"/>
      <color theme="1"/>
      <name val="Calibri"/>
      <family val="2"/>
      <scheme val="minor"/>
    </font>
    <font>
      <b/>
      <sz val="11"/>
      <color theme="1"/>
      <name val="Calibri"/>
      <family val="2"/>
      <scheme val="minor"/>
    </font>
    <font>
      <i/>
      <sz val="11"/>
      <color theme="1"/>
      <name val="Calibri"/>
      <family val="2"/>
      <scheme val="minor"/>
    </font>
    <font>
      <sz val="11"/>
      <color theme="1"/>
      <name val="Calibri"/>
      <family val="2"/>
      <scheme val="minor"/>
    </font>
    <font>
      <b/>
      <sz val="11"/>
      <color theme="0" tint="-0.249977111117893"/>
      <name val="Calibri"/>
      <family val="2"/>
      <scheme val="minor"/>
    </font>
    <font>
      <sz val="11"/>
      <color theme="0" tint="-0.249977111117893"/>
      <name val="Calibri"/>
      <family val="2"/>
      <scheme val="minor"/>
    </font>
    <font>
      <sz val="11"/>
      <name val="Calibri"/>
      <family val="2"/>
      <scheme val="minor"/>
    </font>
    <font>
      <b/>
      <sz val="11"/>
      <name val="Calibri"/>
      <family val="2"/>
      <scheme val="minor"/>
    </font>
    <font>
      <sz val="11"/>
      <color theme="0" tint="-0.14999847407452621"/>
      <name val="Calibri"/>
      <family val="2"/>
      <scheme val="minor"/>
    </font>
    <font>
      <sz val="11"/>
      <color rgb="FFFF0000"/>
      <name val="Calibri"/>
      <family val="2"/>
      <scheme val="minor"/>
    </font>
    <font>
      <b/>
      <sz val="11"/>
      <color theme="0" tint="-0.14999847407452621"/>
      <name val="Calibri"/>
      <family val="2"/>
      <scheme val="minor"/>
    </font>
    <font>
      <sz val="9"/>
      <color indexed="81"/>
      <name val="Tahoma"/>
      <family val="2"/>
    </font>
    <font>
      <b/>
      <sz val="9"/>
      <color indexed="81"/>
      <name val="Tahoma"/>
      <family val="2"/>
    </font>
    <font>
      <i/>
      <sz val="11"/>
      <name val="Calibri"/>
      <family val="2"/>
      <scheme val="minor"/>
    </font>
  </fonts>
  <fills count="19">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6" tint="0.39997558519241921"/>
        <bgColor indexed="64"/>
      </patternFill>
    </fill>
  </fills>
  <borders count="1">
    <border>
      <left/>
      <right/>
      <top/>
      <bottom/>
      <diagonal/>
    </border>
  </borders>
  <cellStyleXfs count="2">
    <xf numFmtId="0" fontId="0" fillId="0" borderId="0"/>
    <xf numFmtId="43" fontId="3" fillId="0" borderId="0" applyFont="0" applyFill="0" applyBorder="0" applyAlignment="0" applyProtection="0"/>
  </cellStyleXfs>
  <cellXfs count="76">
    <xf numFmtId="0" fontId="0" fillId="0" borderId="0" xfId="0"/>
    <xf numFmtId="0" fontId="0" fillId="0" borderId="0" xfId="0" applyAlignment="1">
      <alignment horizontal="right"/>
    </xf>
    <xf numFmtId="0" fontId="1" fillId="0" borderId="0" xfId="0" applyFont="1"/>
    <xf numFmtId="0" fontId="1" fillId="2" borderId="0" xfId="0" applyFont="1" applyFill="1"/>
    <xf numFmtId="0" fontId="1" fillId="2" borderId="0" xfId="0" applyFont="1" applyFill="1" applyAlignment="1">
      <alignment horizontal="right"/>
    </xf>
    <xf numFmtId="0" fontId="0" fillId="2" borderId="0" xfId="0" applyFill="1" applyAlignment="1">
      <alignment horizontal="right"/>
    </xf>
    <xf numFmtId="0" fontId="0" fillId="4" borderId="0" xfId="0" applyFill="1" applyAlignment="1">
      <alignment horizontal="right"/>
    </xf>
    <xf numFmtId="0" fontId="0" fillId="5" borderId="0" xfId="0" applyFill="1" applyAlignment="1">
      <alignment horizontal="right"/>
    </xf>
    <xf numFmtId="0" fontId="0" fillId="6" borderId="0" xfId="0" applyFill="1" applyAlignment="1">
      <alignment horizontal="right"/>
    </xf>
    <xf numFmtId="0" fontId="0" fillId="7" borderId="0" xfId="0" applyFill="1" applyAlignment="1">
      <alignment horizontal="right"/>
    </xf>
    <xf numFmtId="0" fontId="0" fillId="0" borderId="0" xfId="0" applyFill="1"/>
    <xf numFmtId="0" fontId="0" fillId="0" borderId="0" xfId="0" applyFill="1" applyAlignment="1">
      <alignment horizontal="right"/>
    </xf>
    <xf numFmtId="0" fontId="2" fillId="0" borderId="0" xfId="0" applyFont="1"/>
    <xf numFmtId="0" fontId="0" fillId="3" borderId="0" xfId="0" applyFill="1" applyAlignment="1">
      <alignment horizontal="right"/>
    </xf>
    <xf numFmtId="0" fontId="1" fillId="0" borderId="0" xfId="0" applyFont="1" applyAlignment="1">
      <alignment horizontal="right"/>
    </xf>
    <xf numFmtId="0" fontId="0" fillId="8" borderId="0" xfId="0" applyFill="1" applyAlignment="1">
      <alignment horizontal="right"/>
    </xf>
    <xf numFmtId="0" fontId="0" fillId="9" borderId="0" xfId="0" applyFill="1" applyAlignment="1">
      <alignment horizontal="right"/>
    </xf>
    <xf numFmtId="0" fontId="0" fillId="10" borderId="0" xfId="0" applyFill="1" applyAlignment="1">
      <alignment horizontal="right"/>
    </xf>
    <xf numFmtId="0" fontId="0" fillId="11" borderId="0" xfId="0" applyFill="1" applyAlignment="1">
      <alignment horizontal="right"/>
    </xf>
    <xf numFmtId="164" fontId="0" fillId="0" borderId="0" xfId="1" applyNumberFormat="1" applyFont="1"/>
    <xf numFmtId="0" fontId="4" fillId="2" borderId="0" xfId="0" applyFont="1" applyFill="1"/>
    <xf numFmtId="0" fontId="5" fillId="0" borderId="0" xfId="0" applyFont="1"/>
    <xf numFmtId="0" fontId="6" fillId="0" borderId="0" xfId="0" applyFont="1"/>
    <xf numFmtId="0" fontId="6" fillId="0" borderId="0" xfId="0" applyFont="1" applyFill="1"/>
    <xf numFmtId="0" fontId="6" fillId="0" borderId="0" xfId="0" applyFont="1" applyFill="1" applyAlignment="1">
      <alignment horizontal="right"/>
    </xf>
    <xf numFmtId="0" fontId="7" fillId="0" borderId="0" xfId="0" applyFont="1"/>
    <xf numFmtId="0" fontId="7" fillId="0" borderId="0" xfId="0" applyFont="1" applyFill="1" applyAlignment="1">
      <alignment horizontal="right"/>
    </xf>
    <xf numFmtId="0" fontId="7" fillId="0" borderId="0" xfId="0" applyFont="1" applyAlignment="1">
      <alignment horizontal="right"/>
    </xf>
    <xf numFmtId="0" fontId="7" fillId="0" borderId="0" xfId="0" applyFont="1" applyFill="1"/>
    <xf numFmtId="0" fontId="0" fillId="12" borderId="0" xfId="0" applyFill="1" applyAlignment="1">
      <alignment horizontal="right"/>
    </xf>
    <xf numFmtId="0" fontId="7" fillId="2" borderId="0" xfId="0" applyFont="1" applyFill="1"/>
    <xf numFmtId="0" fontId="7" fillId="0" borderId="0" xfId="0" applyFont="1" applyAlignment="1">
      <alignment vertical="top"/>
    </xf>
    <xf numFmtId="0" fontId="6" fillId="0" borderId="0" xfId="0" applyFont="1" applyAlignment="1">
      <alignment vertical="top"/>
    </xf>
    <xf numFmtId="0" fontId="0" fillId="15" borderId="0" xfId="0" applyFill="1" applyAlignment="1">
      <alignment horizontal="right"/>
    </xf>
    <xf numFmtId="0" fontId="8" fillId="0" borderId="0" xfId="0" applyFont="1"/>
    <xf numFmtId="0" fontId="0" fillId="0" borderId="0" xfId="0" applyAlignment="1">
      <alignment horizontal="left"/>
    </xf>
    <xf numFmtId="0" fontId="1" fillId="2" borderId="0" xfId="0" applyFont="1" applyFill="1" applyAlignment="1">
      <alignment horizontal="left"/>
    </xf>
    <xf numFmtId="0" fontId="8" fillId="0" borderId="0" xfId="0" applyFont="1" applyFill="1"/>
    <xf numFmtId="0" fontId="2" fillId="13" borderId="0" xfId="0" applyFont="1" applyFill="1" applyAlignment="1">
      <alignment vertical="top"/>
    </xf>
    <xf numFmtId="0" fontId="0" fillId="13" borderId="0" xfId="0" applyFill="1" applyAlignment="1">
      <alignment vertical="top"/>
    </xf>
    <xf numFmtId="0" fontId="0" fillId="13" borderId="0" xfId="0" applyFill="1" applyAlignment="1">
      <alignment vertical="top" wrapText="1"/>
    </xf>
    <xf numFmtId="164" fontId="0" fillId="13" borderId="0" xfId="1" applyNumberFormat="1" applyFont="1" applyFill="1" applyAlignment="1">
      <alignment vertical="top"/>
    </xf>
    <xf numFmtId="0" fontId="0" fillId="13" borderId="0" xfId="0" applyFill="1" applyAlignment="1">
      <alignment horizontal="right" vertical="top"/>
    </xf>
    <xf numFmtId="0" fontId="0" fillId="13" borderId="0" xfId="0" quotePrefix="1" applyFill="1" applyAlignment="1">
      <alignment vertical="top"/>
    </xf>
    <xf numFmtId="0" fontId="2" fillId="14" borderId="0" xfId="0" applyFont="1" applyFill="1" applyAlignment="1">
      <alignment vertical="top"/>
    </xf>
    <xf numFmtId="0" fontId="0" fillId="14" borderId="0" xfId="0" applyFill="1" applyAlignment="1">
      <alignment vertical="top"/>
    </xf>
    <xf numFmtId="0" fontId="0" fillId="14" borderId="0" xfId="0" applyFill="1" applyAlignment="1">
      <alignment vertical="top" wrapText="1"/>
    </xf>
    <xf numFmtId="164" fontId="0" fillId="14" borderId="0" xfId="1" applyNumberFormat="1" applyFont="1" applyFill="1" applyAlignment="1">
      <alignment vertical="top"/>
    </xf>
    <xf numFmtId="0" fontId="0" fillId="14" borderId="0" xfId="0" applyFill="1" applyAlignment="1">
      <alignment horizontal="right" vertical="top"/>
    </xf>
    <xf numFmtId="164" fontId="1" fillId="2" borderId="0" xfId="1" applyNumberFormat="1" applyFont="1" applyFill="1" applyAlignment="1"/>
    <xf numFmtId="0" fontId="1" fillId="2" borderId="0" xfId="0" applyFont="1" applyFill="1" applyAlignment="1">
      <alignment wrapText="1"/>
    </xf>
    <xf numFmtId="0" fontId="1" fillId="2" borderId="0" xfId="0" applyFont="1" applyFill="1" applyAlignment="1">
      <alignment horizontal="right" wrapText="1"/>
    </xf>
    <xf numFmtId="0" fontId="1" fillId="0" borderId="0" xfId="0" applyFont="1" applyAlignment="1">
      <alignment horizontal="left"/>
    </xf>
    <xf numFmtId="0" fontId="0" fillId="0" borderId="0" xfId="0" applyFill="1" applyAlignment="1">
      <alignment horizontal="left"/>
    </xf>
    <xf numFmtId="0" fontId="7" fillId="0" borderId="0" xfId="0" applyFont="1" applyAlignment="1">
      <alignment horizontal="left"/>
    </xf>
    <xf numFmtId="0" fontId="6" fillId="0" borderId="0" xfId="0" applyFont="1" applyFill="1" applyAlignment="1">
      <alignment horizontal="left"/>
    </xf>
    <xf numFmtId="49" fontId="9" fillId="0" borderId="0" xfId="1" applyNumberFormat="1" applyFont="1"/>
    <xf numFmtId="0" fontId="10" fillId="2" borderId="0" xfId="0" applyFont="1" applyFill="1"/>
    <xf numFmtId="0" fontId="0" fillId="16" borderId="0" xfId="0" applyFill="1" applyAlignment="1">
      <alignment horizontal="right"/>
    </xf>
    <xf numFmtId="0" fontId="0" fillId="17" borderId="0" xfId="0" applyFill="1" applyAlignment="1">
      <alignment horizontal="right"/>
    </xf>
    <xf numFmtId="0" fontId="6" fillId="0" borderId="0" xfId="0" applyFont="1" applyAlignment="1">
      <alignment horizontal="right" vertical="top"/>
    </xf>
    <xf numFmtId="0" fontId="6" fillId="0" borderId="0" xfId="0" applyFont="1" applyAlignment="1">
      <alignment horizontal="left" vertical="top"/>
    </xf>
    <xf numFmtId="0" fontId="13" fillId="13" borderId="0" xfId="0" applyFont="1" applyFill="1" applyAlignment="1">
      <alignment vertical="top"/>
    </xf>
    <xf numFmtId="0" fontId="6" fillId="13" borderId="0" xfId="0" applyFont="1" applyFill="1" applyAlignment="1">
      <alignment vertical="top"/>
    </xf>
    <xf numFmtId="0" fontId="6" fillId="13" borderId="0" xfId="0" applyFont="1" applyFill="1" applyAlignment="1">
      <alignment vertical="top" wrapText="1"/>
    </xf>
    <xf numFmtId="164" fontId="6" fillId="13" borderId="0" xfId="1" applyNumberFormat="1" applyFont="1" applyFill="1" applyAlignment="1">
      <alignment vertical="top"/>
    </xf>
    <xf numFmtId="16" fontId="6" fillId="13" borderId="0" xfId="0" applyNumberFormat="1" applyFont="1" applyFill="1" applyAlignment="1">
      <alignment horizontal="right" vertical="top"/>
    </xf>
    <xf numFmtId="0" fontId="6" fillId="13" borderId="0" xfId="0" applyFont="1" applyFill="1" applyAlignment="1">
      <alignment horizontal="right" vertical="top"/>
    </xf>
    <xf numFmtId="0" fontId="9" fillId="0" borderId="0" xfId="0" applyFont="1"/>
    <xf numFmtId="0" fontId="13" fillId="14" borderId="0" xfId="0" applyFont="1" applyFill="1" applyAlignment="1">
      <alignment vertical="top"/>
    </xf>
    <xf numFmtId="0" fontId="6" fillId="14" borderId="0" xfId="0" applyFont="1" applyFill="1" applyAlignment="1">
      <alignment vertical="top"/>
    </xf>
    <xf numFmtId="0" fontId="6" fillId="14" borderId="0" xfId="0" applyFont="1" applyFill="1" applyAlignment="1">
      <alignment vertical="top" wrapText="1"/>
    </xf>
    <xf numFmtId="164" fontId="6" fillId="14" borderId="0" xfId="1" applyNumberFormat="1" applyFont="1" applyFill="1" applyAlignment="1">
      <alignment vertical="top"/>
    </xf>
    <xf numFmtId="0" fontId="6" fillId="14" borderId="0" xfId="0" applyFont="1" applyFill="1" applyAlignment="1">
      <alignment horizontal="right" vertical="top"/>
    </xf>
    <xf numFmtId="0" fontId="6" fillId="13" borderId="0" xfId="0" quotePrefix="1" applyFont="1" applyFill="1" applyAlignment="1">
      <alignment vertical="top"/>
    </xf>
    <xf numFmtId="0" fontId="0" fillId="18" borderId="0" xfId="0" applyFill="1" applyAlignment="1">
      <alignment horizontal="right"/>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912EE6-E535-42E1-B55B-C5D2F877FB60}">
  <sheetPr>
    <tabColor theme="4"/>
  </sheetPr>
  <dimension ref="A1:M30"/>
  <sheetViews>
    <sheetView tabSelected="1" workbookViewId="0">
      <pane ySplit="8" topLeftCell="A9" activePane="bottomLeft" state="frozen"/>
      <selection activeCell="D1" sqref="D1"/>
      <selection pane="bottomLeft" activeCell="I30" sqref="I30"/>
    </sheetView>
  </sheetViews>
  <sheetFormatPr defaultRowHeight="15" x14ac:dyDescent="0.25"/>
  <cols>
    <col min="1" max="1" width="22.7109375" bestFit="1" customWidth="1"/>
    <col min="2" max="2" width="9.28515625" bestFit="1" customWidth="1"/>
    <col min="3" max="3" width="26.140625" bestFit="1" customWidth="1"/>
    <col min="4" max="4" width="12.7109375" bestFit="1" customWidth="1"/>
    <col min="5" max="5" width="34.140625" customWidth="1"/>
    <col min="6" max="6" width="11.5703125" bestFit="1" customWidth="1"/>
    <col min="7" max="7" width="13.42578125" bestFit="1" customWidth="1"/>
    <col min="8" max="8" width="17" style="19" bestFit="1" customWidth="1"/>
    <col min="9" max="9" width="25.140625" bestFit="1" customWidth="1"/>
    <col min="10" max="10" width="7" customWidth="1"/>
    <col min="11" max="11" width="15.28515625" style="1" customWidth="1"/>
    <col min="12" max="12" width="9.140625" style="1"/>
    <col min="13" max="13" width="14.85546875" style="1" customWidth="1"/>
  </cols>
  <sheetData>
    <row r="1" spans="1:13" x14ac:dyDescent="0.25">
      <c r="A1" s="2" t="s">
        <v>1392</v>
      </c>
    </row>
    <row r="2" spans="1:13" x14ac:dyDescent="0.25">
      <c r="A2" t="s">
        <v>1353</v>
      </c>
    </row>
    <row r="3" spans="1:13" x14ac:dyDescent="0.25">
      <c r="A3" t="s">
        <v>1354</v>
      </c>
    </row>
    <row r="4" spans="1:13" x14ac:dyDescent="0.25">
      <c r="A4" t="s">
        <v>1372</v>
      </c>
    </row>
    <row r="5" spans="1:13" x14ac:dyDescent="0.25">
      <c r="A5" s="68" t="s">
        <v>4945</v>
      </c>
    </row>
    <row r="6" spans="1:13" x14ac:dyDescent="0.25">
      <c r="A6" s="56" t="s">
        <v>1390</v>
      </c>
    </row>
    <row r="7" spans="1:13" x14ac:dyDescent="0.25">
      <c r="A7" s="56" t="s">
        <v>1391</v>
      </c>
    </row>
    <row r="8" spans="1:13" s="3" customFormat="1" ht="47.25" customHeight="1" x14ac:dyDescent="0.25">
      <c r="A8" s="3" t="s">
        <v>734</v>
      </c>
      <c r="B8" s="3" t="s">
        <v>927</v>
      </c>
      <c r="C8" s="3" t="s">
        <v>738</v>
      </c>
      <c r="D8" s="3" t="s">
        <v>736</v>
      </c>
      <c r="E8" s="3" t="s">
        <v>791</v>
      </c>
      <c r="F8" s="3" t="s">
        <v>756</v>
      </c>
      <c r="G8" s="3" t="s">
        <v>1366</v>
      </c>
      <c r="H8" s="49" t="s">
        <v>1073</v>
      </c>
      <c r="I8" s="3" t="s">
        <v>1033</v>
      </c>
      <c r="J8" s="50" t="s">
        <v>1034</v>
      </c>
      <c r="K8" s="51" t="s">
        <v>1370</v>
      </c>
      <c r="L8" s="4" t="s">
        <v>783</v>
      </c>
      <c r="M8" s="51" t="s">
        <v>1371</v>
      </c>
    </row>
    <row r="9" spans="1:13" s="63" customFormat="1" x14ac:dyDescent="0.25">
      <c r="A9" s="62" t="s">
        <v>729</v>
      </c>
      <c r="B9" s="63" t="s">
        <v>928</v>
      </c>
      <c r="C9" s="63" t="s">
        <v>753</v>
      </c>
      <c r="D9" s="63" t="s">
        <v>754</v>
      </c>
      <c r="E9" s="64" t="s">
        <v>755</v>
      </c>
      <c r="F9" s="63" t="s">
        <v>757</v>
      </c>
      <c r="G9" s="63" t="s">
        <v>758</v>
      </c>
      <c r="H9" s="65">
        <v>150041952</v>
      </c>
      <c r="I9" s="63" t="s">
        <v>749</v>
      </c>
      <c r="J9" s="63">
        <v>80</v>
      </c>
      <c r="K9" s="66" t="str">
        <f>"12 | 12"</f>
        <v>12 | 12</v>
      </c>
      <c r="L9" s="67" t="s">
        <v>784</v>
      </c>
      <c r="M9" s="67" t="str">
        <f>"28 | 28"</f>
        <v>28 | 28</v>
      </c>
    </row>
    <row r="10" spans="1:13" s="63" customFormat="1" x14ac:dyDescent="0.25">
      <c r="A10" s="62" t="s">
        <v>729</v>
      </c>
      <c r="B10" s="63" t="s">
        <v>929</v>
      </c>
      <c r="C10" s="63" t="s">
        <v>747</v>
      </c>
      <c r="D10" s="63" t="s">
        <v>748</v>
      </c>
      <c r="E10" s="64" t="s">
        <v>794</v>
      </c>
      <c r="F10" s="63" t="s">
        <v>759</v>
      </c>
      <c r="G10" s="63" t="s">
        <v>760</v>
      </c>
      <c r="H10" s="65">
        <v>45443137</v>
      </c>
      <c r="I10" s="63" t="s">
        <v>749</v>
      </c>
      <c r="J10" s="63">
        <v>80</v>
      </c>
      <c r="K10" s="66" t="str">
        <f>"12 | 12"</f>
        <v>12 | 12</v>
      </c>
      <c r="L10" s="67" t="s">
        <v>784</v>
      </c>
      <c r="M10" s="67" t="str">
        <f>"28 | 28"</f>
        <v>28 | 28</v>
      </c>
    </row>
    <row r="11" spans="1:13" s="70" customFormat="1" x14ac:dyDescent="0.25">
      <c r="A11" s="69" t="s">
        <v>730</v>
      </c>
      <c r="B11" s="70" t="s">
        <v>1373</v>
      </c>
      <c r="C11" s="70" t="s">
        <v>788</v>
      </c>
      <c r="D11" s="70" t="s">
        <v>789</v>
      </c>
      <c r="E11" s="71" t="s">
        <v>795</v>
      </c>
      <c r="F11" s="70" t="s">
        <v>790</v>
      </c>
      <c r="G11" s="70" t="s">
        <v>758</v>
      </c>
      <c r="H11" s="72">
        <v>21265790</v>
      </c>
      <c r="I11" s="70" t="s">
        <v>4946</v>
      </c>
      <c r="J11" s="70">
        <v>80</v>
      </c>
      <c r="K11" s="73" t="str">
        <f>"2 | 7"</f>
        <v>2 | 7</v>
      </c>
      <c r="L11" s="73" t="s">
        <v>784</v>
      </c>
      <c r="M11" s="73" t="str">
        <f>"11 | 18+"</f>
        <v>11 | 18+</v>
      </c>
    </row>
    <row r="12" spans="1:13" s="70" customFormat="1" x14ac:dyDescent="0.25">
      <c r="A12" s="69" t="s">
        <v>730</v>
      </c>
      <c r="B12" s="70" t="s">
        <v>1373</v>
      </c>
      <c r="C12" s="70" t="s">
        <v>788</v>
      </c>
      <c r="D12" s="70" t="s">
        <v>792</v>
      </c>
      <c r="E12" s="71" t="s">
        <v>761</v>
      </c>
      <c r="F12" s="70" t="s">
        <v>763</v>
      </c>
      <c r="G12" s="70" t="s">
        <v>762</v>
      </c>
      <c r="H12" s="72">
        <v>78497095</v>
      </c>
      <c r="I12" s="70" t="s">
        <v>4946</v>
      </c>
      <c r="J12" s="70">
        <v>80</v>
      </c>
      <c r="K12" s="73" t="str">
        <f>"6 | 7"</f>
        <v>6 | 7</v>
      </c>
      <c r="L12" s="73" t="s">
        <v>784</v>
      </c>
      <c r="M12" s="73" t="str">
        <f>"26 | 18+"</f>
        <v>26 | 18+</v>
      </c>
    </row>
    <row r="13" spans="1:13" s="70" customFormat="1" ht="30" x14ac:dyDescent="0.25">
      <c r="A13" s="69" t="s">
        <v>730</v>
      </c>
      <c r="B13" s="70" t="s">
        <v>1373</v>
      </c>
      <c r="C13" s="70" t="s">
        <v>788</v>
      </c>
      <c r="D13" s="70" t="s">
        <v>793</v>
      </c>
      <c r="E13" s="71" t="s">
        <v>2663</v>
      </c>
      <c r="F13" s="70" t="s">
        <v>1389</v>
      </c>
      <c r="G13" s="70" t="s">
        <v>758</v>
      </c>
      <c r="H13" s="72">
        <v>59271467</v>
      </c>
      <c r="I13" s="70" t="s">
        <v>4946</v>
      </c>
      <c r="J13" s="70">
        <v>80</v>
      </c>
      <c r="K13" s="73" t="str">
        <f>"7 | 7"</f>
        <v>7 | 7</v>
      </c>
      <c r="L13" s="73" t="s">
        <v>784</v>
      </c>
      <c r="M13" s="73" t="str">
        <f>"27 | 18+"</f>
        <v>27 | 18+</v>
      </c>
    </row>
    <row r="14" spans="1:13" s="39" customFormat="1" x14ac:dyDescent="0.25">
      <c r="A14" s="38" t="s">
        <v>733</v>
      </c>
      <c r="B14" s="39" t="s">
        <v>1374</v>
      </c>
      <c r="C14" s="39" t="s">
        <v>1072</v>
      </c>
      <c r="D14" s="39" t="s">
        <v>1039</v>
      </c>
      <c r="E14" s="40" t="s">
        <v>1040</v>
      </c>
      <c r="F14" s="39" t="s">
        <v>1389</v>
      </c>
      <c r="G14" s="39" t="s">
        <v>758</v>
      </c>
      <c r="H14" s="41">
        <v>81387873</v>
      </c>
      <c r="I14" s="43" t="s">
        <v>745</v>
      </c>
      <c r="J14" s="39">
        <v>80</v>
      </c>
      <c r="K14" s="42" t="str">
        <f>"7 | 11"</f>
        <v>7 | 11</v>
      </c>
      <c r="L14" s="42">
        <v>6</v>
      </c>
      <c r="M14" s="67" t="str">
        <f>"210 | 203"</f>
        <v>210 | 203</v>
      </c>
    </row>
    <row r="15" spans="1:13" s="63" customFormat="1" x14ac:dyDescent="0.25">
      <c r="A15" s="62" t="s">
        <v>733</v>
      </c>
      <c r="B15" s="63" t="s">
        <v>1375</v>
      </c>
      <c r="C15" s="63" t="s">
        <v>740</v>
      </c>
      <c r="D15" s="63" t="s">
        <v>797</v>
      </c>
      <c r="E15" s="64" t="s">
        <v>796</v>
      </c>
      <c r="F15" s="63" t="s">
        <v>759</v>
      </c>
      <c r="G15" s="63" t="s">
        <v>758</v>
      </c>
      <c r="H15" s="65">
        <v>330856071</v>
      </c>
      <c r="I15" s="74" t="s">
        <v>745</v>
      </c>
      <c r="J15" s="63">
        <v>80</v>
      </c>
      <c r="K15" s="67" t="str">
        <f>"6 | 11"</f>
        <v>6 | 11</v>
      </c>
      <c r="L15" s="67">
        <v>10</v>
      </c>
      <c r="M15" s="67" t="str">
        <f>"660 | 203"</f>
        <v>660 | 203</v>
      </c>
    </row>
    <row r="16" spans="1:13" s="70" customFormat="1" ht="165" x14ac:dyDescent="0.25">
      <c r="A16" s="69" t="s">
        <v>731</v>
      </c>
      <c r="B16" s="70" t="s">
        <v>1376</v>
      </c>
      <c r="C16" s="70" t="s">
        <v>750</v>
      </c>
      <c r="D16" s="70" t="s">
        <v>751</v>
      </c>
      <c r="E16" s="71" t="s">
        <v>799</v>
      </c>
      <c r="F16" s="70" t="s">
        <v>798</v>
      </c>
      <c r="G16" s="70" t="s">
        <v>758</v>
      </c>
      <c r="H16" s="72">
        <v>169404394</v>
      </c>
      <c r="I16" s="70" t="s">
        <v>752</v>
      </c>
      <c r="J16" s="70">
        <v>90</v>
      </c>
      <c r="K16" s="73" t="str">
        <f>"5 | 5"</f>
        <v>5 | 5</v>
      </c>
      <c r="L16" s="73">
        <v>10</v>
      </c>
      <c r="M16" s="73" t="s">
        <v>4210</v>
      </c>
    </row>
    <row r="17" spans="1:13" s="70" customFormat="1" ht="60" x14ac:dyDescent="0.25">
      <c r="A17" s="69" t="s">
        <v>731</v>
      </c>
      <c r="B17" s="70" t="s">
        <v>1376</v>
      </c>
      <c r="C17" s="70" t="s">
        <v>750</v>
      </c>
      <c r="D17" s="70" t="s">
        <v>1158</v>
      </c>
      <c r="E17" s="71" t="s">
        <v>1159</v>
      </c>
      <c r="F17" s="70" t="s">
        <v>1160</v>
      </c>
      <c r="G17" s="70" t="s">
        <v>758</v>
      </c>
      <c r="H17" s="72">
        <v>62113573</v>
      </c>
      <c r="I17" s="70" t="s">
        <v>752</v>
      </c>
      <c r="J17" s="70">
        <v>90</v>
      </c>
      <c r="K17" s="73" t="str">
        <f>"5 | 5"</f>
        <v>5 | 5</v>
      </c>
      <c r="L17" s="73">
        <v>9</v>
      </c>
      <c r="M17" s="73" t="s">
        <v>4209</v>
      </c>
    </row>
    <row r="18" spans="1:13" s="63" customFormat="1" x14ac:dyDescent="0.25">
      <c r="A18" s="62" t="s">
        <v>732</v>
      </c>
      <c r="B18" s="63" t="s">
        <v>930</v>
      </c>
      <c r="C18" s="63" t="s">
        <v>739</v>
      </c>
      <c r="D18" s="63" t="s">
        <v>737</v>
      </c>
      <c r="E18" s="64" t="s">
        <v>808</v>
      </c>
      <c r="F18" s="63" t="s">
        <v>757</v>
      </c>
      <c r="G18" s="63" t="s">
        <v>758</v>
      </c>
      <c r="H18" s="65">
        <v>201164867</v>
      </c>
      <c r="I18" s="74" t="s">
        <v>743</v>
      </c>
      <c r="J18" s="63">
        <v>80</v>
      </c>
      <c r="K18" s="67" t="str">
        <f>"15 | 15"</f>
        <v>15 | 15</v>
      </c>
      <c r="L18" s="67" t="s">
        <v>784</v>
      </c>
      <c r="M18" s="67" t="s">
        <v>4208</v>
      </c>
    </row>
    <row r="19" spans="1:13" s="70" customFormat="1" x14ac:dyDescent="0.25">
      <c r="A19" s="69" t="s">
        <v>1200</v>
      </c>
      <c r="B19" s="70" t="s">
        <v>1377</v>
      </c>
      <c r="C19" s="70" t="s">
        <v>1201</v>
      </c>
      <c r="D19" s="70" t="s">
        <v>1202</v>
      </c>
      <c r="E19" s="71" t="s">
        <v>1203</v>
      </c>
      <c r="F19" s="70" t="s">
        <v>757</v>
      </c>
      <c r="G19" s="70" t="s">
        <v>758</v>
      </c>
      <c r="H19" s="72">
        <v>115460947</v>
      </c>
      <c r="I19" s="70" t="s">
        <v>1204</v>
      </c>
      <c r="J19" s="70">
        <v>80</v>
      </c>
      <c r="K19" s="73" t="str">
        <f>"13 | 13"</f>
        <v>13 | 13</v>
      </c>
      <c r="L19" s="73">
        <v>3</v>
      </c>
      <c r="M19" s="73" t="s">
        <v>1367</v>
      </c>
    </row>
    <row r="20" spans="1:13" s="63" customFormat="1" x14ac:dyDescent="0.25">
      <c r="A20" s="62" t="s">
        <v>735</v>
      </c>
      <c r="B20" s="63" t="s">
        <v>1378</v>
      </c>
      <c r="C20" s="63" t="s">
        <v>746</v>
      </c>
      <c r="D20" s="63" t="s">
        <v>741</v>
      </c>
      <c r="E20" s="64" t="s">
        <v>742</v>
      </c>
      <c r="F20" s="63" t="s">
        <v>757</v>
      </c>
      <c r="G20" s="63" t="s">
        <v>758</v>
      </c>
      <c r="H20" s="65">
        <v>71087651</v>
      </c>
      <c r="I20" s="74" t="s">
        <v>744</v>
      </c>
      <c r="J20" s="63">
        <v>80</v>
      </c>
      <c r="K20" s="67" t="str">
        <f>"2 | 6"</f>
        <v>2 | 6</v>
      </c>
      <c r="L20" s="67" t="s">
        <v>784</v>
      </c>
      <c r="M20" s="67" t="s">
        <v>1368</v>
      </c>
    </row>
    <row r="21" spans="1:13" s="70" customFormat="1" x14ac:dyDescent="0.25">
      <c r="A21" s="69" t="s">
        <v>780</v>
      </c>
      <c r="B21" s="70" t="s">
        <v>1379</v>
      </c>
      <c r="C21" s="70" t="s">
        <v>806</v>
      </c>
      <c r="D21" s="70" t="s">
        <v>803</v>
      </c>
      <c r="E21" s="71" t="s">
        <v>2979</v>
      </c>
      <c r="F21" s="70" t="s">
        <v>757</v>
      </c>
      <c r="G21" s="70" t="s">
        <v>758</v>
      </c>
      <c r="H21" s="72">
        <v>53684031</v>
      </c>
      <c r="I21" s="70" t="s">
        <v>800</v>
      </c>
      <c r="J21" s="70">
        <v>30</v>
      </c>
      <c r="K21" s="73" t="str">
        <f t="shared" ref="K21:K26" si="0">"1 | 1"</f>
        <v>1 | 1</v>
      </c>
      <c r="L21" s="73" t="s">
        <v>784</v>
      </c>
      <c r="M21" s="73" t="str">
        <f>"11 | 15"</f>
        <v>11 | 15</v>
      </c>
    </row>
    <row r="22" spans="1:13" s="70" customFormat="1" x14ac:dyDescent="0.25">
      <c r="A22" s="69" t="s">
        <v>780</v>
      </c>
      <c r="B22" s="70" t="s">
        <v>1379</v>
      </c>
      <c r="C22" s="70" t="s">
        <v>806</v>
      </c>
      <c r="D22" s="70" t="s">
        <v>803</v>
      </c>
      <c r="E22" s="71" t="s">
        <v>2979</v>
      </c>
      <c r="F22" s="70" t="s">
        <v>757</v>
      </c>
      <c r="G22" s="70" t="s">
        <v>758</v>
      </c>
      <c r="H22" s="72">
        <v>53684031</v>
      </c>
      <c r="I22" s="70" t="s">
        <v>743</v>
      </c>
      <c r="J22" s="70">
        <v>80</v>
      </c>
      <c r="K22" s="73" t="str">
        <f t="shared" si="0"/>
        <v>1 | 1</v>
      </c>
      <c r="L22" s="73">
        <v>1</v>
      </c>
      <c r="M22" s="73" t="str">
        <f>"1 | 15"</f>
        <v>1 | 15</v>
      </c>
    </row>
    <row r="23" spans="1:13" s="45" customFormat="1" x14ac:dyDescent="0.25">
      <c r="A23" s="44" t="s">
        <v>780</v>
      </c>
      <c r="B23" s="45" t="s">
        <v>1379</v>
      </c>
      <c r="C23" s="45" t="s">
        <v>806</v>
      </c>
      <c r="D23" s="45" t="s">
        <v>804</v>
      </c>
      <c r="E23" s="46" t="s">
        <v>801</v>
      </c>
      <c r="F23" s="45" t="s">
        <v>757</v>
      </c>
      <c r="G23" s="45" t="s">
        <v>758</v>
      </c>
      <c r="H23" s="47">
        <v>49713049</v>
      </c>
      <c r="I23" s="45" t="s">
        <v>800</v>
      </c>
      <c r="J23" s="45">
        <v>30</v>
      </c>
      <c r="K23" s="48" t="str">
        <f t="shared" si="0"/>
        <v>1 | 1</v>
      </c>
      <c r="L23" s="48" t="s">
        <v>784</v>
      </c>
      <c r="M23" s="48" t="str">
        <f>"11 | 15"</f>
        <v>11 | 15</v>
      </c>
    </row>
    <row r="24" spans="1:13" s="45" customFormat="1" x14ac:dyDescent="0.25">
      <c r="A24" s="44" t="s">
        <v>780</v>
      </c>
      <c r="B24" s="45" t="s">
        <v>1379</v>
      </c>
      <c r="C24" s="45" t="s">
        <v>806</v>
      </c>
      <c r="D24" s="45" t="s">
        <v>805</v>
      </c>
      <c r="E24" s="46" t="s">
        <v>802</v>
      </c>
      <c r="F24" s="45" t="s">
        <v>759</v>
      </c>
      <c r="G24" s="45" t="s">
        <v>758</v>
      </c>
      <c r="H24" s="47">
        <v>19072215</v>
      </c>
      <c r="I24" s="45" t="s">
        <v>800</v>
      </c>
      <c r="J24" s="45">
        <v>30</v>
      </c>
      <c r="K24" s="48" t="str">
        <f t="shared" si="0"/>
        <v>1 | 1</v>
      </c>
      <c r="L24" s="48" t="s">
        <v>784</v>
      </c>
      <c r="M24" s="48" t="str">
        <f>"11 | 15"</f>
        <v>11 | 15</v>
      </c>
    </row>
    <row r="25" spans="1:13" s="45" customFormat="1" x14ac:dyDescent="0.25">
      <c r="A25" s="44" t="s">
        <v>780</v>
      </c>
      <c r="B25" s="45" t="s">
        <v>1379</v>
      </c>
      <c r="C25" s="45" t="s">
        <v>806</v>
      </c>
      <c r="D25" s="45" t="s">
        <v>1360</v>
      </c>
      <c r="E25" s="46" t="s">
        <v>1361</v>
      </c>
      <c r="F25" s="45" t="s">
        <v>757</v>
      </c>
      <c r="G25" s="45" t="s">
        <v>758</v>
      </c>
      <c r="H25" s="47">
        <v>194089029</v>
      </c>
      <c r="I25" s="45" t="s">
        <v>800</v>
      </c>
      <c r="J25" s="45">
        <v>30</v>
      </c>
      <c r="K25" s="48" t="str">
        <f t="shared" si="0"/>
        <v>1 | 1</v>
      </c>
      <c r="L25" s="48">
        <v>2</v>
      </c>
      <c r="M25" s="48" t="str">
        <f>"14 | 15"</f>
        <v>14 | 15</v>
      </c>
    </row>
    <row r="26" spans="1:13" s="45" customFormat="1" x14ac:dyDescent="0.25">
      <c r="A26" s="44" t="s">
        <v>780</v>
      </c>
      <c r="B26" s="45" t="s">
        <v>1379</v>
      </c>
      <c r="C26" s="45" t="s">
        <v>806</v>
      </c>
      <c r="D26" s="45" t="s">
        <v>1360</v>
      </c>
      <c r="E26" s="46" t="s">
        <v>1361</v>
      </c>
      <c r="F26" s="45" t="s">
        <v>757</v>
      </c>
      <c r="G26" s="45" t="s">
        <v>758</v>
      </c>
      <c r="H26" s="47">
        <v>194089029</v>
      </c>
      <c r="I26" s="45" t="s">
        <v>743</v>
      </c>
      <c r="J26" s="45">
        <v>80</v>
      </c>
      <c r="K26" s="48" t="str">
        <f t="shared" si="0"/>
        <v>1 | 1</v>
      </c>
      <c r="L26" s="48">
        <v>1</v>
      </c>
      <c r="M26" s="48" t="str">
        <f>"3 | 15"</f>
        <v>3 | 15</v>
      </c>
    </row>
    <row r="27" spans="1:13" s="63" customFormat="1" x14ac:dyDescent="0.25">
      <c r="A27" s="62" t="s">
        <v>781</v>
      </c>
      <c r="B27" s="63" t="s">
        <v>1380</v>
      </c>
      <c r="C27" s="63" t="s">
        <v>807</v>
      </c>
      <c r="D27" s="63" t="s">
        <v>812</v>
      </c>
      <c r="E27" s="64" t="s">
        <v>813</v>
      </c>
      <c r="F27" s="63" t="s">
        <v>757</v>
      </c>
      <c r="G27" s="63" t="s">
        <v>760</v>
      </c>
      <c r="H27" s="65">
        <v>125523578</v>
      </c>
      <c r="I27" s="63" t="s">
        <v>814</v>
      </c>
      <c r="J27" s="63">
        <v>60</v>
      </c>
      <c r="K27" s="67" t="str">
        <f>"2 | 12"</f>
        <v>2 | 12</v>
      </c>
      <c r="L27" s="67">
        <v>2</v>
      </c>
      <c r="M27" s="67" t="s">
        <v>1369</v>
      </c>
    </row>
    <row r="28" spans="1:13" s="63" customFormat="1" x14ac:dyDescent="0.25">
      <c r="A28" s="62" t="s">
        <v>781</v>
      </c>
      <c r="B28" s="63" t="s">
        <v>1380</v>
      </c>
      <c r="C28" s="63" t="s">
        <v>807</v>
      </c>
      <c r="D28" s="63" t="s">
        <v>817</v>
      </c>
      <c r="E28" s="64" t="s">
        <v>816</v>
      </c>
      <c r="F28" s="63" t="s">
        <v>759</v>
      </c>
      <c r="G28" s="63" t="s">
        <v>760</v>
      </c>
      <c r="H28" s="65">
        <v>35234240</v>
      </c>
      <c r="I28" s="63" t="s">
        <v>814</v>
      </c>
      <c r="J28" s="63">
        <v>60</v>
      </c>
      <c r="K28" s="67" t="str">
        <f>"3 | 12"</f>
        <v>3 | 12</v>
      </c>
      <c r="L28" s="67">
        <v>2</v>
      </c>
      <c r="M28" s="67" t="s">
        <v>1369</v>
      </c>
    </row>
    <row r="29" spans="1:13" s="70" customFormat="1" x14ac:dyDescent="0.25">
      <c r="A29" s="69" t="s">
        <v>782</v>
      </c>
      <c r="B29" s="70" t="s">
        <v>1381</v>
      </c>
      <c r="C29" s="70" t="s">
        <v>809</v>
      </c>
      <c r="D29" s="70" t="s">
        <v>811</v>
      </c>
      <c r="E29" s="71" t="s">
        <v>810</v>
      </c>
      <c r="F29" s="70" t="s">
        <v>757</v>
      </c>
      <c r="G29" s="70" t="s">
        <v>758</v>
      </c>
      <c r="H29" s="72">
        <v>38015650</v>
      </c>
      <c r="I29" s="70" t="s">
        <v>815</v>
      </c>
      <c r="J29" s="70">
        <v>55</v>
      </c>
      <c r="K29" s="73" t="str">
        <f>"1 | 1"</f>
        <v>1 | 1</v>
      </c>
      <c r="L29" s="73" t="s">
        <v>784</v>
      </c>
      <c r="M29" s="73" t="s">
        <v>4207</v>
      </c>
    </row>
    <row r="30" spans="1:13" x14ac:dyDescent="0.25">
      <c r="A30" s="12"/>
    </row>
  </sheetData>
  <pageMargins left="0.7" right="0.7" top="0.75" bottom="0.75" header="0.3" footer="0.3"/>
  <pageSetup paperSize="9" orientation="portrait" r:id="rId1"/>
  <ignoredErrors>
    <ignoredError sqref="M22"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F5447-0B4E-4366-842E-C66C71B55EE2}">
  <dimension ref="A1:J38"/>
  <sheetViews>
    <sheetView workbookViewId="0">
      <selection activeCell="O4" sqref="O4"/>
    </sheetView>
  </sheetViews>
  <sheetFormatPr defaultRowHeight="15" x14ac:dyDescent="0.25"/>
  <cols>
    <col min="1" max="1" width="4.85546875" style="21" bestFit="1" customWidth="1"/>
    <col min="2" max="2" width="32.140625" bestFit="1" customWidth="1"/>
    <col min="3" max="3" width="52.140625" style="1" bestFit="1" customWidth="1"/>
    <col min="4" max="5" width="7" bestFit="1" customWidth="1"/>
    <col min="6" max="6" width="9.42578125" bestFit="1" customWidth="1"/>
    <col min="7" max="7" width="14.140625" bestFit="1" customWidth="1"/>
    <col min="8" max="8" width="11.7109375" style="1" bestFit="1" customWidth="1"/>
    <col min="9" max="9" width="26" style="35" customWidth="1"/>
    <col min="10" max="10" width="38.28515625" style="35" customWidth="1"/>
  </cols>
  <sheetData>
    <row r="1" spans="1:10" s="3" customFormat="1" x14ac:dyDescent="0.25">
      <c r="A1" s="20"/>
      <c r="B1" s="3" t="s">
        <v>0</v>
      </c>
      <c r="C1" s="4" t="s">
        <v>1</v>
      </c>
      <c r="D1" s="3" t="s">
        <v>2</v>
      </c>
      <c r="E1" s="3" t="s">
        <v>3</v>
      </c>
      <c r="F1" s="3" t="s">
        <v>1393</v>
      </c>
      <c r="G1" s="3" t="s">
        <v>1394</v>
      </c>
      <c r="H1" s="4" t="s">
        <v>4</v>
      </c>
      <c r="I1" s="36" t="s">
        <v>5</v>
      </c>
      <c r="J1" s="36" t="s">
        <v>6</v>
      </c>
    </row>
    <row r="2" spans="1:10" x14ac:dyDescent="0.25">
      <c r="A2" s="21" t="s">
        <v>8</v>
      </c>
      <c r="B2" t="s">
        <v>4200</v>
      </c>
      <c r="C2" s="1" t="s">
        <v>903</v>
      </c>
      <c r="D2">
        <v>26</v>
      </c>
      <c r="E2">
        <v>141019</v>
      </c>
      <c r="F2">
        <v>10</v>
      </c>
      <c r="G2">
        <v>7400</v>
      </c>
      <c r="H2" s="1">
        <v>3</v>
      </c>
      <c r="I2" s="35" t="s">
        <v>4146</v>
      </c>
      <c r="J2" s="35" t="s">
        <v>4147</v>
      </c>
    </row>
    <row r="3" spans="1:10" x14ac:dyDescent="0.25">
      <c r="A3" s="21" t="s">
        <v>12</v>
      </c>
      <c r="B3" t="s">
        <v>908</v>
      </c>
      <c r="C3" s="1" t="s">
        <v>909</v>
      </c>
      <c r="D3">
        <v>23</v>
      </c>
      <c r="E3">
        <v>3971</v>
      </c>
      <c r="F3">
        <v>1</v>
      </c>
      <c r="G3">
        <v>1308</v>
      </c>
      <c r="H3" s="1" t="s">
        <v>13</v>
      </c>
      <c r="I3" s="35" t="s">
        <v>4148</v>
      </c>
      <c r="J3" s="35" t="s">
        <v>4149</v>
      </c>
    </row>
    <row r="4" spans="1:10" x14ac:dyDescent="0.25">
      <c r="A4" s="21" t="s">
        <v>15</v>
      </c>
      <c r="B4" t="s">
        <v>896</v>
      </c>
      <c r="C4" s="1" t="s">
        <v>915</v>
      </c>
      <c r="D4">
        <v>25</v>
      </c>
      <c r="E4">
        <v>3145</v>
      </c>
      <c r="F4">
        <v>1</v>
      </c>
      <c r="G4">
        <v>1186</v>
      </c>
      <c r="H4" s="1" t="s">
        <v>47</v>
      </c>
      <c r="I4" s="35" t="s">
        <v>4150</v>
      </c>
      <c r="J4" s="35" t="s">
        <v>4151</v>
      </c>
    </row>
    <row r="5" spans="1:10" x14ac:dyDescent="0.25">
      <c r="A5" s="21" t="s">
        <v>17</v>
      </c>
      <c r="B5" t="s">
        <v>904</v>
      </c>
      <c r="C5" s="1" t="s">
        <v>905</v>
      </c>
      <c r="D5">
        <v>25</v>
      </c>
      <c r="E5">
        <v>1331</v>
      </c>
      <c r="F5">
        <v>4</v>
      </c>
      <c r="G5">
        <v>671</v>
      </c>
      <c r="H5" s="1">
        <v>3</v>
      </c>
      <c r="I5" s="35" t="s">
        <v>4460</v>
      </c>
      <c r="J5" s="35" t="s">
        <v>4461</v>
      </c>
    </row>
    <row r="6" spans="1:10" x14ac:dyDescent="0.25">
      <c r="A6" s="21" t="s">
        <v>19</v>
      </c>
      <c r="B6" t="s">
        <v>912</v>
      </c>
      <c r="C6" s="1" t="s">
        <v>4462</v>
      </c>
      <c r="D6">
        <v>23</v>
      </c>
      <c r="E6">
        <v>620</v>
      </c>
      <c r="F6">
        <v>1</v>
      </c>
      <c r="G6">
        <v>408</v>
      </c>
      <c r="H6" s="1">
        <v>3</v>
      </c>
      <c r="I6" s="35" t="s">
        <v>4152</v>
      </c>
      <c r="J6" s="35" t="s">
        <v>4153</v>
      </c>
    </row>
    <row r="7" spans="1:10" x14ac:dyDescent="0.25">
      <c r="A7" s="21" t="s">
        <v>22</v>
      </c>
      <c r="B7" t="s">
        <v>899</v>
      </c>
      <c r="C7" s="1" t="s">
        <v>907</v>
      </c>
      <c r="D7">
        <v>24</v>
      </c>
      <c r="E7">
        <v>320</v>
      </c>
      <c r="F7">
        <v>1</v>
      </c>
      <c r="G7">
        <v>215</v>
      </c>
      <c r="H7" s="1">
        <v>3</v>
      </c>
      <c r="I7" s="35" t="s">
        <v>4154</v>
      </c>
      <c r="J7" s="35" t="s">
        <v>4155</v>
      </c>
    </row>
    <row r="8" spans="1:10" x14ac:dyDescent="0.25">
      <c r="A8" s="21" t="s">
        <v>25</v>
      </c>
      <c r="B8" t="s">
        <v>898</v>
      </c>
      <c r="C8" s="1" t="s">
        <v>4156</v>
      </c>
      <c r="D8">
        <v>23</v>
      </c>
      <c r="E8">
        <v>198</v>
      </c>
      <c r="F8">
        <v>2</v>
      </c>
      <c r="G8">
        <v>171</v>
      </c>
      <c r="H8" s="1">
        <v>3</v>
      </c>
      <c r="I8" s="35" t="s">
        <v>4157</v>
      </c>
      <c r="J8" s="35" t="s">
        <v>4158</v>
      </c>
    </row>
    <row r="9" spans="1:10" x14ac:dyDescent="0.25">
      <c r="A9" s="21" t="s">
        <v>28</v>
      </c>
      <c r="B9" t="s">
        <v>906</v>
      </c>
      <c r="C9" s="1" t="s">
        <v>4159</v>
      </c>
      <c r="D9">
        <v>24</v>
      </c>
      <c r="E9">
        <v>144</v>
      </c>
      <c r="F9">
        <v>1</v>
      </c>
      <c r="G9">
        <v>117</v>
      </c>
      <c r="H9" s="1">
        <v>4</v>
      </c>
      <c r="I9" s="35" t="s">
        <v>4160</v>
      </c>
      <c r="J9" s="35" t="s">
        <v>4161</v>
      </c>
    </row>
    <row r="10" spans="1:10" x14ac:dyDescent="0.25">
      <c r="A10" s="21" t="s">
        <v>32</v>
      </c>
      <c r="B10" t="s">
        <v>900</v>
      </c>
      <c r="C10" s="1" t="s">
        <v>765</v>
      </c>
      <c r="D10">
        <v>24</v>
      </c>
      <c r="E10">
        <v>178</v>
      </c>
      <c r="F10">
        <v>3</v>
      </c>
      <c r="G10">
        <v>110</v>
      </c>
      <c r="H10" s="1" t="s">
        <v>351</v>
      </c>
      <c r="I10" s="35" t="s">
        <v>4162</v>
      </c>
      <c r="J10" s="35" t="s">
        <v>4163</v>
      </c>
    </row>
    <row r="11" spans="1:10" x14ac:dyDescent="0.25">
      <c r="A11" s="21" t="s">
        <v>35</v>
      </c>
      <c r="B11" t="s">
        <v>897</v>
      </c>
      <c r="C11" s="1" t="s">
        <v>839</v>
      </c>
      <c r="D11">
        <v>21</v>
      </c>
      <c r="E11">
        <v>92</v>
      </c>
      <c r="F11">
        <v>1</v>
      </c>
      <c r="G11">
        <v>72</v>
      </c>
      <c r="H11" s="1">
        <v>3</v>
      </c>
      <c r="I11" s="35" t="s">
        <v>4164</v>
      </c>
      <c r="J11" s="35" t="s">
        <v>4165</v>
      </c>
    </row>
    <row r="12" spans="1:10" x14ac:dyDescent="0.25">
      <c r="A12" s="21" t="s">
        <v>37</v>
      </c>
      <c r="B12" t="s">
        <v>913</v>
      </c>
      <c r="C12" s="1" t="s">
        <v>914</v>
      </c>
      <c r="D12">
        <v>25</v>
      </c>
      <c r="E12">
        <v>33</v>
      </c>
      <c r="F12">
        <v>1</v>
      </c>
      <c r="G12">
        <v>28</v>
      </c>
      <c r="H12" s="1" t="s">
        <v>47</v>
      </c>
      <c r="I12" s="35" t="s">
        <v>4166</v>
      </c>
      <c r="J12" s="35" t="s">
        <v>4167</v>
      </c>
    </row>
    <row r="13" spans="1:10" x14ac:dyDescent="0.25">
      <c r="A13" s="21" t="s">
        <v>39</v>
      </c>
      <c r="B13" t="s">
        <v>910</v>
      </c>
      <c r="C13" s="1" t="s">
        <v>911</v>
      </c>
      <c r="D13">
        <v>24</v>
      </c>
      <c r="E13">
        <v>28</v>
      </c>
      <c r="F13">
        <v>2</v>
      </c>
      <c r="G13">
        <v>26</v>
      </c>
      <c r="H13" s="1">
        <v>3</v>
      </c>
      <c r="I13" s="35" t="s">
        <v>4168</v>
      </c>
      <c r="J13" s="35" t="s">
        <v>4169</v>
      </c>
    </row>
    <row r="14" spans="1:10" x14ac:dyDescent="0.25">
      <c r="A14" s="21" t="s">
        <v>42</v>
      </c>
      <c r="C14" s="1" t="s">
        <v>916</v>
      </c>
      <c r="D14">
        <v>35</v>
      </c>
      <c r="E14">
        <v>29</v>
      </c>
      <c r="F14">
        <v>1</v>
      </c>
      <c r="G14">
        <v>12</v>
      </c>
      <c r="H14" s="1">
        <v>2</v>
      </c>
      <c r="I14" s="35" t="s">
        <v>4170</v>
      </c>
      <c r="J14" s="35" t="s">
        <v>4171</v>
      </c>
    </row>
    <row r="15" spans="1:10" x14ac:dyDescent="0.25">
      <c r="A15" s="21" t="s">
        <v>44</v>
      </c>
      <c r="B15" t="s">
        <v>4206</v>
      </c>
      <c r="C15" s="1" t="s">
        <v>917</v>
      </c>
      <c r="D15">
        <v>26</v>
      </c>
      <c r="E15">
        <v>5</v>
      </c>
      <c r="F15">
        <v>18</v>
      </c>
      <c r="G15">
        <v>12</v>
      </c>
      <c r="H15" s="1" t="s">
        <v>88</v>
      </c>
      <c r="I15" s="35" t="s">
        <v>4172</v>
      </c>
      <c r="J15" s="35" t="s">
        <v>4173</v>
      </c>
    </row>
    <row r="16" spans="1:10" x14ac:dyDescent="0.25">
      <c r="A16" s="21" t="s">
        <v>45</v>
      </c>
      <c r="C16" s="1" t="s">
        <v>4174</v>
      </c>
      <c r="D16">
        <v>16</v>
      </c>
      <c r="E16">
        <v>9</v>
      </c>
      <c r="F16">
        <v>1</v>
      </c>
      <c r="G16">
        <v>7</v>
      </c>
      <c r="H16" s="1">
        <v>1</v>
      </c>
      <c r="I16" s="35">
        <v>0.25431100000000001</v>
      </c>
      <c r="J16" s="35">
        <v>5.76</v>
      </c>
    </row>
    <row r="17" spans="1:10" x14ac:dyDescent="0.25">
      <c r="A17" s="21" t="s">
        <v>48</v>
      </c>
      <c r="B17" t="s">
        <v>1382</v>
      </c>
      <c r="C17" s="1" t="s">
        <v>4175</v>
      </c>
      <c r="D17">
        <v>33</v>
      </c>
      <c r="E17">
        <v>4</v>
      </c>
      <c r="F17">
        <v>1</v>
      </c>
      <c r="G17">
        <v>4</v>
      </c>
      <c r="H17" s="1">
        <v>3</v>
      </c>
      <c r="I17" s="35" t="s">
        <v>4176</v>
      </c>
      <c r="J17" s="35" t="s">
        <v>4177</v>
      </c>
    </row>
    <row r="18" spans="1:10" x14ac:dyDescent="0.25">
      <c r="A18" s="21" t="s">
        <v>50</v>
      </c>
      <c r="C18" s="1" t="s">
        <v>4178</v>
      </c>
      <c r="D18">
        <v>35</v>
      </c>
      <c r="E18">
        <v>4</v>
      </c>
      <c r="F18">
        <v>1</v>
      </c>
      <c r="G18">
        <v>4</v>
      </c>
      <c r="H18" s="1">
        <v>2</v>
      </c>
      <c r="I18" s="35">
        <v>5.9193099999999998E-2</v>
      </c>
      <c r="J18" s="35">
        <v>16.25</v>
      </c>
    </row>
    <row r="19" spans="1:10" x14ac:dyDescent="0.25">
      <c r="A19" s="21" t="s">
        <v>51</v>
      </c>
      <c r="B19" t="s">
        <v>4201</v>
      </c>
      <c r="C19" s="1" t="s">
        <v>4179</v>
      </c>
      <c r="D19">
        <v>34</v>
      </c>
      <c r="E19">
        <v>4</v>
      </c>
      <c r="F19">
        <v>1</v>
      </c>
      <c r="G19">
        <v>4</v>
      </c>
      <c r="H19" s="1">
        <v>3</v>
      </c>
      <c r="I19" s="35">
        <v>1.2144800000000001E-2</v>
      </c>
      <c r="J19" s="35">
        <v>23.3</v>
      </c>
    </row>
    <row r="20" spans="1:10" x14ac:dyDescent="0.25">
      <c r="A20" s="21" t="s">
        <v>53</v>
      </c>
      <c r="C20" s="1" t="s">
        <v>4463</v>
      </c>
      <c r="D20">
        <v>33</v>
      </c>
      <c r="E20">
        <v>4</v>
      </c>
      <c r="F20">
        <v>1</v>
      </c>
      <c r="G20">
        <v>4</v>
      </c>
      <c r="H20" s="1">
        <v>2</v>
      </c>
      <c r="I20" s="35">
        <v>2.3400000000000001E-2</v>
      </c>
      <c r="J20" s="35">
        <v>24.36</v>
      </c>
    </row>
    <row r="21" spans="1:10" x14ac:dyDescent="0.25">
      <c r="A21" s="21" t="s">
        <v>54</v>
      </c>
      <c r="C21" s="1" t="s">
        <v>918</v>
      </c>
      <c r="D21">
        <v>34</v>
      </c>
      <c r="E21">
        <v>4</v>
      </c>
      <c r="F21">
        <v>1</v>
      </c>
      <c r="G21">
        <v>3</v>
      </c>
      <c r="H21" s="1" t="s">
        <v>47</v>
      </c>
      <c r="I21" s="35" t="s">
        <v>4180</v>
      </c>
      <c r="J21" s="35" t="s">
        <v>4181</v>
      </c>
    </row>
    <row r="22" spans="1:10" x14ac:dyDescent="0.25">
      <c r="A22" s="21" t="s">
        <v>56</v>
      </c>
      <c r="C22" s="1" t="s">
        <v>4182</v>
      </c>
      <c r="D22">
        <v>39</v>
      </c>
      <c r="E22">
        <v>55</v>
      </c>
      <c r="F22">
        <v>1</v>
      </c>
      <c r="G22">
        <v>2</v>
      </c>
      <c r="H22" s="1">
        <v>3</v>
      </c>
      <c r="I22" s="35" t="s">
        <v>4183</v>
      </c>
      <c r="J22" s="35" t="s">
        <v>4184</v>
      </c>
    </row>
    <row r="23" spans="1:10" x14ac:dyDescent="0.25">
      <c r="A23" s="21" t="s">
        <v>57</v>
      </c>
      <c r="B23" t="s">
        <v>1383</v>
      </c>
      <c r="C23" s="1" t="s">
        <v>919</v>
      </c>
      <c r="D23">
        <v>42</v>
      </c>
      <c r="E23">
        <v>45</v>
      </c>
      <c r="F23">
        <v>2</v>
      </c>
      <c r="G23">
        <v>2</v>
      </c>
      <c r="H23" s="1">
        <v>3</v>
      </c>
      <c r="I23" s="35">
        <v>1.2747400000000001E-2</v>
      </c>
      <c r="J23" s="35">
        <v>23.27</v>
      </c>
    </row>
    <row r="24" spans="1:10" x14ac:dyDescent="0.25">
      <c r="A24" s="21" t="s">
        <v>59</v>
      </c>
      <c r="C24" s="1" t="s">
        <v>4185</v>
      </c>
      <c r="D24">
        <v>34</v>
      </c>
      <c r="E24">
        <v>31</v>
      </c>
      <c r="F24">
        <v>1</v>
      </c>
      <c r="G24">
        <v>2</v>
      </c>
      <c r="H24" s="1" t="s">
        <v>88</v>
      </c>
      <c r="I24" s="35" t="s">
        <v>4186</v>
      </c>
      <c r="J24" s="35" t="s">
        <v>4187</v>
      </c>
    </row>
    <row r="25" spans="1:10" x14ac:dyDescent="0.25">
      <c r="A25" s="21" t="s">
        <v>61</v>
      </c>
      <c r="B25" t="s">
        <v>4202</v>
      </c>
      <c r="C25" s="1" t="s">
        <v>4188</v>
      </c>
      <c r="D25">
        <v>34</v>
      </c>
      <c r="E25">
        <v>17</v>
      </c>
      <c r="F25">
        <v>3</v>
      </c>
      <c r="G25">
        <v>2</v>
      </c>
      <c r="H25" s="1">
        <v>4</v>
      </c>
      <c r="I25" s="35" t="s">
        <v>4189</v>
      </c>
      <c r="J25" s="35" t="s">
        <v>4190</v>
      </c>
    </row>
    <row r="26" spans="1:10" x14ac:dyDescent="0.25">
      <c r="A26" s="21" t="s">
        <v>63</v>
      </c>
      <c r="B26" t="s">
        <v>4203</v>
      </c>
      <c r="C26" s="1" t="s">
        <v>4191</v>
      </c>
      <c r="D26">
        <v>34</v>
      </c>
      <c r="E26">
        <v>6</v>
      </c>
      <c r="F26">
        <v>2</v>
      </c>
      <c r="G26">
        <v>2</v>
      </c>
      <c r="H26" s="1">
        <v>4</v>
      </c>
      <c r="I26" s="35" t="s">
        <v>4192</v>
      </c>
      <c r="J26" s="35" t="s">
        <v>4193</v>
      </c>
    </row>
    <row r="27" spans="1:10" x14ac:dyDescent="0.25">
      <c r="A27" s="21" t="s">
        <v>65</v>
      </c>
      <c r="B27" t="s">
        <v>4204</v>
      </c>
      <c r="C27" s="1" t="s">
        <v>4194</v>
      </c>
      <c r="D27">
        <v>26</v>
      </c>
      <c r="E27">
        <v>2</v>
      </c>
      <c r="F27">
        <v>1</v>
      </c>
      <c r="G27">
        <v>2</v>
      </c>
      <c r="H27" s="1">
        <v>3</v>
      </c>
      <c r="I27" s="35">
        <v>0.101482</v>
      </c>
      <c r="J27" s="35">
        <v>9.5399999999999991</v>
      </c>
    </row>
    <row r="28" spans="1:10" x14ac:dyDescent="0.25">
      <c r="A28" s="21" t="s">
        <v>67</v>
      </c>
      <c r="B28" t="s">
        <v>4205</v>
      </c>
      <c r="C28" s="1" t="s">
        <v>4195</v>
      </c>
      <c r="D28">
        <v>28</v>
      </c>
      <c r="E28">
        <v>2</v>
      </c>
      <c r="F28">
        <v>1</v>
      </c>
      <c r="G28">
        <v>2</v>
      </c>
      <c r="H28" s="1">
        <v>1</v>
      </c>
      <c r="I28" s="35">
        <v>5.5413900000000002E-2</v>
      </c>
      <c r="J28" s="35">
        <v>11.2</v>
      </c>
    </row>
    <row r="29" spans="1:10" x14ac:dyDescent="0.25">
      <c r="A29" s="21" t="s">
        <v>69</v>
      </c>
      <c r="C29" s="1" t="s">
        <v>920</v>
      </c>
      <c r="D29">
        <v>15</v>
      </c>
      <c r="E29">
        <v>2</v>
      </c>
      <c r="F29">
        <v>1</v>
      </c>
      <c r="G29">
        <v>2</v>
      </c>
      <c r="H29" s="1">
        <v>1</v>
      </c>
      <c r="I29" s="35">
        <v>9.4264899999999999E-2</v>
      </c>
      <c r="J29" s="35">
        <v>15.92</v>
      </c>
    </row>
    <row r="30" spans="1:10" x14ac:dyDescent="0.25">
      <c r="A30" s="21" t="s">
        <v>71</v>
      </c>
      <c r="C30" s="1" t="s">
        <v>921</v>
      </c>
      <c r="D30">
        <v>15</v>
      </c>
      <c r="E30">
        <v>2</v>
      </c>
      <c r="F30">
        <v>1</v>
      </c>
      <c r="G30">
        <v>2</v>
      </c>
      <c r="H30" s="1">
        <v>3</v>
      </c>
      <c r="I30" s="35">
        <v>3.2550200000000001E-2</v>
      </c>
      <c r="J30" s="35">
        <v>14.91</v>
      </c>
    </row>
    <row r="31" spans="1:10" x14ac:dyDescent="0.25">
      <c r="A31" s="21" t="s">
        <v>73</v>
      </c>
      <c r="B31" t="s">
        <v>1388</v>
      </c>
      <c r="C31" s="1" t="s">
        <v>922</v>
      </c>
      <c r="D31">
        <v>22</v>
      </c>
      <c r="E31">
        <v>2</v>
      </c>
      <c r="F31">
        <v>1</v>
      </c>
      <c r="G31">
        <v>2</v>
      </c>
      <c r="H31" s="1">
        <v>3</v>
      </c>
      <c r="I31" s="35">
        <v>0.13526299999999999</v>
      </c>
      <c r="J31" s="35">
        <v>12.79</v>
      </c>
    </row>
    <row r="32" spans="1:10" x14ac:dyDescent="0.25">
      <c r="A32" s="21" t="s">
        <v>75</v>
      </c>
      <c r="B32" t="s">
        <v>1387</v>
      </c>
      <c r="C32" s="1" t="s">
        <v>923</v>
      </c>
      <c r="D32">
        <v>22</v>
      </c>
      <c r="E32">
        <v>2</v>
      </c>
      <c r="F32">
        <v>1</v>
      </c>
      <c r="G32">
        <v>2</v>
      </c>
      <c r="H32" s="1">
        <v>1</v>
      </c>
      <c r="I32" s="35" t="s">
        <v>4196</v>
      </c>
      <c r="J32" s="35" t="s">
        <v>4197</v>
      </c>
    </row>
    <row r="33" spans="1:10" x14ac:dyDescent="0.25">
      <c r="A33" s="21" t="s">
        <v>77</v>
      </c>
      <c r="B33" t="s">
        <v>1386</v>
      </c>
      <c r="C33" s="1" t="s">
        <v>924</v>
      </c>
      <c r="D33">
        <v>37</v>
      </c>
      <c r="E33">
        <v>2</v>
      </c>
      <c r="F33">
        <v>1</v>
      </c>
      <c r="G33">
        <v>2</v>
      </c>
      <c r="H33" s="1">
        <v>2</v>
      </c>
      <c r="I33" s="35">
        <v>6.0086000000000001E-2</v>
      </c>
      <c r="J33" s="35">
        <v>16.88</v>
      </c>
    </row>
    <row r="34" spans="1:10" x14ac:dyDescent="0.25">
      <c r="A34" s="21" t="s">
        <v>79</v>
      </c>
      <c r="B34" t="s">
        <v>1385</v>
      </c>
      <c r="C34" s="1" t="s">
        <v>925</v>
      </c>
      <c r="D34">
        <v>27</v>
      </c>
      <c r="E34">
        <v>2</v>
      </c>
      <c r="F34">
        <v>1</v>
      </c>
      <c r="G34">
        <v>2</v>
      </c>
      <c r="H34" s="1">
        <v>3</v>
      </c>
      <c r="I34" s="35">
        <v>0.16376299999999999</v>
      </c>
      <c r="J34" s="35">
        <v>10.38</v>
      </c>
    </row>
    <row r="35" spans="1:10" x14ac:dyDescent="0.25">
      <c r="A35" s="21" t="s">
        <v>81</v>
      </c>
      <c r="B35" t="s">
        <v>1384</v>
      </c>
      <c r="C35" s="1" t="s">
        <v>926</v>
      </c>
      <c r="D35">
        <v>21</v>
      </c>
      <c r="E35">
        <v>2</v>
      </c>
      <c r="F35">
        <v>1</v>
      </c>
      <c r="G35">
        <v>2</v>
      </c>
      <c r="H35" s="1">
        <v>3</v>
      </c>
      <c r="I35" s="35">
        <v>3.9720500000000004E-3</v>
      </c>
      <c r="J35" s="35">
        <v>21.34</v>
      </c>
    </row>
    <row r="36" spans="1:10" x14ac:dyDescent="0.25">
      <c r="A36" s="21" t="s">
        <v>83</v>
      </c>
      <c r="C36" s="1" t="s">
        <v>4198</v>
      </c>
      <c r="D36">
        <v>33</v>
      </c>
      <c r="E36">
        <v>2</v>
      </c>
      <c r="F36">
        <v>1</v>
      </c>
      <c r="G36">
        <v>2</v>
      </c>
      <c r="H36" s="1">
        <v>3</v>
      </c>
      <c r="I36" s="35">
        <v>1.02384E-2</v>
      </c>
      <c r="J36" s="35">
        <v>20.059999999999999</v>
      </c>
    </row>
    <row r="37" spans="1:10" x14ac:dyDescent="0.25">
      <c r="A37" s="21" t="s">
        <v>84</v>
      </c>
      <c r="C37" s="1" t="s">
        <v>4464</v>
      </c>
      <c r="D37">
        <v>17</v>
      </c>
      <c r="E37">
        <v>2</v>
      </c>
      <c r="F37">
        <v>1</v>
      </c>
      <c r="G37">
        <v>2</v>
      </c>
      <c r="H37" s="1">
        <v>3</v>
      </c>
      <c r="I37" s="35">
        <v>0.110737</v>
      </c>
      <c r="J37" s="35">
        <v>11.2</v>
      </c>
    </row>
    <row r="38" spans="1:10" x14ac:dyDescent="0.25">
      <c r="A38" s="21" t="s">
        <v>86</v>
      </c>
      <c r="C38" s="1" t="s">
        <v>4199</v>
      </c>
      <c r="D38">
        <v>16</v>
      </c>
      <c r="E38">
        <v>2</v>
      </c>
      <c r="F38">
        <v>1</v>
      </c>
      <c r="G38">
        <v>2</v>
      </c>
      <c r="H38" s="1">
        <v>3</v>
      </c>
      <c r="I38" s="35">
        <v>9.7260700000000005E-2</v>
      </c>
      <c r="J38" s="35">
        <v>17.739999999999998</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1F522-76F8-410E-B57C-9758914946CC}">
  <sheetPr filterMode="1"/>
  <dimension ref="A1:J155"/>
  <sheetViews>
    <sheetView workbookViewId="0">
      <selection activeCell="D89" sqref="D89"/>
    </sheetView>
  </sheetViews>
  <sheetFormatPr defaultRowHeight="15" x14ac:dyDescent="0.25"/>
  <cols>
    <col min="1" max="1" width="5.85546875" style="21" bestFit="1" customWidth="1"/>
    <col min="2" max="2" width="26.85546875" bestFit="1" customWidth="1"/>
    <col min="3" max="3" width="37.28515625" customWidth="1"/>
    <col min="4" max="4" width="9.28515625" bestFit="1" customWidth="1"/>
    <col min="5" max="5" width="8.5703125" bestFit="1" customWidth="1"/>
    <col min="6" max="6" width="16.85546875" bestFit="1" customWidth="1"/>
    <col min="7" max="7" width="13.85546875" bestFit="1" customWidth="1"/>
    <col min="8" max="8" width="11.7109375" bestFit="1" customWidth="1"/>
    <col min="9" max="9" width="255.7109375" bestFit="1" customWidth="1"/>
    <col min="10" max="10" width="113.85546875" bestFit="1" customWidth="1"/>
  </cols>
  <sheetData>
    <row r="1" spans="1:10" s="3" customFormat="1" x14ac:dyDescent="0.25">
      <c r="A1" s="20"/>
      <c r="B1" s="3" t="s">
        <v>0</v>
      </c>
      <c r="C1" s="4" t="s">
        <v>1</v>
      </c>
      <c r="D1" s="3" t="s">
        <v>2</v>
      </c>
      <c r="E1" s="3" t="s">
        <v>3</v>
      </c>
      <c r="F1" s="3" t="s">
        <v>1393</v>
      </c>
      <c r="G1" s="3" t="s">
        <v>1394</v>
      </c>
      <c r="H1" s="4" t="s">
        <v>4</v>
      </c>
      <c r="I1" s="36" t="s">
        <v>5</v>
      </c>
      <c r="J1" s="36" t="s">
        <v>6</v>
      </c>
    </row>
    <row r="2" spans="1:10" x14ac:dyDescent="0.25">
      <c r="A2" s="21" t="s">
        <v>8</v>
      </c>
      <c r="B2" t="s">
        <v>4200</v>
      </c>
      <c r="C2" s="1" t="s">
        <v>4442</v>
      </c>
      <c r="D2">
        <v>23</v>
      </c>
      <c r="E2">
        <v>56284</v>
      </c>
      <c r="F2">
        <v>10</v>
      </c>
      <c r="G2">
        <v>4678</v>
      </c>
      <c r="H2" s="1">
        <v>3</v>
      </c>
      <c r="I2" s="35" t="s">
        <v>2417</v>
      </c>
      <c r="J2" s="35" t="s">
        <v>2418</v>
      </c>
    </row>
    <row r="3" spans="1:10" x14ac:dyDescent="0.25">
      <c r="A3" s="21" t="s">
        <v>12</v>
      </c>
      <c r="B3" t="s">
        <v>900</v>
      </c>
      <c r="C3" s="1" t="s">
        <v>850</v>
      </c>
      <c r="D3">
        <v>22</v>
      </c>
      <c r="E3">
        <v>3875</v>
      </c>
      <c r="F3">
        <v>3</v>
      </c>
      <c r="G3">
        <v>699</v>
      </c>
      <c r="H3" s="1" t="s">
        <v>13</v>
      </c>
      <c r="I3" s="35" t="s">
        <v>4443</v>
      </c>
      <c r="J3" s="35" t="s">
        <v>4444</v>
      </c>
    </row>
    <row r="4" spans="1:10" x14ac:dyDescent="0.25">
      <c r="A4" s="21" t="s">
        <v>15</v>
      </c>
      <c r="B4" t="s">
        <v>904</v>
      </c>
      <c r="C4" s="1" t="s">
        <v>841</v>
      </c>
      <c r="D4">
        <v>24</v>
      </c>
      <c r="E4">
        <v>1863</v>
      </c>
      <c r="F4">
        <v>7</v>
      </c>
      <c r="G4">
        <v>294</v>
      </c>
      <c r="H4" s="1">
        <v>3</v>
      </c>
      <c r="I4" s="35" t="s">
        <v>2419</v>
      </c>
      <c r="J4" s="35" t="s">
        <v>2420</v>
      </c>
    </row>
    <row r="5" spans="1:10" x14ac:dyDescent="0.25">
      <c r="A5" s="21" t="s">
        <v>17</v>
      </c>
      <c r="B5" t="s">
        <v>896</v>
      </c>
      <c r="C5" s="1" t="s">
        <v>2451</v>
      </c>
      <c r="D5">
        <v>23</v>
      </c>
      <c r="E5">
        <v>204</v>
      </c>
      <c r="F5">
        <v>2</v>
      </c>
      <c r="G5">
        <v>60</v>
      </c>
      <c r="H5" s="1" t="s">
        <v>13</v>
      </c>
      <c r="I5" s="35" t="s">
        <v>2452</v>
      </c>
      <c r="J5" s="35" t="s">
        <v>2453</v>
      </c>
    </row>
    <row r="6" spans="1:10" x14ac:dyDescent="0.25">
      <c r="A6" s="21" t="s">
        <v>19</v>
      </c>
      <c r="B6" t="s">
        <v>913</v>
      </c>
      <c r="C6" s="1" t="s">
        <v>4445</v>
      </c>
      <c r="D6">
        <v>22</v>
      </c>
      <c r="E6">
        <v>325</v>
      </c>
      <c r="F6">
        <v>1</v>
      </c>
      <c r="G6">
        <v>59</v>
      </c>
      <c r="H6" s="1" t="s">
        <v>13</v>
      </c>
      <c r="I6" s="35" t="s">
        <v>4446</v>
      </c>
      <c r="J6" s="35" t="s">
        <v>4447</v>
      </c>
    </row>
    <row r="7" spans="1:10" x14ac:dyDescent="0.25">
      <c r="A7" s="21" t="s">
        <v>22</v>
      </c>
      <c r="B7" t="s">
        <v>906</v>
      </c>
      <c r="C7" s="1" t="s">
        <v>838</v>
      </c>
      <c r="D7">
        <v>23</v>
      </c>
      <c r="E7">
        <v>190</v>
      </c>
      <c r="F7">
        <v>1</v>
      </c>
      <c r="G7">
        <v>57</v>
      </c>
      <c r="H7" s="1">
        <v>4</v>
      </c>
      <c r="I7" s="35" t="s">
        <v>2415</v>
      </c>
      <c r="J7" s="35" t="s">
        <v>2416</v>
      </c>
    </row>
    <row r="8" spans="1:10" hidden="1" x14ac:dyDescent="0.25">
      <c r="A8" s="21" t="s">
        <v>25</v>
      </c>
      <c r="C8" s="1" t="s">
        <v>4448</v>
      </c>
      <c r="D8">
        <v>36</v>
      </c>
      <c r="E8">
        <v>49</v>
      </c>
      <c r="F8">
        <v>1</v>
      </c>
      <c r="G8">
        <v>46</v>
      </c>
      <c r="H8" s="1">
        <v>2</v>
      </c>
      <c r="I8" s="35">
        <v>1.9836699999999999E-2</v>
      </c>
      <c r="J8" s="35">
        <v>9.65</v>
      </c>
    </row>
    <row r="9" spans="1:10" x14ac:dyDescent="0.25">
      <c r="A9" s="21" t="s">
        <v>28</v>
      </c>
      <c r="B9" t="s">
        <v>898</v>
      </c>
      <c r="C9" s="1" t="s">
        <v>840</v>
      </c>
      <c r="D9">
        <v>20</v>
      </c>
      <c r="E9">
        <v>254</v>
      </c>
      <c r="F9">
        <v>2</v>
      </c>
      <c r="G9">
        <v>45</v>
      </c>
      <c r="H9" s="1">
        <v>3</v>
      </c>
      <c r="I9" s="35" t="s">
        <v>2533</v>
      </c>
      <c r="J9" s="35" t="s">
        <v>2534</v>
      </c>
    </row>
    <row r="10" spans="1:10" x14ac:dyDescent="0.25">
      <c r="A10" s="21" t="s">
        <v>32</v>
      </c>
      <c r="B10" t="s">
        <v>899</v>
      </c>
      <c r="C10" s="1" t="s">
        <v>2421</v>
      </c>
      <c r="D10">
        <v>21</v>
      </c>
      <c r="E10">
        <v>130</v>
      </c>
      <c r="F10">
        <v>1</v>
      </c>
      <c r="G10">
        <v>36</v>
      </c>
      <c r="H10" s="1">
        <v>3</v>
      </c>
      <c r="I10" s="35" t="s">
        <v>2422</v>
      </c>
      <c r="J10" s="35" t="s">
        <v>2423</v>
      </c>
    </row>
    <row r="11" spans="1:10" x14ac:dyDescent="0.25">
      <c r="A11" s="21" t="s">
        <v>35</v>
      </c>
      <c r="B11" t="s">
        <v>897</v>
      </c>
      <c r="C11" s="1" t="s">
        <v>839</v>
      </c>
      <c r="D11">
        <v>21</v>
      </c>
      <c r="E11">
        <v>115</v>
      </c>
      <c r="F11">
        <v>1</v>
      </c>
      <c r="G11">
        <v>36</v>
      </c>
      <c r="H11" s="1">
        <v>3</v>
      </c>
      <c r="I11" s="35" t="s">
        <v>2425</v>
      </c>
      <c r="J11" s="35" t="s">
        <v>2426</v>
      </c>
    </row>
    <row r="12" spans="1:10" hidden="1" x14ac:dyDescent="0.25">
      <c r="A12" s="21" t="s">
        <v>37</v>
      </c>
      <c r="C12" s="1" t="s">
        <v>844</v>
      </c>
      <c r="D12">
        <v>57</v>
      </c>
      <c r="E12">
        <v>7</v>
      </c>
      <c r="F12">
        <v>1</v>
      </c>
      <c r="G12">
        <v>13</v>
      </c>
      <c r="H12" s="1">
        <v>4</v>
      </c>
      <c r="I12" s="35">
        <v>3.2415800000000002E-2</v>
      </c>
      <c r="J12" s="35">
        <v>15.06</v>
      </c>
    </row>
    <row r="13" spans="1:10" hidden="1" x14ac:dyDescent="0.25">
      <c r="A13" s="21" t="s">
        <v>39</v>
      </c>
      <c r="C13" s="1" t="s">
        <v>149</v>
      </c>
      <c r="D13">
        <v>17</v>
      </c>
      <c r="E13">
        <v>5</v>
      </c>
      <c r="F13">
        <v>1</v>
      </c>
      <c r="G13">
        <v>13</v>
      </c>
      <c r="H13" s="1" t="s">
        <v>88</v>
      </c>
      <c r="I13" s="35" t="s">
        <v>2454</v>
      </c>
      <c r="J13" s="35" t="s">
        <v>2455</v>
      </c>
    </row>
    <row r="14" spans="1:10" hidden="1" x14ac:dyDescent="0.25">
      <c r="A14" s="21" t="s">
        <v>42</v>
      </c>
      <c r="C14" s="1" t="s">
        <v>2428</v>
      </c>
      <c r="D14">
        <v>54</v>
      </c>
      <c r="E14">
        <v>112</v>
      </c>
      <c r="F14">
        <v>3</v>
      </c>
      <c r="G14">
        <v>12</v>
      </c>
      <c r="H14" s="1">
        <v>3</v>
      </c>
      <c r="I14" s="35" t="s">
        <v>2429</v>
      </c>
      <c r="J14" s="35" t="s">
        <v>2430</v>
      </c>
    </row>
    <row r="15" spans="1:10" hidden="1" x14ac:dyDescent="0.25">
      <c r="A15" s="21" t="s">
        <v>44</v>
      </c>
      <c r="C15" s="1" t="s">
        <v>846</v>
      </c>
      <c r="D15">
        <v>58</v>
      </c>
      <c r="E15">
        <v>8</v>
      </c>
      <c r="F15">
        <v>1</v>
      </c>
      <c r="G15">
        <v>12</v>
      </c>
      <c r="H15" s="1">
        <v>4</v>
      </c>
      <c r="I15" s="35" t="s">
        <v>2431</v>
      </c>
      <c r="J15" s="35">
        <v>13.37</v>
      </c>
    </row>
    <row r="16" spans="1:10" hidden="1" x14ac:dyDescent="0.25">
      <c r="A16" s="21" t="s">
        <v>45</v>
      </c>
      <c r="C16" s="1" t="s">
        <v>849</v>
      </c>
      <c r="D16">
        <v>22</v>
      </c>
      <c r="E16">
        <v>3</v>
      </c>
      <c r="F16">
        <v>11</v>
      </c>
      <c r="G16">
        <v>11</v>
      </c>
      <c r="H16" s="1">
        <v>3</v>
      </c>
      <c r="I16" s="35">
        <v>2.7599100000000001E-2</v>
      </c>
      <c r="J16" s="35">
        <v>18.37</v>
      </c>
    </row>
    <row r="17" spans="1:10" x14ac:dyDescent="0.25">
      <c r="A17" s="21" t="s">
        <v>48</v>
      </c>
      <c r="B17" t="s">
        <v>912</v>
      </c>
      <c r="C17" s="1" t="s">
        <v>2427</v>
      </c>
      <c r="D17">
        <v>18</v>
      </c>
      <c r="E17">
        <v>33</v>
      </c>
      <c r="F17">
        <v>1</v>
      </c>
      <c r="G17">
        <v>10</v>
      </c>
      <c r="H17" s="1">
        <v>3</v>
      </c>
      <c r="I17" s="35">
        <v>0.218779</v>
      </c>
      <c r="J17" s="35">
        <v>3.14</v>
      </c>
    </row>
    <row r="18" spans="1:10" hidden="1" x14ac:dyDescent="0.25">
      <c r="A18" s="21" t="s">
        <v>50</v>
      </c>
      <c r="C18" s="1" t="s">
        <v>851</v>
      </c>
      <c r="D18">
        <v>58</v>
      </c>
      <c r="E18">
        <v>19</v>
      </c>
      <c r="F18">
        <v>4</v>
      </c>
      <c r="G18">
        <v>10</v>
      </c>
      <c r="H18" s="1" t="s">
        <v>30</v>
      </c>
      <c r="I18" s="35" t="s">
        <v>2432</v>
      </c>
      <c r="J18" s="35" t="s">
        <v>2433</v>
      </c>
    </row>
    <row r="19" spans="1:10" hidden="1" x14ac:dyDescent="0.25">
      <c r="A19" s="21" t="s">
        <v>51</v>
      </c>
      <c r="C19" s="1" t="s">
        <v>2434</v>
      </c>
      <c r="D19">
        <v>45</v>
      </c>
      <c r="E19">
        <v>14</v>
      </c>
      <c r="F19">
        <v>10</v>
      </c>
      <c r="G19">
        <v>10</v>
      </c>
      <c r="H19" s="1">
        <v>3</v>
      </c>
      <c r="I19" s="35">
        <v>2.5482000000000001E-2</v>
      </c>
      <c r="J19" s="35">
        <v>17.21</v>
      </c>
    </row>
    <row r="20" spans="1:10" hidden="1" x14ac:dyDescent="0.25">
      <c r="A20" s="21" t="s">
        <v>53</v>
      </c>
      <c r="C20" s="1" t="s">
        <v>888</v>
      </c>
      <c r="D20">
        <v>35</v>
      </c>
      <c r="E20">
        <v>5</v>
      </c>
      <c r="F20">
        <v>7</v>
      </c>
      <c r="G20">
        <v>10</v>
      </c>
      <c r="H20" s="1" t="s">
        <v>13</v>
      </c>
      <c r="I20" s="35" t="s">
        <v>2435</v>
      </c>
      <c r="J20" s="35" t="s">
        <v>2436</v>
      </c>
    </row>
    <row r="21" spans="1:10" hidden="1" x14ac:dyDescent="0.25">
      <c r="A21" s="21" t="s">
        <v>54</v>
      </c>
      <c r="C21" s="1" t="s">
        <v>2437</v>
      </c>
      <c r="D21">
        <v>38</v>
      </c>
      <c r="E21">
        <v>4</v>
      </c>
      <c r="F21">
        <v>18</v>
      </c>
      <c r="G21">
        <v>10</v>
      </c>
      <c r="H21" s="1">
        <v>4</v>
      </c>
      <c r="I21" s="35" t="s">
        <v>2438</v>
      </c>
      <c r="J21" s="35" t="s">
        <v>2439</v>
      </c>
    </row>
    <row r="22" spans="1:10" x14ac:dyDescent="0.25">
      <c r="A22" s="21" t="s">
        <v>56</v>
      </c>
      <c r="B22" t="s">
        <v>908</v>
      </c>
      <c r="C22" s="1" t="s">
        <v>2424</v>
      </c>
      <c r="D22">
        <v>21</v>
      </c>
      <c r="E22">
        <v>53</v>
      </c>
      <c r="F22">
        <v>1</v>
      </c>
      <c r="G22">
        <v>9</v>
      </c>
      <c r="H22" s="1">
        <v>3</v>
      </c>
      <c r="I22" s="35">
        <v>0.271845</v>
      </c>
      <c r="J22" s="35">
        <v>3.66</v>
      </c>
    </row>
    <row r="23" spans="1:10" hidden="1" x14ac:dyDescent="0.25">
      <c r="A23" s="21" t="s">
        <v>57</v>
      </c>
      <c r="C23" s="1" t="s">
        <v>4449</v>
      </c>
      <c r="D23">
        <v>57</v>
      </c>
      <c r="E23">
        <v>26</v>
      </c>
      <c r="F23">
        <v>4</v>
      </c>
      <c r="G23">
        <v>9</v>
      </c>
      <c r="H23" s="1">
        <v>2</v>
      </c>
      <c r="I23" s="35" t="s">
        <v>2440</v>
      </c>
      <c r="J23" s="35" t="s">
        <v>2441</v>
      </c>
    </row>
    <row r="24" spans="1:10" hidden="1" x14ac:dyDescent="0.25">
      <c r="A24" s="21" t="s">
        <v>59</v>
      </c>
      <c r="C24" s="1" t="s">
        <v>2503</v>
      </c>
      <c r="D24">
        <v>32</v>
      </c>
      <c r="E24">
        <v>22</v>
      </c>
      <c r="F24">
        <v>1</v>
      </c>
      <c r="G24">
        <v>9</v>
      </c>
      <c r="H24" s="1">
        <v>2</v>
      </c>
      <c r="I24" s="35">
        <v>2.1708100000000001E-2</v>
      </c>
      <c r="J24" s="35">
        <v>25.1</v>
      </c>
    </row>
    <row r="25" spans="1:10" hidden="1" x14ac:dyDescent="0.25">
      <c r="A25" s="21" t="s">
        <v>61</v>
      </c>
      <c r="C25" s="1" t="s">
        <v>2442</v>
      </c>
      <c r="D25">
        <v>64</v>
      </c>
      <c r="E25">
        <v>3</v>
      </c>
      <c r="F25">
        <v>1</v>
      </c>
      <c r="G25">
        <v>9</v>
      </c>
      <c r="H25" s="1">
        <v>4</v>
      </c>
      <c r="I25" s="35">
        <v>2.50488E-2</v>
      </c>
      <c r="J25" s="35">
        <v>23.17</v>
      </c>
    </row>
    <row r="26" spans="1:10" hidden="1" x14ac:dyDescent="0.25">
      <c r="A26" s="21" t="s">
        <v>63</v>
      </c>
      <c r="C26" s="1" t="s">
        <v>848</v>
      </c>
      <c r="D26">
        <v>38</v>
      </c>
      <c r="E26">
        <v>2</v>
      </c>
      <c r="F26">
        <v>2</v>
      </c>
      <c r="G26">
        <v>9</v>
      </c>
      <c r="H26" s="1">
        <v>4</v>
      </c>
      <c r="I26" s="35">
        <v>0.17406199999999999</v>
      </c>
      <c r="J26" s="35">
        <v>7.62</v>
      </c>
    </row>
    <row r="27" spans="1:10" hidden="1" x14ac:dyDescent="0.25">
      <c r="A27" s="21" t="s">
        <v>65</v>
      </c>
      <c r="C27" s="1" t="s">
        <v>868</v>
      </c>
      <c r="D27">
        <v>55</v>
      </c>
      <c r="E27">
        <v>155</v>
      </c>
      <c r="F27">
        <v>2</v>
      </c>
      <c r="G27">
        <v>8</v>
      </c>
      <c r="H27" s="1" t="s">
        <v>354</v>
      </c>
      <c r="I27" s="35" t="s">
        <v>2443</v>
      </c>
      <c r="J27" s="35" t="s">
        <v>2444</v>
      </c>
    </row>
    <row r="28" spans="1:10" hidden="1" x14ac:dyDescent="0.25">
      <c r="A28" s="21" t="s">
        <v>67</v>
      </c>
      <c r="C28" s="1" t="s">
        <v>853</v>
      </c>
      <c r="D28">
        <v>55</v>
      </c>
      <c r="E28">
        <v>105</v>
      </c>
      <c r="F28">
        <v>3</v>
      </c>
      <c r="G28">
        <v>8</v>
      </c>
      <c r="H28" s="1">
        <v>5</v>
      </c>
      <c r="I28" s="35">
        <v>1.09064E-2</v>
      </c>
      <c r="J28" s="35">
        <v>24.71</v>
      </c>
    </row>
    <row r="29" spans="1:10" hidden="1" x14ac:dyDescent="0.25">
      <c r="A29" s="21" t="s">
        <v>69</v>
      </c>
      <c r="C29" s="1" t="s">
        <v>863</v>
      </c>
      <c r="D29">
        <v>18</v>
      </c>
      <c r="E29">
        <v>6</v>
      </c>
      <c r="F29">
        <v>3</v>
      </c>
      <c r="G29">
        <v>8</v>
      </c>
      <c r="H29" s="1" t="s">
        <v>88</v>
      </c>
      <c r="I29" s="35" t="s">
        <v>2475</v>
      </c>
      <c r="J29" s="35" t="s">
        <v>2476</v>
      </c>
    </row>
    <row r="30" spans="1:10" hidden="1" x14ac:dyDescent="0.25">
      <c r="A30" s="21" t="s">
        <v>71</v>
      </c>
      <c r="C30" s="1" t="s">
        <v>847</v>
      </c>
      <c r="D30">
        <v>31</v>
      </c>
      <c r="E30">
        <v>71</v>
      </c>
      <c r="F30">
        <v>2</v>
      </c>
      <c r="G30">
        <v>7</v>
      </c>
      <c r="H30" s="1" t="s">
        <v>553</v>
      </c>
      <c r="I30" s="35" t="s">
        <v>2445</v>
      </c>
      <c r="J30" s="35" t="s">
        <v>2446</v>
      </c>
    </row>
    <row r="31" spans="1:10" hidden="1" x14ac:dyDescent="0.25">
      <c r="A31" s="21" t="s">
        <v>73</v>
      </c>
      <c r="C31" s="1" t="s">
        <v>845</v>
      </c>
      <c r="D31">
        <v>61</v>
      </c>
      <c r="E31">
        <v>58</v>
      </c>
      <c r="F31">
        <v>8</v>
      </c>
      <c r="G31">
        <v>7</v>
      </c>
      <c r="H31" s="1">
        <v>4</v>
      </c>
      <c r="I31" s="35" t="s">
        <v>2447</v>
      </c>
      <c r="J31" s="35" t="s">
        <v>2448</v>
      </c>
    </row>
    <row r="32" spans="1:10" hidden="1" x14ac:dyDescent="0.25">
      <c r="A32" s="21" t="s">
        <v>75</v>
      </c>
      <c r="C32" s="1" t="s">
        <v>843</v>
      </c>
      <c r="D32">
        <v>64</v>
      </c>
      <c r="E32">
        <v>27</v>
      </c>
      <c r="F32">
        <v>4</v>
      </c>
      <c r="G32">
        <v>7</v>
      </c>
      <c r="H32" s="1" t="s">
        <v>47</v>
      </c>
      <c r="I32" s="35" t="s">
        <v>2449</v>
      </c>
      <c r="J32" s="35" t="s">
        <v>2450</v>
      </c>
    </row>
    <row r="33" spans="1:10" hidden="1" x14ac:dyDescent="0.25">
      <c r="A33" s="21" t="s">
        <v>77</v>
      </c>
      <c r="C33" s="1" t="s">
        <v>859</v>
      </c>
      <c r="D33">
        <v>17</v>
      </c>
      <c r="E33">
        <v>13</v>
      </c>
      <c r="F33">
        <v>6</v>
      </c>
      <c r="G33">
        <v>7</v>
      </c>
      <c r="H33" s="1">
        <v>3</v>
      </c>
      <c r="I33" s="35">
        <v>8.6650599999999994E-2</v>
      </c>
      <c r="J33" s="35">
        <v>12.03</v>
      </c>
    </row>
    <row r="34" spans="1:10" hidden="1" x14ac:dyDescent="0.25">
      <c r="A34" s="21" t="s">
        <v>79</v>
      </c>
      <c r="C34" s="1" t="s">
        <v>4450</v>
      </c>
      <c r="D34">
        <v>26</v>
      </c>
      <c r="E34">
        <v>4</v>
      </c>
      <c r="F34">
        <v>4</v>
      </c>
      <c r="G34">
        <v>7</v>
      </c>
      <c r="H34" s="1">
        <v>3</v>
      </c>
      <c r="I34" s="35">
        <v>0.116019</v>
      </c>
      <c r="J34" s="35">
        <v>10.59</v>
      </c>
    </row>
    <row r="35" spans="1:10" hidden="1" x14ac:dyDescent="0.25">
      <c r="A35" s="21" t="s">
        <v>81</v>
      </c>
      <c r="C35" s="1" t="s">
        <v>2456</v>
      </c>
      <c r="D35">
        <v>17</v>
      </c>
      <c r="E35">
        <v>2</v>
      </c>
      <c r="F35">
        <v>2</v>
      </c>
      <c r="G35">
        <v>7</v>
      </c>
      <c r="H35" s="1">
        <v>1</v>
      </c>
      <c r="I35" s="35" t="s">
        <v>2457</v>
      </c>
      <c r="J35" s="35" t="s">
        <v>2458</v>
      </c>
    </row>
    <row r="36" spans="1:10" hidden="1" x14ac:dyDescent="0.25">
      <c r="A36" s="21" t="s">
        <v>83</v>
      </c>
      <c r="C36" s="1" t="s">
        <v>2459</v>
      </c>
      <c r="D36">
        <v>54</v>
      </c>
      <c r="E36">
        <v>19</v>
      </c>
      <c r="F36">
        <v>1</v>
      </c>
      <c r="G36">
        <v>6</v>
      </c>
      <c r="H36" s="1">
        <v>4</v>
      </c>
      <c r="I36" s="35">
        <v>5.8452900000000004E-3</v>
      </c>
      <c r="J36" s="35">
        <v>23.62</v>
      </c>
    </row>
    <row r="37" spans="1:10" hidden="1" x14ac:dyDescent="0.25">
      <c r="A37" s="21" t="s">
        <v>84</v>
      </c>
      <c r="C37" s="1" t="s">
        <v>855</v>
      </c>
      <c r="D37">
        <v>24</v>
      </c>
      <c r="E37">
        <v>11</v>
      </c>
      <c r="F37">
        <v>6</v>
      </c>
      <c r="G37">
        <v>6</v>
      </c>
      <c r="H37" s="1" t="s">
        <v>88</v>
      </c>
      <c r="I37" s="35" t="s">
        <v>2462</v>
      </c>
      <c r="J37" s="35" t="s">
        <v>2463</v>
      </c>
    </row>
    <row r="38" spans="1:10" hidden="1" x14ac:dyDescent="0.25">
      <c r="A38" s="21" t="s">
        <v>86</v>
      </c>
      <c r="C38" s="1" t="s">
        <v>2465</v>
      </c>
      <c r="D38">
        <v>27</v>
      </c>
      <c r="E38">
        <v>3</v>
      </c>
      <c r="F38">
        <v>2</v>
      </c>
      <c r="G38">
        <v>6</v>
      </c>
      <c r="H38" s="1">
        <v>3</v>
      </c>
      <c r="I38" s="35" t="s">
        <v>2466</v>
      </c>
      <c r="J38" s="35" t="s">
        <v>2467</v>
      </c>
    </row>
    <row r="39" spans="1:10" hidden="1" x14ac:dyDescent="0.25">
      <c r="A39" s="21" t="s">
        <v>89</v>
      </c>
      <c r="C39" s="1" t="s">
        <v>2468</v>
      </c>
      <c r="D39">
        <v>18</v>
      </c>
      <c r="E39">
        <v>2</v>
      </c>
      <c r="F39">
        <v>7</v>
      </c>
      <c r="G39">
        <v>6</v>
      </c>
      <c r="H39" s="1">
        <v>3</v>
      </c>
      <c r="I39" s="35">
        <v>0.38717400000000002</v>
      </c>
      <c r="J39" s="35">
        <v>3.78</v>
      </c>
    </row>
    <row r="40" spans="1:10" hidden="1" x14ac:dyDescent="0.25">
      <c r="A40" s="21" t="s">
        <v>91</v>
      </c>
      <c r="C40" s="1" t="s">
        <v>2469</v>
      </c>
      <c r="D40">
        <v>17</v>
      </c>
      <c r="E40">
        <v>28</v>
      </c>
      <c r="F40">
        <v>2</v>
      </c>
      <c r="G40">
        <v>5</v>
      </c>
      <c r="H40" s="1">
        <v>3</v>
      </c>
      <c r="I40" s="35">
        <v>3.3414899999999997E-2</v>
      </c>
      <c r="J40" s="35">
        <v>29.33</v>
      </c>
    </row>
    <row r="41" spans="1:10" hidden="1" x14ac:dyDescent="0.25">
      <c r="A41" s="21" t="s">
        <v>93</v>
      </c>
      <c r="C41" s="1" t="s">
        <v>4451</v>
      </c>
      <c r="D41">
        <v>57</v>
      </c>
      <c r="E41">
        <v>13</v>
      </c>
      <c r="F41">
        <v>3</v>
      </c>
      <c r="G41">
        <v>5</v>
      </c>
      <c r="H41" s="1" t="s">
        <v>10</v>
      </c>
      <c r="I41" s="35" t="s">
        <v>2471</v>
      </c>
      <c r="J41" s="35" t="s">
        <v>2472</v>
      </c>
    </row>
    <row r="42" spans="1:10" hidden="1" x14ac:dyDescent="0.25">
      <c r="A42" s="21" t="s">
        <v>95</v>
      </c>
      <c r="C42" s="1" t="s">
        <v>858</v>
      </c>
      <c r="D42">
        <v>26</v>
      </c>
      <c r="E42">
        <v>7</v>
      </c>
      <c r="F42">
        <v>6</v>
      </c>
      <c r="G42">
        <v>5</v>
      </c>
      <c r="H42" s="1">
        <v>3</v>
      </c>
      <c r="I42" s="35" t="s">
        <v>2473</v>
      </c>
      <c r="J42" s="35" t="s">
        <v>2474</v>
      </c>
    </row>
    <row r="43" spans="1:10" hidden="1" x14ac:dyDescent="0.25">
      <c r="A43" s="21" t="s">
        <v>97</v>
      </c>
      <c r="C43" s="1" t="s">
        <v>2477</v>
      </c>
      <c r="D43">
        <v>48</v>
      </c>
      <c r="E43">
        <v>3</v>
      </c>
      <c r="F43">
        <v>4</v>
      </c>
      <c r="G43">
        <v>5</v>
      </c>
      <c r="H43" s="1">
        <v>4</v>
      </c>
      <c r="I43" s="35">
        <v>2.2485600000000001E-2</v>
      </c>
      <c r="J43" s="35">
        <v>16.309999999999999</v>
      </c>
    </row>
    <row r="44" spans="1:10" hidden="1" x14ac:dyDescent="0.25">
      <c r="A44" s="21" t="s">
        <v>99</v>
      </c>
      <c r="C44" s="1" t="s">
        <v>860</v>
      </c>
      <c r="D44">
        <v>16</v>
      </c>
      <c r="E44">
        <v>3</v>
      </c>
      <c r="F44">
        <v>1</v>
      </c>
      <c r="G44">
        <v>5</v>
      </c>
      <c r="H44" s="1">
        <v>2</v>
      </c>
      <c r="I44" s="35">
        <v>3.3041300000000003E-2</v>
      </c>
      <c r="J44" s="35">
        <v>17.11</v>
      </c>
    </row>
    <row r="45" spans="1:10" hidden="1" x14ac:dyDescent="0.25">
      <c r="A45" s="21" t="s">
        <v>100</v>
      </c>
      <c r="C45" s="1" t="s">
        <v>867</v>
      </c>
      <c r="D45">
        <v>47</v>
      </c>
      <c r="E45">
        <v>3</v>
      </c>
      <c r="F45">
        <v>1</v>
      </c>
      <c r="G45">
        <v>5</v>
      </c>
      <c r="H45" s="1">
        <v>4</v>
      </c>
      <c r="I45" s="35">
        <v>8.83719E-3</v>
      </c>
      <c r="J45" s="35">
        <v>20.72</v>
      </c>
    </row>
    <row r="46" spans="1:10" hidden="1" x14ac:dyDescent="0.25">
      <c r="A46" s="21" t="s">
        <v>102</v>
      </c>
      <c r="C46" s="1" t="s">
        <v>2478</v>
      </c>
      <c r="D46">
        <v>59</v>
      </c>
      <c r="E46">
        <v>2</v>
      </c>
      <c r="F46">
        <v>3</v>
      </c>
      <c r="G46">
        <v>5</v>
      </c>
      <c r="H46" s="1">
        <v>3</v>
      </c>
      <c r="I46" s="35">
        <v>1.79425E-2</v>
      </c>
      <c r="J46" s="35">
        <v>11.88</v>
      </c>
    </row>
    <row r="47" spans="1:10" hidden="1" x14ac:dyDescent="0.25">
      <c r="A47" s="21" t="s">
        <v>104</v>
      </c>
      <c r="C47" s="1" t="s">
        <v>2542</v>
      </c>
      <c r="D47">
        <v>15</v>
      </c>
      <c r="E47">
        <v>18</v>
      </c>
      <c r="F47">
        <v>1</v>
      </c>
      <c r="G47">
        <v>4</v>
      </c>
      <c r="H47" s="1">
        <v>4</v>
      </c>
      <c r="I47" s="35">
        <v>0.17391200000000001</v>
      </c>
      <c r="J47" s="35">
        <v>13.2</v>
      </c>
    </row>
    <row r="48" spans="1:10" x14ac:dyDescent="0.25">
      <c r="A48" s="21" t="s">
        <v>106</v>
      </c>
      <c r="B48" t="s">
        <v>910</v>
      </c>
      <c r="C48" s="1" t="s">
        <v>857</v>
      </c>
      <c r="D48">
        <v>22</v>
      </c>
      <c r="E48">
        <v>9</v>
      </c>
      <c r="F48">
        <v>2</v>
      </c>
      <c r="G48">
        <v>4</v>
      </c>
      <c r="H48" s="1">
        <v>3</v>
      </c>
      <c r="I48" s="35" t="s">
        <v>2479</v>
      </c>
      <c r="J48" s="35" t="s">
        <v>2480</v>
      </c>
    </row>
    <row r="49" spans="1:10" hidden="1" x14ac:dyDescent="0.25">
      <c r="A49" s="21" t="s">
        <v>108</v>
      </c>
      <c r="C49" s="1" t="s">
        <v>4452</v>
      </c>
      <c r="D49">
        <v>18</v>
      </c>
      <c r="E49">
        <v>9</v>
      </c>
      <c r="F49">
        <v>2</v>
      </c>
      <c r="G49">
        <v>4</v>
      </c>
      <c r="H49" s="1">
        <v>2</v>
      </c>
      <c r="I49" s="35">
        <v>8.27431E-2</v>
      </c>
      <c r="J49" s="35">
        <v>9.4600000000000009</v>
      </c>
    </row>
    <row r="50" spans="1:10" hidden="1" x14ac:dyDescent="0.25">
      <c r="A50" s="21" t="s">
        <v>110</v>
      </c>
      <c r="C50" s="1" t="s">
        <v>889</v>
      </c>
      <c r="D50">
        <v>16</v>
      </c>
      <c r="E50">
        <v>9</v>
      </c>
      <c r="F50">
        <v>2</v>
      </c>
      <c r="G50">
        <v>4</v>
      </c>
      <c r="H50" s="1">
        <v>2</v>
      </c>
      <c r="I50" s="35">
        <v>7.6009099999999996E-2</v>
      </c>
      <c r="J50" s="35">
        <v>18.82</v>
      </c>
    </row>
    <row r="51" spans="1:10" hidden="1" x14ac:dyDescent="0.25">
      <c r="A51" s="21" t="s">
        <v>112</v>
      </c>
      <c r="C51" s="1" t="s">
        <v>2481</v>
      </c>
      <c r="D51">
        <v>47</v>
      </c>
      <c r="E51">
        <v>7</v>
      </c>
      <c r="F51">
        <v>4</v>
      </c>
      <c r="G51">
        <v>4</v>
      </c>
      <c r="H51" s="1" t="s">
        <v>360</v>
      </c>
      <c r="I51" s="35" t="s">
        <v>2482</v>
      </c>
      <c r="J51" s="35" t="s">
        <v>2483</v>
      </c>
    </row>
    <row r="52" spans="1:10" hidden="1" x14ac:dyDescent="0.25">
      <c r="A52" s="21" t="s">
        <v>113</v>
      </c>
      <c r="C52" s="1" t="s">
        <v>2484</v>
      </c>
      <c r="D52">
        <v>29</v>
      </c>
      <c r="E52">
        <v>7</v>
      </c>
      <c r="F52">
        <v>2</v>
      </c>
      <c r="G52">
        <v>4</v>
      </c>
      <c r="H52" s="1">
        <v>3</v>
      </c>
      <c r="I52" s="35">
        <v>3.3678399999999997E-2</v>
      </c>
      <c r="J52" s="35">
        <v>14.74</v>
      </c>
    </row>
    <row r="53" spans="1:10" hidden="1" x14ac:dyDescent="0.25">
      <c r="A53" s="21" t="s">
        <v>115</v>
      </c>
      <c r="C53" s="1" t="s">
        <v>862</v>
      </c>
      <c r="D53">
        <v>45</v>
      </c>
      <c r="E53">
        <v>5</v>
      </c>
      <c r="F53">
        <v>2</v>
      </c>
      <c r="G53">
        <v>4</v>
      </c>
      <c r="H53" s="1">
        <v>3</v>
      </c>
      <c r="I53" s="35">
        <v>1.9745599999999999E-2</v>
      </c>
      <c r="J53" s="35">
        <v>13.83</v>
      </c>
    </row>
    <row r="54" spans="1:10" hidden="1" x14ac:dyDescent="0.25">
      <c r="A54" s="21" t="s">
        <v>117</v>
      </c>
      <c r="C54" s="1" t="s">
        <v>2486</v>
      </c>
      <c r="D54">
        <v>53</v>
      </c>
      <c r="E54">
        <v>4</v>
      </c>
      <c r="F54">
        <v>6</v>
      </c>
      <c r="G54">
        <v>4</v>
      </c>
      <c r="H54" s="1">
        <v>4</v>
      </c>
      <c r="I54" s="35" t="s">
        <v>2487</v>
      </c>
      <c r="J54" s="35" t="s">
        <v>2488</v>
      </c>
    </row>
    <row r="55" spans="1:10" hidden="1" x14ac:dyDescent="0.25">
      <c r="A55" s="21" t="s">
        <v>119</v>
      </c>
      <c r="C55" s="1" t="s">
        <v>865</v>
      </c>
      <c r="D55">
        <v>42</v>
      </c>
      <c r="E55">
        <v>3</v>
      </c>
      <c r="F55">
        <v>3</v>
      </c>
      <c r="G55">
        <v>4</v>
      </c>
      <c r="H55" s="1">
        <v>3</v>
      </c>
      <c r="I55" s="35">
        <v>9.8557800000000001E-2</v>
      </c>
      <c r="J55" s="35">
        <v>10.57</v>
      </c>
    </row>
    <row r="56" spans="1:10" hidden="1" x14ac:dyDescent="0.25">
      <c r="A56" s="21" t="s">
        <v>121</v>
      </c>
      <c r="C56" s="1" t="s">
        <v>872</v>
      </c>
      <c r="D56">
        <v>23</v>
      </c>
      <c r="E56">
        <v>2</v>
      </c>
      <c r="F56">
        <v>4</v>
      </c>
      <c r="G56">
        <v>4</v>
      </c>
      <c r="H56" s="1">
        <v>3</v>
      </c>
      <c r="I56" s="35">
        <v>0.24959500000000001</v>
      </c>
      <c r="J56" s="35">
        <v>6.96</v>
      </c>
    </row>
    <row r="57" spans="1:10" hidden="1" x14ac:dyDescent="0.25">
      <c r="A57" s="21" t="s">
        <v>123</v>
      </c>
      <c r="C57" s="1" t="s">
        <v>2489</v>
      </c>
      <c r="D57">
        <v>36</v>
      </c>
      <c r="E57">
        <v>2</v>
      </c>
      <c r="F57">
        <v>4</v>
      </c>
      <c r="G57">
        <v>4</v>
      </c>
      <c r="H57" s="1">
        <v>3</v>
      </c>
      <c r="I57" s="35">
        <v>5.1895400000000001E-2</v>
      </c>
      <c r="J57" s="35">
        <v>16.29</v>
      </c>
    </row>
    <row r="58" spans="1:10" hidden="1" x14ac:dyDescent="0.25">
      <c r="A58" s="21" t="s">
        <v>125</v>
      </c>
      <c r="C58" s="1" t="s">
        <v>866</v>
      </c>
      <c r="D58">
        <v>15</v>
      </c>
      <c r="E58">
        <v>2</v>
      </c>
      <c r="F58">
        <v>2</v>
      </c>
      <c r="G58">
        <v>4</v>
      </c>
      <c r="H58" s="1">
        <v>3</v>
      </c>
      <c r="I58" s="35">
        <v>2.7107599999999999E-2</v>
      </c>
      <c r="J58" s="35">
        <v>16.38</v>
      </c>
    </row>
    <row r="59" spans="1:10" hidden="1" x14ac:dyDescent="0.25">
      <c r="A59" s="21" t="s">
        <v>127</v>
      </c>
      <c r="C59" s="1" t="s">
        <v>2490</v>
      </c>
      <c r="D59">
        <v>16</v>
      </c>
      <c r="E59">
        <v>2</v>
      </c>
      <c r="F59">
        <v>2</v>
      </c>
      <c r="G59">
        <v>4</v>
      </c>
      <c r="H59" s="1">
        <v>3</v>
      </c>
      <c r="I59" s="35">
        <v>3.8251199999999999E-2</v>
      </c>
      <c r="J59" s="35">
        <v>18.02</v>
      </c>
    </row>
    <row r="60" spans="1:10" hidden="1" x14ac:dyDescent="0.25">
      <c r="A60" s="21" t="s">
        <v>129</v>
      </c>
      <c r="C60" s="1" t="s">
        <v>4453</v>
      </c>
      <c r="D60">
        <v>35</v>
      </c>
      <c r="E60">
        <v>2</v>
      </c>
      <c r="F60">
        <v>4</v>
      </c>
      <c r="G60">
        <v>4</v>
      </c>
      <c r="H60" s="1">
        <v>3</v>
      </c>
      <c r="I60" s="35">
        <v>6.1372799999999998E-2</v>
      </c>
      <c r="J60" s="35">
        <v>16.350000000000001</v>
      </c>
    </row>
    <row r="61" spans="1:10" hidden="1" x14ac:dyDescent="0.25">
      <c r="A61" s="21" t="s">
        <v>131</v>
      </c>
      <c r="C61" s="1" t="s">
        <v>2464</v>
      </c>
      <c r="D61">
        <v>41</v>
      </c>
      <c r="E61">
        <v>2</v>
      </c>
      <c r="F61">
        <v>1</v>
      </c>
      <c r="G61">
        <v>4</v>
      </c>
      <c r="H61" s="1">
        <v>3</v>
      </c>
      <c r="I61" s="35">
        <v>6.4834100000000006E-2</v>
      </c>
      <c r="J61" s="35">
        <v>17.559999999999999</v>
      </c>
    </row>
    <row r="62" spans="1:10" hidden="1" x14ac:dyDescent="0.25">
      <c r="A62" s="21" t="s">
        <v>133</v>
      </c>
      <c r="C62" s="1" t="s">
        <v>856</v>
      </c>
      <c r="D62">
        <v>54</v>
      </c>
      <c r="E62">
        <v>324</v>
      </c>
      <c r="F62">
        <v>1</v>
      </c>
      <c r="G62">
        <v>3</v>
      </c>
      <c r="H62" s="1" t="s">
        <v>47</v>
      </c>
      <c r="I62" s="35" t="s">
        <v>4440</v>
      </c>
      <c r="J62" s="35" t="s">
        <v>4441</v>
      </c>
    </row>
    <row r="63" spans="1:10" hidden="1" x14ac:dyDescent="0.25">
      <c r="A63" s="21" t="s">
        <v>134</v>
      </c>
      <c r="C63" s="1" t="s">
        <v>842</v>
      </c>
      <c r="D63">
        <v>62</v>
      </c>
      <c r="E63">
        <v>191</v>
      </c>
      <c r="F63">
        <v>15</v>
      </c>
      <c r="G63">
        <v>3</v>
      </c>
      <c r="H63" s="1" t="s">
        <v>47</v>
      </c>
      <c r="I63" s="35" t="s">
        <v>2493</v>
      </c>
      <c r="J63" s="35" t="s">
        <v>2494</v>
      </c>
    </row>
    <row r="64" spans="1:10" hidden="1" x14ac:dyDescent="0.25">
      <c r="A64" s="21" t="s">
        <v>135</v>
      </c>
      <c r="C64" s="1" t="s">
        <v>2495</v>
      </c>
      <c r="D64">
        <v>61</v>
      </c>
      <c r="E64">
        <v>60</v>
      </c>
      <c r="F64">
        <v>9</v>
      </c>
      <c r="G64">
        <v>3</v>
      </c>
      <c r="H64" s="1" t="s">
        <v>10</v>
      </c>
      <c r="I64" s="35" t="s">
        <v>2496</v>
      </c>
      <c r="J64" s="35" t="s">
        <v>2497</v>
      </c>
    </row>
    <row r="65" spans="1:10" hidden="1" x14ac:dyDescent="0.25">
      <c r="A65" s="21" t="s">
        <v>136</v>
      </c>
      <c r="C65" s="1" t="s">
        <v>876</v>
      </c>
      <c r="D65">
        <v>51</v>
      </c>
      <c r="E65">
        <v>50</v>
      </c>
      <c r="F65">
        <v>1</v>
      </c>
      <c r="G65">
        <v>3</v>
      </c>
      <c r="H65" s="1">
        <v>4</v>
      </c>
      <c r="I65" s="35">
        <v>1.79274E-2</v>
      </c>
      <c r="J65" s="35">
        <v>16.059999999999999</v>
      </c>
    </row>
    <row r="66" spans="1:10" hidden="1" x14ac:dyDescent="0.25">
      <c r="A66" s="21" t="s">
        <v>137</v>
      </c>
      <c r="C66" s="1" t="s">
        <v>2498</v>
      </c>
      <c r="D66">
        <v>33</v>
      </c>
      <c r="E66">
        <v>26</v>
      </c>
      <c r="F66">
        <v>3</v>
      </c>
      <c r="G66">
        <v>3</v>
      </c>
      <c r="H66" s="1">
        <v>4</v>
      </c>
      <c r="I66" s="35">
        <v>5.2547799999999999E-2</v>
      </c>
      <c r="J66" s="35">
        <v>15.79</v>
      </c>
    </row>
    <row r="67" spans="1:10" hidden="1" x14ac:dyDescent="0.25">
      <c r="A67" s="21" t="s">
        <v>139</v>
      </c>
      <c r="C67" s="1" t="s">
        <v>2499</v>
      </c>
      <c r="D67">
        <v>59</v>
      </c>
      <c r="E67">
        <v>26</v>
      </c>
      <c r="F67">
        <v>1</v>
      </c>
      <c r="G67">
        <v>3</v>
      </c>
      <c r="H67" s="1">
        <v>4</v>
      </c>
      <c r="I67" s="35">
        <v>1.43768E-2</v>
      </c>
      <c r="J67" s="35">
        <v>18.13</v>
      </c>
    </row>
    <row r="68" spans="1:10" hidden="1" x14ac:dyDescent="0.25">
      <c r="A68" s="21" t="s">
        <v>140</v>
      </c>
      <c r="C68" s="1" t="s">
        <v>2500</v>
      </c>
      <c r="D68">
        <v>27</v>
      </c>
      <c r="E68">
        <v>25</v>
      </c>
      <c r="F68">
        <v>1</v>
      </c>
      <c r="G68">
        <v>3</v>
      </c>
      <c r="H68" s="1">
        <v>3</v>
      </c>
      <c r="I68" s="35">
        <v>0.14944099999999999</v>
      </c>
      <c r="J68" s="35">
        <v>8.41</v>
      </c>
    </row>
    <row r="69" spans="1:10" hidden="1" x14ac:dyDescent="0.25">
      <c r="A69" s="21" t="s">
        <v>143</v>
      </c>
      <c r="C69" s="1" t="s">
        <v>877</v>
      </c>
      <c r="D69">
        <v>53</v>
      </c>
      <c r="E69">
        <v>22</v>
      </c>
      <c r="F69">
        <v>1</v>
      </c>
      <c r="G69">
        <v>3</v>
      </c>
      <c r="H69" s="1">
        <v>3</v>
      </c>
      <c r="I69" s="35" t="s">
        <v>2501</v>
      </c>
      <c r="J69" s="35" t="s">
        <v>2502</v>
      </c>
    </row>
    <row r="70" spans="1:10" hidden="1" x14ac:dyDescent="0.25">
      <c r="A70" s="21" t="s">
        <v>145</v>
      </c>
      <c r="C70" s="1" t="s">
        <v>4454</v>
      </c>
      <c r="D70">
        <v>18</v>
      </c>
      <c r="E70">
        <v>22</v>
      </c>
      <c r="F70">
        <v>1</v>
      </c>
      <c r="G70">
        <v>3</v>
      </c>
      <c r="H70" s="1">
        <v>3</v>
      </c>
      <c r="I70" s="35">
        <v>0.12374</v>
      </c>
      <c r="J70" s="35">
        <v>8.26</v>
      </c>
    </row>
    <row r="71" spans="1:10" hidden="1" x14ac:dyDescent="0.25">
      <c r="A71" s="21" t="s">
        <v>146</v>
      </c>
      <c r="C71" s="1" t="s">
        <v>879</v>
      </c>
      <c r="D71">
        <v>17</v>
      </c>
      <c r="E71">
        <v>16</v>
      </c>
      <c r="F71">
        <v>1</v>
      </c>
      <c r="G71">
        <v>3</v>
      </c>
      <c r="H71" s="1">
        <v>2</v>
      </c>
      <c r="I71" s="35">
        <v>0.13277600000000001</v>
      </c>
      <c r="J71" s="35">
        <v>15.41</v>
      </c>
    </row>
    <row r="72" spans="1:10" hidden="1" x14ac:dyDescent="0.25">
      <c r="A72" s="21" t="s">
        <v>148</v>
      </c>
      <c r="C72" s="1" t="s">
        <v>861</v>
      </c>
      <c r="D72">
        <v>55</v>
      </c>
      <c r="E72">
        <v>11</v>
      </c>
      <c r="F72">
        <v>1</v>
      </c>
      <c r="G72">
        <v>3</v>
      </c>
      <c r="H72" s="1" t="s">
        <v>30</v>
      </c>
      <c r="I72" s="35" t="s">
        <v>2460</v>
      </c>
      <c r="J72" s="35" t="s">
        <v>2461</v>
      </c>
    </row>
    <row r="73" spans="1:10" hidden="1" x14ac:dyDescent="0.25">
      <c r="A73" s="21" t="s">
        <v>151</v>
      </c>
      <c r="C73" s="1" t="s">
        <v>2504</v>
      </c>
      <c r="D73">
        <v>15</v>
      </c>
      <c r="E73">
        <v>10</v>
      </c>
      <c r="F73">
        <v>1</v>
      </c>
      <c r="G73">
        <v>3</v>
      </c>
      <c r="H73" s="1">
        <v>1</v>
      </c>
      <c r="I73" s="35">
        <v>1.94053E-2</v>
      </c>
      <c r="J73" s="35">
        <v>16.86</v>
      </c>
    </row>
    <row r="74" spans="1:10" hidden="1" x14ac:dyDescent="0.25">
      <c r="A74" s="21" t="s">
        <v>153</v>
      </c>
      <c r="C74" s="1" t="s">
        <v>2505</v>
      </c>
      <c r="D74">
        <v>60</v>
      </c>
      <c r="E74">
        <v>10</v>
      </c>
      <c r="F74">
        <v>2</v>
      </c>
      <c r="G74">
        <v>3</v>
      </c>
      <c r="H74" s="1" t="s">
        <v>360</v>
      </c>
      <c r="I74" s="35" t="s">
        <v>2506</v>
      </c>
      <c r="J74" s="35" t="s">
        <v>2507</v>
      </c>
    </row>
    <row r="75" spans="1:10" hidden="1" x14ac:dyDescent="0.25">
      <c r="A75" s="21" t="s">
        <v>155</v>
      </c>
      <c r="C75" s="1" t="s">
        <v>2508</v>
      </c>
      <c r="D75">
        <v>53</v>
      </c>
      <c r="E75">
        <v>10</v>
      </c>
      <c r="F75">
        <v>1</v>
      </c>
      <c r="G75">
        <v>3</v>
      </c>
      <c r="H75" s="1">
        <v>3</v>
      </c>
      <c r="I75" s="35">
        <v>7.0642500000000002E-3</v>
      </c>
      <c r="J75" s="35">
        <v>33.299999999999997</v>
      </c>
    </row>
    <row r="76" spans="1:10" hidden="1" x14ac:dyDescent="0.25">
      <c r="A76" s="21" t="s">
        <v>157</v>
      </c>
      <c r="C76" s="1" t="s">
        <v>2509</v>
      </c>
      <c r="D76">
        <v>29</v>
      </c>
      <c r="E76">
        <v>7</v>
      </c>
      <c r="F76">
        <v>3</v>
      </c>
      <c r="G76">
        <v>3</v>
      </c>
      <c r="H76" s="1">
        <v>4</v>
      </c>
      <c r="I76" s="35">
        <v>3.5588700000000001E-2</v>
      </c>
      <c r="J76" s="35">
        <v>16.73</v>
      </c>
    </row>
    <row r="77" spans="1:10" hidden="1" x14ac:dyDescent="0.25">
      <c r="A77" s="21" t="s">
        <v>159</v>
      </c>
      <c r="C77" s="1" t="s">
        <v>884</v>
      </c>
      <c r="D77">
        <v>33</v>
      </c>
      <c r="E77">
        <v>6</v>
      </c>
      <c r="F77">
        <v>4</v>
      </c>
      <c r="G77">
        <v>3</v>
      </c>
      <c r="H77" s="1">
        <v>3</v>
      </c>
      <c r="I77" s="35">
        <v>0.20977899999999999</v>
      </c>
      <c r="J77" s="35">
        <v>2.79</v>
      </c>
    </row>
    <row r="78" spans="1:10" hidden="1" x14ac:dyDescent="0.25">
      <c r="A78" s="21" t="s">
        <v>161</v>
      </c>
      <c r="C78" s="1" t="s">
        <v>886</v>
      </c>
      <c r="D78">
        <v>17</v>
      </c>
      <c r="E78">
        <v>4</v>
      </c>
      <c r="F78">
        <v>1</v>
      </c>
      <c r="G78">
        <v>3</v>
      </c>
      <c r="H78" s="1">
        <v>3</v>
      </c>
      <c r="I78" s="35">
        <v>2.8148400000000001E-2</v>
      </c>
      <c r="J78" s="35">
        <v>24.94</v>
      </c>
    </row>
    <row r="79" spans="1:10" hidden="1" x14ac:dyDescent="0.25">
      <c r="A79" s="21" t="s">
        <v>164</v>
      </c>
      <c r="C79" s="1" t="s">
        <v>2510</v>
      </c>
      <c r="D79">
        <v>15</v>
      </c>
      <c r="E79">
        <v>4</v>
      </c>
      <c r="F79">
        <v>1</v>
      </c>
      <c r="G79">
        <v>3</v>
      </c>
      <c r="H79" s="1">
        <v>2</v>
      </c>
      <c r="I79" s="35">
        <v>0.14479400000000001</v>
      </c>
      <c r="J79" s="35">
        <v>5.78</v>
      </c>
    </row>
    <row r="80" spans="1:10" hidden="1" x14ac:dyDescent="0.25">
      <c r="A80" s="21" t="s">
        <v>167</v>
      </c>
      <c r="C80" s="1" t="s">
        <v>2511</v>
      </c>
      <c r="D80">
        <v>17</v>
      </c>
      <c r="E80">
        <v>4</v>
      </c>
      <c r="F80">
        <v>1</v>
      </c>
      <c r="G80">
        <v>3</v>
      </c>
      <c r="H80" s="1">
        <v>3</v>
      </c>
      <c r="I80" s="35">
        <v>3.7374600000000001E-2</v>
      </c>
      <c r="J80" s="35">
        <v>21.27</v>
      </c>
    </row>
    <row r="81" spans="1:10" hidden="1" x14ac:dyDescent="0.25">
      <c r="A81" s="21" t="s">
        <v>169</v>
      </c>
      <c r="C81" s="1" t="s">
        <v>893</v>
      </c>
      <c r="D81">
        <v>16</v>
      </c>
      <c r="E81">
        <v>3</v>
      </c>
      <c r="F81">
        <v>3</v>
      </c>
      <c r="G81">
        <v>3</v>
      </c>
      <c r="H81" s="1">
        <v>3</v>
      </c>
      <c r="I81" s="35">
        <v>0.24488599999999999</v>
      </c>
      <c r="J81" s="35">
        <v>8.69</v>
      </c>
    </row>
    <row r="82" spans="1:10" hidden="1" x14ac:dyDescent="0.25">
      <c r="A82" s="21" t="s">
        <v>170</v>
      </c>
      <c r="C82" s="1" t="s">
        <v>2512</v>
      </c>
      <c r="D82">
        <v>17</v>
      </c>
      <c r="E82">
        <v>3</v>
      </c>
      <c r="F82">
        <v>2</v>
      </c>
      <c r="G82">
        <v>3</v>
      </c>
      <c r="H82" s="1">
        <v>1</v>
      </c>
      <c r="I82" s="35">
        <v>0.16281000000000001</v>
      </c>
      <c r="J82" s="35">
        <v>7.24</v>
      </c>
    </row>
    <row r="83" spans="1:10" hidden="1" x14ac:dyDescent="0.25">
      <c r="A83" s="21" t="s">
        <v>172</v>
      </c>
      <c r="C83" s="1" t="s">
        <v>864</v>
      </c>
      <c r="D83">
        <v>45</v>
      </c>
      <c r="E83">
        <v>3</v>
      </c>
      <c r="F83">
        <v>2</v>
      </c>
      <c r="G83">
        <v>3</v>
      </c>
      <c r="H83" s="1">
        <v>2</v>
      </c>
      <c r="I83" s="35">
        <v>1.2114E-2</v>
      </c>
      <c r="J83" s="35">
        <v>24.14</v>
      </c>
    </row>
    <row r="84" spans="1:10" hidden="1" x14ac:dyDescent="0.25">
      <c r="A84" s="21" t="s">
        <v>174</v>
      </c>
      <c r="C84" s="1" t="s">
        <v>871</v>
      </c>
      <c r="D84">
        <v>16</v>
      </c>
      <c r="E84">
        <v>2</v>
      </c>
      <c r="F84">
        <v>1</v>
      </c>
      <c r="G84">
        <v>3</v>
      </c>
      <c r="H84" s="1">
        <v>3</v>
      </c>
      <c r="I84" s="35">
        <v>1.50711E-2</v>
      </c>
      <c r="J84" s="35">
        <v>26.03</v>
      </c>
    </row>
    <row r="85" spans="1:10" hidden="1" x14ac:dyDescent="0.25">
      <c r="A85" s="21" t="s">
        <v>176</v>
      </c>
      <c r="C85" s="1" t="s">
        <v>891</v>
      </c>
      <c r="D85">
        <v>18</v>
      </c>
      <c r="E85">
        <v>2</v>
      </c>
      <c r="F85">
        <v>1</v>
      </c>
      <c r="G85">
        <v>3</v>
      </c>
      <c r="H85" s="1">
        <v>2</v>
      </c>
      <c r="I85" s="35">
        <v>0.22936699999999999</v>
      </c>
      <c r="J85" s="35">
        <v>17.829999999999998</v>
      </c>
    </row>
    <row r="86" spans="1:10" hidden="1" x14ac:dyDescent="0.25">
      <c r="A86" s="21" t="s">
        <v>177</v>
      </c>
      <c r="C86" s="1" t="s">
        <v>2513</v>
      </c>
      <c r="D86">
        <v>43</v>
      </c>
      <c r="E86">
        <v>2</v>
      </c>
      <c r="F86">
        <v>1</v>
      </c>
      <c r="G86">
        <v>3</v>
      </c>
      <c r="H86" s="1">
        <v>4</v>
      </c>
      <c r="I86" s="35">
        <v>1.5558300000000001E-2</v>
      </c>
      <c r="J86" s="35">
        <v>22.81</v>
      </c>
    </row>
    <row r="87" spans="1:10" hidden="1" x14ac:dyDescent="0.25">
      <c r="A87" s="21" t="s">
        <v>179</v>
      </c>
      <c r="C87" s="1" t="s">
        <v>2514</v>
      </c>
      <c r="D87">
        <v>16</v>
      </c>
      <c r="E87">
        <v>2</v>
      </c>
      <c r="F87">
        <v>1</v>
      </c>
      <c r="G87">
        <v>3</v>
      </c>
      <c r="H87" s="1">
        <v>2</v>
      </c>
      <c r="I87" s="35">
        <v>3.8307899999999999E-2</v>
      </c>
      <c r="J87" s="35">
        <v>16.3</v>
      </c>
    </row>
    <row r="88" spans="1:10" hidden="1" x14ac:dyDescent="0.25">
      <c r="A88" s="21" t="s">
        <v>180</v>
      </c>
      <c r="C88" s="1" t="s">
        <v>2515</v>
      </c>
      <c r="D88">
        <v>46</v>
      </c>
      <c r="E88">
        <v>2</v>
      </c>
      <c r="F88">
        <v>3</v>
      </c>
      <c r="G88">
        <v>3</v>
      </c>
      <c r="H88" s="1">
        <v>3</v>
      </c>
      <c r="I88" s="35" t="s">
        <v>2516</v>
      </c>
      <c r="J88" s="35" t="s">
        <v>2517</v>
      </c>
    </row>
    <row r="89" spans="1:10" hidden="1" x14ac:dyDescent="0.25">
      <c r="A89" s="21" t="s">
        <v>182</v>
      </c>
      <c r="C89" s="1" t="s">
        <v>4455</v>
      </c>
      <c r="D89">
        <v>32</v>
      </c>
      <c r="E89">
        <v>2</v>
      </c>
      <c r="F89">
        <v>1</v>
      </c>
      <c r="G89">
        <v>3</v>
      </c>
      <c r="H89" s="1">
        <v>3</v>
      </c>
      <c r="I89" s="35">
        <v>7.7435100000000007E-2</v>
      </c>
      <c r="J89" s="35">
        <v>8.48</v>
      </c>
    </row>
    <row r="90" spans="1:10" hidden="1" x14ac:dyDescent="0.25">
      <c r="A90" s="21" t="s">
        <v>184</v>
      </c>
      <c r="C90" s="1" t="s">
        <v>854</v>
      </c>
      <c r="D90">
        <v>15</v>
      </c>
      <c r="E90">
        <v>2</v>
      </c>
      <c r="F90">
        <v>1</v>
      </c>
      <c r="G90">
        <v>3</v>
      </c>
      <c r="H90" s="1">
        <v>3</v>
      </c>
      <c r="I90" s="35">
        <v>0.131937</v>
      </c>
      <c r="J90" s="35">
        <v>10.28</v>
      </c>
    </row>
    <row r="91" spans="1:10" hidden="1" x14ac:dyDescent="0.25">
      <c r="A91" s="21" t="s">
        <v>186</v>
      </c>
      <c r="C91" s="1" t="s">
        <v>2518</v>
      </c>
      <c r="D91">
        <v>59</v>
      </c>
      <c r="E91">
        <v>240</v>
      </c>
      <c r="F91">
        <v>2</v>
      </c>
      <c r="G91">
        <v>2</v>
      </c>
      <c r="H91" s="1">
        <v>1</v>
      </c>
      <c r="I91" s="35" t="s">
        <v>2519</v>
      </c>
      <c r="J91" s="35" t="s">
        <v>2520</v>
      </c>
    </row>
    <row r="92" spans="1:10" hidden="1" x14ac:dyDescent="0.25">
      <c r="A92" s="21" t="s">
        <v>187</v>
      </c>
      <c r="C92" s="1" t="s">
        <v>2521</v>
      </c>
      <c r="D92">
        <v>46</v>
      </c>
      <c r="E92">
        <v>130</v>
      </c>
      <c r="F92">
        <v>1</v>
      </c>
      <c r="G92">
        <v>2</v>
      </c>
      <c r="H92" s="1">
        <v>3</v>
      </c>
      <c r="I92" s="35" t="s">
        <v>2522</v>
      </c>
      <c r="J92" s="35" t="s">
        <v>2523</v>
      </c>
    </row>
    <row r="93" spans="1:10" hidden="1" x14ac:dyDescent="0.25">
      <c r="A93" s="21" t="s">
        <v>189</v>
      </c>
      <c r="C93" s="1" t="s">
        <v>2524</v>
      </c>
      <c r="D93">
        <v>57</v>
      </c>
      <c r="E93">
        <v>74</v>
      </c>
      <c r="F93">
        <v>2</v>
      </c>
      <c r="G93">
        <v>2</v>
      </c>
      <c r="H93" s="1">
        <v>3</v>
      </c>
      <c r="I93" s="35">
        <v>4.1355200000000002E-3</v>
      </c>
      <c r="J93" s="35">
        <v>27.05</v>
      </c>
    </row>
    <row r="94" spans="1:10" hidden="1" x14ac:dyDescent="0.25">
      <c r="A94" s="21" t="s">
        <v>190</v>
      </c>
      <c r="C94" s="1" t="s">
        <v>873</v>
      </c>
      <c r="D94">
        <v>56</v>
      </c>
      <c r="E94">
        <v>73</v>
      </c>
      <c r="F94">
        <v>1</v>
      </c>
      <c r="G94">
        <v>2</v>
      </c>
      <c r="H94" s="1" t="s">
        <v>47</v>
      </c>
      <c r="I94" s="35" t="s">
        <v>2491</v>
      </c>
      <c r="J94" s="35" t="s">
        <v>2492</v>
      </c>
    </row>
    <row r="95" spans="1:10" hidden="1" x14ac:dyDescent="0.25">
      <c r="A95" s="21" t="s">
        <v>191</v>
      </c>
      <c r="C95" s="1" t="s">
        <v>4456</v>
      </c>
      <c r="D95">
        <v>29</v>
      </c>
      <c r="E95">
        <v>50</v>
      </c>
      <c r="F95">
        <v>3</v>
      </c>
      <c r="G95">
        <v>2</v>
      </c>
      <c r="H95" s="1" t="s">
        <v>47</v>
      </c>
      <c r="I95" s="35" t="s">
        <v>4457</v>
      </c>
      <c r="J95" s="35" t="s">
        <v>4458</v>
      </c>
    </row>
    <row r="96" spans="1:10" hidden="1" x14ac:dyDescent="0.25">
      <c r="A96" s="21" t="s">
        <v>193</v>
      </c>
      <c r="C96" s="1" t="s">
        <v>2525</v>
      </c>
      <c r="D96">
        <v>46</v>
      </c>
      <c r="E96">
        <v>41</v>
      </c>
      <c r="F96">
        <v>1</v>
      </c>
      <c r="G96">
        <v>2</v>
      </c>
      <c r="H96" s="1">
        <v>2</v>
      </c>
      <c r="I96" s="35">
        <v>0.164214</v>
      </c>
      <c r="J96" s="35">
        <v>7.04</v>
      </c>
    </row>
    <row r="97" spans="1:10" hidden="1" x14ac:dyDescent="0.25">
      <c r="A97" s="21" t="s">
        <v>195</v>
      </c>
      <c r="C97" s="1" t="s">
        <v>874</v>
      </c>
      <c r="D97">
        <v>57</v>
      </c>
      <c r="E97">
        <v>41</v>
      </c>
      <c r="F97">
        <v>1</v>
      </c>
      <c r="G97">
        <v>2</v>
      </c>
      <c r="H97" s="1">
        <v>2</v>
      </c>
      <c r="I97" s="35">
        <v>3.0265299999999998E-2</v>
      </c>
      <c r="J97" s="35">
        <v>28.85</v>
      </c>
    </row>
    <row r="98" spans="1:10" hidden="1" x14ac:dyDescent="0.25">
      <c r="A98" s="21" t="s">
        <v>197</v>
      </c>
      <c r="C98" s="1" t="s">
        <v>2526</v>
      </c>
      <c r="D98">
        <v>21</v>
      </c>
      <c r="E98">
        <v>31</v>
      </c>
      <c r="F98">
        <v>2</v>
      </c>
      <c r="G98">
        <v>2</v>
      </c>
      <c r="H98" s="1">
        <v>3</v>
      </c>
      <c r="I98" s="35" t="s">
        <v>2527</v>
      </c>
      <c r="J98" s="35" t="s">
        <v>2528</v>
      </c>
    </row>
    <row r="99" spans="1:10" hidden="1" x14ac:dyDescent="0.25">
      <c r="A99" s="21" t="s">
        <v>199</v>
      </c>
      <c r="C99" s="1" t="s">
        <v>875</v>
      </c>
      <c r="D99">
        <v>54</v>
      </c>
      <c r="E99">
        <v>31</v>
      </c>
      <c r="F99">
        <v>2</v>
      </c>
      <c r="G99">
        <v>2</v>
      </c>
      <c r="H99" s="1">
        <v>5</v>
      </c>
      <c r="I99" s="35">
        <v>3.10111E-2</v>
      </c>
      <c r="J99" s="35">
        <v>22.79</v>
      </c>
    </row>
    <row r="100" spans="1:10" hidden="1" x14ac:dyDescent="0.25">
      <c r="A100" s="21" t="s">
        <v>200</v>
      </c>
      <c r="C100" s="1" t="s">
        <v>2529</v>
      </c>
      <c r="D100">
        <v>33</v>
      </c>
      <c r="E100">
        <v>30</v>
      </c>
      <c r="F100">
        <v>3</v>
      </c>
      <c r="G100">
        <v>2</v>
      </c>
      <c r="H100" s="1">
        <v>3</v>
      </c>
      <c r="I100" s="35">
        <v>2.15546E-2</v>
      </c>
      <c r="J100" s="35">
        <v>14.21</v>
      </c>
    </row>
    <row r="101" spans="1:10" hidden="1" x14ac:dyDescent="0.25">
      <c r="A101" s="21" t="s">
        <v>202</v>
      </c>
      <c r="C101" s="1" t="s">
        <v>2530</v>
      </c>
      <c r="D101">
        <v>52</v>
      </c>
      <c r="E101">
        <v>28</v>
      </c>
      <c r="F101">
        <v>2</v>
      </c>
      <c r="G101">
        <v>2</v>
      </c>
      <c r="H101" s="1">
        <v>4</v>
      </c>
      <c r="I101" s="35">
        <v>2.10277E-2</v>
      </c>
      <c r="J101" s="35">
        <v>31.12</v>
      </c>
    </row>
    <row r="102" spans="1:10" hidden="1" x14ac:dyDescent="0.25">
      <c r="A102" s="21" t="s">
        <v>204</v>
      </c>
      <c r="C102" s="1" t="s">
        <v>2532</v>
      </c>
      <c r="D102">
        <v>54</v>
      </c>
      <c r="E102">
        <v>25</v>
      </c>
      <c r="F102">
        <v>2</v>
      </c>
      <c r="G102">
        <v>2</v>
      </c>
      <c r="H102" s="1">
        <v>3</v>
      </c>
      <c r="I102" s="35">
        <v>4.3313900000000001E-3</v>
      </c>
      <c r="J102" s="35">
        <v>28.28</v>
      </c>
    </row>
    <row r="103" spans="1:10" hidden="1" x14ac:dyDescent="0.25">
      <c r="A103" s="21" t="s">
        <v>205</v>
      </c>
      <c r="C103" s="1" t="s">
        <v>2531</v>
      </c>
      <c r="D103">
        <v>46</v>
      </c>
      <c r="E103">
        <v>25</v>
      </c>
      <c r="F103">
        <v>1</v>
      </c>
      <c r="G103">
        <v>2</v>
      </c>
      <c r="H103" s="1">
        <v>3</v>
      </c>
      <c r="I103" s="35">
        <v>1.01969E-2</v>
      </c>
      <c r="J103" s="35">
        <v>23.48</v>
      </c>
    </row>
    <row r="104" spans="1:10" hidden="1" x14ac:dyDescent="0.25">
      <c r="A104" s="21" t="s">
        <v>207</v>
      </c>
      <c r="C104" s="1" t="s">
        <v>2535</v>
      </c>
      <c r="D104">
        <v>57</v>
      </c>
      <c r="E104">
        <v>22</v>
      </c>
      <c r="F104">
        <v>1</v>
      </c>
      <c r="G104">
        <v>2</v>
      </c>
      <c r="H104" s="1" t="s">
        <v>47</v>
      </c>
      <c r="I104" s="35" t="s">
        <v>2536</v>
      </c>
      <c r="J104" s="35" t="s">
        <v>2537</v>
      </c>
    </row>
    <row r="105" spans="1:10" hidden="1" x14ac:dyDescent="0.25">
      <c r="A105" s="21" t="s">
        <v>209</v>
      </c>
      <c r="C105" s="1" t="s">
        <v>878</v>
      </c>
      <c r="D105">
        <v>57</v>
      </c>
      <c r="E105">
        <v>20</v>
      </c>
      <c r="F105">
        <v>2</v>
      </c>
      <c r="G105">
        <v>2</v>
      </c>
      <c r="H105" s="1">
        <v>4</v>
      </c>
      <c r="I105" s="35">
        <v>2.0101899999999999E-2</v>
      </c>
      <c r="J105" s="35">
        <v>22.22</v>
      </c>
    </row>
    <row r="106" spans="1:10" hidden="1" x14ac:dyDescent="0.25">
      <c r="A106" s="21" t="s">
        <v>211</v>
      </c>
      <c r="C106" s="1" t="s">
        <v>2538</v>
      </c>
      <c r="D106">
        <v>57</v>
      </c>
      <c r="E106">
        <v>19</v>
      </c>
      <c r="F106">
        <v>2</v>
      </c>
      <c r="G106">
        <v>2</v>
      </c>
      <c r="H106" s="1">
        <v>4</v>
      </c>
      <c r="I106" s="35">
        <v>4.1163399999999996E-3</v>
      </c>
      <c r="J106" s="35">
        <v>29.78</v>
      </c>
    </row>
    <row r="107" spans="1:10" hidden="1" x14ac:dyDescent="0.25">
      <c r="A107" s="21" t="s">
        <v>213</v>
      </c>
      <c r="C107" s="1" t="s">
        <v>2539</v>
      </c>
      <c r="D107">
        <v>22</v>
      </c>
      <c r="E107">
        <v>19</v>
      </c>
      <c r="F107">
        <v>2</v>
      </c>
      <c r="G107">
        <v>2</v>
      </c>
      <c r="H107" s="1">
        <v>3</v>
      </c>
      <c r="I107" s="35">
        <v>2.8928700000000002E-2</v>
      </c>
      <c r="J107" s="35">
        <v>20.89</v>
      </c>
    </row>
    <row r="108" spans="1:10" hidden="1" x14ac:dyDescent="0.25">
      <c r="A108" s="21" t="s">
        <v>215</v>
      </c>
      <c r="C108" s="1" t="s">
        <v>2540</v>
      </c>
      <c r="D108">
        <v>57</v>
      </c>
      <c r="E108">
        <v>18</v>
      </c>
      <c r="F108">
        <v>3</v>
      </c>
      <c r="G108">
        <v>2</v>
      </c>
      <c r="H108" s="1">
        <v>4</v>
      </c>
      <c r="I108" s="35">
        <v>1.27171E-2</v>
      </c>
      <c r="J108" s="35">
        <v>27.71</v>
      </c>
    </row>
    <row r="109" spans="1:10" hidden="1" x14ac:dyDescent="0.25">
      <c r="A109" s="21" t="s">
        <v>217</v>
      </c>
      <c r="C109" s="1" t="s">
        <v>2541</v>
      </c>
      <c r="D109">
        <v>37</v>
      </c>
      <c r="E109">
        <v>16</v>
      </c>
      <c r="F109">
        <v>2</v>
      </c>
      <c r="G109">
        <v>2</v>
      </c>
      <c r="H109" s="1">
        <v>3</v>
      </c>
      <c r="I109" s="35">
        <v>4.8404000000000003E-2</v>
      </c>
      <c r="J109" s="35">
        <v>13.61</v>
      </c>
    </row>
    <row r="110" spans="1:10" hidden="1" x14ac:dyDescent="0.25">
      <c r="A110" s="21" t="s">
        <v>219</v>
      </c>
      <c r="C110" s="1" t="s">
        <v>2544</v>
      </c>
      <c r="D110">
        <v>42</v>
      </c>
      <c r="E110">
        <v>15</v>
      </c>
      <c r="F110">
        <v>2</v>
      </c>
      <c r="G110">
        <v>2</v>
      </c>
      <c r="H110" s="1">
        <v>2</v>
      </c>
      <c r="I110" s="35" t="s">
        <v>2545</v>
      </c>
      <c r="J110" s="35" t="s">
        <v>2546</v>
      </c>
    </row>
    <row r="111" spans="1:10" hidden="1" x14ac:dyDescent="0.25">
      <c r="A111" s="21" t="s">
        <v>221</v>
      </c>
      <c r="C111" s="1" t="s">
        <v>2547</v>
      </c>
      <c r="D111">
        <v>18</v>
      </c>
      <c r="E111">
        <v>15</v>
      </c>
      <c r="F111">
        <v>2</v>
      </c>
      <c r="G111">
        <v>2</v>
      </c>
      <c r="H111" s="1">
        <v>2</v>
      </c>
      <c r="I111" s="35">
        <v>5.2173700000000003E-2</v>
      </c>
      <c r="J111" s="35">
        <v>13.48</v>
      </c>
    </row>
    <row r="112" spans="1:10" hidden="1" x14ac:dyDescent="0.25">
      <c r="A112" s="21" t="s">
        <v>223</v>
      </c>
      <c r="C112" s="1" t="s">
        <v>2548</v>
      </c>
      <c r="D112">
        <v>52</v>
      </c>
      <c r="E112">
        <v>14</v>
      </c>
      <c r="F112">
        <v>2</v>
      </c>
      <c r="G112">
        <v>2</v>
      </c>
      <c r="H112" s="1">
        <v>3</v>
      </c>
      <c r="I112" s="35">
        <v>5.1523300000000001E-3</v>
      </c>
      <c r="J112" s="35">
        <v>25.21</v>
      </c>
    </row>
    <row r="113" spans="1:10" hidden="1" x14ac:dyDescent="0.25">
      <c r="A113" s="21" t="s">
        <v>225</v>
      </c>
      <c r="C113" s="1" t="s">
        <v>2543</v>
      </c>
      <c r="D113">
        <v>46</v>
      </c>
      <c r="E113">
        <v>14</v>
      </c>
      <c r="F113">
        <v>1</v>
      </c>
      <c r="G113">
        <v>2</v>
      </c>
      <c r="H113" s="1">
        <v>4</v>
      </c>
      <c r="I113" s="35">
        <v>6.5846100000000005E-2</v>
      </c>
      <c r="J113" s="35">
        <v>22.85</v>
      </c>
    </row>
    <row r="114" spans="1:10" hidden="1" x14ac:dyDescent="0.25">
      <c r="A114" s="21" t="s">
        <v>227</v>
      </c>
      <c r="C114" s="1" t="s">
        <v>2549</v>
      </c>
      <c r="D114">
        <v>57</v>
      </c>
      <c r="E114">
        <v>13</v>
      </c>
      <c r="F114">
        <v>4</v>
      </c>
      <c r="G114">
        <v>2</v>
      </c>
      <c r="H114" s="1">
        <v>5</v>
      </c>
      <c r="I114" s="35">
        <v>5.0462700000000003E-3</v>
      </c>
      <c r="J114" s="35">
        <v>34.28</v>
      </c>
    </row>
    <row r="115" spans="1:10" hidden="1" x14ac:dyDescent="0.25">
      <c r="A115" s="21" t="s">
        <v>229</v>
      </c>
      <c r="C115" s="1" t="s">
        <v>2550</v>
      </c>
      <c r="D115">
        <v>55</v>
      </c>
      <c r="E115">
        <v>13</v>
      </c>
      <c r="F115">
        <v>2</v>
      </c>
      <c r="G115">
        <v>2</v>
      </c>
      <c r="H115" s="1">
        <v>4</v>
      </c>
      <c r="I115" s="35">
        <v>1.5887800000000001E-2</v>
      </c>
      <c r="J115" s="35">
        <v>23.05</v>
      </c>
    </row>
    <row r="116" spans="1:10" hidden="1" x14ac:dyDescent="0.25">
      <c r="A116" s="21" t="s">
        <v>230</v>
      </c>
      <c r="C116" s="1" t="s">
        <v>2551</v>
      </c>
      <c r="D116">
        <v>22</v>
      </c>
      <c r="E116">
        <v>10</v>
      </c>
      <c r="F116">
        <v>2</v>
      </c>
      <c r="G116">
        <v>2</v>
      </c>
      <c r="H116" s="1">
        <v>4</v>
      </c>
      <c r="I116" s="35">
        <v>7.3018299999999994E-2</v>
      </c>
      <c r="J116" s="35">
        <v>12.38</v>
      </c>
    </row>
    <row r="117" spans="1:10" hidden="1" x14ac:dyDescent="0.25">
      <c r="A117" s="21" t="s">
        <v>231</v>
      </c>
      <c r="C117" s="1" t="s">
        <v>2552</v>
      </c>
      <c r="D117">
        <v>39</v>
      </c>
      <c r="E117">
        <v>10</v>
      </c>
      <c r="F117">
        <v>2</v>
      </c>
      <c r="G117">
        <v>2</v>
      </c>
      <c r="H117" s="1">
        <v>1</v>
      </c>
      <c r="I117" s="35" t="s">
        <v>2553</v>
      </c>
      <c r="J117" s="35" t="s">
        <v>2554</v>
      </c>
    </row>
    <row r="118" spans="1:10" hidden="1" x14ac:dyDescent="0.25">
      <c r="A118" s="21" t="s">
        <v>232</v>
      </c>
      <c r="C118" s="1" t="s">
        <v>4459</v>
      </c>
      <c r="D118">
        <v>15</v>
      </c>
      <c r="E118">
        <v>10</v>
      </c>
      <c r="F118">
        <v>1</v>
      </c>
      <c r="G118">
        <v>2</v>
      </c>
      <c r="H118" s="1">
        <v>3</v>
      </c>
      <c r="I118" s="35">
        <v>1.45953E-2</v>
      </c>
      <c r="J118" s="35">
        <v>26.9</v>
      </c>
    </row>
    <row r="119" spans="1:10" hidden="1" x14ac:dyDescent="0.25">
      <c r="A119" s="21" t="s">
        <v>234</v>
      </c>
      <c r="C119" s="1" t="s">
        <v>880</v>
      </c>
      <c r="D119">
        <v>50</v>
      </c>
      <c r="E119">
        <v>9</v>
      </c>
      <c r="F119">
        <v>1</v>
      </c>
      <c r="G119">
        <v>2</v>
      </c>
      <c r="H119" s="1">
        <v>3</v>
      </c>
      <c r="I119" s="35">
        <v>1.6384200000000002E-2</v>
      </c>
      <c r="J119" s="35">
        <v>32.08</v>
      </c>
    </row>
    <row r="120" spans="1:10" hidden="1" x14ac:dyDescent="0.25">
      <c r="A120" s="21" t="s">
        <v>236</v>
      </c>
      <c r="C120" s="1" t="s">
        <v>881</v>
      </c>
      <c r="D120">
        <v>24</v>
      </c>
      <c r="E120">
        <v>8</v>
      </c>
      <c r="F120">
        <v>2</v>
      </c>
      <c r="G120">
        <v>2</v>
      </c>
      <c r="H120" s="1">
        <v>4</v>
      </c>
      <c r="I120" s="35">
        <v>0.14466399999999999</v>
      </c>
      <c r="J120" s="35">
        <v>10.75</v>
      </c>
    </row>
    <row r="121" spans="1:10" hidden="1" x14ac:dyDescent="0.25">
      <c r="A121" s="21" t="s">
        <v>238</v>
      </c>
      <c r="C121" s="1" t="s">
        <v>2555</v>
      </c>
      <c r="D121">
        <v>18</v>
      </c>
      <c r="E121">
        <v>8</v>
      </c>
      <c r="F121">
        <v>2</v>
      </c>
      <c r="G121">
        <v>2</v>
      </c>
      <c r="H121" s="1">
        <v>3</v>
      </c>
      <c r="I121" s="35">
        <v>1.3601200000000001E-2</v>
      </c>
      <c r="J121" s="35">
        <v>20.09</v>
      </c>
    </row>
    <row r="122" spans="1:10" hidden="1" x14ac:dyDescent="0.25">
      <c r="A122" s="21" t="s">
        <v>240</v>
      </c>
      <c r="C122" s="1" t="s">
        <v>882</v>
      </c>
      <c r="D122">
        <v>38</v>
      </c>
      <c r="E122">
        <v>7</v>
      </c>
      <c r="F122">
        <v>4</v>
      </c>
      <c r="G122">
        <v>2</v>
      </c>
      <c r="H122" s="1">
        <v>4</v>
      </c>
      <c r="I122" s="35">
        <v>1.0547900000000001E-2</v>
      </c>
      <c r="J122" s="35">
        <v>15.07</v>
      </c>
    </row>
    <row r="123" spans="1:10" hidden="1" x14ac:dyDescent="0.25">
      <c r="A123" s="21" t="s">
        <v>242</v>
      </c>
      <c r="C123" s="1" t="s">
        <v>852</v>
      </c>
      <c r="D123">
        <v>46</v>
      </c>
      <c r="E123">
        <v>7</v>
      </c>
      <c r="F123">
        <v>1</v>
      </c>
      <c r="G123">
        <v>2</v>
      </c>
      <c r="H123" s="1">
        <v>3</v>
      </c>
      <c r="I123" s="35">
        <v>2.4211E-2</v>
      </c>
      <c r="J123" s="35">
        <v>28.54</v>
      </c>
    </row>
    <row r="124" spans="1:10" hidden="1" x14ac:dyDescent="0.25">
      <c r="A124" s="21" t="s">
        <v>244</v>
      </c>
      <c r="C124" s="1" t="s">
        <v>883</v>
      </c>
      <c r="D124">
        <v>46</v>
      </c>
      <c r="E124">
        <v>6</v>
      </c>
      <c r="F124">
        <v>1</v>
      </c>
      <c r="G124">
        <v>2</v>
      </c>
      <c r="H124" s="1">
        <v>3</v>
      </c>
      <c r="I124" s="35">
        <v>2.07659E-2</v>
      </c>
      <c r="J124" s="35">
        <v>27.88</v>
      </c>
    </row>
    <row r="125" spans="1:10" hidden="1" x14ac:dyDescent="0.25">
      <c r="A125" s="21" t="s">
        <v>246</v>
      </c>
      <c r="C125" s="1" t="s">
        <v>2557</v>
      </c>
      <c r="D125">
        <v>58</v>
      </c>
      <c r="E125">
        <v>6</v>
      </c>
      <c r="F125">
        <v>2</v>
      </c>
      <c r="G125">
        <v>2</v>
      </c>
      <c r="H125" s="1">
        <v>6</v>
      </c>
      <c r="I125" s="35">
        <v>3.7692000000000003E-2</v>
      </c>
      <c r="J125" s="35">
        <v>16.829999999999998</v>
      </c>
    </row>
    <row r="126" spans="1:10" hidden="1" x14ac:dyDescent="0.25">
      <c r="A126" s="21" t="s">
        <v>248</v>
      </c>
      <c r="C126" s="1" t="s">
        <v>2556</v>
      </c>
      <c r="D126">
        <v>56</v>
      </c>
      <c r="E126">
        <v>5</v>
      </c>
      <c r="F126">
        <v>2</v>
      </c>
      <c r="G126">
        <v>2</v>
      </c>
      <c r="H126" s="1">
        <v>3</v>
      </c>
      <c r="I126" s="35">
        <v>1.41286E-2</v>
      </c>
      <c r="J126" s="35">
        <v>16.97</v>
      </c>
    </row>
    <row r="127" spans="1:10" hidden="1" x14ac:dyDescent="0.25">
      <c r="A127" s="21" t="s">
        <v>250</v>
      </c>
      <c r="C127" s="1" t="s">
        <v>885</v>
      </c>
      <c r="D127">
        <v>55</v>
      </c>
      <c r="E127">
        <v>5</v>
      </c>
      <c r="F127">
        <v>1</v>
      </c>
      <c r="G127">
        <v>2</v>
      </c>
      <c r="H127" s="1">
        <v>4</v>
      </c>
      <c r="I127" s="35">
        <v>9.1334199999999997E-3</v>
      </c>
      <c r="J127" s="35">
        <v>25.26</v>
      </c>
    </row>
    <row r="128" spans="1:10" hidden="1" x14ac:dyDescent="0.25">
      <c r="A128" s="21" t="s">
        <v>252</v>
      </c>
      <c r="C128" s="1" t="s">
        <v>2558</v>
      </c>
      <c r="D128">
        <v>43</v>
      </c>
      <c r="E128">
        <v>4</v>
      </c>
      <c r="F128">
        <v>1</v>
      </c>
      <c r="G128">
        <v>2</v>
      </c>
      <c r="H128" s="1" t="s">
        <v>505</v>
      </c>
      <c r="I128" s="35" t="s">
        <v>2559</v>
      </c>
      <c r="J128" s="35" t="s">
        <v>2560</v>
      </c>
    </row>
    <row r="129" spans="1:10" hidden="1" x14ac:dyDescent="0.25">
      <c r="A129" s="21" t="s">
        <v>254</v>
      </c>
      <c r="C129" s="1" t="s">
        <v>2485</v>
      </c>
      <c r="D129">
        <v>45</v>
      </c>
      <c r="E129">
        <v>4</v>
      </c>
      <c r="F129">
        <v>1</v>
      </c>
      <c r="G129">
        <v>2</v>
      </c>
      <c r="H129" s="1">
        <v>5</v>
      </c>
      <c r="I129" s="35">
        <v>9.2384300000000006E-3</v>
      </c>
      <c r="J129" s="35">
        <v>21.92</v>
      </c>
    </row>
    <row r="130" spans="1:10" hidden="1" x14ac:dyDescent="0.25">
      <c r="A130" s="21" t="s">
        <v>256</v>
      </c>
      <c r="C130" s="1" t="s">
        <v>2561</v>
      </c>
      <c r="D130">
        <v>15</v>
      </c>
      <c r="E130">
        <v>3</v>
      </c>
      <c r="F130">
        <v>2</v>
      </c>
      <c r="G130">
        <v>2</v>
      </c>
      <c r="H130" s="1">
        <v>3</v>
      </c>
      <c r="I130" s="35">
        <v>8.7576699999999993E-2</v>
      </c>
      <c r="J130" s="35">
        <v>16.98</v>
      </c>
    </row>
    <row r="131" spans="1:10" hidden="1" x14ac:dyDescent="0.25">
      <c r="A131" s="21" t="s">
        <v>258</v>
      </c>
      <c r="C131" s="1" t="s">
        <v>2562</v>
      </c>
      <c r="D131">
        <v>18</v>
      </c>
      <c r="E131">
        <v>3</v>
      </c>
      <c r="F131">
        <v>2</v>
      </c>
      <c r="G131">
        <v>2</v>
      </c>
      <c r="H131" s="1">
        <v>2</v>
      </c>
      <c r="I131" s="35">
        <v>4.5130200000000002E-2</v>
      </c>
      <c r="J131" s="35">
        <v>21.25</v>
      </c>
    </row>
    <row r="132" spans="1:10" hidden="1" x14ac:dyDescent="0.25">
      <c r="A132" s="21" t="s">
        <v>260</v>
      </c>
      <c r="C132" s="1" t="s">
        <v>2470</v>
      </c>
      <c r="D132">
        <v>40</v>
      </c>
      <c r="E132">
        <v>3</v>
      </c>
      <c r="F132">
        <v>2</v>
      </c>
      <c r="G132">
        <v>2</v>
      </c>
      <c r="H132" s="1">
        <v>3</v>
      </c>
      <c r="I132" s="35">
        <v>3.2639599999999998E-2</v>
      </c>
      <c r="J132" s="35">
        <v>16.88</v>
      </c>
    </row>
    <row r="133" spans="1:10" hidden="1" x14ac:dyDescent="0.25">
      <c r="A133" s="21" t="s">
        <v>262</v>
      </c>
      <c r="C133" s="1" t="s">
        <v>2563</v>
      </c>
      <c r="D133">
        <v>20</v>
      </c>
      <c r="E133">
        <v>3</v>
      </c>
      <c r="F133">
        <v>2</v>
      </c>
      <c r="G133">
        <v>2</v>
      </c>
      <c r="H133" s="1">
        <v>3</v>
      </c>
      <c r="I133" s="35">
        <v>0.106112</v>
      </c>
      <c r="J133" s="35">
        <v>11.78</v>
      </c>
    </row>
    <row r="134" spans="1:10" hidden="1" x14ac:dyDescent="0.25">
      <c r="A134" s="21" t="s">
        <v>263</v>
      </c>
      <c r="C134" s="1" t="s">
        <v>2564</v>
      </c>
      <c r="D134">
        <v>39</v>
      </c>
      <c r="E134">
        <v>3</v>
      </c>
      <c r="F134">
        <v>2</v>
      </c>
      <c r="G134">
        <v>2</v>
      </c>
      <c r="H134" s="1">
        <v>4</v>
      </c>
      <c r="I134" s="35">
        <v>4.0655200000000002E-2</v>
      </c>
      <c r="J134" s="35">
        <v>16.350000000000001</v>
      </c>
    </row>
    <row r="135" spans="1:10" hidden="1" x14ac:dyDescent="0.25">
      <c r="A135" s="21" t="s">
        <v>266</v>
      </c>
      <c r="C135" s="1" t="s">
        <v>869</v>
      </c>
      <c r="D135">
        <v>22</v>
      </c>
      <c r="E135">
        <v>3</v>
      </c>
      <c r="F135">
        <v>1</v>
      </c>
      <c r="G135">
        <v>2</v>
      </c>
      <c r="H135" s="1">
        <v>3</v>
      </c>
      <c r="I135" s="35" t="s">
        <v>2565</v>
      </c>
      <c r="J135" s="35" t="s">
        <v>2566</v>
      </c>
    </row>
    <row r="136" spans="1:10" hidden="1" x14ac:dyDescent="0.25">
      <c r="A136" s="21" t="s">
        <v>267</v>
      </c>
      <c r="C136" s="1" t="s">
        <v>870</v>
      </c>
      <c r="D136">
        <v>45</v>
      </c>
      <c r="E136">
        <v>3</v>
      </c>
      <c r="F136">
        <v>1</v>
      </c>
      <c r="G136">
        <v>2</v>
      </c>
      <c r="H136" s="1">
        <v>3</v>
      </c>
      <c r="I136" s="35">
        <v>0.138902</v>
      </c>
      <c r="J136" s="35">
        <v>16.91</v>
      </c>
    </row>
    <row r="137" spans="1:10" hidden="1" x14ac:dyDescent="0.25">
      <c r="A137" s="21" t="s">
        <v>268</v>
      </c>
      <c r="C137" s="1" t="s">
        <v>2567</v>
      </c>
      <c r="D137">
        <v>29</v>
      </c>
      <c r="E137">
        <v>3</v>
      </c>
      <c r="F137">
        <v>2</v>
      </c>
      <c r="G137">
        <v>2</v>
      </c>
      <c r="H137" s="1">
        <v>2</v>
      </c>
      <c r="I137" s="35">
        <v>9.7216200000000003E-2</v>
      </c>
      <c r="J137" s="35">
        <v>12.33</v>
      </c>
    </row>
    <row r="138" spans="1:10" hidden="1" x14ac:dyDescent="0.25">
      <c r="A138" s="21" t="s">
        <v>270</v>
      </c>
      <c r="C138" s="1" t="s">
        <v>2568</v>
      </c>
      <c r="D138">
        <v>18</v>
      </c>
      <c r="E138">
        <v>3</v>
      </c>
      <c r="F138">
        <v>1</v>
      </c>
      <c r="G138">
        <v>2</v>
      </c>
      <c r="H138" s="1">
        <v>2</v>
      </c>
      <c r="I138" s="35">
        <v>0.103349</v>
      </c>
      <c r="J138" s="35">
        <v>10.67</v>
      </c>
    </row>
    <row r="139" spans="1:10" hidden="1" x14ac:dyDescent="0.25">
      <c r="A139" s="21" t="s">
        <v>272</v>
      </c>
      <c r="C139" s="1" t="s">
        <v>887</v>
      </c>
      <c r="D139">
        <v>39</v>
      </c>
      <c r="E139">
        <v>3</v>
      </c>
      <c r="F139">
        <v>2</v>
      </c>
      <c r="G139">
        <v>2</v>
      </c>
      <c r="H139" s="1">
        <v>4</v>
      </c>
      <c r="I139" s="35">
        <v>1.8738500000000002E-2</v>
      </c>
      <c r="J139" s="35">
        <v>20.84</v>
      </c>
    </row>
    <row r="140" spans="1:10" hidden="1" x14ac:dyDescent="0.25">
      <c r="A140" s="21" t="s">
        <v>273</v>
      </c>
      <c r="C140" s="1" t="s">
        <v>890</v>
      </c>
      <c r="D140">
        <v>20</v>
      </c>
      <c r="E140">
        <v>2</v>
      </c>
      <c r="F140">
        <v>4</v>
      </c>
      <c r="G140">
        <v>2</v>
      </c>
      <c r="H140" s="1">
        <v>3</v>
      </c>
      <c r="I140" s="35" t="s">
        <v>2569</v>
      </c>
      <c r="J140" s="35">
        <v>11.88</v>
      </c>
    </row>
    <row r="141" spans="1:10" hidden="1" x14ac:dyDescent="0.25">
      <c r="A141" s="21" t="s">
        <v>274</v>
      </c>
      <c r="C141" s="1" t="s">
        <v>892</v>
      </c>
      <c r="D141">
        <v>16</v>
      </c>
      <c r="E141">
        <v>2</v>
      </c>
      <c r="F141">
        <v>3</v>
      </c>
      <c r="G141">
        <v>2</v>
      </c>
      <c r="H141" s="1">
        <v>3</v>
      </c>
      <c r="I141" s="35">
        <v>0.110525</v>
      </c>
      <c r="J141" s="35">
        <v>22.46</v>
      </c>
    </row>
    <row r="142" spans="1:10" hidden="1" x14ac:dyDescent="0.25">
      <c r="A142" s="21" t="s">
        <v>276</v>
      </c>
      <c r="C142" s="1" t="s">
        <v>2571</v>
      </c>
      <c r="D142">
        <v>32</v>
      </c>
      <c r="E142">
        <v>2</v>
      </c>
      <c r="F142">
        <v>2</v>
      </c>
      <c r="G142">
        <v>2</v>
      </c>
      <c r="H142" s="1">
        <v>3</v>
      </c>
      <c r="I142" s="35">
        <v>3.88861E-2</v>
      </c>
      <c r="J142" s="35">
        <v>16.420000000000002</v>
      </c>
    </row>
    <row r="143" spans="1:10" hidden="1" x14ac:dyDescent="0.25">
      <c r="A143" s="21" t="s">
        <v>278</v>
      </c>
      <c r="C143" s="1" t="s">
        <v>894</v>
      </c>
      <c r="D143">
        <v>56</v>
      </c>
      <c r="E143">
        <v>2</v>
      </c>
      <c r="F143">
        <v>1</v>
      </c>
      <c r="G143">
        <v>2</v>
      </c>
      <c r="H143" s="1" t="s">
        <v>553</v>
      </c>
      <c r="I143" s="35" t="s">
        <v>2572</v>
      </c>
      <c r="J143" s="35" t="s">
        <v>2573</v>
      </c>
    </row>
    <row r="144" spans="1:10" hidden="1" x14ac:dyDescent="0.25">
      <c r="A144" s="21" t="s">
        <v>280</v>
      </c>
      <c r="C144" s="1" t="s">
        <v>895</v>
      </c>
      <c r="D144">
        <v>27</v>
      </c>
      <c r="E144">
        <v>2</v>
      </c>
      <c r="F144">
        <v>2</v>
      </c>
      <c r="G144">
        <v>2</v>
      </c>
      <c r="H144" s="1" t="s">
        <v>553</v>
      </c>
      <c r="I144" s="35" t="s">
        <v>2574</v>
      </c>
      <c r="J144" s="35" t="s">
        <v>2575</v>
      </c>
    </row>
    <row r="145" spans="1:10" hidden="1" x14ac:dyDescent="0.25">
      <c r="A145" s="21" t="s">
        <v>282</v>
      </c>
      <c r="C145" s="1" t="s">
        <v>2576</v>
      </c>
      <c r="D145">
        <v>45</v>
      </c>
      <c r="E145">
        <v>2</v>
      </c>
      <c r="F145">
        <v>2</v>
      </c>
      <c r="G145">
        <v>2</v>
      </c>
      <c r="H145" s="1">
        <v>2</v>
      </c>
      <c r="I145" s="35">
        <v>4.7687099999999998E-3</v>
      </c>
      <c r="J145" s="35">
        <v>20.76</v>
      </c>
    </row>
    <row r="146" spans="1:10" hidden="1" x14ac:dyDescent="0.25">
      <c r="A146" s="21" t="s">
        <v>283</v>
      </c>
      <c r="C146" s="1" t="s">
        <v>2577</v>
      </c>
      <c r="D146">
        <v>52</v>
      </c>
      <c r="E146">
        <v>2</v>
      </c>
      <c r="F146">
        <v>2</v>
      </c>
      <c r="G146">
        <v>2</v>
      </c>
      <c r="H146" s="1">
        <v>4</v>
      </c>
      <c r="I146" s="35">
        <v>3.7411199999999999E-2</v>
      </c>
      <c r="J146" s="35">
        <v>16.23</v>
      </c>
    </row>
    <row r="147" spans="1:10" hidden="1" x14ac:dyDescent="0.25">
      <c r="A147" s="21" t="s">
        <v>285</v>
      </c>
      <c r="C147" s="1" t="s">
        <v>2578</v>
      </c>
      <c r="D147">
        <v>38</v>
      </c>
      <c r="E147">
        <v>2</v>
      </c>
      <c r="F147">
        <v>1</v>
      </c>
      <c r="G147">
        <v>2</v>
      </c>
      <c r="H147" s="1" t="s">
        <v>30</v>
      </c>
      <c r="I147" s="35" t="s">
        <v>2579</v>
      </c>
      <c r="J147" s="35" t="s">
        <v>2580</v>
      </c>
    </row>
    <row r="148" spans="1:10" hidden="1" x14ac:dyDescent="0.25">
      <c r="A148" s="21" t="s">
        <v>287</v>
      </c>
      <c r="C148" s="1" t="s">
        <v>2581</v>
      </c>
      <c r="D148">
        <v>31</v>
      </c>
      <c r="E148">
        <v>2</v>
      </c>
      <c r="F148">
        <v>2</v>
      </c>
      <c r="G148">
        <v>2</v>
      </c>
      <c r="H148" s="1">
        <v>4</v>
      </c>
      <c r="I148" s="35">
        <v>1.89385E-2</v>
      </c>
      <c r="J148" s="35">
        <v>18.87</v>
      </c>
    </row>
    <row r="149" spans="1:10" hidden="1" x14ac:dyDescent="0.25">
      <c r="A149" s="21" t="s">
        <v>289</v>
      </c>
      <c r="C149" s="1" t="s">
        <v>2570</v>
      </c>
      <c r="D149">
        <v>47</v>
      </c>
      <c r="E149">
        <v>2</v>
      </c>
      <c r="F149">
        <v>1</v>
      </c>
      <c r="G149">
        <v>2</v>
      </c>
      <c r="H149" s="1">
        <v>4</v>
      </c>
      <c r="I149" s="35">
        <v>3.5502800000000001E-2</v>
      </c>
      <c r="J149" s="35">
        <v>22.21</v>
      </c>
    </row>
    <row r="150" spans="1:10" hidden="1" x14ac:dyDescent="0.25">
      <c r="A150" s="21" t="s">
        <v>291</v>
      </c>
      <c r="C150" s="1" t="s">
        <v>2582</v>
      </c>
      <c r="D150">
        <v>24</v>
      </c>
      <c r="E150">
        <v>2</v>
      </c>
      <c r="F150">
        <v>1</v>
      </c>
      <c r="G150">
        <v>2</v>
      </c>
      <c r="H150" s="1">
        <v>3</v>
      </c>
      <c r="I150" s="35">
        <v>1.90122E-2</v>
      </c>
      <c r="J150" s="35">
        <v>18.96</v>
      </c>
    </row>
    <row r="151" spans="1:10" hidden="1" x14ac:dyDescent="0.25">
      <c r="A151" s="21" t="s">
        <v>293</v>
      </c>
      <c r="C151" s="1" t="s">
        <v>2583</v>
      </c>
      <c r="D151">
        <v>28</v>
      </c>
      <c r="E151">
        <v>2</v>
      </c>
      <c r="F151">
        <v>2</v>
      </c>
      <c r="G151">
        <v>2</v>
      </c>
      <c r="H151" s="1">
        <v>3</v>
      </c>
      <c r="I151" s="35">
        <v>6.3629400000000003E-2</v>
      </c>
      <c r="J151" s="35">
        <v>12.67</v>
      </c>
    </row>
    <row r="152" spans="1:10" hidden="1" x14ac:dyDescent="0.25">
      <c r="A152" s="21" t="s">
        <v>295</v>
      </c>
      <c r="C152" s="1" t="s">
        <v>2584</v>
      </c>
      <c r="D152">
        <v>20</v>
      </c>
      <c r="E152">
        <v>2</v>
      </c>
      <c r="F152">
        <v>1</v>
      </c>
      <c r="G152">
        <v>2</v>
      </c>
      <c r="H152" s="1">
        <v>3</v>
      </c>
      <c r="I152" s="35" t="s">
        <v>2585</v>
      </c>
      <c r="J152" s="35" t="s">
        <v>2586</v>
      </c>
    </row>
    <row r="153" spans="1:10" hidden="1" x14ac:dyDescent="0.25">
      <c r="A153" s="21" t="s">
        <v>297</v>
      </c>
      <c r="C153" s="1" t="s">
        <v>2587</v>
      </c>
      <c r="D153">
        <v>41</v>
      </c>
      <c r="E153">
        <v>2</v>
      </c>
      <c r="F153">
        <v>3</v>
      </c>
      <c r="G153">
        <v>2</v>
      </c>
      <c r="H153" s="1">
        <v>3</v>
      </c>
      <c r="I153" s="35">
        <v>1.8958699999999998E-2</v>
      </c>
      <c r="J153" s="35">
        <v>18.7</v>
      </c>
    </row>
    <row r="154" spans="1:10" hidden="1" x14ac:dyDescent="0.25">
      <c r="A154" s="21" t="s">
        <v>298</v>
      </c>
      <c r="C154" s="1" t="s">
        <v>2588</v>
      </c>
      <c r="D154">
        <v>16</v>
      </c>
      <c r="E154">
        <v>2</v>
      </c>
      <c r="F154">
        <v>1</v>
      </c>
      <c r="G154">
        <v>2</v>
      </c>
      <c r="H154" s="1">
        <v>2</v>
      </c>
      <c r="I154" s="35">
        <v>5.1687299999999999E-2</v>
      </c>
      <c r="J154" s="35">
        <v>12.09</v>
      </c>
    </row>
    <row r="155" spans="1:10" hidden="1" x14ac:dyDescent="0.25">
      <c r="A155" s="21" t="s">
        <v>300</v>
      </c>
      <c r="C155" s="1" t="s">
        <v>2589</v>
      </c>
      <c r="D155">
        <v>18</v>
      </c>
      <c r="E155">
        <v>2</v>
      </c>
      <c r="F155">
        <v>1</v>
      </c>
      <c r="G155">
        <v>2</v>
      </c>
      <c r="H155" s="1">
        <v>1</v>
      </c>
      <c r="I155" s="35">
        <v>0.67726900000000001</v>
      </c>
      <c r="J155" s="35">
        <v>1.62</v>
      </c>
    </row>
  </sheetData>
  <autoFilter ref="A1:J155" xr:uid="{9416599F-1FB7-4DDD-8339-9E1887E54F95}">
    <filterColumn colId="1">
      <customFilters>
        <customFilter operator="notEqual" val=" "/>
      </customFilters>
    </filterColumn>
  </autoFilter>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48F0F2-DC7C-46D0-AC62-1EB474AE8A0C}">
  <dimension ref="A1:J94"/>
  <sheetViews>
    <sheetView topLeftCell="A64" zoomScaleNormal="100" workbookViewId="0">
      <selection activeCell="D89" sqref="D89"/>
    </sheetView>
  </sheetViews>
  <sheetFormatPr defaultRowHeight="15" x14ac:dyDescent="0.25"/>
  <cols>
    <col min="1" max="1" width="7.85546875" customWidth="1"/>
    <col min="3" max="3" width="43.85546875" style="1" bestFit="1" customWidth="1"/>
    <col min="4" max="5" width="7" bestFit="1" customWidth="1"/>
    <col min="6" max="6" width="14.5703125" bestFit="1" customWidth="1"/>
    <col min="7" max="7" width="11.5703125" bestFit="1" customWidth="1"/>
    <col min="8" max="8" width="11.7109375" style="1" bestFit="1" customWidth="1"/>
    <col min="9" max="9" width="47.140625" style="35" customWidth="1"/>
    <col min="10" max="10" width="34.5703125" style="35" customWidth="1"/>
  </cols>
  <sheetData>
    <row r="1" spans="1:10" s="2" customFormat="1" x14ac:dyDescent="0.25">
      <c r="A1" s="25" t="s">
        <v>1149</v>
      </c>
      <c r="C1" s="14"/>
      <c r="H1" s="14"/>
      <c r="I1" s="52"/>
      <c r="J1" s="52"/>
    </row>
    <row r="2" spans="1:10" s="3" customFormat="1" x14ac:dyDescent="0.25">
      <c r="B2" s="3" t="s">
        <v>0</v>
      </c>
      <c r="C2" s="4" t="s">
        <v>1</v>
      </c>
      <c r="D2" s="3" t="s">
        <v>2</v>
      </c>
      <c r="E2" s="3" t="s">
        <v>3</v>
      </c>
      <c r="F2" s="3" t="s">
        <v>1393</v>
      </c>
      <c r="G2" s="3" t="s">
        <v>1394</v>
      </c>
      <c r="H2" s="4" t="s">
        <v>4</v>
      </c>
      <c r="I2" s="36" t="s">
        <v>5</v>
      </c>
      <c r="J2" s="36" t="s">
        <v>6</v>
      </c>
    </row>
    <row r="3" spans="1:10" s="10" customFormat="1" x14ac:dyDescent="0.25">
      <c r="A3" s="34" t="s">
        <v>8</v>
      </c>
      <c r="B3" t="s">
        <v>787</v>
      </c>
      <c r="C3" s="1" t="s">
        <v>4465</v>
      </c>
      <c r="D3" s="1">
        <v>20</v>
      </c>
      <c r="E3">
        <v>2377</v>
      </c>
      <c r="F3">
        <v>5</v>
      </c>
      <c r="G3">
        <v>743</v>
      </c>
      <c r="H3" s="1">
        <v>3</v>
      </c>
      <c r="I3" s="1" t="s">
        <v>2592</v>
      </c>
      <c r="J3" s="35" t="s">
        <v>2593</v>
      </c>
    </row>
    <row r="4" spans="1:10" s="10" customFormat="1" x14ac:dyDescent="0.25">
      <c r="A4" s="34" t="s">
        <v>12</v>
      </c>
      <c r="B4" t="s">
        <v>1347</v>
      </c>
      <c r="C4" s="1" t="s">
        <v>778</v>
      </c>
      <c r="D4" s="1">
        <v>18</v>
      </c>
      <c r="E4">
        <v>17</v>
      </c>
      <c r="F4">
        <v>6</v>
      </c>
      <c r="G4">
        <v>17</v>
      </c>
      <c r="H4" s="1">
        <v>3</v>
      </c>
      <c r="I4" s="1" t="s">
        <v>2594</v>
      </c>
      <c r="J4" s="35" t="s">
        <v>2595</v>
      </c>
    </row>
    <row r="5" spans="1:10" x14ac:dyDescent="0.25">
      <c r="A5" s="34" t="s">
        <v>15</v>
      </c>
      <c r="C5" s="1" t="s">
        <v>2596</v>
      </c>
      <c r="D5" s="1">
        <v>16</v>
      </c>
      <c r="E5">
        <v>4</v>
      </c>
      <c r="F5">
        <v>1</v>
      </c>
      <c r="G5">
        <v>9</v>
      </c>
      <c r="H5" s="1">
        <v>2</v>
      </c>
      <c r="I5" s="1">
        <v>7.9061099999999995E-2</v>
      </c>
      <c r="J5" s="35">
        <v>12.62</v>
      </c>
    </row>
    <row r="6" spans="1:10" x14ac:dyDescent="0.25">
      <c r="A6" s="34" t="s">
        <v>17</v>
      </c>
      <c r="C6" s="1" t="s">
        <v>4466</v>
      </c>
      <c r="D6" s="1">
        <v>15</v>
      </c>
      <c r="E6">
        <v>6</v>
      </c>
      <c r="F6">
        <v>1</v>
      </c>
      <c r="G6">
        <v>5</v>
      </c>
      <c r="H6" s="1">
        <v>2</v>
      </c>
      <c r="I6" s="1">
        <v>1.6491699999999999E-3</v>
      </c>
      <c r="J6" s="35">
        <v>22.23</v>
      </c>
    </row>
    <row r="7" spans="1:10" x14ac:dyDescent="0.25">
      <c r="A7" s="34" t="s">
        <v>19</v>
      </c>
      <c r="C7" s="1" t="s">
        <v>2597</v>
      </c>
      <c r="D7" s="1">
        <v>15</v>
      </c>
      <c r="E7">
        <v>40</v>
      </c>
      <c r="F7">
        <v>1</v>
      </c>
      <c r="G7">
        <v>4</v>
      </c>
      <c r="H7" s="1">
        <v>3</v>
      </c>
      <c r="I7" s="1">
        <v>2.0274E-2</v>
      </c>
      <c r="J7" s="35">
        <v>19.510000000000002</v>
      </c>
    </row>
    <row r="8" spans="1:10" x14ac:dyDescent="0.25">
      <c r="A8" s="34" t="s">
        <v>22</v>
      </c>
      <c r="C8" s="1" t="s">
        <v>4467</v>
      </c>
      <c r="D8" s="1">
        <v>15</v>
      </c>
      <c r="E8">
        <v>4</v>
      </c>
      <c r="F8">
        <v>1</v>
      </c>
      <c r="G8">
        <v>4</v>
      </c>
      <c r="H8" s="1">
        <v>2</v>
      </c>
      <c r="I8" s="1">
        <v>5.8408099999999998E-2</v>
      </c>
      <c r="J8" s="35">
        <v>9.3699999999999992</v>
      </c>
    </row>
    <row r="9" spans="1:10" x14ac:dyDescent="0.25">
      <c r="A9" s="34" t="s">
        <v>25</v>
      </c>
      <c r="C9" s="1" t="s">
        <v>4468</v>
      </c>
      <c r="D9" s="1">
        <v>16</v>
      </c>
      <c r="E9">
        <v>10</v>
      </c>
      <c r="F9">
        <v>1</v>
      </c>
      <c r="G9">
        <v>3</v>
      </c>
      <c r="H9" s="1">
        <v>2</v>
      </c>
      <c r="I9" s="1">
        <v>0.15482000000000001</v>
      </c>
      <c r="J9" s="35">
        <v>10.210000000000001</v>
      </c>
    </row>
    <row r="10" spans="1:10" x14ac:dyDescent="0.25">
      <c r="A10" s="34" t="s">
        <v>28</v>
      </c>
      <c r="C10" s="1" t="s">
        <v>4469</v>
      </c>
      <c r="D10" s="1">
        <v>15</v>
      </c>
      <c r="E10">
        <v>3</v>
      </c>
      <c r="F10">
        <v>1</v>
      </c>
      <c r="G10">
        <v>3</v>
      </c>
      <c r="H10" s="1">
        <v>2</v>
      </c>
      <c r="I10" s="1">
        <v>1.7077100000000001E-2</v>
      </c>
      <c r="J10" s="35">
        <v>18.920000000000002</v>
      </c>
    </row>
    <row r="11" spans="1:10" x14ac:dyDescent="0.25">
      <c r="A11" s="34" t="s">
        <v>32</v>
      </c>
      <c r="C11" s="1" t="s">
        <v>4470</v>
      </c>
      <c r="D11" s="1">
        <v>15</v>
      </c>
      <c r="E11">
        <v>3</v>
      </c>
      <c r="F11">
        <v>2</v>
      </c>
      <c r="G11">
        <v>3</v>
      </c>
      <c r="H11" s="1">
        <v>2</v>
      </c>
      <c r="I11" s="1">
        <v>3.8228499999999999E-2</v>
      </c>
      <c r="J11" s="35">
        <v>19.190000000000001</v>
      </c>
    </row>
    <row r="12" spans="1:10" x14ac:dyDescent="0.25">
      <c r="A12" s="34" t="s">
        <v>35</v>
      </c>
      <c r="C12" s="1" t="s">
        <v>4471</v>
      </c>
      <c r="D12" s="1">
        <v>16</v>
      </c>
      <c r="E12">
        <v>3</v>
      </c>
      <c r="F12">
        <v>1</v>
      </c>
      <c r="G12">
        <v>3</v>
      </c>
      <c r="H12" s="1">
        <v>3</v>
      </c>
      <c r="I12" s="1">
        <v>2.0476399999999999E-2</v>
      </c>
      <c r="J12" s="35">
        <v>17.46</v>
      </c>
    </row>
    <row r="13" spans="1:10" x14ac:dyDescent="0.25">
      <c r="A13" s="34" t="s">
        <v>37</v>
      </c>
      <c r="C13" s="1" t="s">
        <v>4472</v>
      </c>
      <c r="D13" s="1">
        <v>16</v>
      </c>
      <c r="E13">
        <v>8</v>
      </c>
      <c r="F13">
        <v>1</v>
      </c>
      <c r="G13">
        <v>2</v>
      </c>
      <c r="H13" s="1">
        <v>2</v>
      </c>
      <c r="I13" s="1">
        <v>2.44569E-2</v>
      </c>
      <c r="J13" s="35">
        <v>18.13</v>
      </c>
    </row>
    <row r="14" spans="1:10" x14ac:dyDescent="0.25">
      <c r="A14" s="34" t="s">
        <v>39</v>
      </c>
      <c r="C14" s="1" t="s">
        <v>4473</v>
      </c>
      <c r="D14" s="1">
        <v>15</v>
      </c>
      <c r="E14">
        <v>7</v>
      </c>
      <c r="F14">
        <v>1</v>
      </c>
      <c r="G14">
        <v>2</v>
      </c>
      <c r="H14" s="1">
        <v>2</v>
      </c>
      <c r="I14" s="1">
        <v>4.0987799999999998E-2</v>
      </c>
      <c r="J14" s="35">
        <v>10.92</v>
      </c>
    </row>
    <row r="15" spans="1:10" x14ac:dyDescent="0.25">
      <c r="A15" s="34" t="s">
        <v>42</v>
      </c>
      <c r="C15" s="1" t="s">
        <v>779</v>
      </c>
      <c r="D15" s="1">
        <v>15</v>
      </c>
      <c r="E15">
        <v>5</v>
      </c>
      <c r="F15">
        <v>1</v>
      </c>
      <c r="G15">
        <v>2</v>
      </c>
      <c r="H15" s="1">
        <v>3</v>
      </c>
      <c r="I15" s="1">
        <v>0.158142</v>
      </c>
      <c r="J15" s="35">
        <v>12.82</v>
      </c>
    </row>
    <row r="16" spans="1:10" x14ac:dyDescent="0.25">
      <c r="A16" s="34" t="s">
        <v>44</v>
      </c>
      <c r="C16" s="1" t="s">
        <v>4474</v>
      </c>
      <c r="D16" s="1">
        <v>15</v>
      </c>
      <c r="E16">
        <v>5</v>
      </c>
      <c r="F16">
        <v>1</v>
      </c>
      <c r="G16">
        <v>2</v>
      </c>
      <c r="H16" s="1">
        <v>2</v>
      </c>
      <c r="I16" s="1">
        <v>0.19627700000000001</v>
      </c>
      <c r="J16" s="35">
        <v>8.8699999999999992</v>
      </c>
    </row>
    <row r="17" spans="1:10" x14ac:dyDescent="0.25">
      <c r="A17" s="34" t="s">
        <v>45</v>
      </c>
      <c r="C17" s="1" t="s">
        <v>4475</v>
      </c>
      <c r="D17" s="1">
        <v>16</v>
      </c>
      <c r="E17">
        <v>3</v>
      </c>
      <c r="F17">
        <v>3</v>
      </c>
      <c r="G17">
        <v>2</v>
      </c>
      <c r="H17" s="1" t="s">
        <v>553</v>
      </c>
      <c r="I17" s="1" t="s">
        <v>4476</v>
      </c>
      <c r="J17" s="35" t="s">
        <v>4477</v>
      </c>
    </row>
    <row r="18" spans="1:10" x14ac:dyDescent="0.25">
      <c r="A18" s="34" t="s">
        <v>48</v>
      </c>
      <c r="C18" s="1" t="s">
        <v>2598</v>
      </c>
      <c r="D18" s="1">
        <v>18</v>
      </c>
      <c r="E18">
        <v>3</v>
      </c>
      <c r="F18">
        <v>1</v>
      </c>
      <c r="G18">
        <v>2</v>
      </c>
      <c r="H18" s="1">
        <v>3</v>
      </c>
      <c r="I18" s="1">
        <v>4.8402500000000001E-2</v>
      </c>
      <c r="J18" s="35">
        <v>22.72</v>
      </c>
    </row>
    <row r="19" spans="1:10" x14ac:dyDescent="0.25">
      <c r="A19" s="34" t="s">
        <v>50</v>
      </c>
      <c r="C19" s="1" t="s">
        <v>2599</v>
      </c>
      <c r="D19" s="1">
        <v>26</v>
      </c>
      <c r="E19">
        <v>3</v>
      </c>
      <c r="F19">
        <v>23</v>
      </c>
      <c r="G19">
        <v>2</v>
      </c>
      <c r="H19" s="1" t="s">
        <v>355</v>
      </c>
      <c r="I19" s="1" t="s">
        <v>2600</v>
      </c>
      <c r="J19" s="35" t="s">
        <v>2601</v>
      </c>
    </row>
    <row r="20" spans="1:10" x14ac:dyDescent="0.25">
      <c r="A20" s="34" t="s">
        <v>51</v>
      </c>
      <c r="C20" s="1" t="s">
        <v>4478</v>
      </c>
      <c r="D20" s="1">
        <v>15</v>
      </c>
      <c r="E20">
        <v>2</v>
      </c>
      <c r="F20">
        <v>1</v>
      </c>
      <c r="G20">
        <v>2</v>
      </c>
      <c r="H20" s="1">
        <v>2</v>
      </c>
      <c r="I20" s="1">
        <v>0.30335899999999999</v>
      </c>
      <c r="J20" s="35">
        <v>4.07</v>
      </c>
    </row>
    <row r="21" spans="1:10" x14ac:dyDescent="0.25">
      <c r="A21" s="34" t="s">
        <v>53</v>
      </c>
      <c r="C21" s="1" t="s">
        <v>4479</v>
      </c>
      <c r="D21" s="1">
        <v>17</v>
      </c>
      <c r="E21">
        <v>2</v>
      </c>
      <c r="F21">
        <v>1</v>
      </c>
      <c r="G21">
        <v>2</v>
      </c>
      <c r="H21" s="1">
        <v>2</v>
      </c>
      <c r="I21" s="1">
        <v>0.11401</v>
      </c>
      <c r="J21" s="35">
        <v>13.37</v>
      </c>
    </row>
    <row r="22" spans="1:10" x14ac:dyDescent="0.25">
      <c r="A22" s="34" t="s">
        <v>54</v>
      </c>
      <c r="C22" s="1" t="s">
        <v>4480</v>
      </c>
      <c r="D22" s="1">
        <v>15</v>
      </c>
      <c r="E22">
        <v>2</v>
      </c>
      <c r="F22">
        <v>1</v>
      </c>
      <c r="G22">
        <v>2</v>
      </c>
      <c r="H22" s="1">
        <v>3</v>
      </c>
      <c r="I22" s="1">
        <v>2.9834400000000001E-2</v>
      </c>
      <c r="J22" s="35">
        <v>20.04</v>
      </c>
    </row>
    <row r="23" spans="1:10" x14ac:dyDescent="0.25">
      <c r="A23" s="34" t="s">
        <v>56</v>
      </c>
      <c r="C23" s="1" t="s">
        <v>4481</v>
      </c>
      <c r="D23" s="1">
        <v>18</v>
      </c>
      <c r="E23">
        <v>2</v>
      </c>
      <c r="F23">
        <v>1</v>
      </c>
      <c r="G23">
        <v>2</v>
      </c>
      <c r="H23" s="1">
        <v>3</v>
      </c>
      <c r="I23" s="1">
        <v>4.7256800000000002E-2</v>
      </c>
      <c r="J23" s="35">
        <v>14.25</v>
      </c>
    </row>
    <row r="24" spans="1:10" x14ac:dyDescent="0.25">
      <c r="A24" s="34" t="s">
        <v>57</v>
      </c>
      <c r="C24" s="1" t="s">
        <v>2602</v>
      </c>
      <c r="D24" s="1">
        <v>15</v>
      </c>
      <c r="E24">
        <v>2</v>
      </c>
      <c r="F24">
        <v>1</v>
      </c>
      <c r="G24">
        <v>2</v>
      </c>
      <c r="H24" s="1">
        <v>2</v>
      </c>
      <c r="I24" s="1">
        <v>0.154644</v>
      </c>
      <c r="J24" s="35">
        <v>9.25</v>
      </c>
    </row>
    <row r="25" spans="1:10" x14ac:dyDescent="0.25">
      <c r="A25" s="34" t="s">
        <v>59</v>
      </c>
      <c r="C25" s="1" t="s">
        <v>4482</v>
      </c>
      <c r="D25" s="1">
        <v>16</v>
      </c>
      <c r="E25">
        <v>2</v>
      </c>
      <c r="F25">
        <v>1</v>
      </c>
      <c r="G25">
        <v>2</v>
      </c>
      <c r="H25" s="1">
        <v>2</v>
      </c>
      <c r="I25" s="1">
        <v>7.0295599999999998E-3</v>
      </c>
      <c r="J25" s="35">
        <v>19.64</v>
      </c>
    </row>
    <row r="26" spans="1:10" x14ac:dyDescent="0.25">
      <c r="A26" s="34" t="s">
        <v>61</v>
      </c>
      <c r="C26" s="1" t="s">
        <v>2603</v>
      </c>
      <c r="D26" s="1">
        <v>16</v>
      </c>
      <c r="E26">
        <v>2</v>
      </c>
      <c r="F26">
        <v>1</v>
      </c>
      <c r="G26">
        <v>2</v>
      </c>
      <c r="H26" s="1" t="s">
        <v>30</v>
      </c>
      <c r="I26" s="1" t="s">
        <v>2604</v>
      </c>
      <c r="J26" s="35" t="s">
        <v>2605</v>
      </c>
    </row>
    <row r="27" spans="1:10" x14ac:dyDescent="0.25">
      <c r="A27" s="34" t="s">
        <v>63</v>
      </c>
      <c r="C27" s="1" t="s">
        <v>4483</v>
      </c>
      <c r="D27" s="1">
        <v>15</v>
      </c>
      <c r="E27">
        <v>2</v>
      </c>
      <c r="F27">
        <v>1</v>
      </c>
      <c r="G27">
        <v>2</v>
      </c>
      <c r="H27" s="1">
        <v>3</v>
      </c>
      <c r="I27" s="1">
        <v>1.6125299999999999E-2</v>
      </c>
      <c r="J27" s="35">
        <v>22.14</v>
      </c>
    </row>
    <row r="28" spans="1:10" x14ac:dyDescent="0.25">
      <c r="A28" s="34" t="s">
        <v>65</v>
      </c>
      <c r="C28" s="1" t="s">
        <v>2606</v>
      </c>
      <c r="D28" s="1">
        <v>15</v>
      </c>
      <c r="E28">
        <v>2</v>
      </c>
      <c r="F28">
        <v>1</v>
      </c>
      <c r="G28">
        <v>2</v>
      </c>
      <c r="H28" s="1">
        <v>1</v>
      </c>
      <c r="I28" s="1">
        <v>3.9942199999999997E-2</v>
      </c>
      <c r="J28" s="35">
        <v>14.65</v>
      </c>
    </row>
    <row r="29" spans="1:10" x14ac:dyDescent="0.25">
      <c r="A29" s="34" t="s">
        <v>67</v>
      </c>
      <c r="C29" s="1" t="s">
        <v>4484</v>
      </c>
      <c r="D29" s="1">
        <v>15</v>
      </c>
      <c r="E29">
        <v>2</v>
      </c>
      <c r="F29">
        <v>1</v>
      </c>
      <c r="G29">
        <v>2</v>
      </c>
      <c r="H29" s="1">
        <v>2</v>
      </c>
      <c r="I29" s="1">
        <v>8.1576499999999996E-2</v>
      </c>
      <c r="J29" s="35">
        <v>9.7899999999999991</v>
      </c>
    </row>
    <row r="30" spans="1:10" x14ac:dyDescent="0.25">
      <c r="A30" s="34" t="s">
        <v>69</v>
      </c>
      <c r="C30" s="1" t="s">
        <v>4485</v>
      </c>
      <c r="D30" s="1">
        <v>15</v>
      </c>
      <c r="E30">
        <v>2</v>
      </c>
      <c r="F30">
        <v>1</v>
      </c>
      <c r="G30">
        <v>2</v>
      </c>
      <c r="H30" s="1">
        <v>3</v>
      </c>
      <c r="I30" s="1">
        <v>4.7626300000000003E-2</v>
      </c>
      <c r="J30" s="35">
        <v>13.54</v>
      </c>
    </row>
    <row r="32" spans="1:10" s="25" customFormat="1" x14ac:dyDescent="0.25">
      <c r="A32" s="25" t="s">
        <v>1150</v>
      </c>
      <c r="C32" s="26"/>
      <c r="H32" s="27"/>
      <c r="I32" s="54"/>
      <c r="J32" s="54"/>
    </row>
    <row r="33" spans="1:10" s="3" customFormat="1" x14ac:dyDescent="0.25">
      <c r="B33" s="3" t="s">
        <v>0</v>
      </c>
      <c r="C33" s="4" t="s">
        <v>1</v>
      </c>
      <c r="D33" s="3" t="s">
        <v>2</v>
      </c>
      <c r="E33" s="3" t="s">
        <v>3</v>
      </c>
      <c r="F33" s="3" t="s">
        <v>1393</v>
      </c>
      <c r="G33" s="3" t="s">
        <v>1394</v>
      </c>
      <c r="H33" s="4" t="s">
        <v>4</v>
      </c>
      <c r="I33" s="36" t="s">
        <v>5</v>
      </c>
      <c r="J33" s="36" t="s">
        <v>6</v>
      </c>
    </row>
    <row r="34" spans="1:10" x14ac:dyDescent="0.25">
      <c r="A34" s="34" t="s">
        <v>8</v>
      </c>
      <c r="B34" t="s">
        <v>787</v>
      </c>
      <c r="C34" s="1" t="s">
        <v>2607</v>
      </c>
      <c r="D34">
        <v>35</v>
      </c>
      <c r="E34">
        <v>110401</v>
      </c>
      <c r="F34">
        <v>4</v>
      </c>
      <c r="G34">
        <v>7703</v>
      </c>
      <c r="H34" s="1" t="s">
        <v>13</v>
      </c>
      <c r="I34" s="35" t="s">
        <v>2608</v>
      </c>
      <c r="J34" s="35" t="s">
        <v>2609</v>
      </c>
    </row>
    <row r="35" spans="1:10" x14ac:dyDescent="0.25">
      <c r="A35" s="34" t="s">
        <v>12</v>
      </c>
      <c r="B35" t="s">
        <v>1349</v>
      </c>
      <c r="C35" s="1" t="s">
        <v>764</v>
      </c>
      <c r="D35">
        <v>25</v>
      </c>
      <c r="E35">
        <v>20317</v>
      </c>
      <c r="F35">
        <v>10</v>
      </c>
      <c r="G35">
        <v>1968</v>
      </c>
      <c r="H35" s="1">
        <v>3</v>
      </c>
      <c r="I35" s="35" t="s">
        <v>2610</v>
      </c>
      <c r="J35" s="35" t="s">
        <v>2611</v>
      </c>
    </row>
    <row r="36" spans="1:10" x14ac:dyDescent="0.25">
      <c r="A36" s="34" t="s">
        <v>15</v>
      </c>
      <c r="B36" t="s">
        <v>1349</v>
      </c>
      <c r="C36" s="1" t="s">
        <v>766</v>
      </c>
      <c r="D36">
        <v>23</v>
      </c>
      <c r="E36">
        <v>19710</v>
      </c>
      <c r="F36">
        <v>1</v>
      </c>
      <c r="G36">
        <v>1853</v>
      </c>
      <c r="H36" s="1">
        <v>3</v>
      </c>
      <c r="I36" s="35" t="s">
        <v>2612</v>
      </c>
      <c r="J36" s="35">
        <v>4.92</v>
      </c>
    </row>
    <row r="37" spans="1:10" x14ac:dyDescent="0.25">
      <c r="A37" s="34" t="s">
        <v>17</v>
      </c>
      <c r="B37" t="s">
        <v>1347</v>
      </c>
      <c r="C37" s="1" t="s">
        <v>2613</v>
      </c>
      <c r="D37">
        <v>23</v>
      </c>
      <c r="E37">
        <v>9498</v>
      </c>
      <c r="F37">
        <v>6</v>
      </c>
      <c r="G37">
        <v>1727</v>
      </c>
      <c r="H37" s="1">
        <v>3</v>
      </c>
      <c r="I37" s="35" t="s">
        <v>2614</v>
      </c>
      <c r="J37" s="35" t="s">
        <v>2615</v>
      </c>
    </row>
    <row r="38" spans="1:10" x14ac:dyDescent="0.25">
      <c r="A38" s="34" t="s">
        <v>19</v>
      </c>
      <c r="B38" t="s">
        <v>1350</v>
      </c>
      <c r="C38" s="1" t="s">
        <v>2616</v>
      </c>
      <c r="D38">
        <v>26</v>
      </c>
      <c r="E38">
        <v>5853</v>
      </c>
      <c r="F38">
        <v>2</v>
      </c>
      <c r="G38">
        <v>1426</v>
      </c>
      <c r="H38" s="1" t="s">
        <v>13</v>
      </c>
      <c r="I38" s="35" t="s">
        <v>2617</v>
      </c>
      <c r="J38" s="35" t="s">
        <v>2618</v>
      </c>
    </row>
    <row r="39" spans="1:10" x14ac:dyDescent="0.25">
      <c r="A39" s="34" t="s">
        <v>22</v>
      </c>
      <c r="B39" t="s">
        <v>1348</v>
      </c>
      <c r="C39" s="1" t="s">
        <v>2619</v>
      </c>
      <c r="D39">
        <v>22</v>
      </c>
      <c r="E39">
        <v>908</v>
      </c>
      <c r="F39">
        <v>1</v>
      </c>
      <c r="G39">
        <v>474</v>
      </c>
      <c r="H39" s="1">
        <v>3</v>
      </c>
      <c r="I39" s="35" t="s">
        <v>2620</v>
      </c>
      <c r="J39" s="35" t="s">
        <v>2621</v>
      </c>
    </row>
    <row r="40" spans="1:10" x14ac:dyDescent="0.25">
      <c r="A40" s="34" t="s">
        <v>25</v>
      </c>
      <c r="B40" t="s">
        <v>1351</v>
      </c>
      <c r="C40" s="1" t="s">
        <v>2622</v>
      </c>
      <c r="D40">
        <v>25</v>
      </c>
      <c r="E40">
        <v>59</v>
      </c>
      <c r="F40">
        <v>3</v>
      </c>
      <c r="G40">
        <v>48</v>
      </c>
      <c r="H40" s="1" t="s">
        <v>670</v>
      </c>
      <c r="I40" s="35" t="s">
        <v>2623</v>
      </c>
      <c r="J40" s="35" t="s">
        <v>2624</v>
      </c>
    </row>
    <row r="41" spans="1:10" x14ac:dyDescent="0.25">
      <c r="A41" s="34" t="s">
        <v>28</v>
      </c>
      <c r="B41" t="s">
        <v>787</v>
      </c>
      <c r="C41" s="1" t="s">
        <v>774</v>
      </c>
      <c r="D41">
        <v>24</v>
      </c>
      <c r="E41">
        <v>18</v>
      </c>
      <c r="F41">
        <v>1</v>
      </c>
      <c r="G41">
        <v>14</v>
      </c>
      <c r="H41" s="1">
        <v>3</v>
      </c>
      <c r="I41" s="35" t="s">
        <v>2625</v>
      </c>
      <c r="J41" s="35" t="s">
        <v>2626</v>
      </c>
    </row>
    <row r="42" spans="1:10" x14ac:dyDescent="0.25">
      <c r="A42" s="34" t="s">
        <v>32</v>
      </c>
      <c r="C42" s="1" t="s">
        <v>2627</v>
      </c>
      <c r="D42">
        <v>21</v>
      </c>
      <c r="E42">
        <v>5</v>
      </c>
      <c r="F42">
        <v>3</v>
      </c>
      <c r="G42">
        <v>12</v>
      </c>
      <c r="H42" s="1" t="s">
        <v>13</v>
      </c>
      <c r="I42" s="35" t="s">
        <v>2628</v>
      </c>
      <c r="J42" s="35" t="s">
        <v>2629</v>
      </c>
    </row>
    <row r="43" spans="1:10" x14ac:dyDescent="0.25">
      <c r="A43" s="34" t="s">
        <v>35</v>
      </c>
      <c r="B43" t="s">
        <v>1349</v>
      </c>
      <c r="C43" s="1" t="s">
        <v>2630</v>
      </c>
      <c r="D43">
        <v>25</v>
      </c>
      <c r="E43">
        <v>12</v>
      </c>
      <c r="F43">
        <v>1</v>
      </c>
      <c r="G43">
        <v>11</v>
      </c>
      <c r="H43" s="1">
        <v>3</v>
      </c>
      <c r="I43" s="35" t="s">
        <v>2631</v>
      </c>
      <c r="J43" s="35" t="s">
        <v>2632</v>
      </c>
    </row>
    <row r="44" spans="1:10" x14ac:dyDescent="0.25">
      <c r="A44" s="34" t="s">
        <v>37</v>
      </c>
      <c r="C44" s="1" t="s">
        <v>2633</v>
      </c>
      <c r="D44">
        <v>35</v>
      </c>
      <c r="E44">
        <v>7</v>
      </c>
      <c r="F44">
        <v>25</v>
      </c>
      <c r="G44">
        <v>9</v>
      </c>
      <c r="H44" s="1" t="s">
        <v>74</v>
      </c>
      <c r="I44" s="35" t="s">
        <v>2634</v>
      </c>
      <c r="J44" s="35" t="s">
        <v>2635</v>
      </c>
    </row>
    <row r="45" spans="1:10" x14ac:dyDescent="0.25">
      <c r="A45" s="34" t="s">
        <v>39</v>
      </c>
      <c r="C45" s="1" t="s">
        <v>2636</v>
      </c>
      <c r="D45">
        <v>37</v>
      </c>
      <c r="E45">
        <v>9</v>
      </c>
      <c r="F45">
        <v>1</v>
      </c>
      <c r="G45">
        <v>4</v>
      </c>
      <c r="H45" s="1">
        <v>4</v>
      </c>
      <c r="I45" s="35">
        <v>0.13086700000000001</v>
      </c>
      <c r="J45" s="35">
        <v>9.82</v>
      </c>
    </row>
    <row r="46" spans="1:10" x14ac:dyDescent="0.25">
      <c r="A46" s="34" t="s">
        <v>42</v>
      </c>
      <c r="C46" s="1" t="s">
        <v>2637</v>
      </c>
      <c r="D46">
        <v>33</v>
      </c>
      <c r="E46">
        <v>51</v>
      </c>
      <c r="F46">
        <v>1</v>
      </c>
      <c r="G46">
        <v>3</v>
      </c>
      <c r="H46" s="1">
        <v>4</v>
      </c>
      <c r="I46" s="35" t="s">
        <v>2638</v>
      </c>
      <c r="J46" s="35" t="s">
        <v>2639</v>
      </c>
    </row>
    <row r="47" spans="1:10" x14ac:dyDescent="0.25">
      <c r="A47" s="34" t="s">
        <v>44</v>
      </c>
      <c r="C47" s="1" t="s">
        <v>2640</v>
      </c>
      <c r="D47">
        <v>17</v>
      </c>
      <c r="E47">
        <v>3</v>
      </c>
      <c r="F47">
        <v>1</v>
      </c>
      <c r="G47">
        <v>3</v>
      </c>
      <c r="H47" s="1">
        <v>4</v>
      </c>
      <c r="I47" s="35">
        <v>1.2873799999999999E-2</v>
      </c>
      <c r="J47" s="35">
        <v>23.92</v>
      </c>
    </row>
    <row r="48" spans="1:10" x14ac:dyDescent="0.25">
      <c r="A48" s="34" t="s">
        <v>45</v>
      </c>
      <c r="C48" s="1" t="s">
        <v>2641</v>
      </c>
      <c r="D48">
        <v>27</v>
      </c>
      <c r="E48">
        <v>2</v>
      </c>
      <c r="F48">
        <v>1</v>
      </c>
      <c r="G48">
        <v>3</v>
      </c>
      <c r="H48" s="1" t="s">
        <v>47</v>
      </c>
      <c r="I48" s="35" t="s">
        <v>2642</v>
      </c>
      <c r="J48" s="35" t="s">
        <v>2643</v>
      </c>
    </row>
    <row r="49" spans="1:10" x14ac:dyDescent="0.25">
      <c r="A49" s="34" t="s">
        <v>48</v>
      </c>
      <c r="C49" s="1" t="s">
        <v>2644</v>
      </c>
      <c r="D49">
        <v>23</v>
      </c>
      <c r="E49">
        <v>14</v>
      </c>
      <c r="F49">
        <v>1</v>
      </c>
      <c r="G49">
        <v>2</v>
      </c>
      <c r="H49" s="1">
        <v>3</v>
      </c>
      <c r="I49" s="35">
        <v>9.7467200000000004E-3</v>
      </c>
      <c r="J49" s="35">
        <v>16.760000000000002</v>
      </c>
    </row>
    <row r="50" spans="1:10" x14ac:dyDescent="0.25">
      <c r="A50" s="34" t="s">
        <v>50</v>
      </c>
      <c r="C50" s="1" t="s">
        <v>2645</v>
      </c>
      <c r="D50">
        <v>26</v>
      </c>
      <c r="E50">
        <v>11</v>
      </c>
      <c r="F50">
        <v>1</v>
      </c>
      <c r="G50">
        <v>2</v>
      </c>
      <c r="H50" s="1">
        <v>2</v>
      </c>
      <c r="I50" s="35">
        <v>4.2011800000000002E-2</v>
      </c>
      <c r="J50" s="35">
        <v>15.94</v>
      </c>
    </row>
    <row r="51" spans="1:10" x14ac:dyDescent="0.25">
      <c r="A51" s="34" t="s">
        <v>51</v>
      </c>
      <c r="C51" s="1" t="s">
        <v>2646</v>
      </c>
      <c r="D51">
        <v>33</v>
      </c>
      <c r="E51">
        <v>9</v>
      </c>
      <c r="F51">
        <v>1</v>
      </c>
      <c r="G51">
        <v>2</v>
      </c>
      <c r="H51" s="1">
        <v>2</v>
      </c>
      <c r="I51" s="35">
        <v>7.8850600000000007E-2</v>
      </c>
      <c r="J51" s="35">
        <v>11.1</v>
      </c>
    </row>
    <row r="52" spans="1:10" x14ac:dyDescent="0.25">
      <c r="A52" s="34" t="s">
        <v>53</v>
      </c>
      <c r="C52" s="1" t="s">
        <v>2647</v>
      </c>
      <c r="D52">
        <v>35</v>
      </c>
      <c r="E52">
        <v>7</v>
      </c>
      <c r="F52">
        <v>1</v>
      </c>
      <c r="G52">
        <v>2</v>
      </c>
      <c r="H52" s="1">
        <v>3</v>
      </c>
      <c r="I52" s="35">
        <v>6.54362E-2</v>
      </c>
      <c r="J52" s="35">
        <v>15.18</v>
      </c>
    </row>
    <row r="53" spans="1:10" x14ac:dyDescent="0.25">
      <c r="A53" s="34" t="s">
        <v>54</v>
      </c>
      <c r="C53" s="1" t="s">
        <v>772</v>
      </c>
      <c r="D53">
        <v>16</v>
      </c>
      <c r="E53">
        <v>4</v>
      </c>
      <c r="F53">
        <v>1</v>
      </c>
      <c r="G53">
        <v>2</v>
      </c>
      <c r="H53" s="1">
        <v>2</v>
      </c>
      <c r="I53" s="35">
        <v>2.96704E-2</v>
      </c>
      <c r="J53" s="35">
        <v>15.12</v>
      </c>
    </row>
    <row r="54" spans="1:10" x14ac:dyDescent="0.25">
      <c r="A54" s="34" t="s">
        <v>56</v>
      </c>
      <c r="C54" s="1" t="s">
        <v>2648</v>
      </c>
      <c r="D54">
        <v>34</v>
      </c>
      <c r="E54">
        <v>3</v>
      </c>
      <c r="F54">
        <v>2</v>
      </c>
      <c r="G54">
        <v>2</v>
      </c>
      <c r="H54" s="1">
        <v>4</v>
      </c>
      <c r="I54" s="35" t="s">
        <v>2649</v>
      </c>
      <c r="J54" s="35" t="s">
        <v>2650</v>
      </c>
    </row>
    <row r="55" spans="1:10" x14ac:dyDescent="0.25">
      <c r="A55" s="34" t="s">
        <v>57</v>
      </c>
      <c r="B55" t="s">
        <v>787</v>
      </c>
      <c r="C55" s="1" t="s">
        <v>776</v>
      </c>
      <c r="D55">
        <v>26</v>
      </c>
      <c r="E55">
        <v>3</v>
      </c>
      <c r="F55">
        <v>2</v>
      </c>
      <c r="G55">
        <v>2</v>
      </c>
      <c r="H55" s="1">
        <v>3</v>
      </c>
      <c r="I55" s="35" t="s">
        <v>2651</v>
      </c>
      <c r="J55" s="35" t="s">
        <v>2652</v>
      </c>
    </row>
    <row r="56" spans="1:10" x14ac:dyDescent="0.25">
      <c r="A56" s="34" t="s">
        <v>59</v>
      </c>
      <c r="C56" s="1" t="s">
        <v>2653</v>
      </c>
      <c r="D56">
        <v>24</v>
      </c>
      <c r="E56">
        <v>3</v>
      </c>
      <c r="F56">
        <v>1</v>
      </c>
      <c r="G56">
        <v>2</v>
      </c>
      <c r="H56" s="1">
        <v>3</v>
      </c>
      <c r="I56" s="35">
        <v>4.2263299999999997E-2</v>
      </c>
      <c r="J56" s="35">
        <v>17.72</v>
      </c>
    </row>
    <row r="57" spans="1:10" x14ac:dyDescent="0.25">
      <c r="A57" s="34" t="s">
        <v>61</v>
      </c>
      <c r="C57" s="1" t="s">
        <v>2654</v>
      </c>
      <c r="D57">
        <v>17</v>
      </c>
      <c r="E57">
        <v>2</v>
      </c>
      <c r="F57">
        <v>3</v>
      </c>
      <c r="G57">
        <v>2</v>
      </c>
      <c r="H57" s="1" t="s">
        <v>30</v>
      </c>
      <c r="I57" s="35" t="s">
        <v>2655</v>
      </c>
      <c r="J57" s="35" t="s">
        <v>2656</v>
      </c>
    </row>
    <row r="58" spans="1:10" x14ac:dyDescent="0.25">
      <c r="A58" s="34" t="s">
        <v>63</v>
      </c>
      <c r="C58" s="1" t="s">
        <v>2657</v>
      </c>
      <c r="D58">
        <v>23</v>
      </c>
      <c r="E58">
        <v>2</v>
      </c>
      <c r="F58">
        <v>1</v>
      </c>
      <c r="G58">
        <v>2</v>
      </c>
      <c r="H58" s="1">
        <v>2</v>
      </c>
      <c r="I58" s="35">
        <v>5.3263400000000002E-2</v>
      </c>
      <c r="J58" s="35">
        <v>18.05</v>
      </c>
    </row>
    <row r="59" spans="1:10" x14ac:dyDescent="0.25">
      <c r="A59" s="34" t="s">
        <v>65</v>
      </c>
      <c r="C59" s="1" t="s">
        <v>2658</v>
      </c>
      <c r="D59">
        <v>34</v>
      </c>
      <c r="E59">
        <v>2</v>
      </c>
      <c r="F59">
        <v>1</v>
      </c>
      <c r="G59">
        <v>2</v>
      </c>
      <c r="H59" s="1">
        <v>2</v>
      </c>
      <c r="I59" s="35">
        <v>8.5220000000000004E-2</v>
      </c>
      <c r="J59" s="35">
        <v>10.19</v>
      </c>
    </row>
    <row r="60" spans="1:10" x14ac:dyDescent="0.25">
      <c r="A60" s="34" t="s">
        <v>67</v>
      </c>
      <c r="C60" s="1" t="s">
        <v>2659</v>
      </c>
      <c r="D60">
        <v>15</v>
      </c>
      <c r="E60">
        <v>2</v>
      </c>
      <c r="F60">
        <v>1</v>
      </c>
      <c r="G60">
        <v>2</v>
      </c>
      <c r="H60" s="1">
        <v>2</v>
      </c>
      <c r="I60" s="35">
        <v>9.2912599999999998E-2</v>
      </c>
      <c r="J60" s="35">
        <v>7.83</v>
      </c>
    </row>
    <row r="61" spans="1:10" x14ac:dyDescent="0.25">
      <c r="A61" s="34" t="s">
        <v>69</v>
      </c>
      <c r="C61" s="1" t="s">
        <v>777</v>
      </c>
      <c r="D61">
        <v>31</v>
      </c>
      <c r="E61">
        <v>2</v>
      </c>
      <c r="F61">
        <v>43</v>
      </c>
      <c r="G61">
        <v>2</v>
      </c>
      <c r="H61" s="1" t="s">
        <v>348</v>
      </c>
      <c r="I61" s="35" t="s">
        <v>2660</v>
      </c>
      <c r="J61" s="35" t="s">
        <v>2661</v>
      </c>
    </row>
    <row r="62" spans="1:10" x14ac:dyDescent="0.25">
      <c r="A62" s="34" t="s">
        <v>71</v>
      </c>
      <c r="C62" s="1" t="s">
        <v>2662</v>
      </c>
      <c r="D62">
        <v>16</v>
      </c>
      <c r="E62">
        <v>2</v>
      </c>
      <c r="F62">
        <v>1</v>
      </c>
      <c r="G62">
        <v>2</v>
      </c>
      <c r="H62" s="1">
        <v>2</v>
      </c>
      <c r="I62" s="35">
        <v>0.23538600000000001</v>
      </c>
      <c r="J62" s="35">
        <v>4.92</v>
      </c>
    </row>
    <row r="64" spans="1:10" s="25" customFormat="1" x14ac:dyDescent="0.25">
      <c r="A64" s="25" t="s">
        <v>1151</v>
      </c>
      <c r="C64" s="27"/>
      <c r="H64" s="27"/>
      <c r="I64" s="54"/>
      <c r="J64" s="54"/>
    </row>
    <row r="65" spans="1:10" s="3" customFormat="1" x14ac:dyDescent="0.25">
      <c r="B65" s="3" t="s">
        <v>0</v>
      </c>
      <c r="C65" s="4" t="s">
        <v>1</v>
      </c>
      <c r="D65" s="3" t="s">
        <v>2</v>
      </c>
      <c r="E65" s="3" t="s">
        <v>3</v>
      </c>
      <c r="F65" s="3" t="s">
        <v>1393</v>
      </c>
      <c r="G65" s="3" t="s">
        <v>1394</v>
      </c>
      <c r="H65" s="4" t="s">
        <v>4</v>
      </c>
      <c r="I65" s="36" t="s">
        <v>5</v>
      </c>
      <c r="J65" s="36" t="s">
        <v>6</v>
      </c>
    </row>
    <row r="66" spans="1:10" s="10" customFormat="1" x14ac:dyDescent="0.25">
      <c r="A66" s="37" t="s">
        <v>8</v>
      </c>
      <c r="B66" t="s">
        <v>787</v>
      </c>
      <c r="C66" s="11" t="s">
        <v>4486</v>
      </c>
      <c r="D66" s="10">
        <v>26</v>
      </c>
      <c r="E66" s="10">
        <v>149882</v>
      </c>
      <c r="F66" s="10">
        <v>4</v>
      </c>
      <c r="G66" s="10">
        <v>8054</v>
      </c>
      <c r="H66" s="11">
        <v>3</v>
      </c>
      <c r="I66" s="53" t="s">
        <v>2664</v>
      </c>
      <c r="J66" s="53" t="s">
        <v>2665</v>
      </c>
    </row>
    <row r="67" spans="1:10" s="10" customFormat="1" x14ac:dyDescent="0.25">
      <c r="A67" s="34" t="s">
        <v>12</v>
      </c>
      <c r="B67" t="s">
        <v>1347</v>
      </c>
      <c r="C67" s="11" t="s">
        <v>765</v>
      </c>
      <c r="D67" s="10">
        <v>24</v>
      </c>
      <c r="E67" s="10">
        <v>6919</v>
      </c>
      <c r="F67" s="10">
        <v>6</v>
      </c>
      <c r="G67" s="10">
        <v>1633</v>
      </c>
      <c r="H67" s="11">
        <v>3</v>
      </c>
      <c r="I67" s="53" t="s">
        <v>2666</v>
      </c>
      <c r="J67" s="53" t="s">
        <v>2667</v>
      </c>
    </row>
    <row r="68" spans="1:10" s="10" customFormat="1" x14ac:dyDescent="0.25">
      <c r="A68" s="34" t="s">
        <v>15</v>
      </c>
      <c r="B68" t="s">
        <v>1352</v>
      </c>
      <c r="C68" s="11" t="s">
        <v>768</v>
      </c>
      <c r="D68" s="10">
        <v>22</v>
      </c>
      <c r="E68" s="10">
        <v>1396</v>
      </c>
      <c r="F68" s="10">
        <v>1</v>
      </c>
      <c r="G68" s="10">
        <v>793</v>
      </c>
      <c r="H68" s="11" t="s">
        <v>47</v>
      </c>
      <c r="I68" s="53" t="s">
        <v>2668</v>
      </c>
      <c r="J68" s="53" t="s">
        <v>2669</v>
      </c>
    </row>
    <row r="69" spans="1:10" s="10" customFormat="1" x14ac:dyDescent="0.25">
      <c r="A69" s="34" t="s">
        <v>17</v>
      </c>
      <c r="B69" t="s">
        <v>1348</v>
      </c>
      <c r="C69" s="11" t="s">
        <v>2670</v>
      </c>
      <c r="D69" s="10">
        <v>22</v>
      </c>
      <c r="E69" s="10">
        <v>1021</v>
      </c>
      <c r="F69" s="10">
        <v>1</v>
      </c>
      <c r="G69" s="10">
        <v>612</v>
      </c>
      <c r="H69" s="11">
        <v>3</v>
      </c>
      <c r="I69" s="53" t="s">
        <v>2671</v>
      </c>
      <c r="J69" s="53" t="s">
        <v>2672</v>
      </c>
    </row>
    <row r="70" spans="1:10" s="10" customFormat="1" x14ac:dyDescent="0.25">
      <c r="A70" s="34" t="s">
        <v>19</v>
      </c>
      <c r="B70" t="s">
        <v>1349</v>
      </c>
      <c r="C70" s="11" t="s">
        <v>775</v>
      </c>
      <c r="D70" s="10">
        <v>25</v>
      </c>
      <c r="E70" s="10">
        <v>101</v>
      </c>
      <c r="F70" s="10">
        <v>8</v>
      </c>
      <c r="G70" s="10">
        <v>63</v>
      </c>
      <c r="H70" s="11">
        <v>3</v>
      </c>
      <c r="I70" s="53" t="s">
        <v>2673</v>
      </c>
      <c r="J70" s="53" t="s">
        <v>2674</v>
      </c>
    </row>
    <row r="71" spans="1:10" s="10" customFormat="1" x14ac:dyDescent="0.25">
      <c r="A71" s="34" t="s">
        <v>22</v>
      </c>
      <c r="B71" t="s">
        <v>1347</v>
      </c>
      <c r="C71" s="11" t="s">
        <v>2675</v>
      </c>
      <c r="D71" s="10">
        <v>23</v>
      </c>
      <c r="E71" s="10">
        <v>78</v>
      </c>
      <c r="F71" s="10">
        <v>5</v>
      </c>
      <c r="G71" s="10">
        <v>44</v>
      </c>
      <c r="H71" s="11">
        <v>3</v>
      </c>
      <c r="I71" s="53" t="s">
        <v>2676</v>
      </c>
      <c r="J71" s="53" t="s">
        <v>2677</v>
      </c>
    </row>
    <row r="72" spans="1:10" s="10" customFormat="1" x14ac:dyDescent="0.25">
      <c r="A72" s="34" t="s">
        <v>25</v>
      </c>
      <c r="B72" t="s">
        <v>1351</v>
      </c>
      <c r="C72" s="11" t="s">
        <v>2622</v>
      </c>
      <c r="D72" s="10">
        <v>25</v>
      </c>
      <c r="E72" s="10">
        <v>39</v>
      </c>
      <c r="F72" s="10">
        <v>3</v>
      </c>
      <c r="G72" s="10">
        <v>28</v>
      </c>
      <c r="H72" s="11" t="s">
        <v>670</v>
      </c>
      <c r="I72" s="53" t="s">
        <v>2678</v>
      </c>
      <c r="J72" s="53" t="s">
        <v>2679</v>
      </c>
    </row>
    <row r="73" spans="1:10" s="10" customFormat="1" x14ac:dyDescent="0.25">
      <c r="A73" s="34" t="s">
        <v>28</v>
      </c>
      <c r="C73" s="11" t="s">
        <v>4487</v>
      </c>
      <c r="D73" s="10">
        <v>22</v>
      </c>
      <c r="E73" s="10">
        <v>13</v>
      </c>
      <c r="F73" s="10">
        <v>1</v>
      </c>
      <c r="G73" s="10">
        <v>13</v>
      </c>
      <c r="H73" s="11">
        <v>4</v>
      </c>
      <c r="I73" s="53">
        <v>6.3079899999999994E-2</v>
      </c>
      <c r="J73" s="53">
        <v>14.36</v>
      </c>
    </row>
    <row r="74" spans="1:10" s="10" customFormat="1" x14ac:dyDescent="0.25">
      <c r="A74" s="37" t="s">
        <v>32</v>
      </c>
      <c r="B74" t="s">
        <v>1350</v>
      </c>
      <c r="C74" s="11" t="s">
        <v>2451</v>
      </c>
      <c r="D74" s="10">
        <v>23</v>
      </c>
      <c r="E74" s="10">
        <v>8</v>
      </c>
      <c r="F74" s="10">
        <v>2</v>
      </c>
      <c r="G74" s="10">
        <v>6</v>
      </c>
      <c r="H74" s="11" t="s">
        <v>47</v>
      </c>
      <c r="I74" s="53" t="s">
        <v>2680</v>
      </c>
      <c r="J74" s="53" t="s">
        <v>2681</v>
      </c>
    </row>
    <row r="75" spans="1:10" s="10" customFormat="1" x14ac:dyDescent="0.25">
      <c r="A75" s="37" t="s">
        <v>35</v>
      </c>
      <c r="C75" s="11" t="s">
        <v>2682</v>
      </c>
      <c r="D75" s="10">
        <v>16</v>
      </c>
      <c r="E75" s="10">
        <v>16</v>
      </c>
      <c r="F75" s="10">
        <v>1</v>
      </c>
      <c r="G75" s="10">
        <v>4</v>
      </c>
      <c r="H75" s="11">
        <v>1</v>
      </c>
      <c r="I75" s="53">
        <v>3.1330900000000002E-2</v>
      </c>
      <c r="J75" s="53">
        <v>17.149999999999999</v>
      </c>
    </row>
    <row r="76" spans="1:10" s="10" customFormat="1" x14ac:dyDescent="0.25">
      <c r="A76" s="37" t="s">
        <v>37</v>
      </c>
      <c r="C76" s="11" t="s">
        <v>4488</v>
      </c>
      <c r="D76" s="10">
        <v>17</v>
      </c>
      <c r="E76" s="10">
        <v>3</v>
      </c>
      <c r="F76" s="10">
        <v>1</v>
      </c>
      <c r="G76" s="10">
        <v>4</v>
      </c>
      <c r="H76" s="11">
        <v>2</v>
      </c>
      <c r="I76" s="53">
        <v>0.55439700000000003</v>
      </c>
      <c r="J76" s="53">
        <v>2.81</v>
      </c>
    </row>
    <row r="77" spans="1:10" s="10" customFormat="1" x14ac:dyDescent="0.25">
      <c r="A77" s="37" t="s">
        <v>39</v>
      </c>
      <c r="C77" s="11" t="s">
        <v>772</v>
      </c>
      <c r="D77" s="10">
        <v>16</v>
      </c>
      <c r="E77" s="10">
        <v>3</v>
      </c>
      <c r="F77" s="10">
        <v>1</v>
      </c>
      <c r="G77" s="10">
        <v>3</v>
      </c>
      <c r="H77" s="11">
        <v>2</v>
      </c>
      <c r="I77" s="53">
        <v>2.96704E-2</v>
      </c>
      <c r="J77" s="53">
        <v>15.12</v>
      </c>
    </row>
    <row r="78" spans="1:10" s="10" customFormat="1" x14ac:dyDescent="0.25">
      <c r="A78" s="37" t="s">
        <v>42</v>
      </c>
      <c r="C78" s="11" t="s">
        <v>2683</v>
      </c>
      <c r="D78" s="10">
        <v>20</v>
      </c>
      <c r="E78" s="10">
        <v>3</v>
      </c>
      <c r="F78" s="10">
        <v>1</v>
      </c>
      <c r="G78" s="10">
        <v>3</v>
      </c>
      <c r="H78" s="11">
        <v>2</v>
      </c>
      <c r="I78" s="53" t="s">
        <v>2684</v>
      </c>
      <c r="J78" s="53" t="s">
        <v>2685</v>
      </c>
    </row>
    <row r="79" spans="1:10" s="10" customFormat="1" x14ac:dyDescent="0.25">
      <c r="A79" s="37" t="s">
        <v>44</v>
      </c>
      <c r="C79" s="11" t="s">
        <v>2686</v>
      </c>
      <c r="D79" s="10">
        <v>15</v>
      </c>
      <c r="E79" s="10">
        <v>3</v>
      </c>
      <c r="F79" s="10">
        <v>1</v>
      </c>
      <c r="G79" s="10">
        <v>3</v>
      </c>
      <c r="H79" s="11">
        <v>1</v>
      </c>
      <c r="I79" s="53">
        <v>0.117191</v>
      </c>
      <c r="J79" s="53">
        <v>13.9</v>
      </c>
    </row>
    <row r="80" spans="1:10" s="10" customFormat="1" x14ac:dyDescent="0.25">
      <c r="A80" s="37" t="s">
        <v>45</v>
      </c>
      <c r="C80" s="11" t="s">
        <v>2687</v>
      </c>
      <c r="D80" s="10">
        <v>21</v>
      </c>
      <c r="E80" s="10">
        <v>2</v>
      </c>
      <c r="F80" s="10">
        <v>1</v>
      </c>
      <c r="G80" s="10">
        <v>3</v>
      </c>
      <c r="H80" s="11">
        <v>2</v>
      </c>
      <c r="I80" s="53">
        <v>4.4301899999999998E-2</v>
      </c>
      <c r="J80" s="53">
        <v>16.190000000000001</v>
      </c>
    </row>
    <row r="81" spans="1:10" s="10" customFormat="1" x14ac:dyDescent="0.25">
      <c r="A81" s="37" t="s">
        <v>48</v>
      </c>
      <c r="C81" s="11" t="s">
        <v>2688</v>
      </c>
      <c r="D81" s="10">
        <v>24</v>
      </c>
      <c r="E81" s="10">
        <v>6</v>
      </c>
      <c r="F81" s="10">
        <v>2</v>
      </c>
      <c r="G81" s="10">
        <v>2</v>
      </c>
      <c r="H81" s="11">
        <v>3</v>
      </c>
      <c r="I81" s="53" t="s">
        <v>2689</v>
      </c>
      <c r="J81" s="53" t="s">
        <v>2690</v>
      </c>
    </row>
    <row r="82" spans="1:10" x14ac:dyDescent="0.25">
      <c r="A82" s="34" t="s">
        <v>50</v>
      </c>
      <c r="C82" s="1" t="s">
        <v>2691</v>
      </c>
      <c r="D82">
        <v>26</v>
      </c>
      <c r="E82">
        <v>4</v>
      </c>
      <c r="F82">
        <v>1</v>
      </c>
      <c r="G82">
        <v>2</v>
      </c>
      <c r="H82" s="1">
        <v>2</v>
      </c>
      <c r="I82" s="35" t="s">
        <v>2692</v>
      </c>
      <c r="J82" s="35" t="s">
        <v>2693</v>
      </c>
    </row>
    <row r="83" spans="1:10" x14ac:dyDescent="0.25">
      <c r="A83" s="34" t="s">
        <v>51</v>
      </c>
      <c r="C83" s="1" t="s">
        <v>2694</v>
      </c>
      <c r="D83">
        <v>24</v>
      </c>
      <c r="E83">
        <v>4</v>
      </c>
      <c r="F83">
        <v>1</v>
      </c>
      <c r="G83">
        <v>2</v>
      </c>
      <c r="H83" s="1">
        <v>3</v>
      </c>
      <c r="I83" s="35" t="s">
        <v>2695</v>
      </c>
      <c r="J83" s="35" t="s">
        <v>2696</v>
      </c>
    </row>
    <row r="84" spans="1:10" x14ac:dyDescent="0.25">
      <c r="A84" s="34" t="s">
        <v>53</v>
      </c>
      <c r="C84" s="1" t="s">
        <v>2697</v>
      </c>
      <c r="D84">
        <v>21</v>
      </c>
      <c r="E84">
        <v>3</v>
      </c>
      <c r="F84">
        <v>1</v>
      </c>
      <c r="G84">
        <v>2</v>
      </c>
      <c r="H84" s="1">
        <v>2</v>
      </c>
      <c r="I84" s="35">
        <v>6.6101199999999999E-2</v>
      </c>
      <c r="J84" s="35">
        <v>14.57</v>
      </c>
    </row>
    <row r="85" spans="1:10" x14ac:dyDescent="0.25">
      <c r="A85" s="34" t="s">
        <v>54</v>
      </c>
      <c r="C85" s="1" t="s">
        <v>4489</v>
      </c>
      <c r="D85">
        <v>24</v>
      </c>
      <c r="E85">
        <v>3</v>
      </c>
      <c r="F85">
        <v>1</v>
      </c>
      <c r="G85">
        <v>2</v>
      </c>
      <c r="H85" s="1">
        <v>4</v>
      </c>
      <c r="I85" s="35">
        <v>2.19513E-2</v>
      </c>
      <c r="J85" s="35">
        <v>20.57</v>
      </c>
    </row>
    <row r="86" spans="1:10" x14ac:dyDescent="0.25">
      <c r="A86" s="34" t="s">
        <v>56</v>
      </c>
      <c r="C86" s="1" t="s">
        <v>769</v>
      </c>
      <c r="D86">
        <v>24</v>
      </c>
      <c r="E86">
        <v>3</v>
      </c>
      <c r="F86">
        <v>2</v>
      </c>
      <c r="G86">
        <v>2</v>
      </c>
      <c r="H86" s="1">
        <v>3</v>
      </c>
      <c r="I86" s="35">
        <v>4.1452500000000003E-2</v>
      </c>
      <c r="J86" s="35">
        <v>18.79</v>
      </c>
    </row>
    <row r="87" spans="1:10" x14ac:dyDescent="0.25">
      <c r="A87" s="34" t="s">
        <v>57</v>
      </c>
      <c r="C87" s="1" t="s">
        <v>770</v>
      </c>
      <c r="D87">
        <v>24</v>
      </c>
      <c r="E87">
        <v>3</v>
      </c>
      <c r="F87">
        <v>1</v>
      </c>
      <c r="G87">
        <v>2</v>
      </c>
      <c r="H87" s="1">
        <v>3</v>
      </c>
      <c r="I87" s="35">
        <v>0.118105</v>
      </c>
      <c r="J87" s="35">
        <v>13.43</v>
      </c>
    </row>
    <row r="88" spans="1:10" x14ac:dyDescent="0.25">
      <c r="A88" s="34" t="s">
        <v>59</v>
      </c>
      <c r="C88" s="1" t="s">
        <v>771</v>
      </c>
      <c r="D88">
        <v>24</v>
      </c>
      <c r="E88">
        <v>2</v>
      </c>
      <c r="F88">
        <v>1</v>
      </c>
      <c r="G88">
        <v>2</v>
      </c>
      <c r="H88" s="1">
        <v>3</v>
      </c>
      <c r="I88" s="35" t="s">
        <v>2698</v>
      </c>
      <c r="J88" s="35" t="s">
        <v>2699</v>
      </c>
    </row>
    <row r="89" spans="1:10" x14ac:dyDescent="0.25">
      <c r="A89" s="34" t="s">
        <v>61</v>
      </c>
      <c r="B89" t="s">
        <v>1349</v>
      </c>
      <c r="C89" s="1" t="s">
        <v>767</v>
      </c>
      <c r="D89">
        <v>23</v>
      </c>
      <c r="E89">
        <v>2</v>
      </c>
      <c r="F89">
        <v>1</v>
      </c>
      <c r="G89">
        <v>2</v>
      </c>
      <c r="H89" s="1">
        <v>3</v>
      </c>
      <c r="I89" s="35">
        <v>0.22858999999999999</v>
      </c>
      <c r="J89" s="35">
        <v>4.79</v>
      </c>
    </row>
    <row r="90" spans="1:10" x14ac:dyDescent="0.25">
      <c r="A90" s="34" t="s">
        <v>63</v>
      </c>
      <c r="C90" s="1" t="s">
        <v>2700</v>
      </c>
      <c r="D90">
        <v>20</v>
      </c>
      <c r="E90">
        <v>2</v>
      </c>
      <c r="F90">
        <v>3</v>
      </c>
      <c r="G90">
        <v>2</v>
      </c>
      <c r="H90" s="1">
        <v>3</v>
      </c>
      <c r="I90" s="35" t="s">
        <v>2701</v>
      </c>
      <c r="J90" s="35" t="s">
        <v>2702</v>
      </c>
    </row>
    <row r="91" spans="1:10" x14ac:dyDescent="0.25">
      <c r="A91" s="34" t="s">
        <v>65</v>
      </c>
      <c r="C91" s="1" t="s">
        <v>2703</v>
      </c>
      <c r="D91">
        <v>22</v>
      </c>
      <c r="E91">
        <v>2</v>
      </c>
      <c r="F91">
        <v>1</v>
      </c>
      <c r="G91">
        <v>2</v>
      </c>
      <c r="H91" s="1">
        <v>2</v>
      </c>
      <c r="I91" s="35">
        <v>0.137543</v>
      </c>
      <c r="J91" s="35">
        <v>4.84</v>
      </c>
    </row>
    <row r="92" spans="1:10" x14ac:dyDescent="0.25">
      <c r="A92" s="34" t="s">
        <v>67</v>
      </c>
      <c r="C92" s="1" t="s">
        <v>2704</v>
      </c>
      <c r="D92">
        <v>18</v>
      </c>
      <c r="E92">
        <v>2</v>
      </c>
      <c r="F92">
        <v>1</v>
      </c>
      <c r="G92">
        <v>2</v>
      </c>
      <c r="H92" s="1">
        <v>2</v>
      </c>
      <c r="I92" s="35">
        <v>8.3160100000000004E-3</v>
      </c>
      <c r="J92" s="35">
        <v>30.75</v>
      </c>
    </row>
    <row r="93" spans="1:10" x14ac:dyDescent="0.25">
      <c r="A93" s="34" t="s">
        <v>69</v>
      </c>
      <c r="C93" s="1" t="s">
        <v>2705</v>
      </c>
      <c r="D93">
        <v>18</v>
      </c>
      <c r="E93">
        <v>2</v>
      </c>
      <c r="F93">
        <v>1</v>
      </c>
      <c r="G93">
        <v>2</v>
      </c>
      <c r="H93" s="1">
        <v>3</v>
      </c>
      <c r="I93" s="35">
        <v>2.95459E-2</v>
      </c>
      <c r="J93" s="35">
        <v>14.86</v>
      </c>
    </row>
    <row r="94" spans="1:10" x14ac:dyDescent="0.25">
      <c r="A94" s="34" t="s">
        <v>71</v>
      </c>
      <c r="C94" s="1" t="s">
        <v>773</v>
      </c>
      <c r="D94">
        <v>20</v>
      </c>
      <c r="E94">
        <v>2</v>
      </c>
      <c r="F94">
        <v>1</v>
      </c>
      <c r="G94">
        <v>2</v>
      </c>
      <c r="H94" s="1">
        <v>3</v>
      </c>
      <c r="I94" s="35">
        <v>9.1550099999999995E-2</v>
      </c>
      <c r="J94" s="35">
        <v>8.24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E589B-97DB-41E7-A83A-4DD27A35387F}">
  <dimension ref="A1:J87"/>
  <sheetViews>
    <sheetView zoomScaleNormal="100" workbookViewId="0">
      <selection activeCell="C10" sqref="C10"/>
    </sheetView>
  </sheetViews>
  <sheetFormatPr defaultRowHeight="15" x14ac:dyDescent="0.25"/>
  <cols>
    <col min="1" max="1" width="7.5703125" style="34" customWidth="1"/>
    <col min="2" max="2" width="9.5703125" bestFit="1" customWidth="1"/>
    <col min="3" max="3" width="35.28515625" style="1" bestFit="1" customWidth="1"/>
    <col min="4" max="5" width="7" bestFit="1" customWidth="1"/>
    <col min="6" max="6" width="14.5703125" bestFit="1" customWidth="1"/>
    <col min="7" max="7" width="14.28515625" bestFit="1" customWidth="1"/>
    <col min="8" max="8" width="11.7109375" style="1" bestFit="1" customWidth="1"/>
    <col min="9" max="9" width="36.140625" style="35" customWidth="1"/>
    <col min="10" max="10" width="40.5703125" style="35" customWidth="1"/>
  </cols>
  <sheetData>
    <row r="1" spans="1:10" s="23" customFormat="1" x14ac:dyDescent="0.25">
      <c r="A1" s="28" t="s">
        <v>1069</v>
      </c>
      <c r="C1" s="24"/>
      <c r="H1" s="24"/>
      <c r="I1" s="55"/>
      <c r="J1" s="55"/>
    </row>
    <row r="2" spans="1:10" s="3" customFormat="1" x14ac:dyDescent="0.25">
      <c r="A2" s="57"/>
      <c r="B2" s="3" t="s">
        <v>0</v>
      </c>
      <c r="C2" s="4" t="s">
        <v>1</v>
      </c>
      <c r="D2" s="3" t="s">
        <v>2</v>
      </c>
      <c r="E2" s="3" t="s">
        <v>3</v>
      </c>
      <c r="F2" s="3" t="s">
        <v>1393</v>
      </c>
      <c r="G2" s="3" t="s">
        <v>1394</v>
      </c>
      <c r="H2" s="4" t="s">
        <v>4</v>
      </c>
      <c r="I2" s="36" t="s">
        <v>5</v>
      </c>
      <c r="J2" s="36" t="s">
        <v>6</v>
      </c>
    </row>
    <row r="3" spans="1:10" s="10" customFormat="1" x14ac:dyDescent="0.25">
      <c r="A3" s="37" t="s">
        <v>8</v>
      </c>
      <c r="B3" t="s">
        <v>1035</v>
      </c>
      <c r="C3" s="11" t="s">
        <v>4929</v>
      </c>
      <c r="D3" s="10">
        <v>25</v>
      </c>
      <c r="E3" s="10">
        <v>190892</v>
      </c>
      <c r="F3" s="10">
        <v>182</v>
      </c>
      <c r="G3" s="10">
        <v>6443</v>
      </c>
      <c r="H3" s="11" t="s">
        <v>74</v>
      </c>
      <c r="I3" s="53" t="s">
        <v>2338</v>
      </c>
      <c r="J3" s="53" t="s">
        <v>2339</v>
      </c>
    </row>
    <row r="4" spans="1:10" s="10" customFormat="1" x14ac:dyDescent="0.25">
      <c r="A4" s="37" t="s">
        <v>12</v>
      </c>
      <c r="B4" t="s">
        <v>2590</v>
      </c>
      <c r="C4" s="11" t="s">
        <v>1046</v>
      </c>
      <c r="D4" s="10">
        <v>21</v>
      </c>
      <c r="E4" s="10">
        <v>162</v>
      </c>
      <c r="F4" s="10">
        <v>5</v>
      </c>
      <c r="G4" s="10">
        <v>69</v>
      </c>
      <c r="H4" s="11">
        <v>3</v>
      </c>
      <c r="I4" s="53" t="s">
        <v>2340</v>
      </c>
      <c r="J4" s="53" t="s">
        <v>2341</v>
      </c>
    </row>
    <row r="5" spans="1:10" s="10" customFormat="1" x14ac:dyDescent="0.25">
      <c r="A5" s="37" t="s">
        <v>15</v>
      </c>
      <c r="B5" t="s">
        <v>1036</v>
      </c>
      <c r="C5" s="11" t="s">
        <v>2342</v>
      </c>
      <c r="D5" s="10">
        <v>24</v>
      </c>
      <c r="E5" s="10">
        <v>140</v>
      </c>
      <c r="F5" s="10">
        <v>5</v>
      </c>
      <c r="G5" s="10">
        <v>46</v>
      </c>
      <c r="H5" s="11">
        <v>3</v>
      </c>
      <c r="I5" s="53" t="s">
        <v>2343</v>
      </c>
      <c r="J5" s="53" t="s">
        <v>2344</v>
      </c>
    </row>
    <row r="6" spans="1:10" s="10" customFormat="1" x14ac:dyDescent="0.25">
      <c r="A6" s="37" t="s">
        <v>17</v>
      </c>
      <c r="B6" t="s">
        <v>1035</v>
      </c>
      <c r="C6" s="11" t="s">
        <v>697</v>
      </c>
      <c r="D6" s="10">
        <v>25</v>
      </c>
      <c r="E6" s="10">
        <v>36</v>
      </c>
      <c r="F6" s="10">
        <v>2</v>
      </c>
      <c r="G6" s="10">
        <v>10</v>
      </c>
      <c r="H6" s="11" t="s">
        <v>13</v>
      </c>
      <c r="I6" s="53" t="s">
        <v>2345</v>
      </c>
      <c r="J6" s="53" t="s">
        <v>2346</v>
      </c>
    </row>
    <row r="7" spans="1:10" s="10" customFormat="1" x14ac:dyDescent="0.25">
      <c r="A7" s="37" t="s">
        <v>19</v>
      </c>
      <c r="B7" s="10" t="s">
        <v>728</v>
      </c>
      <c r="C7" s="7" t="s">
        <v>1049</v>
      </c>
      <c r="D7" s="10">
        <v>22</v>
      </c>
      <c r="E7" s="10">
        <v>62</v>
      </c>
      <c r="F7" s="10">
        <v>2</v>
      </c>
      <c r="G7" s="10">
        <v>8</v>
      </c>
      <c r="H7" s="11" t="s">
        <v>30</v>
      </c>
      <c r="I7" s="53" t="s">
        <v>2347</v>
      </c>
      <c r="J7" s="53" t="s">
        <v>2348</v>
      </c>
    </row>
    <row r="8" spans="1:10" s="10" customFormat="1" x14ac:dyDescent="0.25">
      <c r="A8" s="37" t="s">
        <v>22</v>
      </c>
      <c r="B8" t="s">
        <v>1035</v>
      </c>
      <c r="C8" s="11" t="s">
        <v>1047</v>
      </c>
      <c r="D8" s="10">
        <v>24</v>
      </c>
      <c r="E8" s="10">
        <v>27</v>
      </c>
      <c r="F8" s="10">
        <v>178</v>
      </c>
      <c r="G8" s="10">
        <v>8</v>
      </c>
      <c r="H8" s="11" t="s">
        <v>74</v>
      </c>
      <c r="I8" s="53" t="s">
        <v>2349</v>
      </c>
      <c r="J8" s="53" t="s">
        <v>2350</v>
      </c>
    </row>
    <row r="9" spans="1:10" s="10" customFormat="1" x14ac:dyDescent="0.25">
      <c r="A9" s="37" t="s">
        <v>25</v>
      </c>
      <c r="C9" s="11" t="s">
        <v>1045</v>
      </c>
      <c r="D9" s="10">
        <v>20</v>
      </c>
      <c r="E9" s="10">
        <v>8</v>
      </c>
      <c r="F9" s="10">
        <v>1</v>
      </c>
      <c r="G9" s="10">
        <v>7</v>
      </c>
      <c r="H9" s="11">
        <v>3</v>
      </c>
      <c r="I9" s="53">
        <v>2.93876E-2</v>
      </c>
      <c r="J9" s="53">
        <v>15.43</v>
      </c>
    </row>
    <row r="10" spans="1:10" s="10" customFormat="1" x14ac:dyDescent="0.25">
      <c r="A10" s="37" t="s">
        <v>28</v>
      </c>
      <c r="B10" t="s">
        <v>2591</v>
      </c>
      <c r="C10" s="11" t="s">
        <v>1050</v>
      </c>
      <c r="D10" s="10">
        <v>18</v>
      </c>
      <c r="E10" s="10">
        <v>15</v>
      </c>
      <c r="F10" s="10">
        <v>1</v>
      </c>
      <c r="G10" s="10">
        <v>6</v>
      </c>
      <c r="H10" s="11">
        <v>3</v>
      </c>
      <c r="I10" s="53">
        <v>0.49022399999999999</v>
      </c>
      <c r="J10" s="53">
        <v>1.6</v>
      </c>
    </row>
    <row r="11" spans="1:10" s="10" customFormat="1" x14ac:dyDescent="0.25">
      <c r="A11" s="37" t="s">
        <v>32</v>
      </c>
      <c r="B11" t="s">
        <v>1068</v>
      </c>
      <c r="C11" s="11" t="s">
        <v>1048</v>
      </c>
      <c r="D11" s="10">
        <v>21</v>
      </c>
      <c r="E11" s="10">
        <v>10</v>
      </c>
      <c r="F11" s="10">
        <v>1</v>
      </c>
      <c r="G11" s="10">
        <v>6</v>
      </c>
      <c r="H11" s="11">
        <v>3</v>
      </c>
      <c r="I11" s="53">
        <v>5.6274100000000001E-2</v>
      </c>
      <c r="J11" s="53">
        <v>7.94</v>
      </c>
    </row>
    <row r="12" spans="1:10" s="10" customFormat="1" x14ac:dyDescent="0.25">
      <c r="A12" s="37" t="s">
        <v>35</v>
      </c>
      <c r="B12" t="s">
        <v>728</v>
      </c>
      <c r="C12" s="8" t="s">
        <v>1153</v>
      </c>
      <c r="D12" s="10">
        <v>24</v>
      </c>
      <c r="E12" s="10">
        <v>4</v>
      </c>
      <c r="F12" s="10">
        <v>1</v>
      </c>
      <c r="G12" s="10">
        <v>5</v>
      </c>
      <c r="H12" s="11">
        <v>4</v>
      </c>
      <c r="I12" s="53">
        <v>1.26587E-2</v>
      </c>
      <c r="J12" s="53">
        <v>19.329999999999998</v>
      </c>
    </row>
    <row r="13" spans="1:10" s="10" customFormat="1" x14ac:dyDescent="0.25">
      <c r="A13" s="37" t="s">
        <v>37</v>
      </c>
      <c r="B13" t="s">
        <v>728</v>
      </c>
      <c r="C13" s="9" t="s">
        <v>2351</v>
      </c>
      <c r="D13" s="10">
        <v>22</v>
      </c>
      <c r="E13" s="10">
        <v>25</v>
      </c>
      <c r="F13" s="10">
        <v>1</v>
      </c>
      <c r="G13" s="10">
        <v>4</v>
      </c>
      <c r="H13" s="11">
        <v>3</v>
      </c>
      <c r="I13" s="53" t="s">
        <v>2352</v>
      </c>
      <c r="J13" s="53" t="s">
        <v>2353</v>
      </c>
    </row>
    <row r="14" spans="1:10" s="10" customFormat="1" x14ac:dyDescent="0.25">
      <c r="A14" s="37" t="s">
        <v>39</v>
      </c>
      <c r="C14" s="11" t="s">
        <v>2354</v>
      </c>
      <c r="D14" s="10">
        <v>25</v>
      </c>
      <c r="E14" s="10">
        <v>6</v>
      </c>
      <c r="F14" s="10">
        <v>1</v>
      </c>
      <c r="G14" s="10">
        <v>4</v>
      </c>
      <c r="H14" s="11">
        <v>2</v>
      </c>
      <c r="I14" s="53" t="s">
        <v>2355</v>
      </c>
      <c r="J14" s="53" t="s">
        <v>2356</v>
      </c>
    </row>
    <row r="15" spans="1:10" s="10" customFormat="1" x14ac:dyDescent="0.25">
      <c r="A15" s="37" t="s">
        <v>42</v>
      </c>
      <c r="B15" t="s">
        <v>728</v>
      </c>
      <c r="C15" s="6" t="s">
        <v>1051</v>
      </c>
      <c r="D15" s="10">
        <v>24</v>
      </c>
      <c r="E15" s="10">
        <v>7</v>
      </c>
      <c r="F15" s="10">
        <v>6</v>
      </c>
      <c r="G15" s="10">
        <v>2</v>
      </c>
      <c r="H15" s="11">
        <v>4</v>
      </c>
      <c r="I15" s="53" t="s">
        <v>2357</v>
      </c>
      <c r="J15" s="53" t="s">
        <v>2358</v>
      </c>
    </row>
    <row r="16" spans="1:10" s="10" customFormat="1" x14ac:dyDescent="0.25">
      <c r="A16" s="37" t="s">
        <v>44</v>
      </c>
      <c r="C16" s="11" t="s">
        <v>2359</v>
      </c>
      <c r="D16" s="10">
        <v>26</v>
      </c>
      <c r="E16" s="10">
        <v>6</v>
      </c>
      <c r="F16" s="10">
        <v>1</v>
      </c>
      <c r="G16" s="10">
        <v>2</v>
      </c>
      <c r="H16" s="11">
        <v>4</v>
      </c>
      <c r="I16" s="53">
        <v>6.4031400000000002E-2</v>
      </c>
      <c r="J16" s="53">
        <v>16.850000000000001</v>
      </c>
    </row>
    <row r="17" spans="1:10" s="10" customFormat="1" x14ac:dyDescent="0.25">
      <c r="A17" s="37" t="s">
        <v>45</v>
      </c>
      <c r="C17" s="11" t="s">
        <v>1052</v>
      </c>
      <c r="D17" s="10">
        <v>25</v>
      </c>
      <c r="E17" s="10">
        <v>4</v>
      </c>
      <c r="F17" s="10">
        <v>1</v>
      </c>
      <c r="G17" s="10">
        <v>2</v>
      </c>
      <c r="H17" s="11">
        <v>3</v>
      </c>
      <c r="I17" s="53">
        <v>0.27216800000000002</v>
      </c>
      <c r="J17" s="53">
        <v>12.86</v>
      </c>
    </row>
    <row r="18" spans="1:10" s="10" customFormat="1" x14ac:dyDescent="0.25">
      <c r="A18" s="37" t="s">
        <v>48</v>
      </c>
      <c r="C18" s="11" t="s">
        <v>1053</v>
      </c>
      <c r="D18" s="10">
        <v>26</v>
      </c>
      <c r="E18" s="10">
        <v>2</v>
      </c>
      <c r="F18" s="10">
        <v>1</v>
      </c>
      <c r="G18" s="10">
        <v>2</v>
      </c>
      <c r="H18" s="11">
        <v>4</v>
      </c>
      <c r="I18" s="53">
        <v>1.2578600000000001E-2</v>
      </c>
      <c r="J18" s="53">
        <v>24.59</v>
      </c>
    </row>
    <row r="20" spans="1:10" s="23" customFormat="1" x14ac:dyDescent="0.25">
      <c r="A20" s="28" t="s">
        <v>1070</v>
      </c>
      <c r="C20" s="24"/>
      <c r="H20" s="24"/>
      <c r="I20" s="55"/>
      <c r="J20" s="55"/>
    </row>
    <row r="21" spans="1:10" s="3" customFormat="1" x14ac:dyDescent="0.25">
      <c r="A21" s="57"/>
      <c r="B21" s="3" t="s">
        <v>0</v>
      </c>
      <c r="C21" s="4" t="s">
        <v>1</v>
      </c>
      <c r="D21" s="3" t="s">
        <v>2</v>
      </c>
      <c r="E21" s="3" t="s">
        <v>3</v>
      </c>
      <c r="F21" s="3" t="s">
        <v>1393</v>
      </c>
      <c r="G21" s="3" t="s">
        <v>1394</v>
      </c>
      <c r="H21" s="4" t="s">
        <v>4</v>
      </c>
      <c r="I21" s="36" t="s">
        <v>5</v>
      </c>
      <c r="J21" s="36" t="s">
        <v>6</v>
      </c>
    </row>
    <row r="22" spans="1:10" x14ac:dyDescent="0.25">
      <c r="A22" s="34" t="s">
        <v>8</v>
      </c>
      <c r="B22" t="s">
        <v>1035</v>
      </c>
      <c r="C22" s="1" t="s">
        <v>2360</v>
      </c>
      <c r="D22">
        <v>24</v>
      </c>
      <c r="E22">
        <v>52697</v>
      </c>
      <c r="F22">
        <v>182</v>
      </c>
      <c r="G22">
        <v>3110</v>
      </c>
      <c r="H22" s="1" t="s">
        <v>351</v>
      </c>
      <c r="I22" s="35" t="s">
        <v>2361</v>
      </c>
      <c r="J22" s="35" t="s">
        <v>2362</v>
      </c>
    </row>
    <row r="23" spans="1:10" x14ac:dyDescent="0.25">
      <c r="A23" s="34" t="s">
        <v>12</v>
      </c>
      <c r="B23" t="s">
        <v>1035</v>
      </c>
      <c r="C23" s="1" t="s">
        <v>1057</v>
      </c>
      <c r="D23">
        <v>24</v>
      </c>
      <c r="E23">
        <v>52359</v>
      </c>
      <c r="F23">
        <v>2</v>
      </c>
      <c r="G23">
        <v>3072</v>
      </c>
      <c r="H23" s="1">
        <v>3</v>
      </c>
      <c r="I23" s="35" t="s">
        <v>2379</v>
      </c>
      <c r="J23" s="35" t="s">
        <v>2380</v>
      </c>
    </row>
    <row r="24" spans="1:10" x14ac:dyDescent="0.25">
      <c r="A24" s="34" t="s">
        <v>15</v>
      </c>
      <c r="B24" t="s">
        <v>1036</v>
      </c>
      <c r="C24" s="1" t="s">
        <v>2363</v>
      </c>
      <c r="D24">
        <v>25</v>
      </c>
      <c r="E24">
        <v>4656</v>
      </c>
      <c r="F24">
        <v>12</v>
      </c>
      <c r="G24">
        <v>604</v>
      </c>
      <c r="H24" s="1" t="s">
        <v>13</v>
      </c>
      <c r="I24" s="35" t="s">
        <v>2364</v>
      </c>
      <c r="J24" s="35" t="s">
        <v>2365</v>
      </c>
    </row>
    <row r="25" spans="1:10" x14ac:dyDescent="0.25">
      <c r="A25" s="34" t="s">
        <v>17</v>
      </c>
      <c r="B25" t="s">
        <v>1036</v>
      </c>
      <c r="C25" s="1" t="s">
        <v>1058</v>
      </c>
      <c r="D25">
        <v>24</v>
      </c>
      <c r="E25">
        <v>4054</v>
      </c>
      <c r="F25">
        <v>2</v>
      </c>
      <c r="G25">
        <v>545</v>
      </c>
      <c r="H25" s="1">
        <v>3</v>
      </c>
      <c r="I25" s="35" t="s">
        <v>2368</v>
      </c>
      <c r="J25" s="35" t="s">
        <v>2369</v>
      </c>
    </row>
    <row r="26" spans="1:10" x14ac:dyDescent="0.25">
      <c r="A26" s="34" t="s">
        <v>19</v>
      </c>
      <c r="B26" t="s">
        <v>1038</v>
      </c>
      <c r="C26" s="1" t="s">
        <v>1054</v>
      </c>
      <c r="D26">
        <v>22</v>
      </c>
      <c r="E26">
        <v>37</v>
      </c>
      <c r="F26">
        <v>1</v>
      </c>
      <c r="G26">
        <v>16</v>
      </c>
      <c r="H26" s="1">
        <v>3</v>
      </c>
      <c r="I26" s="35" t="s">
        <v>2366</v>
      </c>
      <c r="J26" s="35" t="s">
        <v>2367</v>
      </c>
    </row>
    <row r="27" spans="1:10" x14ac:dyDescent="0.25">
      <c r="A27" s="34" t="s">
        <v>22</v>
      </c>
      <c r="B27" t="s">
        <v>1037</v>
      </c>
      <c r="C27" s="11" t="s">
        <v>1041</v>
      </c>
      <c r="D27">
        <v>24</v>
      </c>
      <c r="E27">
        <v>28</v>
      </c>
      <c r="F27">
        <v>15</v>
      </c>
      <c r="G27">
        <v>12</v>
      </c>
      <c r="H27" s="1" t="s">
        <v>356</v>
      </c>
      <c r="I27" s="35" t="s">
        <v>2370</v>
      </c>
      <c r="J27" s="35" t="s">
        <v>2371</v>
      </c>
    </row>
    <row r="28" spans="1:10" x14ac:dyDescent="0.25">
      <c r="A28" s="34" t="s">
        <v>25</v>
      </c>
      <c r="B28" t="s">
        <v>728</v>
      </c>
      <c r="C28" s="13" t="s">
        <v>1055</v>
      </c>
      <c r="D28">
        <v>20</v>
      </c>
      <c r="E28">
        <v>15</v>
      </c>
      <c r="F28">
        <v>1</v>
      </c>
      <c r="G28">
        <v>7</v>
      </c>
      <c r="H28" s="1">
        <v>3</v>
      </c>
      <c r="I28" s="35" t="s">
        <v>2372</v>
      </c>
      <c r="J28" s="35" t="s">
        <v>2373</v>
      </c>
    </row>
    <row r="29" spans="1:10" x14ac:dyDescent="0.25">
      <c r="A29" s="34" t="s">
        <v>28</v>
      </c>
      <c r="C29" s="11" t="s">
        <v>1056</v>
      </c>
      <c r="D29">
        <v>25</v>
      </c>
      <c r="E29">
        <v>4</v>
      </c>
      <c r="F29">
        <v>33</v>
      </c>
      <c r="G29">
        <v>6</v>
      </c>
      <c r="H29" s="1" t="s">
        <v>30</v>
      </c>
      <c r="I29" s="35" t="s">
        <v>2374</v>
      </c>
      <c r="J29" s="35" t="s">
        <v>2375</v>
      </c>
    </row>
    <row r="30" spans="1:10" x14ac:dyDescent="0.25">
      <c r="A30" s="34" t="s">
        <v>32</v>
      </c>
      <c r="B30" t="s">
        <v>1068</v>
      </c>
      <c r="C30" s="11" t="s">
        <v>2376</v>
      </c>
      <c r="D30">
        <v>22</v>
      </c>
      <c r="E30">
        <v>42</v>
      </c>
      <c r="F30">
        <v>1</v>
      </c>
      <c r="G30">
        <v>5</v>
      </c>
      <c r="H30" s="1">
        <v>4</v>
      </c>
      <c r="I30" s="35">
        <v>9.1484800000000005E-2</v>
      </c>
      <c r="J30" s="35">
        <v>11.43</v>
      </c>
    </row>
    <row r="31" spans="1:10" x14ac:dyDescent="0.25">
      <c r="A31" s="34" t="s">
        <v>35</v>
      </c>
      <c r="B31" t="s">
        <v>1035</v>
      </c>
      <c r="C31" s="11" t="s">
        <v>1042</v>
      </c>
      <c r="D31">
        <v>23</v>
      </c>
      <c r="E31">
        <v>16</v>
      </c>
      <c r="F31">
        <v>178</v>
      </c>
      <c r="G31">
        <v>5</v>
      </c>
      <c r="H31" s="1" t="s">
        <v>74</v>
      </c>
      <c r="I31" s="35" t="s">
        <v>2377</v>
      </c>
      <c r="J31" s="35" t="s">
        <v>2378</v>
      </c>
    </row>
    <row r="32" spans="1:10" x14ac:dyDescent="0.25">
      <c r="A32" s="34" t="s">
        <v>37</v>
      </c>
      <c r="B32" t="s">
        <v>1037</v>
      </c>
      <c r="C32" s="11" t="s">
        <v>1043</v>
      </c>
      <c r="D32">
        <v>23</v>
      </c>
      <c r="E32">
        <v>9</v>
      </c>
      <c r="F32">
        <v>14</v>
      </c>
      <c r="G32">
        <v>3</v>
      </c>
      <c r="H32" s="1" t="s">
        <v>356</v>
      </c>
      <c r="I32" s="35" t="s">
        <v>2381</v>
      </c>
      <c r="J32" s="35" t="s">
        <v>2382</v>
      </c>
    </row>
    <row r="33" spans="1:10" x14ac:dyDescent="0.25">
      <c r="A33" s="34" t="s">
        <v>39</v>
      </c>
      <c r="C33" s="11" t="s">
        <v>1059</v>
      </c>
      <c r="D33">
        <v>21</v>
      </c>
      <c r="E33">
        <v>7</v>
      </c>
      <c r="F33">
        <v>1</v>
      </c>
      <c r="G33">
        <v>3</v>
      </c>
      <c r="H33" s="1">
        <v>3</v>
      </c>
      <c r="I33" s="35">
        <v>2.5975000000000002E-2</v>
      </c>
      <c r="J33" s="35">
        <v>15.93</v>
      </c>
    </row>
    <row r="34" spans="1:10" x14ac:dyDescent="0.25">
      <c r="A34" s="34" t="s">
        <v>42</v>
      </c>
      <c r="C34" s="11" t="s">
        <v>2383</v>
      </c>
      <c r="D34">
        <v>25</v>
      </c>
      <c r="E34">
        <v>88</v>
      </c>
      <c r="F34">
        <v>1</v>
      </c>
      <c r="G34">
        <v>2</v>
      </c>
      <c r="H34" s="1">
        <v>1</v>
      </c>
      <c r="I34" s="35">
        <v>9.7573999999999994E-3</v>
      </c>
      <c r="J34" s="35">
        <v>17.989999999999998</v>
      </c>
    </row>
    <row r="35" spans="1:10" x14ac:dyDescent="0.25">
      <c r="A35" s="34" t="s">
        <v>44</v>
      </c>
      <c r="B35" t="s">
        <v>728</v>
      </c>
      <c r="C35" s="9" t="s">
        <v>1044</v>
      </c>
      <c r="D35">
        <v>21</v>
      </c>
      <c r="E35">
        <v>5</v>
      </c>
      <c r="F35">
        <v>1</v>
      </c>
      <c r="G35">
        <v>2</v>
      </c>
      <c r="H35" s="1">
        <v>3</v>
      </c>
      <c r="I35" s="35">
        <v>0.19806699999999999</v>
      </c>
      <c r="J35" s="35">
        <v>11.4</v>
      </c>
    </row>
    <row r="36" spans="1:10" x14ac:dyDescent="0.25">
      <c r="A36" s="34" t="s">
        <v>45</v>
      </c>
      <c r="C36" s="1" t="s">
        <v>2384</v>
      </c>
      <c r="D36">
        <v>16</v>
      </c>
      <c r="E36">
        <v>5</v>
      </c>
      <c r="F36">
        <v>1</v>
      </c>
      <c r="G36">
        <v>2</v>
      </c>
      <c r="H36" s="1">
        <v>2</v>
      </c>
      <c r="I36" s="35">
        <v>9.4562599999999997E-2</v>
      </c>
      <c r="J36" s="35">
        <v>18.04</v>
      </c>
    </row>
    <row r="37" spans="1:10" x14ac:dyDescent="0.25">
      <c r="A37" s="34" t="s">
        <v>48</v>
      </c>
      <c r="C37" s="1" t="s">
        <v>1060</v>
      </c>
      <c r="D37">
        <v>21</v>
      </c>
      <c r="E37">
        <v>3</v>
      </c>
      <c r="F37">
        <v>6</v>
      </c>
      <c r="G37">
        <v>2</v>
      </c>
      <c r="H37" s="1">
        <v>3</v>
      </c>
      <c r="I37" s="35" t="s">
        <v>2385</v>
      </c>
      <c r="J37" s="35" t="s">
        <v>2386</v>
      </c>
    </row>
    <row r="38" spans="1:10" x14ac:dyDescent="0.25">
      <c r="C38" s="11"/>
    </row>
    <row r="39" spans="1:10" s="23" customFormat="1" x14ac:dyDescent="0.25">
      <c r="A39" s="28" t="s">
        <v>1071</v>
      </c>
      <c r="C39" s="24"/>
      <c r="H39" s="24"/>
      <c r="I39" s="55"/>
      <c r="J39" s="55"/>
    </row>
    <row r="40" spans="1:10" s="3" customFormat="1" x14ac:dyDescent="0.25">
      <c r="A40" s="57"/>
      <c r="B40" s="3" t="s">
        <v>0</v>
      </c>
      <c r="C40" s="4" t="s">
        <v>1</v>
      </c>
      <c r="D40" s="3" t="s">
        <v>2</v>
      </c>
      <c r="E40" s="3" t="s">
        <v>3</v>
      </c>
      <c r="F40" s="3" t="s">
        <v>1393</v>
      </c>
      <c r="G40" s="3" t="s">
        <v>1394</v>
      </c>
      <c r="H40" s="4" t="s">
        <v>4</v>
      </c>
      <c r="I40" s="36" t="s">
        <v>5</v>
      </c>
      <c r="J40" s="36" t="s">
        <v>6</v>
      </c>
    </row>
    <row r="41" spans="1:10" x14ac:dyDescent="0.25">
      <c r="A41" s="34" t="s">
        <v>8</v>
      </c>
      <c r="B41" t="s">
        <v>1035</v>
      </c>
      <c r="C41" s="1" t="s">
        <v>4930</v>
      </c>
      <c r="D41">
        <v>24</v>
      </c>
      <c r="E41">
        <v>97630</v>
      </c>
      <c r="F41">
        <v>182</v>
      </c>
      <c r="G41">
        <v>4328</v>
      </c>
      <c r="H41" s="1" t="s">
        <v>74</v>
      </c>
      <c r="I41" s="35" t="s">
        <v>2387</v>
      </c>
      <c r="J41" s="35" t="s">
        <v>2388</v>
      </c>
    </row>
    <row r="42" spans="1:10" x14ac:dyDescent="0.25">
      <c r="A42" s="34" t="s">
        <v>12</v>
      </c>
      <c r="B42" t="s">
        <v>1035</v>
      </c>
      <c r="C42" s="11" t="s">
        <v>1057</v>
      </c>
      <c r="D42">
        <v>24</v>
      </c>
      <c r="E42">
        <v>237</v>
      </c>
      <c r="F42">
        <v>2</v>
      </c>
      <c r="G42">
        <v>28</v>
      </c>
      <c r="H42" s="1">
        <v>3</v>
      </c>
      <c r="I42" s="35" t="s">
        <v>2395</v>
      </c>
      <c r="J42" s="35" t="s">
        <v>2396</v>
      </c>
    </row>
    <row r="43" spans="1:10" x14ac:dyDescent="0.25">
      <c r="A43" s="34" t="s">
        <v>15</v>
      </c>
      <c r="B43" t="s">
        <v>728</v>
      </c>
      <c r="C43" s="33" t="s">
        <v>1063</v>
      </c>
      <c r="D43">
        <v>23</v>
      </c>
      <c r="E43">
        <v>79</v>
      </c>
      <c r="F43">
        <v>10</v>
      </c>
      <c r="G43">
        <v>22</v>
      </c>
      <c r="H43" s="1" t="s">
        <v>74</v>
      </c>
      <c r="I43" s="35" t="s">
        <v>2389</v>
      </c>
      <c r="J43" s="35" t="s">
        <v>2390</v>
      </c>
    </row>
    <row r="44" spans="1:10" x14ac:dyDescent="0.25">
      <c r="A44" s="34" t="s">
        <v>17</v>
      </c>
      <c r="B44" t="s">
        <v>1068</v>
      </c>
      <c r="C44" s="11" t="s">
        <v>1061</v>
      </c>
      <c r="D44">
        <v>23</v>
      </c>
      <c r="E44">
        <v>77</v>
      </c>
      <c r="F44">
        <v>1</v>
      </c>
      <c r="G44">
        <v>21</v>
      </c>
      <c r="H44" s="1">
        <v>4</v>
      </c>
      <c r="I44" s="35">
        <v>9.1480599999999995E-2</v>
      </c>
      <c r="J44" s="35">
        <v>11.43</v>
      </c>
    </row>
    <row r="45" spans="1:10" x14ac:dyDescent="0.25">
      <c r="A45" s="34" t="s">
        <v>19</v>
      </c>
      <c r="B45" t="s">
        <v>1036</v>
      </c>
      <c r="C45" s="11" t="s">
        <v>1062</v>
      </c>
      <c r="D45">
        <v>22</v>
      </c>
      <c r="E45">
        <v>40</v>
      </c>
      <c r="F45">
        <v>12</v>
      </c>
      <c r="G45">
        <v>16</v>
      </c>
      <c r="H45" s="1" t="s">
        <v>13</v>
      </c>
      <c r="I45" s="35" t="s">
        <v>2391</v>
      </c>
      <c r="J45" s="35" t="s">
        <v>2392</v>
      </c>
    </row>
    <row r="46" spans="1:10" x14ac:dyDescent="0.25">
      <c r="A46" s="34" t="s">
        <v>22</v>
      </c>
      <c r="B46" t="s">
        <v>728</v>
      </c>
      <c r="C46" s="9" t="s">
        <v>699</v>
      </c>
      <c r="D46">
        <v>22</v>
      </c>
      <c r="E46">
        <v>16</v>
      </c>
      <c r="F46">
        <v>1</v>
      </c>
      <c r="G46">
        <v>10</v>
      </c>
      <c r="H46" s="1">
        <v>3</v>
      </c>
      <c r="I46" s="35" t="s">
        <v>2393</v>
      </c>
      <c r="J46" s="35" t="s">
        <v>2394</v>
      </c>
    </row>
    <row r="47" spans="1:10" x14ac:dyDescent="0.25">
      <c r="A47" s="34" t="s">
        <v>25</v>
      </c>
      <c r="B47" t="s">
        <v>1035</v>
      </c>
      <c r="C47" s="1" t="s">
        <v>2397</v>
      </c>
      <c r="D47">
        <v>24</v>
      </c>
      <c r="E47">
        <v>17</v>
      </c>
      <c r="F47">
        <v>178</v>
      </c>
      <c r="G47">
        <v>6</v>
      </c>
      <c r="H47" s="1" t="s">
        <v>74</v>
      </c>
      <c r="I47" s="35" t="s">
        <v>2398</v>
      </c>
      <c r="J47" s="35" t="s">
        <v>2399</v>
      </c>
    </row>
    <row r="48" spans="1:10" x14ac:dyDescent="0.25">
      <c r="A48" s="34" t="s">
        <v>28</v>
      </c>
      <c r="B48" s="10" t="s">
        <v>728</v>
      </c>
      <c r="C48" s="7" t="s">
        <v>1064</v>
      </c>
      <c r="D48">
        <v>24</v>
      </c>
      <c r="E48">
        <v>22</v>
      </c>
      <c r="F48">
        <v>2</v>
      </c>
      <c r="G48">
        <v>3</v>
      </c>
      <c r="H48" s="1" t="s">
        <v>30</v>
      </c>
      <c r="I48" s="35" t="s">
        <v>2400</v>
      </c>
      <c r="J48" s="35" t="s">
        <v>2401</v>
      </c>
    </row>
    <row r="49" spans="1:10" x14ac:dyDescent="0.25">
      <c r="A49" s="34" t="s">
        <v>32</v>
      </c>
      <c r="C49" s="1" t="s">
        <v>1065</v>
      </c>
      <c r="D49">
        <v>23</v>
      </c>
      <c r="E49">
        <v>15</v>
      </c>
      <c r="F49">
        <v>1</v>
      </c>
      <c r="G49">
        <v>2</v>
      </c>
      <c r="H49" s="1">
        <v>3</v>
      </c>
      <c r="I49" s="35">
        <v>7.5361499999999998E-2</v>
      </c>
      <c r="J49" s="35">
        <v>10.35</v>
      </c>
    </row>
    <row r="50" spans="1:10" x14ac:dyDescent="0.25">
      <c r="A50" s="34" t="s">
        <v>35</v>
      </c>
      <c r="C50" s="1" t="s">
        <v>1066</v>
      </c>
      <c r="D50">
        <v>20</v>
      </c>
      <c r="E50">
        <v>8</v>
      </c>
      <c r="F50">
        <v>1</v>
      </c>
      <c r="G50">
        <v>2</v>
      </c>
      <c r="H50" s="1">
        <v>4</v>
      </c>
      <c r="I50" s="35">
        <v>1.2682499999999999E-2</v>
      </c>
      <c r="J50" s="35">
        <v>19.32</v>
      </c>
    </row>
    <row r="51" spans="1:10" x14ac:dyDescent="0.25">
      <c r="A51" s="34" t="s">
        <v>37</v>
      </c>
      <c r="C51" s="1" t="s">
        <v>1067</v>
      </c>
      <c r="D51">
        <v>21</v>
      </c>
      <c r="E51">
        <v>5</v>
      </c>
      <c r="F51">
        <v>1</v>
      </c>
      <c r="G51">
        <v>2</v>
      </c>
      <c r="H51" s="1">
        <v>3</v>
      </c>
      <c r="I51" s="35">
        <v>0.52026700000000003</v>
      </c>
      <c r="J51" s="35">
        <v>6.51</v>
      </c>
    </row>
    <row r="52" spans="1:10" x14ac:dyDescent="0.25">
      <c r="A52" s="34" t="s">
        <v>39</v>
      </c>
      <c r="C52" s="1" t="s">
        <v>2402</v>
      </c>
      <c r="D52">
        <v>23</v>
      </c>
      <c r="E52">
        <v>4</v>
      </c>
      <c r="F52">
        <v>1</v>
      </c>
      <c r="G52">
        <v>2</v>
      </c>
      <c r="H52" s="1">
        <v>2</v>
      </c>
      <c r="I52" s="35">
        <v>1.7238699999999999E-2</v>
      </c>
      <c r="J52" s="35">
        <v>20.27</v>
      </c>
    </row>
    <row r="53" spans="1:10" x14ac:dyDescent="0.25">
      <c r="A53" s="34" t="s">
        <v>42</v>
      </c>
      <c r="C53" s="1" t="s">
        <v>2403</v>
      </c>
      <c r="D53">
        <v>18</v>
      </c>
      <c r="E53">
        <v>2</v>
      </c>
      <c r="F53">
        <v>1</v>
      </c>
      <c r="G53">
        <v>2</v>
      </c>
      <c r="H53" s="1">
        <v>2</v>
      </c>
      <c r="I53" s="35">
        <v>0.31668499999999999</v>
      </c>
      <c r="J53" s="35">
        <v>13.15</v>
      </c>
    </row>
    <row r="55" spans="1:10" s="25" customFormat="1" x14ac:dyDescent="0.25">
      <c r="A55" s="25" t="s">
        <v>1157</v>
      </c>
      <c r="C55" s="27"/>
      <c r="H55" s="27"/>
      <c r="I55" s="54"/>
      <c r="J55" s="54"/>
    </row>
    <row r="56" spans="1:10" s="3" customFormat="1" x14ac:dyDescent="0.25">
      <c r="A56" s="57"/>
      <c r="B56" s="3" t="s">
        <v>0</v>
      </c>
      <c r="C56" s="4" t="s">
        <v>1</v>
      </c>
      <c r="D56" s="3" t="s">
        <v>2</v>
      </c>
      <c r="E56" s="3" t="s">
        <v>3</v>
      </c>
      <c r="F56" s="3" t="s">
        <v>1393</v>
      </c>
      <c r="G56" s="3" t="s">
        <v>1394</v>
      </c>
      <c r="H56" s="4" t="s">
        <v>4</v>
      </c>
      <c r="I56" s="36" t="s">
        <v>5</v>
      </c>
      <c r="J56" s="36" t="s">
        <v>6</v>
      </c>
    </row>
    <row r="57" spans="1:10" x14ac:dyDescent="0.25">
      <c r="A57" s="34" t="s">
        <v>8</v>
      </c>
      <c r="B57" t="s">
        <v>1035</v>
      </c>
      <c r="C57" s="1" t="s">
        <v>4929</v>
      </c>
      <c r="D57">
        <v>25</v>
      </c>
      <c r="E57">
        <v>340766</v>
      </c>
      <c r="F57">
        <v>182</v>
      </c>
      <c r="G57">
        <v>8197</v>
      </c>
      <c r="H57" s="1" t="s">
        <v>74</v>
      </c>
      <c r="I57" s="35" t="s">
        <v>4931</v>
      </c>
      <c r="J57" s="35" t="s">
        <v>4932</v>
      </c>
    </row>
    <row r="58" spans="1:10" x14ac:dyDescent="0.25">
      <c r="A58" s="34" t="s">
        <v>12</v>
      </c>
      <c r="B58" t="s">
        <v>1036</v>
      </c>
      <c r="C58" s="1" t="s">
        <v>2363</v>
      </c>
      <c r="D58">
        <v>25</v>
      </c>
      <c r="E58">
        <v>5790</v>
      </c>
      <c r="F58">
        <v>12</v>
      </c>
      <c r="G58">
        <v>695</v>
      </c>
      <c r="H58" s="1" t="s">
        <v>13</v>
      </c>
      <c r="I58" s="35" t="s">
        <v>4933</v>
      </c>
      <c r="J58" s="35" t="s">
        <v>4934</v>
      </c>
    </row>
    <row r="59" spans="1:10" x14ac:dyDescent="0.25">
      <c r="A59" s="34" t="s">
        <v>15</v>
      </c>
      <c r="B59" t="s">
        <v>1036</v>
      </c>
      <c r="C59" s="1" t="s">
        <v>1058</v>
      </c>
      <c r="D59">
        <v>24</v>
      </c>
      <c r="E59">
        <v>5006</v>
      </c>
      <c r="F59">
        <v>2</v>
      </c>
      <c r="G59">
        <v>625</v>
      </c>
      <c r="H59" s="1">
        <v>3</v>
      </c>
      <c r="I59" s="35" t="s">
        <v>2368</v>
      </c>
      <c r="J59" s="35" t="s">
        <v>2369</v>
      </c>
    </row>
    <row r="60" spans="1:10" x14ac:dyDescent="0.25">
      <c r="A60" s="34" t="s">
        <v>17</v>
      </c>
      <c r="B60" t="s">
        <v>2590</v>
      </c>
      <c r="C60" s="1" t="s">
        <v>1046</v>
      </c>
      <c r="D60">
        <v>21</v>
      </c>
      <c r="E60">
        <v>319</v>
      </c>
      <c r="F60">
        <v>5</v>
      </c>
      <c r="G60">
        <v>116</v>
      </c>
      <c r="H60" s="1">
        <v>3</v>
      </c>
      <c r="I60" s="35" t="s">
        <v>2340</v>
      </c>
      <c r="J60" s="35" t="s">
        <v>2341</v>
      </c>
    </row>
    <row r="61" spans="1:10" x14ac:dyDescent="0.25">
      <c r="A61" s="34" t="s">
        <v>19</v>
      </c>
      <c r="B61" t="s">
        <v>728</v>
      </c>
      <c r="C61" s="33" t="s">
        <v>1063</v>
      </c>
      <c r="D61">
        <v>23</v>
      </c>
      <c r="E61">
        <v>115</v>
      </c>
      <c r="F61">
        <v>10</v>
      </c>
      <c r="G61">
        <v>27</v>
      </c>
      <c r="H61" s="1" t="s">
        <v>74</v>
      </c>
      <c r="I61" s="35" t="s">
        <v>2389</v>
      </c>
      <c r="J61" s="35" t="s">
        <v>2390</v>
      </c>
    </row>
    <row r="62" spans="1:10" x14ac:dyDescent="0.25">
      <c r="A62" s="34" t="s">
        <v>22</v>
      </c>
      <c r="B62" t="s">
        <v>1035</v>
      </c>
      <c r="C62" s="1" t="s">
        <v>1047</v>
      </c>
      <c r="D62">
        <v>24</v>
      </c>
      <c r="E62">
        <v>60</v>
      </c>
      <c r="F62">
        <v>178</v>
      </c>
      <c r="G62">
        <v>17</v>
      </c>
      <c r="H62" s="1" t="s">
        <v>74</v>
      </c>
      <c r="I62" s="35" t="s">
        <v>4935</v>
      </c>
      <c r="J62" s="35" t="s">
        <v>4936</v>
      </c>
    </row>
    <row r="63" spans="1:10" x14ac:dyDescent="0.25">
      <c r="A63" s="34" t="s">
        <v>25</v>
      </c>
      <c r="B63" t="s">
        <v>1038</v>
      </c>
      <c r="C63" s="11" t="s">
        <v>1054</v>
      </c>
      <c r="D63">
        <v>22</v>
      </c>
      <c r="E63">
        <v>40</v>
      </c>
      <c r="F63">
        <v>1</v>
      </c>
      <c r="G63">
        <v>17</v>
      </c>
      <c r="H63" s="1">
        <v>3</v>
      </c>
      <c r="I63" s="35" t="s">
        <v>4937</v>
      </c>
      <c r="J63" s="35" t="s">
        <v>4938</v>
      </c>
    </row>
    <row r="64" spans="1:10" x14ac:dyDescent="0.25">
      <c r="A64" s="34" t="s">
        <v>28</v>
      </c>
      <c r="B64" t="s">
        <v>1035</v>
      </c>
      <c r="C64" s="11" t="s">
        <v>697</v>
      </c>
      <c r="D64">
        <v>25</v>
      </c>
      <c r="E64">
        <v>83</v>
      </c>
      <c r="F64">
        <v>2</v>
      </c>
      <c r="G64">
        <v>15</v>
      </c>
      <c r="H64" s="1" t="s">
        <v>358</v>
      </c>
      <c r="I64" s="35" t="s">
        <v>2404</v>
      </c>
      <c r="J64" s="35" t="s">
        <v>2405</v>
      </c>
    </row>
    <row r="65" spans="1:10" x14ac:dyDescent="0.25">
      <c r="A65" s="34" t="s">
        <v>32</v>
      </c>
      <c r="B65" t="s">
        <v>1037</v>
      </c>
      <c r="C65" s="11" t="s">
        <v>1041</v>
      </c>
      <c r="D65">
        <v>24</v>
      </c>
      <c r="E65">
        <v>31</v>
      </c>
      <c r="F65">
        <v>15</v>
      </c>
      <c r="G65">
        <v>14</v>
      </c>
      <c r="H65" s="1" t="s">
        <v>356</v>
      </c>
      <c r="I65" s="35" t="s">
        <v>4939</v>
      </c>
      <c r="J65" s="35" t="s">
        <v>4940</v>
      </c>
    </row>
    <row r="66" spans="1:10" x14ac:dyDescent="0.25">
      <c r="A66" s="34" t="s">
        <v>35</v>
      </c>
      <c r="B66" t="s">
        <v>728</v>
      </c>
      <c r="C66" s="9" t="s">
        <v>2351</v>
      </c>
      <c r="D66">
        <v>22</v>
      </c>
      <c r="E66">
        <v>46</v>
      </c>
      <c r="F66">
        <v>1</v>
      </c>
      <c r="G66">
        <v>13</v>
      </c>
      <c r="H66" s="1">
        <v>3</v>
      </c>
      <c r="I66" s="35" t="s">
        <v>2406</v>
      </c>
      <c r="J66" s="35" t="s">
        <v>2407</v>
      </c>
    </row>
    <row r="67" spans="1:10" x14ac:dyDescent="0.25">
      <c r="A67" s="34" t="s">
        <v>37</v>
      </c>
      <c r="B67" t="s">
        <v>1068</v>
      </c>
      <c r="C67" s="11" t="s">
        <v>1061</v>
      </c>
      <c r="D67">
        <v>23</v>
      </c>
      <c r="E67">
        <v>29</v>
      </c>
      <c r="F67">
        <v>1</v>
      </c>
      <c r="G67">
        <v>9</v>
      </c>
      <c r="H67" s="1">
        <v>4</v>
      </c>
      <c r="I67" s="35" t="s">
        <v>2408</v>
      </c>
      <c r="J67" s="35">
        <v>11.43</v>
      </c>
    </row>
    <row r="68" spans="1:10" x14ac:dyDescent="0.25">
      <c r="A68" s="34" t="s">
        <v>39</v>
      </c>
      <c r="B68" s="10" t="s">
        <v>728</v>
      </c>
      <c r="C68" s="7" t="s">
        <v>1064</v>
      </c>
      <c r="D68">
        <v>24</v>
      </c>
      <c r="E68">
        <v>91</v>
      </c>
      <c r="F68">
        <v>2</v>
      </c>
      <c r="G68">
        <v>8</v>
      </c>
      <c r="H68" s="1" t="s">
        <v>30</v>
      </c>
      <c r="I68" s="35" t="s">
        <v>2400</v>
      </c>
      <c r="J68" s="35" t="s">
        <v>2401</v>
      </c>
    </row>
    <row r="69" spans="1:10" x14ac:dyDescent="0.25">
      <c r="A69" s="34" t="s">
        <v>42</v>
      </c>
      <c r="C69" s="11" t="s">
        <v>1059</v>
      </c>
      <c r="D69">
        <v>21</v>
      </c>
      <c r="E69">
        <v>18</v>
      </c>
      <c r="F69">
        <v>1</v>
      </c>
      <c r="G69">
        <v>8</v>
      </c>
      <c r="H69" s="1">
        <v>3</v>
      </c>
      <c r="I69" s="35">
        <v>2.5975000000000002E-2</v>
      </c>
      <c r="J69" s="35">
        <v>15.93</v>
      </c>
    </row>
    <row r="70" spans="1:10" x14ac:dyDescent="0.25">
      <c r="A70" s="34" t="s">
        <v>44</v>
      </c>
      <c r="B70" s="10" t="s">
        <v>728</v>
      </c>
      <c r="C70" s="13" t="s">
        <v>1055</v>
      </c>
      <c r="D70">
        <v>20</v>
      </c>
      <c r="E70">
        <v>18</v>
      </c>
      <c r="F70">
        <v>1</v>
      </c>
      <c r="G70">
        <v>7</v>
      </c>
      <c r="H70" s="1">
        <v>3</v>
      </c>
      <c r="I70" s="35" t="s">
        <v>2372</v>
      </c>
      <c r="J70" s="35" t="s">
        <v>2373</v>
      </c>
    </row>
    <row r="71" spans="1:10" x14ac:dyDescent="0.25">
      <c r="A71" s="34" t="s">
        <v>45</v>
      </c>
      <c r="C71" s="11" t="s">
        <v>1050</v>
      </c>
      <c r="D71">
        <v>18</v>
      </c>
      <c r="E71">
        <v>16</v>
      </c>
      <c r="F71">
        <v>1</v>
      </c>
      <c r="G71">
        <v>6</v>
      </c>
      <c r="H71" s="1">
        <v>3</v>
      </c>
      <c r="I71" s="35">
        <v>0.49022399999999999</v>
      </c>
      <c r="J71" s="35">
        <v>1.6</v>
      </c>
    </row>
    <row r="72" spans="1:10" x14ac:dyDescent="0.25">
      <c r="A72" s="34" t="s">
        <v>48</v>
      </c>
      <c r="C72" s="11" t="s">
        <v>1056</v>
      </c>
      <c r="D72">
        <v>25</v>
      </c>
      <c r="E72">
        <v>4</v>
      </c>
      <c r="F72">
        <v>33</v>
      </c>
      <c r="G72">
        <v>6</v>
      </c>
      <c r="H72" s="1" t="s">
        <v>30</v>
      </c>
      <c r="I72" s="35" t="s">
        <v>2374</v>
      </c>
      <c r="J72" s="35" t="s">
        <v>2375</v>
      </c>
    </row>
    <row r="73" spans="1:10" x14ac:dyDescent="0.25">
      <c r="A73" s="34" t="s">
        <v>50</v>
      </c>
      <c r="C73" s="11" t="s">
        <v>1152</v>
      </c>
      <c r="D73">
        <v>24</v>
      </c>
      <c r="E73">
        <v>18</v>
      </c>
      <c r="F73">
        <v>1</v>
      </c>
      <c r="G73">
        <v>3</v>
      </c>
      <c r="H73" s="1">
        <v>3</v>
      </c>
      <c r="I73" s="35" t="s">
        <v>2409</v>
      </c>
      <c r="J73" s="35" t="s">
        <v>2410</v>
      </c>
    </row>
    <row r="74" spans="1:10" x14ac:dyDescent="0.25">
      <c r="A74" s="34" t="s">
        <v>51</v>
      </c>
      <c r="C74" s="11" t="s">
        <v>1052</v>
      </c>
      <c r="D74">
        <v>25</v>
      </c>
      <c r="E74">
        <v>9</v>
      </c>
      <c r="F74">
        <v>1</v>
      </c>
      <c r="G74">
        <v>3</v>
      </c>
      <c r="H74" s="1">
        <v>3</v>
      </c>
      <c r="I74" s="35">
        <v>0.27216800000000002</v>
      </c>
      <c r="J74" s="35">
        <v>12.86</v>
      </c>
    </row>
    <row r="75" spans="1:10" x14ac:dyDescent="0.25">
      <c r="A75" s="34" t="s">
        <v>53</v>
      </c>
      <c r="B75" t="s">
        <v>1037</v>
      </c>
      <c r="C75" s="11" t="s">
        <v>1043</v>
      </c>
      <c r="D75">
        <v>23</v>
      </c>
      <c r="E75">
        <v>9</v>
      </c>
      <c r="F75">
        <v>14</v>
      </c>
      <c r="G75">
        <v>3</v>
      </c>
      <c r="H75" s="1" t="s">
        <v>356</v>
      </c>
      <c r="I75" s="35" t="s">
        <v>2381</v>
      </c>
      <c r="J75" s="35" t="s">
        <v>2382</v>
      </c>
    </row>
    <row r="76" spans="1:10" x14ac:dyDescent="0.25">
      <c r="A76" s="34" t="s">
        <v>54</v>
      </c>
      <c r="C76" s="11" t="s">
        <v>2383</v>
      </c>
      <c r="D76">
        <v>25</v>
      </c>
      <c r="E76">
        <v>579</v>
      </c>
      <c r="F76">
        <v>1</v>
      </c>
      <c r="G76">
        <v>2</v>
      </c>
      <c r="H76" s="1">
        <v>1</v>
      </c>
      <c r="I76" s="35" t="s">
        <v>2411</v>
      </c>
      <c r="J76" s="35" t="s">
        <v>2412</v>
      </c>
    </row>
    <row r="77" spans="1:10" x14ac:dyDescent="0.25">
      <c r="A77" s="34" t="s">
        <v>56</v>
      </c>
      <c r="B77" t="s">
        <v>728</v>
      </c>
      <c r="C77" s="8" t="s">
        <v>1153</v>
      </c>
      <c r="D77">
        <v>24</v>
      </c>
      <c r="E77">
        <v>14</v>
      </c>
      <c r="F77">
        <v>1</v>
      </c>
      <c r="G77">
        <v>2</v>
      </c>
      <c r="H77" s="1">
        <v>4</v>
      </c>
      <c r="I77" s="35">
        <v>1.26587E-2</v>
      </c>
      <c r="J77" s="35">
        <v>19.329999999999998</v>
      </c>
    </row>
    <row r="78" spans="1:10" x14ac:dyDescent="0.25">
      <c r="A78" s="34" t="s">
        <v>57</v>
      </c>
      <c r="B78" t="s">
        <v>728</v>
      </c>
      <c r="C78" s="6" t="s">
        <v>1051</v>
      </c>
      <c r="D78">
        <v>24</v>
      </c>
      <c r="E78">
        <v>11</v>
      </c>
      <c r="F78">
        <v>6</v>
      </c>
      <c r="G78">
        <v>2</v>
      </c>
      <c r="H78" s="1">
        <v>4</v>
      </c>
      <c r="I78" s="35" t="s">
        <v>2357</v>
      </c>
      <c r="J78" s="35" t="s">
        <v>2358</v>
      </c>
    </row>
    <row r="79" spans="1:10" x14ac:dyDescent="0.25">
      <c r="A79" s="34" t="s">
        <v>59</v>
      </c>
      <c r="C79" s="1" t="s">
        <v>2359</v>
      </c>
      <c r="D79">
        <v>26</v>
      </c>
      <c r="E79">
        <v>10</v>
      </c>
      <c r="F79">
        <v>1</v>
      </c>
      <c r="G79">
        <v>2</v>
      </c>
      <c r="H79" s="1">
        <v>4</v>
      </c>
      <c r="I79" s="35">
        <v>6.4031400000000002E-2</v>
      </c>
      <c r="J79" s="35">
        <v>16.850000000000001</v>
      </c>
    </row>
    <row r="80" spans="1:10" x14ac:dyDescent="0.25">
      <c r="A80" s="34" t="s">
        <v>61</v>
      </c>
      <c r="C80" s="1" t="s">
        <v>4941</v>
      </c>
      <c r="D80">
        <v>19</v>
      </c>
      <c r="E80">
        <v>8</v>
      </c>
      <c r="F80">
        <v>1</v>
      </c>
      <c r="G80">
        <v>2</v>
      </c>
      <c r="H80" s="1">
        <v>3</v>
      </c>
      <c r="I80" s="35">
        <v>0.131553</v>
      </c>
      <c r="J80" s="35">
        <v>10.32</v>
      </c>
    </row>
    <row r="81" spans="1:10" x14ac:dyDescent="0.25">
      <c r="A81" s="34" t="s">
        <v>63</v>
      </c>
      <c r="C81" s="1" t="s">
        <v>1154</v>
      </c>
      <c r="D81">
        <v>16</v>
      </c>
      <c r="E81">
        <v>6</v>
      </c>
      <c r="F81">
        <v>1</v>
      </c>
      <c r="G81">
        <v>2</v>
      </c>
      <c r="H81" s="1">
        <v>3</v>
      </c>
      <c r="I81" s="35">
        <v>0.13658600000000001</v>
      </c>
      <c r="J81" s="35">
        <v>13.85</v>
      </c>
    </row>
    <row r="82" spans="1:10" x14ac:dyDescent="0.25">
      <c r="A82" s="34" t="s">
        <v>65</v>
      </c>
      <c r="C82" s="1" t="s">
        <v>1155</v>
      </c>
      <c r="D82">
        <v>29</v>
      </c>
      <c r="E82">
        <v>5</v>
      </c>
      <c r="F82">
        <v>1</v>
      </c>
      <c r="G82">
        <v>2</v>
      </c>
      <c r="H82" s="1">
        <v>2</v>
      </c>
      <c r="I82" s="35">
        <v>6.58758E-3</v>
      </c>
      <c r="J82" s="35">
        <v>30.1</v>
      </c>
    </row>
    <row r="83" spans="1:10" x14ac:dyDescent="0.25">
      <c r="A83" s="34" t="s">
        <v>67</v>
      </c>
      <c r="C83" s="1" t="s">
        <v>2402</v>
      </c>
      <c r="D83">
        <v>23</v>
      </c>
      <c r="E83">
        <v>4</v>
      </c>
      <c r="F83">
        <v>1</v>
      </c>
      <c r="G83">
        <v>2</v>
      </c>
      <c r="H83" s="1">
        <v>2</v>
      </c>
      <c r="I83" s="35">
        <v>1.7238699999999999E-2</v>
      </c>
      <c r="J83" s="35">
        <v>20.27</v>
      </c>
    </row>
    <row r="84" spans="1:10" x14ac:dyDescent="0.25">
      <c r="A84" s="34" t="s">
        <v>69</v>
      </c>
      <c r="C84" s="1" t="s">
        <v>4942</v>
      </c>
      <c r="D84">
        <v>23</v>
      </c>
      <c r="E84">
        <v>4</v>
      </c>
      <c r="F84">
        <v>1</v>
      </c>
      <c r="G84">
        <v>2</v>
      </c>
      <c r="H84" s="1">
        <v>3</v>
      </c>
      <c r="I84" s="35">
        <v>4.4349699999999999E-2</v>
      </c>
      <c r="J84" s="35">
        <v>18.62</v>
      </c>
    </row>
    <row r="85" spans="1:10" x14ac:dyDescent="0.25">
      <c r="A85" s="34" t="s">
        <v>71</v>
      </c>
      <c r="C85" s="1" t="s">
        <v>1156</v>
      </c>
      <c r="D85">
        <v>21</v>
      </c>
      <c r="E85">
        <v>3</v>
      </c>
      <c r="F85">
        <v>5</v>
      </c>
      <c r="G85">
        <v>2</v>
      </c>
      <c r="H85" s="1" t="s">
        <v>30</v>
      </c>
      <c r="I85" s="35" t="s">
        <v>2413</v>
      </c>
      <c r="J85" s="35" t="s">
        <v>2414</v>
      </c>
    </row>
    <row r="86" spans="1:10" x14ac:dyDescent="0.25">
      <c r="C86" s="1" t="s">
        <v>4943</v>
      </c>
      <c r="D86">
        <v>16</v>
      </c>
      <c r="E86">
        <v>3</v>
      </c>
      <c r="F86">
        <v>1</v>
      </c>
      <c r="G86">
        <v>2</v>
      </c>
      <c r="H86" s="1">
        <v>3</v>
      </c>
      <c r="I86" s="35">
        <v>4.0869599999999999E-2</v>
      </c>
      <c r="J86" s="35">
        <v>17.48</v>
      </c>
    </row>
    <row r="87" spans="1:10" x14ac:dyDescent="0.25">
      <c r="C87" s="1" t="s">
        <v>1053</v>
      </c>
      <c r="D87">
        <v>26</v>
      </c>
      <c r="E87">
        <v>2</v>
      </c>
      <c r="F87">
        <v>1</v>
      </c>
      <c r="G87">
        <v>2</v>
      </c>
      <c r="H87" s="1">
        <v>4</v>
      </c>
      <c r="I87" s="35">
        <v>1.2578600000000001E-2</v>
      </c>
      <c r="J87" s="35">
        <v>24.59</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806FD-A666-468C-BD03-D9605334556D}">
  <sheetPr filterMode="1"/>
  <dimension ref="A1:J178"/>
  <sheetViews>
    <sheetView workbookViewId="0">
      <selection activeCell="C28" sqref="C28"/>
    </sheetView>
  </sheetViews>
  <sheetFormatPr defaultRowHeight="15" x14ac:dyDescent="0.25"/>
  <cols>
    <col min="1" max="1" width="5.85546875" style="34" bestFit="1" customWidth="1"/>
    <col min="2" max="2" width="9.28515625" bestFit="1" customWidth="1"/>
    <col min="3" max="3" width="76.28515625" style="1" bestFit="1" customWidth="1"/>
    <col min="4" max="4" width="7" bestFit="1" customWidth="1"/>
    <col min="5" max="5" width="6.28515625" bestFit="1" customWidth="1"/>
    <col min="6" max="6" width="14.5703125" bestFit="1" customWidth="1"/>
    <col min="7" max="7" width="11.5703125" bestFit="1" customWidth="1"/>
    <col min="8" max="8" width="14" style="1" bestFit="1" customWidth="1"/>
    <col min="9" max="9" width="20.42578125" style="35" customWidth="1"/>
    <col min="10" max="10" width="48.42578125" style="35" customWidth="1"/>
  </cols>
  <sheetData>
    <row r="1" spans="1:10" s="3" customFormat="1" x14ac:dyDescent="0.25">
      <c r="A1" s="57"/>
      <c r="B1" s="3" t="s">
        <v>0</v>
      </c>
      <c r="C1" s="4" t="s">
        <v>1</v>
      </c>
      <c r="D1" s="3" t="s">
        <v>2</v>
      </c>
      <c r="E1" s="3" t="s">
        <v>3</v>
      </c>
      <c r="F1" s="3" t="s">
        <v>1393</v>
      </c>
      <c r="G1" s="3" t="s">
        <v>1394</v>
      </c>
      <c r="H1" s="4" t="s">
        <v>4</v>
      </c>
      <c r="I1" s="36" t="s">
        <v>5</v>
      </c>
      <c r="J1" s="36" t="s">
        <v>6</v>
      </c>
    </row>
    <row r="2" spans="1:10" s="10" customFormat="1" x14ac:dyDescent="0.25">
      <c r="A2" s="37" t="s">
        <v>8</v>
      </c>
      <c r="B2" t="s">
        <v>1035</v>
      </c>
      <c r="C2" s="11" t="s">
        <v>931</v>
      </c>
      <c r="D2" s="10">
        <v>50</v>
      </c>
      <c r="E2" s="10">
        <v>22776</v>
      </c>
      <c r="F2" s="10">
        <v>609</v>
      </c>
      <c r="G2" s="10">
        <v>4021</v>
      </c>
      <c r="H2" s="11" t="s">
        <v>2706</v>
      </c>
      <c r="I2" s="53" t="s">
        <v>2707</v>
      </c>
      <c r="J2" s="53" t="s">
        <v>2708</v>
      </c>
    </row>
    <row r="3" spans="1:10" s="10" customFormat="1" x14ac:dyDescent="0.25">
      <c r="A3" s="37" t="s">
        <v>12</v>
      </c>
      <c r="B3" s="10" t="s">
        <v>785</v>
      </c>
      <c r="C3" s="9" t="s">
        <v>2709</v>
      </c>
      <c r="D3" s="10">
        <v>25</v>
      </c>
      <c r="E3" s="10">
        <v>13198</v>
      </c>
      <c r="F3" s="10">
        <v>7</v>
      </c>
      <c r="G3" s="10">
        <v>2408</v>
      </c>
      <c r="H3" s="11" t="s">
        <v>348</v>
      </c>
      <c r="I3" s="53" t="s">
        <v>2710</v>
      </c>
      <c r="J3" s="53" t="s">
        <v>2711</v>
      </c>
    </row>
    <row r="4" spans="1:10" s="10" customFormat="1" x14ac:dyDescent="0.25">
      <c r="A4" s="37" t="s">
        <v>15</v>
      </c>
      <c r="B4" t="s">
        <v>1035</v>
      </c>
      <c r="C4" s="11" t="s">
        <v>932</v>
      </c>
      <c r="D4" s="10">
        <v>28</v>
      </c>
      <c r="E4" s="10">
        <v>12122</v>
      </c>
      <c r="F4" s="10">
        <v>3</v>
      </c>
      <c r="G4" s="10">
        <v>1763</v>
      </c>
      <c r="H4" s="11" t="s">
        <v>347</v>
      </c>
      <c r="I4" s="53" t="s">
        <v>2712</v>
      </c>
      <c r="J4" s="53" t="s">
        <v>2713</v>
      </c>
    </row>
    <row r="5" spans="1:10" s="10" customFormat="1" x14ac:dyDescent="0.25">
      <c r="A5" s="37" t="s">
        <v>17</v>
      </c>
      <c r="B5" t="s">
        <v>1035</v>
      </c>
      <c r="C5" s="11" t="s">
        <v>2714</v>
      </c>
      <c r="D5" s="10">
        <v>26</v>
      </c>
      <c r="E5" s="10">
        <v>2428</v>
      </c>
      <c r="F5" s="10">
        <v>1</v>
      </c>
      <c r="G5" s="10">
        <v>1109</v>
      </c>
      <c r="H5" s="11">
        <v>3</v>
      </c>
      <c r="I5" s="53" t="s">
        <v>2715</v>
      </c>
      <c r="J5" s="53" t="s">
        <v>2716</v>
      </c>
    </row>
    <row r="6" spans="1:10" s="10" customFormat="1" x14ac:dyDescent="0.25">
      <c r="A6" s="37" t="s">
        <v>19</v>
      </c>
      <c r="B6" t="s">
        <v>1036</v>
      </c>
      <c r="C6" s="11" t="s">
        <v>934</v>
      </c>
      <c r="D6" s="10">
        <v>30</v>
      </c>
      <c r="E6" s="10">
        <v>1152</v>
      </c>
      <c r="F6" s="10">
        <v>11</v>
      </c>
      <c r="G6" s="10">
        <v>460</v>
      </c>
      <c r="H6" s="11" t="s">
        <v>13</v>
      </c>
      <c r="I6" s="53" t="s">
        <v>2717</v>
      </c>
      <c r="J6" s="53" t="s">
        <v>2718</v>
      </c>
    </row>
    <row r="7" spans="1:10" s="10" customFormat="1" x14ac:dyDescent="0.25">
      <c r="A7" s="37" t="s">
        <v>22</v>
      </c>
      <c r="B7" t="s">
        <v>1037</v>
      </c>
      <c r="C7" s="11" t="s">
        <v>933</v>
      </c>
      <c r="D7" s="10">
        <v>29</v>
      </c>
      <c r="E7" s="10">
        <v>553</v>
      </c>
      <c r="F7" s="10">
        <v>29</v>
      </c>
      <c r="G7" s="10">
        <v>367</v>
      </c>
      <c r="H7" s="11" t="s">
        <v>356</v>
      </c>
      <c r="I7" s="53" t="s">
        <v>2719</v>
      </c>
      <c r="J7" s="53" t="s">
        <v>2720</v>
      </c>
    </row>
    <row r="8" spans="1:10" s="10" customFormat="1" x14ac:dyDescent="0.25">
      <c r="A8" s="37" t="s">
        <v>25</v>
      </c>
      <c r="B8" t="s">
        <v>1068</v>
      </c>
      <c r="C8" s="11" t="s">
        <v>940</v>
      </c>
      <c r="D8" s="10">
        <v>23</v>
      </c>
      <c r="E8" s="10">
        <v>411</v>
      </c>
      <c r="F8" s="10">
        <v>1</v>
      </c>
      <c r="G8" s="10">
        <v>266</v>
      </c>
      <c r="H8" s="11">
        <v>4</v>
      </c>
      <c r="I8" s="53" t="s">
        <v>2408</v>
      </c>
      <c r="J8" s="53">
        <v>11.43</v>
      </c>
    </row>
    <row r="9" spans="1:10" s="10" customFormat="1" x14ac:dyDescent="0.25">
      <c r="A9" s="37" t="s">
        <v>28</v>
      </c>
      <c r="B9" t="s">
        <v>1035</v>
      </c>
      <c r="C9" s="11" t="s">
        <v>697</v>
      </c>
      <c r="D9" s="10">
        <v>25</v>
      </c>
      <c r="E9" s="10">
        <v>457</v>
      </c>
      <c r="F9" s="10">
        <v>2</v>
      </c>
      <c r="G9" s="10">
        <v>245</v>
      </c>
      <c r="H9" s="11" t="s">
        <v>351</v>
      </c>
      <c r="I9" s="53" t="s">
        <v>2721</v>
      </c>
      <c r="J9" s="53" t="s">
        <v>2722</v>
      </c>
    </row>
    <row r="10" spans="1:10" s="10" customFormat="1" x14ac:dyDescent="0.25">
      <c r="A10" s="37" t="s">
        <v>32</v>
      </c>
      <c r="B10" s="10" t="s">
        <v>786</v>
      </c>
      <c r="C10" s="6" t="s">
        <v>937</v>
      </c>
      <c r="D10" s="10">
        <v>25</v>
      </c>
      <c r="E10" s="10">
        <v>282</v>
      </c>
      <c r="F10" s="10">
        <v>1</v>
      </c>
      <c r="G10" s="10">
        <v>225</v>
      </c>
      <c r="H10" s="11">
        <v>3</v>
      </c>
      <c r="I10" s="53" t="s">
        <v>2723</v>
      </c>
      <c r="J10" s="53" t="s">
        <v>2724</v>
      </c>
    </row>
    <row r="11" spans="1:10" s="10" customFormat="1" x14ac:dyDescent="0.25">
      <c r="A11" s="37" t="s">
        <v>35</v>
      </c>
      <c r="B11" t="s">
        <v>2590</v>
      </c>
      <c r="C11" s="11" t="s">
        <v>953</v>
      </c>
      <c r="D11" s="10">
        <v>22</v>
      </c>
      <c r="E11" s="10">
        <v>224</v>
      </c>
      <c r="F11" s="10">
        <v>10</v>
      </c>
      <c r="G11" s="10">
        <v>199</v>
      </c>
      <c r="H11" s="11">
        <v>3</v>
      </c>
      <c r="I11" s="53" t="s">
        <v>2725</v>
      </c>
      <c r="J11" s="53" t="s">
        <v>2726</v>
      </c>
    </row>
    <row r="12" spans="1:10" s="10" customFormat="1" x14ac:dyDescent="0.25">
      <c r="A12" s="37" t="s">
        <v>37</v>
      </c>
      <c r="B12" t="s">
        <v>1038</v>
      </c>
      <c r="C12" s="11" t="s">
        <v>698</v>
      </c>
      <c r="D12" s="10">
        <v>24</v>
      </c>
      <c r="E12" s="10">
        <v>218</v>
      </c>
      <c r="F12" s="10">
        <v>1</v>
      </c>
      <c r="G12" s="10">
        <v>166</v>
      </c>
      <c r="H12" s="11">
        <v>3</v>
      </c>
      <c r="I12" s="53" t="s">
        <v>2727</v>
      </c>
      <c r="J12" s="53" t="s">
        <v>2728</v>
      </c>
    </row>
    <row r="13" spans="1:10" s="10" customFormat="1" hidden="1" x14ac:dyDescent="0.25">
      <c r="A13" s="37" t="s">
        <v>39</v>
      </c>
      <c r="C13" s="11" t="s">
        <v>2729</v>
      </c>
      <c r="D13" s="10">
        <v>54</v>
      </c>
      <c r="E13" s="10">
        <v>82</v>
      </c>
      <c r="F13" s="10">
        <v>1</v>
      </c>
      <c r="G13" s="10">
        <v>70</v>
      </c>
      <c r="H13" s="11" t="s">
        <v>13</v>
      </c>
      <c r="I13" s="10" t="s">
        <v>2730</v>
      </c>
      <c r="J13" s="10" t="s">
        <v>2731</v>
      </c>
    </row>
    <row r="14" spans="1:10" s="10" customFormat="1" x14ac:dyDescent="0.25">
      <c r="A14" s="37" t="s">
        <v>42</v>
      </c>
      <c r="B14" t="s">
        <v>1037</v>
      </c>
      <c r="C14" s="11" t="s">
        <v>935</v>
      </c>
      <c r="D14" s="10">
        <v>24</v>
      </c>
      <c r="E14" s="10">
        <v>63</v>
      </c>
      <c r="F14" s="10">
        <v>1</v>
      </c>
      <c r="G14" s="10">
        <v>53</v>
      </c>
      <c r="H14" s="11">
        <v>5</v>
      </c>
      <c r="I14" s="53" t="s">
        <v>2732</v>
      </c>
      <c r="J14" s="53" t="s">
        <v>2733</v>
      </c>
    </row>
    <row r="15" spans="1:10" s="10" customFormat="1" x14ac:dyDescent="0.25">
      <c r="A15" s="37" t="s">
        <v>44</v>
      </c>
      <c r="B15" s="10" t="s">
        <v>786</v>
      </c>
      <c r="C15" s="29" t="s">
        <v>699</v>
      </c>
      <c r="D15" s="10">
        <v>22</v>
      </c>
      <c r="E15" s="10">
        <v>52</v>
      </c>
      <c r="F15" s="10">
        <v>1</v>
      </c>
      <c r="G15" s="10">
        <v>48</v>
      </c>
      <c r="H15" s="11">
        <v>3</v>
      </c>
      <c r="I15" s="53" t="s">
        <v>2734</v>
      </c>
      <c r="J15" s="53" t="s">
        <v>2735</v>
      </c>
    </row>
    <row r="16" spans="1:10" s="10" customFormat="1" x14ac:dyDescent="0.25">
      <c r="A16" s="37" t="s">
        <v>45</v>
      </c>
      <c r="B16" t="s">
        <v>1036</v>
      </c>
      <c r="C16" s="11" t="s">
        <v>936</v>
      </c>
      <c r="D16" s="10">
        <v>27</v>
      </c>
      <c r="E16" s="10">
        <v>49</v>
      </c>
      <c r="F16" s="10">
        <v>2</v>
      </c>
      <c r="G16" s="10">
        <v>48</v>
      </c>
      <c r="H16" s="11">
        <v>3</v>
      </c>
      <c r="I16" s="10" t="s">
        <v>2736</v>
      </c>
      <c r="J16" s="10" t="s">
        <v>2737</v>
      </c>
    </row>
    <row r="17" spans="1:10" s="10" customFormat="1" x14ac:dyDescent="0.25">
      <c r="A17" s="37" t="s">
        <v>48</v>
      </c>
      <c r="B17" t="s">
        <v>1035</v>
      </c>
      <c r="C17" s="11" t="s">
        <v>938</v>
      </c>
      <c r="D17" s="10">
        <v>28</v>
      </c>
      <c r="E17" s="10">
        <v>43</v>
      </c>
      <c r="F17" s="10">
        <v>9</v>
      </c>
      <c r="G17" s="10">
        <v>27</v>
      </c>
      <c r="H17" s="11">
        <v>3</v>
      </c>
      <c r="I17" s="53" t="s">
        <v>2738</v>
      </c>
      <c r="J17" s="53" t="s">
        <v>2739</v>
      </c>
    </row>
    <row r="18" spans="1:10" s="10" customFormat="1" hidden="1" x14ac:dyDescent="0.25">
      <c r="A18" s="37" t="s">
        <v>50</v>
      </c>
      <c r="C18" s="11" t="s">
        <v>2740</v>
      </c>
      <c r="D18" s="10">
        <v>54</v>
      </c>
      <c r="E18" s="10">
        <v>22</v>
      </c>
      <c r="F18" s="10">
        <v>1</v>
      </c>
      <c r="G18" s="10">
        <v>19</v>
      </c>
      <c r="H18" s="11" t="s">
        <v>30</v>
      </c>
      <c r="I18" s="53" t="s">
        <v>2741</v>
      </c>
      <c r="J18" s="53" t="s">
        <v>2742</v>
      </c>
    </row>
    <row r="19" spans="1:10" s="10" customFormat="1" hidden="1" x14ac:dyDescent="0.25">
      <c r="A19" s="37" t="s">
        <v>51</v>
      </c>
      <c r="C19" s="11" t="s">
        <v>943</v>
      </c>
      <c r="D19" s="10">
        <v>33</v>
      </c>
      <c r="E19" s="10">
        <v>6</v>
      </c>
      <c r="F19" s="10">
        <v>1</v>
      </c>
      <c r="G19" s="10">
        <v>17</v>
      </c>
      <c r="H19" s="11">
        <v>3</v>
      </c>
      <c r="I19" s="53" t="s">
        <v>2743</v>
      </c>
      <c r="J19" s="53" t="s">
        <v>2744</v>
      </c>
    </row>
    <row r="20" spans="1:10" s="10" customFormat="1" x14ac:dyDescent="0.25">
      <c r="A20" s="37" t="s">
        <v>53</v>
      </c>
      <c r="B20" t="s">
        <v>1035</v>
      </c>
      <c r="C20" s="11" t="s">
        <v>2745</v>
      </c>
      <c r="D20" s="10">
        <v>28</v>
      </c>
      <c r="E20" s="10">
        <v>17</v>
      </c>
      <c r="F20" s="10">
        <v>1</v>
      </c>
      <c r="G20" s="10">
        <v>16</v>
      </c>
      <c r="H20" s="11">
        <v>3</v>
      </c>
      <c r="I20" s="53" t="s">
        <v>2746</v>
      </c>
      <c r="J20" s="53" t="s">
        <v>2747</v>
      </c>
    </row>
    <row r="21" spans="1:10" s="10" customFormat="1" x14ac:dyDescent="0.25">
      <c r="A21" s="37" t="s">
        <v>54</v>
      </c>
      <c r="B21" s="10" t="s">
        <v>786</v>
      </c>
      <c r="C21" s="18" t="s">
        <v>952</v>
      </c>
      <c r="D21" s="10">
        <v>23</v>
      </c>
      <c r="E21" s="10">
        <v>16</v>
      </c>
      <c r="F21" s="10">
        <v>1</v>
      </c>
      <c r="G21" s="10">
        <v>16</v>
      </c>
      <c r="H21" s="11">
        <v>3</v>
      </c>
      <c r="I21" s="53" t="s">
        <v>2748</v>
      </c>
      <c r="J21" s="53" t="s">
        <v>2749</v>
      </c>
    </row>
    <row r="22" spans="1:10" s="10" customFormat="1" x14ac:dyDescent="0.25">
      <c r="A22" s="37" t="s">
        <v>56</v>
      </c>
      <c r="B22" s="10" t="s">
        <v>785</v>
      </c>
      <c r="C22" s="9" t="s">
        <v>939</v>
      </c>
      <c r="D22" s="10">
        <v>25</v>
      </c>
      <c r="E22" s="10">
        <v>25</v>
      </c>
      <c r="F22" s="10">
        <v>3</v>
      </c>
      <c r="G22" s="10">
        <v>15</v>
      </c>
      <c r="H22" s="11">
        <v>4</v>
      </c>
      <c r="I22" s="10" t="s">
        <v>2750</v>
      </c>
      <c r="J22" s="10" t="s">
        <v>2751</v>
      </c>
    </row>
    <row r="23" spans="1:10" s="10" customFormat="1" hidden="1" x14ac:dyDescent="0.25">
      <c r="A23" s="37" t="s">
        <v>57</v>
      </c>
      <c r="C23" s="11" t="s">
        <v>942</v>
      </c>
      <c r="D23" s="10">
        <v>46</v>
      </c>
      <c r="E23" s="10">
        <v>13</v>
      </c>
      <c r="F23" s="10">
        <v>31</v>
      </c>
      <c r="G23" s="10">
        <v>13</v>
      </c>
      <c r="H23" s="11">
        <v>4</v>
      </c>
      <c r="I23" s="10" t="s">
        <v>2752</v>
      </c>
      <c r="J23" s="10" t="s">
        <v>2753</v>
      </c>
    </row>
    <row r="24" spans="1:10" s="10" customFormat="1" x14ac:dyDescent="0.25">
      <c r="A24" s="37" t="s">
        <v>59</v>
      </c>
      <c r="B24" s="10" t="s">
        <v>786</v>
      </c>
      <c r="C24" s="17" t="s">
        <v>941</v>
      </c>
      <c r="D24" s="10">
        <v>22</v>
      </c>
      <c r="E24" s="10">
        <v>12</v>
      </c>
      <c r="F24" s="10">
        <v>1</v>
      </c>
      <c r="G24" s="10">
        <v>13</v>
      </c>
      <c r="H24" s="11">
        <v>3</v>
      </c>
      <c r="I24" s="10" t="s">
        <v>2754</v>
      </c>
      <c r="J24" s="10" t="s">
        <v>2755</v>
      </c>
    </row>
    <row r="25" spans="1:10" s="10" customFormat="1" hidden="1" x14ac:dyDescent="0.25">
      <c r="A25" s="37" t="s">
        <v>61</v>
      </c>
      <c r="C25" s="11" t="s">
        <v>951</v>
      </c>
      <c r="D25" s="10">
        <v>54</v>
      </c>
      <c r="E25" s="10">
        <v>13</v>
      </c>
      <c r="F25" s="10">
        <v>5</v>
      </c>
      <c r="G25" s="10">
        <v>12</v>
      </c>
      <c r="H25" s="11" t="s">
        <v>13</v>
      </c>
      <c r="I25" s="53" t="s">
        <v>2756</v>
      </c>
      <c r="J25" s="53" t="s">
        <v>2757</v>
      </c>
    </row>
    <row r="26" spans="1:10" s="10" customFormat="1" hidden="1" x14ac:dyDescent="0.25">
      <c r="A26" s="37" t="s">
        <v>63</v>
      </c>
      <c r="C26" s="11" t="s">
        <v>946</v>
      </c>
      <c r="D26" s="10">
        <v>50</v>
      </c>
      <c r="E26" s="10">
        <v>6</v>
      </c>
      <c r="F26" s="10">
        <v>6</v>
      </c>
      <c r="G26" s="10">
        <v>12</v>
      </c>
      <c r="H26" s="11">
        <v>3</v>
      </c>
      <c r="I26" s="10" t="s">
        <v>2758</v>
      </c>
      <c r="J26" s="10" t="s">
        <v>2759</v>
      </c>
    </row>
    <row r="27" spans="1:10" s="10" customFormat="1" x14ac:dyDescent="0.25">
      <c r="A27" s="37" t="s">
        <v>65</v>
      </c>
      <c r="B27" t="s">
        <v>1035</v>
      </c>
      <c r="C27" s="11" t="s">
        <v>948</v>
      </c>
      <c r="D27" s="10">
        <v>28</v>
      </c>
      <c r="E27" s="10">
        <v>12</v>
      </c>
      <c r="F27" s="10">
        <v>6</v>
      </c>
      <c r="G27" s="10">
        <v>11</v>
      </c>
      <c r="H27" s="11">
        <v>3</v>
      </c>
      <c r="I27" s="53" t="s">
        <v>2760</v>
      </c>
      <c r="J27" s="53" t="s">
        <v>2761</v>
      </c>
    </row>
    <row r="28" spans="1:10" s="10" customFormat="1" x14ac:dyDescent="0.25">
      <c r="A28" s="37" t="s">
        <v>67</v>
      </c>
      <c r="B28" s="10" t="s">
        <v>786</v>
      </c>
      <c r="C28" s="75" t="s">
        <v>945</v>
      </c>
      <c r="D28" s="10">
        <v>23</v>
      </c>
      <c r="E28" s="10">
        <v>11</v>
      </c>
      <c r="F28" s="10">
        <v>1</v>
      </c>
      <c r="G28" s="10">
        <v>11</v>
      </c>
      <c r="H28" s="11">
        <v>4</v>
      </c>
      <c r="I28" s="53" t="s">
        <v>2762</v>
      </c>
      <c r="J28" s="53" t="s">
        <v>2763</v>
      </c>
    </row>
    <row r="29" spans="1:10" s="10" customFormat="1" hidden="1" x14ac:dyDescent="0.25">
      <c r="A29" s="37" t="s">
        <v>69</v>
      </c>
      <c r="C29" s="11" t="s">
        <v>949</v>
      </c>
      <c r="D29" s="10">
        <v>52</v>
      </c>
      <c r="E29" s="10">
        <v>4</v>
      </c>
      <c r="F29" s="10">
        <v>2</v>
      </c>
      <c r="G29" s="10">
        <v>11</v>
      </c>
      <c r="H29" s="11" t="s">
        <v>30</v>
      </c>
      <c r="I29" s="10" t="s">
        <v>2764</v>
      </c>
      <c r="J29" s="10" t="s">
        <v>2765</v>
      </c>
    </row>
    <row r="30" spans="1:10" s="10" customFormat="1" hidden="1" x14ac:dyDescent="0.25">
      <c r="A30" s="37" t="s">
        <v>71</v>
      </c>
      <c r="C30" s="11" t="s">
        <v>950</v>
      </c>
      <c r="D30" s="10">
        <v>36</v>
      </c>
      <c r="E30" s="10">
        <v>12</v>
      </c>
      <c r="F30" s="10">
        <v>3</v>
      </c>
      <c r="G30" s="10">
        <v>10</v>
      </c>
      <c r="H30" s="11">
        <v>3</v>
      </c>
      <c r="I30" s="10" t="s">
        <v>2766</v>
      </c>
      <c r="J30" s="10" t="s">
        <v>2767</v>
      </c>
    </row>
    <row r="31" spans="1:10" s="10" customFormat="1" hidden="1" x14ac:dyDescent="0.25">
      <c r="A31" s="37" t="s">
        <v>73</v>
      </c>
      <c r="C31" s="11" t="s">
        <v>2768</v>
      </c>
      <c r="D31" s="10">
        <v>55</v>
      </c>
      <c r="E31" s="10">
        <v>23</v>
      </c>
      <c r="F31" s="10">
        <v>28</v>
      </c>
      <c r="G31" s="10">
        <v>9</v>
      </c>
      <c r="H31" s="11" t="s">
        <v>13</v>
      </c>
      <c r="I31" s="10" t="s">
        <v>2769</v>
      </c>
      <c r="J31" s="10" t="s">
        <v>2770</v>
      </c>
    </row>
    <row r="32" spans="1:10" s="10" customFormat="1" hidden="1" x14ac:dyDescent="0.25">
      <c r="A32" s="37" t="s">
        <v>75</v>
      </c>
      <c r="C32" s="11" t="s">
        <v>2771</v>
      </c>
      <c r="D32" s="10">
        <v>50</v>
      </c>
      <c r="E32" s="10">
        <v>9</v>
      </c>
      <c r="F32" s="10">
        <v>1</v>
      </c>
      <c r="G32" s="10">
        <v>8</v>
      </c>
      <c r="H32" s="11" t="s">
        <v>363</v>
      </c>
      <c r="I32" s="10" t="s">
        <v>2772</v>
      </c>
      <c r="J32" s="10" t="s">
        <v>2773</v>
      </c>
    </row>
    <row r="33" spans="1:10" s="10" customFormat="1" hidden="1" x14ac:dyDescent="0.25">
      <c r="A33" s="37" t="s">
        <v>77</v>
      </c>
      <c r="C33" s="11" t="s">
        <v>954</v>
      </c>
      <c r="D33" s="10">
        <v>33</v>
      </c>
      <c r="E33" s="10">
        <v>6</v>
      </c>
      <c r="F33" s="10">
        <v>2</v>
      </c>
      <c r="G33" s="10">
        <v>8</v>
      </c>
      <c r="H33" s="11">
        <v>3</v>
      </c>
      <c r="I33" s="10" t="s">
        <v>2774</v>
      </c>
      <c r="J33" s="10" t="s">
        <v>2775</v>
      </c>
    </row>
    <row r="34" spans="1:10" s="10" customFormat="1" hidden="1" x14ac:dyDescent="0.25">
      <c r="A34" s="37" t="s">
        <v>79</v>
      </c>
      <c r="C34" s="11" t="s">
        <v>701</v>
      </c>
      <c r="D34" s="10">
        <v>23</v>
      </c>
      <c r="E34" s="10">
        <v>24</v>
      </c>
      <c r="F34" s="10">
        <v>1</v>
      </c>
      <c r="G34" s="10">
        <v>7</v>
      </c>
      <c r="H34" s="11">
        <v>3</v>
      </c>
      <c r="I34" s="53" t="s">
        <v>2776</v>
      </c>
      <c r="J34" s="53" t="s">
        <v>2777</v>
      </c>
    </row>
    <row r="35" spans="1:10" hidden="1" x14ac:dyDescent="0.25">
      <c r="A35" s="34" t="s">
        <v>81</v>
      </c>
      <c r="C35" s="1" t="s">
        <v>2778</v>
      </c>
      <c r="D35">
        <v>47</v>
      </c>
      <c r="E35">
        <v>12</v>
      </c>
      <c r="F35">
        <v>1</v>
      </c>
      <c r="G35">
        <v>7</v>
      </c>
      <c r="H35" s="1" t="s">
        <v>88</v>
      </c>
      <c r="I35" t="s">
        <v>2779</v>
      </c>
      <c r="J35" t="s">
        <v>2780</v>
      </c>
    </row>
    <row r="36" spans="1:10" hidden="1" x14ac:dyDescent="0.25">
      <c r="A36" s="34" t="s">
        <v>83</v>
      </c>
      <c r="C36" s="1" t="s">
        <v>2781</v>
      </c>
      <c r="D36">
        <v>53</v>
      </c>
      <c r="E36">
        <v>9</v>
      </c>
      <c r="F36">
        <v>1</v>
      </c>
      <c r="G36">
        <v>7</v>
      </c>
      <c r="H36" s="1">
        <v>4</v>
      </c>
      <c r="I36">
        <v>4.8149299999999999E-2</v>
      </c>
      <c r="J36">
        <v>12.28</v>
      </c>
    </row>
    <row r="37" spans="1:10" hidden="1" x14ac:dyDescent="0.25">
      <c r="A37" s="34" t="s">
        <v>84</v>
      </c>
      <c r="C37" s="1" t="s">
        <v>956</v>
      </c>
      <c r="D37">
        <v>45</v>
      </c>
      <c r="E37">
        <v>4</v>
      </c>
      <c r="F37">
        <v>1</v>
      </c>
      <c r="G37">
        <v>7</v>
      </c>
      <c r="H37" s="1">
        <v>4</v>
      </c>
      <c r="I37">
        <v>0.121293</v>
      </c>
      <c r="J37">
        <v>7.97</v>
      </c>
    </row>
    <row r="38" spans="1:10" hidden="1" x14ac:dyDescent="0.25">
      <c r="A38" s="34" t="s">
        <v>86</v>
      </c>
      <c r="C38" s="1" t="s">
        <v>2782</v>
      </c>
      <c r="D38">
        <v>58</v>
      </c>
      <c r="E38">
        <v>46</v>
      </c>
      <c r="F38">
        <v>1</v>
      </c>
      <c r="G38">
        <v>6</v>
      </c>
      <c r="H38" s="1" t="s">
        <v>303</v>
      </c>
      <c r="I38" t="s">
        <v>2783</v>
      </c>
      <c r="J38" t="s">
        <v>2784</v>
      </c>
    </row>
    <row r="39" spans="1:10" hidden="1" x14ac:dyDescent="0.25">
      <c r="A39" s="34" t="s">
        <v>89</v>
      </c>
      <c r="C39" s="1" t="s">
        <v>955</v>
      </c>
      <c r="D39">
        <v>48</v>
      </c>
      <c r="E39">
        <v>11</v>
      </c>
      <c r="F39">
        <v>2</v>
      </c>
      <c r="G39">
        <v>6</v>
      </c>
      <c r="H39" s="1" t="s">
        <v>47</v>
      </c>
      <c r="I39" t="s">
        <v>2785</v>
      </c>
      <c r="J39" t="s">
        <v>2786</v>
      </c>
    </row>
    <row r="40" spans="1:10" hidden="1" x14ac:dyDescent="0.25">
      <c r="A40" s="34" t="s">
        <v>91</v>
      </c>
      <c r="C40" s="1" t="s">
        <v>2787</v>
      </c>
      <c r="D40">
        <v>57</v>
      </c>
      <c r="E40">
        <v>10</v>
      </c>
      <c r="F40">
        <v>1</v>
      </c>
      <c r="G40">
        <v>6</v>
      </c>
      <c r="H40" s="1" t="s">
        <v>960</v>
      </c>
      <c r="I40" t="s">
        <v>2788</v>
      </c>
      <c r="J40" t="s">
        <v>2789</v>
      </c>
    </row>
    <row r="41" spans="1:10" x14ac:dyDescent="0.25">
      <c r="A41" s="34" t="s">
        <v>93</v>
      </c>
      <c r="B41" t="s">
        <v>1035</v>
      </c>
      <c r="C41" s="1" t="s">
        <v>2790</v>
      </c>
      <c r="D41">
        <v>42</v>
      </c>
      <c r="E41">
        <v>9</v>
      </c>
      <c r="F41">
        <v>138</v>
      </c>
      <c r="G41">
        <v>6</v>
      </c>
      <c r="H41" s="1" t="s">
        <v>47</v>
      </c>
      <c r="I41" t="s">
        <v>2791</v>
      </c>
      <c r="J41" t="s">
        <v>2792</v>
      </c>
    </row>
    <row r="42" spans="1:10" x14ac:dyDescent="0.25">
      <c r="A42" s="34" t="s">
        <v>95</v>
      </c>
      <c r="B42" s="10" t="s">
        <v>786</v>
      </c>
      <c r="C42" s="5" t="s">
        <v>703</v>
      </c>
      <c r="D42">
        <v>22</v>
      </c>
      <c r="E42">
        <v>8</v>
      </c>
      <c r="F42">
        <v>24</v>
      </c>
      <c r="G42">
        <v>6</v>
      </c>
      <c r="H42" s="1">
        <v>3</v>
      </c>
      <c r="I42" t="s">
        <v>2793</v>
      </c>
      <c r="J42" t="s">
        <v>2794</v>
      </c>
    </row>
    <row r="43" spans="1:10" x14ac:dyDescent="0.25">
      <c r="A43" s="34" t="s">
        <v>97</v>
      </c>
      <c r="B43" s="10" t="s">
        <v>786</v>
      </c>
      <c r="C43" s="16" t="s">
        <v>700</v>
      </c>
      <c r="D43">
        <v>22</v>
      </c>
      <c r="E43">
        <v>4</v>
      </c>
      <c r="F43">
        <v>1</v>
      </c>
      <c r="G43">
        <v>6</v>
      </c>
      <c r="H43" s="1">
        <v>3</v>
      </c>
      <c r="I43">
        <v>0.11685</v>
      </c>
      <c r="J43">
        <v>7.87</v>
      </c>
    </row>
    <row r="44" spans="1:10" hidden="1" x14ac:dyDescent="0.25">
      <c r="A44" s="34" t="s">
        <v>99</v>
      </c>
      <c r="C44" s="1" t="s">
        <v>957</v>
      </c>
      <c r="D44">
        <v>48</v>
      </c>
      <c r="E44">
        <v>3</v>
      </c>
      <c r="F44">
        <v>9</v>
      </c>
      <c r="G44">
        <v>6</v>
      </c>
      <c r="H44" s="1">
        <v>3</v>
      </c>
      <c r="I44" t="s">
        <v>2795</v>
      </c>
      <c r="J44" t="s">
        <v>2796</v>
      </c>
    </row>
    <row r="45" spans="1:10" hidden="1" x14ac:dyDescent="0.25">
      <c r="A45" s="34" t="s">
        <v>100</v>
      </c>
      <c r="C45" s="1" t="s">
        <v>958</v>
      </c>
      <c r="D45">
        <v>19</v>
      </c>
      <c r="E45">
        <v>2</v>
      </c>
      <c r="F45">
        <v>1</v>
      </c>
      <c r="G45">
        <v>6</v>
      </c>
      <c r="H45" s="1">
        <v>3</v>
      </c>
      <c r="I45">
        <v>0.24952299999999999</v>
      </c>
      <c r="J45">
        <v>11.84</v>
      </c>
    </row>
    <row r="46" spans="1:10" hidden="1" x14ac:dyDescent="0.25">
      <c r="A46" s="34" t="s">
        <v>102</v>
      </c>
      <c r="C46" s="1" t="s">
        <v>959</v>
      </c>
      <c r="D46">
        <v>51</v>
      </c>
      <c r="E46">
        <v>75</v>
      </c>
      <c r="F46">
        <v>1</v>
      </c>
      <c r="G46">
        <v>5</v>
      </c>
      <c r="H46" s="1">
        <v>3</v>
      </c>
      <c r="I46">
        <v>1.5782299999999999E-2</v>
      </c>
      <c r="J46">
        <v>21.98</v>
      </c>
    </row>
    <row r="47" spans="1:10" hidden="1" x14ac:dyDescent="0.25">
      <c r="A47" s="34" t="s">
        <v>104</v>
      </c>
      <c r="C47" s="1" t="s">
        <v>2797</v>
      </c>
      <c r="D47">
        <v>49</v>
      </c>
      <c r="E47">
        <v>13</v>
      </c>
      <c r="F47">
        <v>1</v>
      </c>
      <c r="G47">
        <v>5</v>
      </c>
      <c r="H47" s="1" t="s">
        <v>47</v>
      </c>
      <c r="I47" t="s">
        <v>2798</v>
      </c>
      <c r="J47" t="s">
        <v>2799</v>
      </c>
    </row>
    <row r="48" spans="1:10" hidden="1" x14ac:dyDescent="0.25">
      <c r="A48" s="34" t="s">
        <v>106</v>
      </c>
      <c r="C48" s="1" t="s">
        <v>2800</v>
      </c>
      <c r="D48">
        <v>54</v>
      </c>
      <c r="E48">
        <v>6</v>
      </c>
      <c r="F48">
        <v>1</v>
      </c>
      <c r="G48">
        <v>5</v>
      </c>
      <c r="H48" s="1">
        <v>3</v>
      </c>
      <c r="I48">
        <v>3.9066999999999998E-2</v>
      </c>
      <c r="J48">
        <v>12.53</v>
      </c>
    </row>
    <row r="49" spans="1:10" hidden="1" x14ac:dyDescent="0.25">
      <c r="A49" s="34" t="s">
        <v>108</v>
      </c>
      <c r="C49" s="1" t="s">
        <v>2801</v>
      </c>
      <c r="D49">
        <v>55</v>
      </c>
      <c r="E49">
        <v>6</v>
      </c>
      <c r="F49">
        <v>2</v>
      </c>
      <c r="G49">
        <v>5</v>
      </c>
      <c r="H49" s="1">
        <v>3</v>
      </c>
      <c r="I49" t="s">
        <v>2802</v>
      </c>
      <c r="J49" t="s">
        <v>2803</v>
      </c>
    </row>
    <row r="50" spans="1:10" hidden="1" x14ac:dyDescent="0.25">
      <c r="A50" s="34" t="s">
        <v>110</v>
      </c>
      <c r="C50" s="1" t="s">
        <v>966</v>
      </c>
      <c r="D50">
        <v>55</v>
      </c>
      <c r="E50">
        <v>5</v>
      </c>
      <c r="F50">
        <v>1</v>
      </c>
      <c r="G50">
        <v>5</v>
      </c>
      <c r="H50" s="1" t="s">
        <v>10</v>
      </c>
      <c r="I50" t="s">
        <v>2804</v>
      </c>
      <c r="J50" t="s">
        <v>2805</v>
      </c>
    </row>
    <row r="51" spans="1:10" hidden="1" x14ac:dyDescent="0.25">
      <c r="A51" s="34" t="s">
        <v>112</v>
      </c>
      <c r="C51" s="1" t="s">
        <v>1002</v>
      </c>
      <c r="D51">
        <v>47</v>
      </c>
      <c r="E51">
        <v>4</v>
      </c>
      <c r="F51">
        <v>2</v>
      </c>
      <c r="G51">
        <v>5</v>
      </c>
      <c r="H51" s="1">
        <v>3</v>
      </c>
      <c r="I51">
        <v>0.28651599999999999</v>
      </c>
      <c r="J51">
        <v>11.7</v>
      </c>
    </row>
    <row r="52" spans="1:10" hidden="1" x14ac:dyDescent="0.25">
      <c r="A52" s="34" t="s">
        <v>113</v>
      </c>
      <c r="C52" s="1" t="s">
        <v>967</v>
      </c>
      <c r="D52">
        <v>34</v>
      </c>
      <c r="E52">
        <v>4</v>
      </c>
      <c r="F52">
        <v>1</v>
      </c>
      <c r="G52">
        <v>5</v>
      </c>
      <c r="H52" s="1">
        <v>2</v>
      </c>
      <c r="I52">
        <v>1.6119700000000001E-2</v>
      </c>
      <c r="J52">
        <v>22.31</v>
      </c>
    </row>
    <row r="53" spans="1:10" hidden="1" x14ac:dyDescent="0.25">
      <c r="A53" s="34" t="s">
        <v>115</v>
      </c>
      <c r="C53" s="1" t="s">
        <v>2806</v>
      </c>
      <c r="D53">
        <v>17</v>
      </c>
      <c r="E53">
        <v>4</v>
      </c>
      <c r="F53">
        <v>2</v>
      </c>
      <c r="G53">
        <v>5</v>
      </c>
      <c r="H53" s="1">
        <v>3</v>
      </c>
      <c r="I53" t="s">
        <v>2807</v>
      </c>
      <c r="J53" t="s">
        <v>2808</v>
      </c>
    </row>
    <row r="54" spans="1:10" hidden="1" x14ac:dyDescent="0.25">
      <c r="A54" s="34" t="s">
        <v>117</v>
      </c>
      <c r="C54" s="1" t="s">
        <v>961</v>
      </c>
      <c r="D54">
        <v>37</v>
      </c>
      <c r="E54">
        <v>3</v>
      </c>
      <c r="F54">
        <v>2</v>
      </c>
      <c r="G54">
        <v>5</v>
      </c>
      <c r="H54" s="1" t="s">
        <v>47</v>
      </c>
      <c r="I54" t="s">
        <v>2809</v>
      </c>
      <c r="J54" t="s">
        <v>2810</v>
      </c>
    </row>
    <row r="55" spans="1:10" hidden="1" x14ac:dyDescent="0.25">
      <c r="A55" s="34" t="s">
        <v>119</v>
      </c>
      <c r="C55" s="1" t="s">
        <v>962</v>
      </c>
      <c r="D55">
        <v>48</v>
      </c>
      <c r="E55">
        <v>2</v>
      </c>
      <c r="F55">
        <v>10</v>
      </c>
      <c r="G55">
        <v>5</v>
      </c>
      <c r="H55" s="1" t="s">
        <v>13</v>
      </c>
      <c r="I55" t="s">
        <v>2811</v>
      </c>
      <c r="J55" t="s">
        <v>2812</v>
      </c>
    </row>
    <row r="56" spans="1:10" hidden="1" x14ac:dyDescent="0.25">
      <c r="A56" s="34" t="s">
        <v>121</v>
      </c>
      <c r="C56" s="1" t="s">
        <v>963</v>
      </c>
      <c r="D56">
        <v>47</v>
      </c>
      <c r="E56">
        <v>9</v>
      </c>
      <c r="F56">
        <v>1</v>
      </c>
      <c r="G56">
        <v>4</v>
      </c>
      <c r="H56" s="1">
        <v>5</v>
      </c>
      <c r="I56">
        <v>9.0617600000000003E-3</v>
      </c>
      <c r="J56">
        <v>24.46</v>
      </c>
    </row>
    <row r="57" spans="1:10" hidden="1" x14ac:dyDescent="0.25">
      <c r="A57" s="34" t="s">
        <v>123</v>
      </c>
      <c r="C57" s="1" t="s">
        <v>2813</v>
      </c>
      <c r="D57">
        <v>52</v>
      </c>
      <c r="E57">
        <v>7</v>
      </c>
      <c r="F57">
        <v>1</v>
      </c>
      <c r="G57">
        <v>4</v>
      </c>
      <c r="H57" s="1">
        <v>4</v>
      </c>
      <c r="I57">
        <v>1.5051699999999999E-2</v>
      </c>
      <c r="J57">
        <v>17.16</v>
      </c>
    </row>
    <row r="58" spans="1:10" hidden="1" x14ac:dyDescent="0.25">
      <c r="A58" s="34" t="s">
        <v>125</v>
      </c>
      <c r="C58" s="1" t="s">
        <v>2814</v>
      </c>
      <c r="D58">
        <v>17</v>
      </c>
      <c r="E58">
        <v>5</v>
      </c>
      <c r="F58">
        <v>1</v>
      </c>
      <c r="G58">
        <v>4</v>
      </c>
      <c r="H58" s="1">
        <v>2</v>
      </c>
      <c r="I58" t="s">
        <v>2815</v>
      </c>
      <c r="J58" t="s">
        <v>2816</v>
      </c>
    </row>
    <row r="59" spans="1:10" hidden="1" x14ac:dyDescent="0.25">
      <c r="A59" s="34" t="s">
        <v>127</v>
      </c>
      <c r="C59" s="1" t="s">
        <v>964</v>
      </c>
      <c r="D59">
        <v>54</v>
      </c>
      <c r="E59">
        <v>4</v>
      </c>
      <c r="F59">
        <v>1</v>
      </c>
      <c r="G59">
        <v>4</v>
      </c>
      <c r="H59" s="1" t="s">
        <v>47</v>
      </c>
      <c r="I59" t="s">
        <v>2817</v>
      </c>
      <c r="J59" t="s">
        <v>2818</v>
      </c>
    </row>
    <row r="60" spans="1:10" hidden="1" x14ac:dyDescent="0.25">
      <c r="A60" s="34" t="s">
        <v>129</v>
      </c>
      <c r="C60" s="1" t="s">
        <v>2819</v>
      </c>
      <c r="D60">
        <v>43</v>
      </c>
      <c r="E60">
        <v>4</v>
      </c>
      <c r="F60">
        <v>1</v>
      </c>
      <c r="G60">
        <v>4</v>
      </c>
      <c r="H60" s="1" t="s">
        <v>13</v>
      </c>
      <c r="I60" t="s">
        <v>2820</v>
      </c>
      <c r="J60" t="s">
        <v>2821</v>
      </c>
    </row>
    <row r="61" spans="1:10" hidden="1" x14ac:dyDescent="0.25">
      <c r="A61" s="34" t="s">
        <v>131</v>
      </c>
      <c r="C61" s="1" t="s">
        <v>2822</v>
      </c>
      <c r="D61">
        <v>58</v>
      </c>
      <c r="E61">
        <v>4</v>
      </c>
      <c r="F61">
        <v>1</v>
      </c>
      <c r="G61">
        <v>4</v>
      </c>
      <c r="H61" s="1" t="s">
        <v>47</v>
      </c>
      <c r="I61" t="s">
        <v>2823</v>
      </c>
      <c r="J61" t="s">
        <v>2824</v>
      </c>
    </row>
    <row r="62" spans="1:10" hidden="1" x14ac:dyDescent="0.25">
      <c r="A62" s="34" t="s">
        <v>133</v>
      </c>
      <c r="C62" s="1" t="s">
        <v>2825</v>
      </c>
      <c r="D62">
        <v>45</v>
      </c>
      <c r="E62">
        <v>4</v>
      </c>
      <c r="F62">
        <v>1</v>
      </c>
      <c r="G62">
        <v>4</v>
      </c>
      <c r="H62" s="1">
        <v>3</v>
      </c>
      <c r="I62">
        <v>1.2886999999999999E-2</v>
      </c>
      <c r="J62">
        <v>20.59</v>
      </c>
    </row>
    <row r="63" spans="1:10" hidden="1" x14ac:dyDescent="0.25">
      <c r="A63" s="34" t="s">
        <v>134</v>
      </c>
      <c r="C63" s="1" t="s">
        <v>965</v>
      </c>
      <c r="D63">
        <v>21</v>
      </c>
      <c r="E63">
        <v>4</v>
      </c>
      <c r="F63">
        <v>1</v>
      </c>
      <c r="G63">
        <v>4</v>
      </c>
      <c r="H63" s="1">
        <v>3</v>
      </c>
      <c r="I63">
        <v>5.8976999999999996E-3</v>
      </c>
      <c r="J63">
        <v>20.78</v>
      </c>
    </row>
    <row r="64" spans="1:10" hidden="1" x14ac:dyDescent="0.25">
      <c r="A64" s="34" t="s">
        <v>135</v>
      </c>
      <c r="C64" s="1" t="s">
        <v>968</v>
      </c>
      <c r="D64">
        <v>19</v>
      </c>
      <c r="E64">
        <v>3</v>
      </c>
      <c r="F64">
        <v>1</v>
      </c>
      <c r="G64">
        <v>4</v>
      </c>
      <c r="H64" s="1">
        <v>3</v>
      </c>
      <c r="I64">
        <v>0.15832599999999999</v>
      </c>
      <c r="J64">
        <v>11.72</v>
      </c>
    </row>
    <row r="65" spans="1:10" hidden="1" x14ac:dyDescent="0.25">
      <c r="A65" s="34" t="s">
        <v>136</v>
      </c>
      <c r="C65" s="1" t="s">
        <v>969</v>
      </c>
      <c r="D65">
        <v>27</v>
      </c>
      <c r="E65">
        <v>2</v>
      </c>
      <c r="F65">
        <v>1</v>
      </c>
      <c r="G65">
        <v>4</v>
      </c>
      <c r="H65" s="1">
        <v>3</v>
      </c>
      <c r="I65" t="s">
        <v>2826</v>
      </c>
      <c r="J65" t="s">
        <v>2827</v>
      </c>
    </row>
    <row r="66" spans="1:10" hidden="1" x14ac:dyDescent="0.25">
      <c r="A66" s="34" t="s">
        <v>137</v>
      </c>
      <c r="C66" s="1" t="s">
        <v>970</v>
      </c>
      <c r="D66">
        <v>34</v>
      </c>
      <c r="E66">
        <v>2</v>
      </c>
      <c r="F66">
        <v>1</v>
      </c>
      <c r="G66">
        <v>4</v>
      </c>
      <c r="H66" s="1">
        <v>3</v>
      </c>
      <c r="I66">
        <v>9.3519000000000005E-2</v>
      </c>
      <c r="J66">
        <v>13.8</v>
      </c>
    </row>
    <row r="67" spans="1:10" hidden="1" x14ac:dyDescent="0.25">
      <c r="A67" s="34" t="s">
        <v>139</v>
      </c>
      <c r="C67" s="1" t="s">
        <v>971</v>
      </c>
      <c r="D67">
        <v>33</v>
      </c>
      <c r="E67">
        <v>2</v>
      </c>
      <c r="F67">
        <v>1</v>
      </c>
      <c r="G67">
        <v>4</v>
      </c>
      <c r="H67" s="1">
        <v>3</v>
      </c>
      <c r="I67">
        <v>0.112274</v>
      </c>
      <c r="J67">
        <v>10.65</v>
      </c>
    </row>
    <row r="68" spans="1:10" hidden="1" x14ac:dyDescent="0.25">
      <c r="A68" s="34" t="s">
        <v>140</v>
      </c>
      <c r="C68" s="1" t="s">
        <v>702</v>
      </c>
      <c r="D68">
        <v>40</v>
      </c>
      <c r="E68">
        <v>133</v>
      </c>
      <c r="F68">
        <v>1</v>
      </c>
      <c r="G68">
        <v>3</v>
      </c>
      <c r="H68" s="1">
        <v>3</v>
      </c>
      <c r="I68">
        <v>2.1282800000000001E-2</v>
      </c>
      <c r="J68">
        <v>13.11</v>
      </c>
    </row>
    <row r="69" spans="1:10" hidden="1" x14ac:dyDescent="0.25">
      <c r="A69" s="34" t="s">
        <v>143</v>
      </c>
      <c r="C69" s="1" t="s">
        <v>2828</v>
      </c>
      <c r="D69">
        <v>50</v>
      </c>
      <c r="E69">
        <v>30</v>
      </c>
      <c r="F69">
        <v>1</v>
      </c>
      <c r="G69">
        <v>3</v>
      </c>
      <c r="H69" s="1" t="s">
        <v>303</v>
      </c>
      <c r="I69" t="s">
        <v>2829</v>
      </c>
      <c r="J69" t="s">
        <v>2830</v>
      </c>
    </row>
    <row r="70" spans="1:10" hidden="1" x14ac:dyDescent="0.25">
      <c r="A70" s="34" t="s">
        <v>145</v>
      </c>
      <c r="C70" s="1" t="s">
        <v>2831</v>
      </c>
      <c r="D70">
        <v>47</v>
      </c>
      <c r="E70">
        <v>18</v>
      </c>
      <c r="F70">
        <v>1</v>
      </c>
      <c r="G70">
        <v>3</v>
      </c>
      <c r="H70" s="1">
        <v>3</v>
      </c>
      <c r="I70" t="s">
        <v>2832</v>
      </c>
      <c r="J70" t="s">
        <v>2833</v>
      </c>
    </row>
    <row r="71" spans="1:10" hidden="1" x14ac:dyDescent="0.25">
      <c r="A71" s="34" t="s">
        <v>146</v>
      </c>
      <c r="C71" s="1" t="s">
        <v>2834</v>
      </c>
      <c r="D71">
        <v>57</v>
      </c>
      <c r="E71">
        <v>11</v>
      </c>
      <c r="F71">
        <v>1</v>
      </c>
      <c r="G71">
        <v>3</v>
      </c>
      <c r="H71" s="1" t="s">
        <v>13</v>
      </c>
      <c r="I71" t="s">
        <v>2835</v>
      </c>
      <c r="J71" t="s">
        <v>2836</v>
      </c>
    </row>
    <row r="72" spans="1:10" hidden="1" x14ac:dyDescent="0.25">
      <c r="A72" s="34" t="s">
        <v>148</v>
      </c>
      <c r="C72" s="1" t="s">
        <v>972</v>
      </c>
      <c r="D72">
        <v>18</v>
      </c>
      <c r="E72">
        <v>8</v>
      </c>
      <c r="F72">
        <v>2</v>
      </c>
      <c r="G72">
        <v>3</v>
      </c>
      <c r="H72" s="1">
        <v>3</v>
      </c>
      <c r="I72" t="s">
        <v>2837</v>
      </c>
      <c r="J72" t="s">
        <v>2838</v>
      </c>
    </row>
    <row r="73" spans="1:10" hidden="1" x14ac:dyDescent="0.25">
      <c r="A73" s="34" t="s">
        <v>151</v>
      </c>
      <c r="C73" s="1" t="s">
        <v>973</v>
      </c>
      <c r="D73">
        <v>60</v>
      </c>
      <c r="E73">
        <v>7</v>
      </c>
      <c r="F73">
        <v>1</v>
      </c>
      <c r="G73">
        <v>3</v>
      </c>
      <c r="H73" s="1">
        <v>4</v>
      </c>
      <c r="I73" t="s">
        <v>2839</v>
      </c>
      <c r="J73" t="s">
        <v>2840</v>
      </c>
    </row>
    <row r="74" spans="1:10" hidden="1" x14ac:dyDescent="0.25">
      <c r="A74" s="34" t="s">
        <v>153</v>
      </c>
      <c r="C74" s="1" t="s">
        <v>974</v>
      </c>
      <c r="D74">
        <v>46</v>
      </c>
      <c r="E74">
        <v>5</v>
      </c>
      <c r="F74">
        <v>1</v>
      </c>
      <c r="G74">
        <v>3</v>
      </c>
      <c r="H74" s="1" t="s">
        <v>30</v>
      </c>
      <c r="I74" t="s">
        <v>2841</v>
      </c>
      <c r="J74" t="s">
        <v>2842</v>
      </c>
    </row>
    <row r="75" spans="1:10" hidden="1" x14ac:dyDescent="0.25">
      <c r="A75" s="34" t="s">
        <v>155</v>
      </c>
      <c r="C75" s="1" t="s">
        <v>975</v>
      </c>
      <c r="D75">
        <v>53</v>
      </c>
      <c r="E75">
        <v>5</v>
      </c>
      <c r="F75">
        <v>1</v>
      </c>
      <c r="G75">
        <v>3</v>
      </c>
      <c r="H75" s="1" t="s">
        <v>47</v>
      </c>
      <c r="I75" t="s">
        <v>2843</v>
      </c>
      <c r="J75" t="s">
        <v>2844</v>
      </c>
    </row>
    <row r="76" spans="1:10" hidden="1" x14ac:dyDescent="0.25">
      <c r="A76" s="34" t="s">
        <v>157</v>
      </c>
      <c r="C76" s="1" t="s">
        <v>976</v>
      </c>
      <c r="D76">
        <v>46</v>
      </c>
      <c r="E76">
        <v>5</v>
      </c>
      <c r="F76">
        <v>33</v>
      </c>
      <c r="G76">
        <v>3</v>
      </c>
      <c r="H76" s="1" t="s">
        <v>10</v>
      </c>
      <c r="I76" t="s">
        <v>2845</v>
      </c>
      <c r="J76" t="s">
        <v>2846</v>
      </c>
    </row>
    <row r="77" spans="1:10" hidden="1" x14ac:dyDescent="0.25">
      <c r="A77" s="34" t="s">
        <v>159</v>
      </c>
      <c r="C77" s="1" t="s">
        <v>2847</v>
      </c>
      <c r="D77">
        <v>33</v>
      </c>
      <c r="E77">
        <v>4</v>
      </c>
      <c r="F77">
        <v>1</v>
      </c>
      <c r="G77">
        <v>3</v>
      </c>
      <c r="H77" s="1">
        <v>3</v>
      </c>
      <c r="I77">
        <v>2.8715000000000001E-2</v>
      </c>
      <c r="J77">
        <v>17.739999999999998</v>
      </c>
    </row>
    <row r="78" spans="1:10" s="10" customFormat="1" hidden="1" x14ac:dyDescent="0.25">
      <c r="A78" s="37" t="s">
        <v>161</v>
      </c>
      <c r="C78" s="11" t="s">
        <v>997</v>
      </c>
      <c r="D78" s="10">
        <v>23</v>
      </c>
      <c r="E78" s="10">
        <v>4</v>
      </c>
      <c r="F78" s="10">
        <v>1</v>
      </c>
      <c r="G78" s="10">
        <v>3</v>
      </c>
      <c r="H78" s="11">
        <v>2</v>
      </c>
      <c r="I78" s="53">
        <v>6.5407499999999993E-2</v>
      </c>
      <c r="J78" s="53">
        <v>12.99</v>
      </c>
    </row>
    <row r="79" spans="1:10" s="10" customFormat="1" x14ac:dyDescent="0.25">
      <c r="A79" s="37" t="s">
        <v>164</v>
      </c>
      <c r="B79" s="10" t="s">
        <v>1036</v>
      </c>
      <c r="C79" s="11" t="s">
        <v>2848</v>
      </c>
      <c r="D79" s="10">
        <v>26</v>
      </c>
      <c r="E79" s="10">
        <v>4</v>
      </c>
      <c r="F79" s="10">
        <v>1</v>
      </c>
      <c r="G79" s="10">
        <v>3</v>
      </c>
      <c r="H79" s="11">
        <v>3</v>
      </c>
      <c r="I79" s="10" t="s">
        <v>2849</v>
      </c>
      <c r="J79" s="10">
        <v>6.8</v>
      </c>
    </row>
    <row r="80" spans="1:10" s="10" customFormat="1" hidden="1" x14ac:dyDescent="0.25">
      <c r="A80" s="37" t="s">
        <v>167</v>
      </c>
      <c r="C80" s="11" t="s">
        <v>979</v>
      </c>
      <c r="D80" s="10">
        <v>35</v>
      </c>
      <c r="E80" s="10">
        <v>3</v>
      </c>
      <c r="F80" s="10">
        <v>1</v>
      </c>
      <c r="G80" s="10">
        <v>3</v>
      </c>
      <c r="H80" s="11">
        <v>3</v>
      </c>
      <c r="I80" s="10" t="s">
        <v>2850</v>
      </c>
      <c r="J80" s="10" t="s">
        <v>2851</v>
      </c>
    </row>
    <row r="81" spans="1:10" s="10" customFormat="1" hidden="1" x14ac:dyDescent="0.25">
      <c r="A81" s="37" t="s">
        <v>169</v>
      </c>
      <c r="C81" s="11" t="s">
        <v>978</v>
      </c>
      <c r="D81" s="10">
        <v>44</v>
      </c>
      <c r="E81" s="10">
        <v>3</v>
      </c>
      <c r="F81" s="10">
        <v>1</v>
      </c>
      <c r="G81" s="10">
        <v>3</v>
      </c>
      <c r="H81" s="11">
        <v>3</v>
      </c>
      <c r="I81" s="10">
        <v>0.18161099999999999</v>
      </c>
      <c r="J81" s="10">
        <v>6.83</v>
      </c>
    </row>
    <row r="82" spans="1:10" s="10" customFormat="1" x14ac:dyDescent="0.25">
      <c r="A82" s="37" t="s">
        <v>170</v>
      </c>
      <c r="B82" s="10" t="s">
        <v>785</v>
      </c>
      <c r="C82" s="9" t="s">
        <v>947</v>
      </c>
      <c r="D82" s="10">
        <v>24</v>
      </c>
      <c r="E82" s="10">
        <v>3</v>
      </c>
      <c r="F82" s="10">
        <v>4</v>
      </c>
      <c r="G82" s="10">
        <v>3</v>
      </c>
      <c r="H82" s="11">
        <v>4</v>
      </c>
      <c r="I82" s="53" t="s">
        <v>2852</v>
      </c>
      <c r="J82" s="53" t="s">
        <v>2853</v>
      </c>
    </row>
    <row r="83" spans="1:10" hidden="1" x14ac:dyDescent="0.25">
      <c r="A83" s="34" t="s">
        <v>172</v>
      </c>
      <c r="C83" s="1" t="s">
        <v>1011</v>
      </c>
      <c r="D83">
        <v>18</v>
      </c>
      <c r="E83">
        <v>3</v>
      </c>
      <c r="F83">
        <v>1</v>
      </c>
      <c r="G83">
        <v>3</v>
      </c>
      <c r="H83" s="1" t="s">
        <v>88</v>
      </c>
      <c r="I83" t="s">
        <v>2854</v>
      </c>
      <c r="J83" t="s">
        <v>2855</v>
      </c>
    </row>
    <row r="84" spans="1:10" hidden="1" x14ac:dyDescent="0.25">
      <c r="A84" s="34" t="s">
        <v>174</v>
      </c>
      <c r="C84" s="1" t="s">
        <v>2856</v>
      </c>
      <c r="D84">
        <v>55</v>
      </c>
      <c r="E84">
        <v>3</v>
      </c>
      <c r="F84">
        <v>1</v>
      </c>
      <c r="G84">
        <v>3</v>
      </c>
      <c r="H84" s="1">
        <v>4</v>
      </c>
      <c r="I84">
        <v>9.2170700000000008E-3</v>
      </c>
      <c r="J84">
        <v>19.41</v>
      </c>
    </row>
    <row r="85" spans="1:10" hidden="1" x14ac:dyDescent="0.25">
      <c r="A85" s="34" t="s">
        <v>176</v>
      </c>
      <c r="C85" s="1" t="s">
        <v>2857</v>
      </c>
      <c r="D85">
        <v>17</v>
      </c>
      <c r="E85">
        <v>3</v>
      </c>
      <c r="F85">
        <v>2</v>
      </c>
      <c r="G85">
        <v>3</v>
      </c>
      <c r="H85" s="1" t="s">
        <v>88</v>
      </c>
      <c r="I85" t="s">
        <v>2858</v>
      </c>
      <c r="J85" t="s">
        <v>2859</v>
      </c>
    </row>
    <row r="86" spans="1:10" hidden="1" x14ac:dyDescent="0.25">
      <c r="A86" s="34" t="s">
        <v>177</v>
      </c>
      <c r="C86" s="1" t="s">
        <v>982</v>
      </c>
      <c r="D86">
        <v>44</v>
      </c>
      <c r="E86">
        <v>2</v>
      </c>
      <c r="F86">
        <v>1</v>
      </c>
      <c r="G86">
        <v>3</v>
      </c>
      <c r="H86" s="1">
        <v>4</v>
      </c>
      <c r="I86">
        <v>3.7645900000000003E-2</v>
      </c>
      <c r="J86">
        <v>22.42</v>
      </c>
    </row>
    <row r="87" spans="1:10" hidden="1" x14ac:dyDescent="0.25">
      <c r="A87" s="34" t="s">
        <v>179</v>
      </c>
      <c r="C87" s="1" t="s">
        <v>2860</v>
      </c>
      <c r="D87">
        <v>31</v>
      </c>
      <c r="E87">
        <v>2</v>
      </c>
      <c r="F87">
        <v>1</v>
      </c>
      <c r="G87">
        <v>3</v>
      </c>
      <c r="H87" s="1">
        <v>2</v>
      </c>
      <c r="I87">
        <v>1.9525600000000001E-2</v>
      </c>
      <c r="J87">
        <v>16.27</v>
      </c>
    </row>
    <row r="88" spans="1:10" hidden="1" x14ac:dyDescent="0.25">
      <c r="A88" s="34" t="s">
        <v>180</v>
      </c>
      <c r="C88" s="1" t="s">
        <v>983</v>
      </c>
      <c r="D88">
        <v>35</v>
      </c>
      <c r="E88">
        <v>2</v>
      </c>
      <c r="F88">
        <v>1</v>
      </c>
      <c r="G88">
        <v>3</v>
      </c>
      <c r="H88" s="1">
        <v>2</v>
      </c>
      <c r="I88">
        <v>0.102994</v>
      </c>
      <c r="J88">
        <v>9.5399999999999991</v>
      </c>
    </row>
    <row r="89" spans="1:10" hidden="1" x14ac:dyDescent="0.25">
      <c r="A89" s="34" t="s">
        <v>182</v>
      </c>
      <c r="C89" s="1" t="s">
        <v>984</v>
      </c>
      <c r="D89">
        <v>43</v>
      </c>
      <c r="E89">
        <v>23</v>
      </c>
      <c r="F89">
        <v>1</v>
      </c>
      <c r="G89">
        <v>2</v>
      </c>
      <c r="H89" s="1">
        <v>3</v>
      </c>
      <c r="I89">
        <v>5.4316200000000002E-2</v>
      </c>
      <c r="J89">
        <v>13.92</v>
      </c>
    </row>
    <row r="90" spans="1:10" hidden="1" x14ac:dyDescent="0.25">
      <c r="A90" s="34" t="s">
        <v>184</v>
      </c>
      <c r="C90" s="1" t="s">
        <v>985</v>
      </c>
      <c r="D90">
        <v>45</v>
      </c>
      <c r="E90">
        <v>13</v>
      </c>
      <c r="F90">
        <v>2</v>
      </c>
      <c r="G90">
        <v>2</v>
      </c>
      <c r="H90" s="1" t="s">
        <v>13</v>
      </c>
      <c r="I90" t="s">
        <v>2861</v>
      </c>
      <c r="J90" t="s">
        <v>2862</v>
      </c>
    </row>
    <row r="91" spans="1:10" hidden="1" x14ac:dyDescent="0.25">
      <c r="A91" s="34" t="s">
        <v>186</v>
      </c>
      <c r="C91" s="1" t="s">
        <v>2863</v>
      </c>
      <c r="D91">
        <v>34</v>
      </c>
      <c r="E91">
        <v>8</v>
      </c>
      <c r="F91">
        <v>2</v>
      </c>
      <c r="G91">
        <v>2</v>
      </c>
      <c r="H91" s="1" t="s">
        <v>30</v>
      </c>
      <c r="I91" t="s">
        <v>2864</v>
      </c>
      <c r="J91" t="s">
        <v>2865</v>
      </c>
    </row>
    <row r="92" spans="1:10" hidden="1" x14ac:dyDescent="0.25">
      <c r="A92" s="34" t="s">
        <v>187</v>
      </c>
      <c r="C92" s="1" t="s">
        <v>2866</v>
      </c>
      <c r="D92">
        <v>59</v>
      </c>
      <c r="E92">
        <v>6</v>
      </c>
      <c r="F92">
        <v>1</v>
      </c>
      <c r="G92">
        <v>2</v>
      </c>
      <c r="H92" s="1" t="s">
        <v>13</v>
      </c>
      <c r="I92" t="s">
        <v>2867</v>
      </c>
      <c r="J92" t="s">
        <v>2868</v>
      </c>
    </row>
    <row r="93" spans="1:10" hidden="1" x14ac:dyDescent="0.25">
      <c r="A93" s="34" t="s">
        <v>189</v>
      </c>
      <c r="C93" s="1" t="s">
        <v>2869</v>
      </c>
      <c r="D93">
        <v>35</v>
      </c>
      <c r="E93">
        <v>6</v>
      </c>
      <c r="F93">
        <v>1</v>
      </c>
      <c r="G93">
        <v>2</v>
      </c>
      <c r="H93" s="1">
        <v>2</v>
      </c>
      <c r="I93">
        <v>3.4034500000000002E-2</v>
      </c>
      <c r="J93">
        <v>23.93</v>
      </c>
    </row>
    <row r="94" spans="1:10" hidden="1" x14ac:dyDescent="0.25">
      <c r="A94" s="34" t="s">
        <v>190</v>
      </c>
      <c r="C94" s="1" t="s">
        <v>2870</v>
      </c>
      <c r="D94">
        <v>54</v>
      </c>
      <c r="E94">
        <v>5</v>
      </c>
      <c r="F94">
        <v>1</v>
      </c>
      <c r="G94">
        <v>2</v>
      </c>
      <c r="H94" s="1">
        <v>4</v>
      </c>
      <c r="I94">
        <v>2.4335599999999999E-2</v>
      </c>
      <c r="J94">
        <v>16.71</v>
      </c>
    </row>
    <row r="95" spans="1:10" hidden="1" x14ac:dyDescent="0.25">
      <c r="A95" s="34" t="s">
        <v>191</v>
      </c>
      <c r="C95" s="1" t="s">
        <v>991</v>
      </c>
      <c r="D95">
        <v>33</v>
      </c>
      <c r="E95">
        <v>5</v>
      </c>
      <c r="F95">
        <v>1</v>
      </c>
      <c r="G95">
        <v>2</v>
      </c>
      <c r="H95" s="1" t="s">
        <v>13</v>
      </c>
      <c r="I95" t="s">
        <v>2871</v>
      </c>
      <c r="J95" t="s">
        <v>2872</v>
      </c>
    </row>
    <row r="96" spans="1:10" hidden="1" x14ac:dyDescent="0.25">
      <c r="A96" s="34" t="s">
        <v>193</v>
      </c>
      <c r="C96" s="1" t="s">
        <v>987</v>
      </c>
      <c r="D96">
        <v>15</v>
      </c>
      <c r="E96">
        <v>4</v>
      </c>
      <c r="F96">
        <v>1</v>
      </c>
      <c r="G96">
        <v>2</v>
      </c>
      <c r="H96" s="1">
        <v>3</v>
      </c>
      <c r="I96">
        <v>8.4332900000000002E-2</v>
      </c>
      <c r="J96">
        <v>16.04</v>
      </c>
    </row>
    <row r="97" spans="1:10" hidden="1" x14ac:dyDescent="0.25">
      <c r="A97" s="34" t="s">
        <v>195</v>
      </c>
      <c r="C97" s="1" t="s">
        <v>988</v>
      </c>
      <c r="D97">
        <v>50</v>
      </c>
      <c r="E97">
        <v>4</v>
      </c>
      <c r="F97">
        <v>4</v>
      </c>
      <c r="G97">
        <v>2</v>
      </c>
      <c r="H97" s="1" t="s">
        <v>13</v>
      </c>
      <c r="I97" t="s">
        <v>2873</v>
      </c>
      <c r="J97" t="s">
        <v>2874</v>
      </c>
    </row>
    <row r="98" spans="1:10" hidden="1" x14ac:dyDescent="0.25">
      <c r="A98" s="34" t="s">
        <v>197</v>
      </c>
      <c r="C98" s="1" t="s">
        <v>989</v>
      </c>
      <c r="D98">
        <v>31</v>
      </c>
      <c r="E98">
        <v>4</v>
      </c>
      <c r="F98">
        <v>1</v>
      </c>
      <c r="G98">
        <v>2</v>
      </c>
      <c r="H98" s="1">
        <v>3</v>
      </c>
      <c r="I98">
        <v>6.9079500000000004E-3</v>
      </c>
      <c r="J98">
        <v>21.39</v>
      </c>
    </row>
    <row r="99" spans="1:10" hidden="1" x14ac:dyDescent="0.25">
      <c r="A99" s="34" t="s">
        <v>199</v>
      </c>
      <c r="C99" s="1" t="s">
        <v>2875</v>
      </c>
      <c r="D99">
        <v>17</v>
      </c>
      <c r="E99">
        <v>4</v>
      </c>
      <c r="F99">
        <v>3</v>
      </c>
      <c r="G99">
        <v>2</v>
      </c>
      <c r="H99" s="1">
        <v>2</v>
      </c>
      <c r="I99" t="s">
        <v>2876</v>
      </c>
      <c r="J99" t="s">
        <v>2877</v>
      </c>
    </row>
    <row r="100" spans="1:10" hidden="1" x14ac:dyDescent="0.25">
      <c r="A100" s="34" t="s">
        <v>200</v>
      </c>
      <c r="C100" s="1" t="s">
        <v>2878</v>
      </c>
      <c r="D100">
        <v>50</v>
      </c>
      <c r="E100">
        <v>4</v>
      </c>
      <c r="F100">
        <v>1</v>
      </c>
      <c r="G100">
        <v>2</v>
      </c>
      <c r="H100" s="1">
        <v>3</v>
      </c>
      <c r="I100">
        <v>1.4393E-2</v>
      </c>
      <c r="J100">
        <v>18.170000000000002</v>
      </c>
    </row>
    <row r="101" spans="1:10" hidden="1" x14ac:dyDescent="0.25">
      <c r="A101" s="34" t="s">
        <v>202</v>
      </c>
      <c r="C101" s="1" t="s">
        <v>977</v>
      </c>
      <c r="D101">
        <v>30</v>
      </c>
      <c r="E101">
        <v>4</v>
      </c>
      <c r="F101">
        <v>1</v>
      </c>
      <c r="G101">
        <v>2</v>
      </c>
      <c r="H101" s="1">
        <v>2</v>
      </c>
      <c r="I101">
        <v>1.8024700000000001E-2</v>
      </c>
      <c r="J101">
        <v>19.78</v>
      </c>
    </row>
    <row r="102" spans="1:10" hidden="1" x14ac:dyDescent="0.25">
      <c r="A102" s="34" t="s">
        <v>204</v>
      </c>
      <c r="C102" s="1" t="s">
        <v>992</v>
      </c>
      <c r="D102">
        <v>17</v>
      </c>
      <c r="E102">
        <v>3</v>
      </c>
      <c r="F102">
        <v>1</v>
      </c>
      <c r="G102">
        <v>2</v>
      </c>
      <c r="H102" s="1">
        <v>1</v>
      </c>
      <c r="I102" t="s">
        <v>2879</v>
      </c>
      <c r="J102">
        <v>2.36</v>
      </c>
    </row>
    <row r="103" spans="1:10" hidden="1" x14ac:dyDescent="0.25">
      <c r="A103" s="34" t="s">
        <v>205</v>
      </c>
      <c r="C103" s="1" t="s">
        <v>996</v>
      </c>
      <c r="D103">
        <v>21</v>
      </c>
      <c r="E103">
        <v>3</v>
      </c>
      <c r="F103">
        <v>10</v>
      </c>
      <c r="G103">
        <v>2</v>
      </c>
      <c r="H103" s="1" t="s">
        <v>553</v>
      </c>
      <c r="I103" t="s">
        <v>2880</v>
      </c>
      <c r="J103" t="s">
        <v>2881</v>
      </c>
    </row>
    <row r="104" spans="1:10" hidden="1" x14ac:dyDescent="0.25">
      <c r="A104" s="34" t="s">
        <v>207</v>
      </c>
      <c r="C104" s="1" t="s">
        <v>999</v>
      </c>
      <c r="D104">
        <v>53</v>
      </c>
      <c r="E104">
        <v>3</v>
      </c>
      <c r="F104">
        <v>2</v>
      </c>
      <c r="G104">
        <v>2</v>
      </c>
      <c r="H104" s="1">
        <v>3</v>
      </c>
      <c r="I104" t="s">
        <v>2882</v>
      </c>
      <c r="J104" t="s">
        <v>2883</v>
      </c>
    </row>
    <row r="105" spans="1:10" hidden="1" x14ac:dyDescent="0.25">
      <c r="A105" s="34" t="s">
        <v>209</v>
      </c>
      <c r="C105" s="1" t="s">
        <v>944</v>
      </c>
      <c r="D105">
        <v>16</v>
      </c>
      <c r="E105">
        <v>3</v>
      </c>
      <c r="F105">
        <v>1</v>
      </c>
      <c r="G105">
        <v>2</v>
      </c>
      <c r="H105" s="1">
        <v>3</v>
      </c>
      <c r="I105">
        <v>0.12586700000000001</v>
      </c>
      <c r="J105">
        <v>9.8000000000000007</v>
      </c>
    </row>
    <row r="106" spans="1:10" hidden="1" x14ac:dyDescent="0.25">
      <c r="A106" s="34" t="s">
        <v>211</v>
      </c>
      <c r="C106" s="1" t="s">
        <v>2884</v>
      </c>
      <c r="D106">
        <v>35</v>
      </c>
      <c r="E106">
        <v>3</v>
      </c>
      <c r="F106">
        <v>1</v>
      </c>
      <c r="G106">
        <v>2</v>
      </c>
      <c r="H106" s="1">
        <v>3</v>
      </c>
      <c r="I106" t="s">
        <v>2885</v>
      </c>
      <c r="J106" t="s">
        <v>2886</v>
      </c>
    </row>
    <row r="107" spans="1:10" hidden="1" x14ac:dyDescent="0.25">
      <c r="A107" s="34" t="s">
        <v>213</v>
      </c>
      <c r="C107" s="1" t="s">
        <v>2887</v>
      </c>
      <c r="D107">
        <v>17</v>
      </c>
      <c r="E107">
        <v>3</v>
      </c>
      <c r="F107">
        <v>1</v>
      </c>
      <c r="G107">
        <v>2</v>
      </c>
      <c r="H107" s="1">
        <v>2</v>
      </c>
      <c r="I107">
        <v>0.13994000000000001</v>
      </c>
      <c r="J107">
        <v>7.36</v>
      </c>
    </row>
    <row r="108" spans="1:10" hidden="1" x14ac:dyDescent="0.25">
      <c r="A108" s="34" t="s">
        <v>215</v>
      </c>
      <c r="C108" s="1" t="s">
        <v>993</v>
      </c>
      <c r="D108">
        <v>34</v>
      </c>
      <c r="E108">
        <v>3</v>
      </c>
      <c r="F108">
        <v>1</v>
      </c>
      <c r="G108">
        <v>2</v>
      </c>
      <c r="H108" s="1">
        <v>4</v>
      </c>
      <c r="I108">
        <v>1.5709600000000001E-2</v>
      </c>
      <c r="J108">
        <v>24.96</v>
      </c>
    </row>
    <row r="109" spans="1:10" hidden="1" x14ac:dyDescent="0.25">
      <c r="A109" s="34" t="s">
        <v>217</v>
      </c>
      <c r="C109" s="1" t="s">
        <v>994</v>
      </c>
      <c r="D109">
        <v>46</v>
      </c>
      <c r="E109">
        <v>3</v>
      </c>
      <c r="F109">
        <v>1</v>
      </c>
      <c r="G109">
        <v>2</v>
      </c>
      <c r="H109" s="1">
        <v>3</v>
      </c>
      <c r="I109" t="s">
        <v>2888</v>
      </c>
      <c r="J109" t="s">
        <v>2889</v>
      </c>
    </row>
    <row r="110" spans="1:10" hidden="1" x14ac:dyDescent="0.25">
      <c r="A110" s="34" t="s">
        <v>219</v>
      </c>
      <c r="C110" s="1" t="s">
        <v>995</v>
      </c>
      <c r="D110">
        <v>20</v>
      </c>
      <c r="E110">
        <v>3</v>
      </c>
      <c r="F110">
        <v>1</v>
      </c>
      <c r="G110">
        <v>2</v>
      </c>
      <c r="H110" s="1">
        <v>3</v>
      </c>
      <c r="I110">
        <v>9.9532399999999993E-2</v>
      </c>
      <c r="J110">
        <v>18.170000000000002</v>
      </c>
    </row>
    <row r="111" spans="1:10" hidden="1" x14ac:dyDescent="0.25">
      <c r="A111" s="34" t="s">
        <v>221</v>
      </c>
      <c r="C111" s="1" t="s">
        <v>2890</v>
      </c>
      <c r="D111">
        <v>32</v>
      </c>
      <c r="E111">
        <v>3</v>
      </c>
      <c r="F111">
        <v>1</v>
      </c>
      <c r="G111">
        <v>2</v>
      </c>
      <c r="H111" s="1">
        <v>2</v>
      </c>
      <c r="I111" t="s">
        <v>2891</v>
      </c>
      <c r="J111" t="s">
        <v>2892</v>
      </c>
    </row>
    <row r="112" spans="1:10" hidden="1" x14ac:dyDescent="0.25">
      <c r="A112" s="34" t="s">
        <v>223</v>
      </c>
      <c r="C112" s="1" t="s">
        <v>2893</v>
      </c>
      <c r="D112">
        <v>53</v>
      </c>
      <c r="E112">
        <v>3</v>
      </c>
      <c r="F112">
        <v>1</v>
      </c>
      <c r="G112">
        <v>2</v>
      </c>
      <c r="H112" s="1">
        <v>3</v>
      </c>
      <c r="I112">
        <v>3.5445699999999999E-3</v>
      </c>
      <c r="J112">
        <v>30.65</v>
      </c>
    </row>
    <row r="113" spans="1:10" hidden="1" x14ac:dyDescent="0.25">
      <c r="A113" s="34" t="s">
        <v>225</v>
      </c>
      <c r="C113" s="1" t="s">
        <v>998</v>
      </c>
      <c r="D113">
        <v>27</v>
      </c>
      <c r="E113">
        <v>3</v>
      </c>
      <c r="F113">
        <v>1</v>
      </c>
      <c r="G113">
        <v>2</v>
      </c>
      <c r="H113" s="1">
        <v>1</v>
      </c>
      <c r="I113">
        <v>0.170238</v>
      </c>
      <c r="J113">
        <v>7.78</v>
      </c>
    </row>
    <row r="114" spans="1:10" hidden="1" x14ac:dyDescent="0.25">
      <c r="A114" s="34" t="s">
        <v>227</v>
      </c>
      <c r="C114" s="1" t="s">
        <v>2894</v>
      </c>
      <c r="D114">
        <v>53</v>
      </c>
      <c r="E114">
        <v>3</v>
      </c>
      <c r="F114">
        <v>1</v>
      </c>
      <c r="G114">
        <v>2</v>
      </c>
      <c r="H114" s="1">
        <v>2</v>
      </c>
      <c r="I114">
        <v>3.8628899999999999E-3</v>
      </c>
      <c r="J114">
        <v>29.22</v>
      </c>
    </row>
    <row r="115" spans="1:10" hidden="1" x14ac:dyDescent="0.25">
      <c r="A115" s="34" t="s">
        <v>229</v>
      </c>
      <c r="C115" s="1" t="s">
        <v>2895</v>
      </c>
      <c r="D115">
        <v>52</v>
      </c>
      <c r="E115">
        <v>3</v>
      </c>
      <c r="F115">
        <v>1</v>
      </c>
      <c r="G115">
        <v>2</v>
      </c>
      <c r="H115" s="1" t="s">
        <v>13</v>
      </c>
      <c r="I115" t="s">
        <v>2896</v>
      </c>
      <c r="J115" t="s">
        <v>2897</v>
      </c>
    </row>
    <row r="116" spans="1:10" hidden="1" x14ac:dyDescent="0.25">
      <c r="A116" s="34" t="s">
        <v>230</v>
      </c>
      <c r="C116" s="1" t="s">
        <v>990</v>
      </c>
      <c r="D116">
        <v>30</v>
      </c>
      <c r="E116">
        <v>3</v>
      </c>
      <c r="F116">
        <v>1</v>
      </c>
      <c r="G116">
        <v>2</v>
      </c>
      <c r="H116" s="1" t="s">
        <v>88</v>
      </c>
      <c r="I116" t="s">
        <v>2898</v>
      </c>
      <c r="J116" t="s">
        <v>2899</v>
      </c>
    </row>
    <row r="117" spans="1:10" hidden="1" x14ac:dyDescent="0.25">
      <c r="A117" s="34" t="s">
        <v>231</v>
      </c>
      <c r="C117" s="1" t="s">
        <v>2900</v>
      </c>
      <c r="D117">
        <v>34</v>
      </c>
      <c r="E117">
        <v>3</v>
      </c>
      <c r="F117">
        <v>1</v>
      </c>
      <c r="G117">
        <v>2</v>
      </c>
      <c r="H117" s="1">
        <v>3</v>
      </c>
      <c r="I117" t="s">
        <v>2901</v>
      </c>
      <c r="J117" t="s">
        <v>2902</v>
      </c>
    </row>
    <row r="118" spans="1:10" hidden="1" x14ac:dyDescent="0.25">
      <c r="A118" s="34" t="s">
        <v>232</v>
      </c>
      <c r="C118" s="1" t="s">
        <v>2903</v>
      </c>
      <c r="D118">
        <v>58</v>
      </c>
      <c r="E118">
        <v>3</v>
      </c>
      <c r="F118">
        <v>1</v>
      </c>
      <c r="G118">
        <v>2</v>
      </c>
      <c r="H118" s="1">
        <v>4</v>
      </c>
      <c r="I118">
        <v>2.4864800000000001E-3</v>
      </c>
      <c r="J118">
        <v>31.7</v>
      </c>
    </row>
    <row r="119" spans="1:10" hidden="1" x14ac:dyDescent="0.25">
      <c r="A119" s="34" t="s">
        <v>234</v>
      </c>
      <c r="C119" s="1" t="s">
        <v>1022</v>
      </c>
      <c r="D119">
        <v>53</v>
      </c>
      <c r="E119">
        <v>3</v>
      </c>
      <c r="F119">
        <v>1</v>
      </c>
      <c r="G119">
        <v>2</v>
      </c>
      <c r="H119" s="1" t="s">
        <v>13</v>
      </c>
      <c r="I119" t="s">
        <v>2904</v>
      </c>
      <c r="J119" t="s">
        <v>2905</v>
      </c>
    </row>
    <row r="120" spans="1:10" hidden="1" x14ac:dyDescent="0.25">
      <c r="A120" s="34" t="s">
        <v>236</v>
      </c>
      <c r="C120" s="1" t="s">
        <v>2906</v>
      </c>
      <c r="D120">
        <v>17</v>
      </c>
      <c r="E120">
        <v>3</v>
      </c>
      <c r="F120">
        <v>1</v>
      </c>
      <c r="G120">
        <v>2</v>
      </c>
      <c r="H120" s="1">
        <v>2</v>
      </c>
      <c r="I120">
        <v>0.107583</v>
      </c>
      <c r="J120">
        <v>7.97</v>
      </c>
    </row>
    <row r="121" spans="1:10" hidden="1" x14ac:dyDescent="0.25">
      <c r="A121" s="34" t="s">
        <v>238</v>
      </c>
      <c r="C121" s="1" t="s">
        <v>1008</v>
      </c>
      <c r="D121">
        <v>20</v>
      </c>
      <c r="E121">
        <v>2</v>
      </c>
      <c r="F121">
        <v>3</v>
      </c>
      <c r="G121">
        <v>2</v>
      </c>
      <c r="H121" s="1" t="s">
        <v>30</v>
      </c>
      <c r="I121" t="s">
        <v>2907</v>
      </c>
      <c r="J121" t="s">
        <v>2908</v>
      </c>
    </row>
    <row r="122" spans="1:10" hidden="1" x14ac:dyDescent="0.25">
      <c r="A122" s="34" t="s">
        <v>240</v>
      </c>
      <c r="C122" s="1" t="s">
        <v>1006</v>
      </c>
      <c r="D122">
        <v>19</v>
      </c>
      <c r="E122">
        <v>2</v>
      </c>
      <c r="F122">
        <v>2</v>
      </c>
      <c r="G122">
        <v>2</v>
      </c>
      <c r="H122" s="1" t="s">
        <v>166</v>
      </c>
      <c r="I122" t="s">
        <v>2909</v>
      </c>
      <c r="J122" t="s">
        <v>2910</v>
      </c>
    </row>
    <row r="123" spans="1:10" hidden="1" x14ac:dyDescent="0.25">
      <c r="A123" s="34" t="s">
        <v>242</v>
      </c>
      <c r="C123" s="1" t="s">
        <v>2911</v>
      </c>
      <c r="D123">
        <v>51</v>
      </c>
      <c r="E123">
        <v>2</v>
      </c>
      <c r="F123">
        <v>1</v>
      </c>
      <c r="G123">
        <v>2</v>
      </c>
      <c r="H123" s="1" t="s">
        <v>47</v>
      </c>
      <c r="I123" t="s">
        <v>2912</v>
      </c>
      <c r="J123" t="s">
        <v>2913</v>
      </c>
    </row>
    <row r="124" spans="1:10" hidden="1" x14ac:dyDescent="0.25">
      <c r="A124" s="34" t="s">
        <v>244</v>
      </c>
      <c r="C124" s="1" t="s">
        <v>1020</v>
      </c>
      <c r="D124">
        <v>36</v>
      </c>
      <c r="E124">
        <v>2</v>
      </c>
      <c r="F124">
        <v>1</v>
      </c>
      <c r="G124">
        <v>2</v>
      </c>
      <c r="H124" s="1">
        <v>3</v>
      </c>
      <c r="I124" t="s">
        <v>2914</v>
      </c>
      <c r="J124" t="s">
        <v>2915</v>
      </c>
    </row>
    <row r="125" spans="1:10" hidden="1" x14ac:dyDescent="0.25">
      <c r="A125" s="34" t="s">
        <v>246</v>
      </c>
      <c r="C125" s="1" t="s">
        <v>2916</v>
      </c>
      <c r="D125">
        <v>55</v>
      </c>
      <c r="E125">
        <v>2</v>
      </c>
      <c r="F125">
        <v>1</v>
      </c>
      <c r="G125">
        <v>2</v>
      </c>
      <c r="H125" s="1" t="s">
        <v>30</v>
      </c>
      <c r="I125" t="s">
        <v>2917</v>
      </c>
      <c r="J125" t="s">
        <v>2918</v>
      </c>
    </row>
    <row r="126" spans="1:10" hidden="1" x14ac:dyDescent="0.25">
      <c r="A126" s="34" t="s">
        <v>248</v>
      </c>
      <c r="C126" s="1" t="s">
        <v>1021</v>
      </c>
      <c r="D126">
        <v>58</v>
      </c>
      <c r="E126">
        <v>2</v>
      </c>
      <c r="F126">
        <v>1</v>
      </c>
      <c r="G126">
        <v>2</v>
      </c>
      <c r="H126" s="1" t="s">
        <v>10</v>
      </c>
      <c r="I126" t="s">
        <v>2919</v>
      </c>
      <c r="J126" t="s">
        <v>2920</v>
      </c>
    </row>
    <row r="127" spans="1:10" hidden="1" x14ac:dyDescent="0.25">
      <c r="A127" s="34" t="s">
        <v>250</v>
      </c>
      <c r="C127" s="1" t="s">
        <v>2921</v>
      </c>
      <c r="D127">
        <v>39</v>
      </c>
      <c r="E127">
        <v>2</v>
      </c>
      <c r="F127">
        <v>1</v>
      </c>
      <c r="G127">
        <v>2</v>
      </c>
      <c r="H127" s="1" t="s">
        <v>353</v>
      </c>
      <c r="I127" t="s">
        <v>2922</v>
      </c>
      <c r="J127" t="s">
        <v>2923</v>
      </c>
    </row>
    <row r="128" spans="1:10" hidden="1" x14ac:dyDescent="0.25">
      <c r="A128" s="34" t="s">
        <v>252</v>
      </c>
      <c r="C128" s="1" t="s">
        <v>2924</v>
      </c>
      <c r="D128">
        <v>53</v>
      </c>
      <c r="E128">
        <v>2</v>
      </c>
      <c r="F128">
        <v>1</v>
      </c>
      <c r="G128">
        <v>2</v>
      </c>
      <c r="H128" s="1">
        <v>3</v>
      </c>
      <c r="I128" t="s">
        <v>2925</v>
      </c>
      <c r="J128" t="s">
        <v>2926</v>
      </c>
    </row>
    <row r="129" spans="1:10" hidden="1" x14ac:dyDescent="0.25">
      <c r="A129" s="34" t="s">
        <v>254</v>
      </c>
      <c r="C129" s="1" t="s">
        <v>2927</v>
      </c>
      <c r="D129">
        <v>52</v>
      </c>
      <c r="E129">
        <v>2</v>
      </c>
      <c r="F129">
        <v>1</v>
      </c>
      <c r="G129">
        <v>2</v>
      </c>
      <c r="H129" s="1">
        <v>3</v>
      </c>
      <c r="I129" t="s">
        <v>2928</v>
      </c>
      <c r="J129" t="s">
        <v>2929</v>
      </c>
    </row>
    <row r="130" spans="1:10" hidden="1" x14ac:dyDescent="0.25">
      <c r="A130" s="34" t="s">
        <v>256</v>
      </c>
      <c r="C130" s="1" t="s">
        <v>2930</v>
      </c>
      <c r="D130">
        <v>54</v>
      </c>
      <c r="E130">
        <v>2</v>
      </c>
      <c r="F130">
        <v>1</v>
      </c>
      <c r="G130">
        <v>2</v>
      </c>
      <c r="H130" s="1">
        <v>3</v>
      </c>
      <c r="I130">
        <v>3.8325900000000003E-2</v>
      </c>
      <c r="J130">
        <v>14.97</v>
      </c>
    </row>
    <row r="131" spans="1:10" hidden="1" x14ac:dyDescent="0.25">
      <c r="A131" s="34" t="s">
        <v>258</v>
      </c>
      <c r="C131" s="11" t="s">
        <v>2931</v>
      </c>
      <c r="D131">
        <v>54</v>
      </c>
      <c r="E131">
        <v>2</v>
      </c>
      <c r="F131">
        <v>1</v>
      </c>
      <c r="G131">
        <v>2</v>
      </c>
      <c r="H131" s="1">
        <v>4</v>
      </c>
      <c r="I131" s="35">
        <v>8.7200100000000003E-3</v>
      </c>
      <c r="J131" s="35">
        <v>35.33</v>
      </c>
    </row>
    <row r="132" spans="1:10" hidden="1" x14ac:dyDescent="0.25">
      <c r="A132" s="34" t="s">
        <v>260</v>
      </c>
      <c r="C132" s="1" t="s">
        <v>2932</v>
      </c>
      <c r="D132">
        <v>48</v>
      </c>
      <c r="E132">
        <v>2</v>
      </c>
      <c r="F132">
        <v>1</v>
      </c>
      <c r="G132">
        <v>2</v>
      </c>
      <c r="H132" s="1">
        <v>3</v>
      </c>
      <c r="I132">
        <v>2.9086899999999999E-2</v>
      </c>
      <c r="J132">
        <v>15.39</v>
      </c>
    </row>
    <row r="133" spans="1:10" hidden="1" x14ac:dyDescent="0.25">
      <c r="A133" s="34" t="s">
        <v>262</v>
      </c>
      <c r="C133" s="1" t="s">
        <v>2933</v>
      </c>
      <c r="D133">
        <v>52</v>
      </c>
      <c r="E133">
        <v>2</v>
      </c>
      <c r="F133">
        <v>1</v>
      </c>
      <c r="G133">
        <v>2</v>
      </c>
      <c r="H133" s="1">
        <v>2</v>
      </c>
      <c r="I133">
        <v>5.9903999999999999E-3</v>
      </c>
      <c r="J133">
        <v>28.24</v>
      </c>
    </row>
    <row r="134" spans="1:10" hidden="1" x14ac:dyDescent="0.25">
      <c r="A134" s="34" t="s">
        <v>263</v>
      </c>
      <c r="C134" s="1" t="s">
        <v>2934</v>
      </c>
      <c r="D134">
        <v>40</v>
      </c>
      <c r="E134">
        <v>2</v>
      </c>
      <c r="F134">
        <v>1</v>
      </c>
      <c r="G134">
        <v>2</v>
      </c>
      <c r="H134" s="1">
        <v>3</v>
      </c>
      <c r="I134">
        <v>3.8828099999999997E-2</v>
      </c>
      <c r="J134">
        <v>19.739999999999998</v>
      </c>
    </row>
    <row r="135" spans="1:10" hidden="1" x14ac:dyDescent="0.25">
      <c r="A135" s="34" t="s">
        <v>266</v>
      </c>
      <c r="C135" s="1" t="s">
        <v>2935</v>
      </c>
      <c r="D135">
        <v>19</v>
      </c>
      <c r="E135">
        <v>2</v>
      </c>
      <c r="F135">
        <v>1</v>
      </c>
      <c r="G135">
        <v>2</v>
      </c>
      <c r="H135" s="1">
        <v>3</v>
      </c>
      <c r="I135">
        <v>0.112234</v>
      </c>
      <c r="J135">
        <v>16.739999999999998</v>
      </c>
    </row>
    <row r="136" spans="1:10" hidden="1" x14ac:dyDescent="0.25">
      <c r="A136" s="34" t="s">
        <v>267</v>
      </c>
      <c r="C136" s="1" t="s">
        <v>2936</v>
      </c>
      <c r="D136">
        <v>50</v>
      </c>
      <c r="E136">
        <v>2</v>
      </c>
      <c r="F136">
        <v>1</v>
      </c>
      <c r="G136">
        <v>2</v>
      </c>
      <c r="H136" s="1">
        <v>3</v>
      </c>
      <c r="I136">
        <v>9.4664700000000004E-2</v>
      </c>
      <c r="J136">
        <v>8.4600000000000009</v>
      </c>
    </row>
    <row r="137" spans="1:10" hidden="1" x14ac:dyDescent="0.25">
      <c r="A137" s="34" t="s">
        <v>268</v>
      </c>
      <c r="C137" s="1" t="s">
        <v>2937</v>
      </c>
      <c r="D137">
        <v>23</v>
      </c>
      <c r="E137">
        <v>2</v>
      </c>
      <c r="F137">
        <v>1</v>
      </c>
      <c r="G137">
        <v>2</v>
      </c>
      <c r="H137" s="1">
        <v>2</v>
      </c>
      <c r="I137">
        <v>0.263845</v>
      </c>
      <c r="J137">
        <v>9.51</v>
      </c>
    </row>
    <row r="138" spans="1:10" hidden="1" x14ac:dyDescent="0.25">
      <c r="A138" s="34" t="s">
        <v>270</v>
      </c>
      <c r="C138" s="1" t="s">
        <v>1000</v>
      </c>
      <c r="D138">
        <v>18</v>
      </c>
      <c r="E138">
        <v>2</v>
      </c>
      <c r="F138">
        <v>1</v>
      </c>
      <c r="G138">
        <v>2</v>
      </c>
      <c r="H138" s="1">
        <v>2</v>
      </c>
      <c r="I138">
        <v>0.10494100000000001</v>
      </c>
      <c r="J138">
        <v>10.01</v>
      </c>
    </row>
    <row r="139" spans="1:10" hidden="1" x14ac:dyDescent="0.25">
      <c r="A139" s="34" t="s">
        <v>272</v>
      </c>
      <c r="C139" s="1" t="s">
        <v>2938</v>
      </c>
      <c r="D139">
        <v>54</v>
      </c>
      <c r="E139">
        <v>2</v>
      </c>
      <c r="F139">
        <v>1</v>
      </c>
      <c r="G139">
        <v>2</v>
      </c>
      <c r="H139" s="1">
        <v>4</v>
      </c>
      <c r="I139">
        <v>6.5494499999999997E-2</v>
      </c>
      <c r="J139">
        <v>19.760000000000002</v>
      </c>
    </row>
    <row r="140" spans="1:10" hidden="1" x14ac:dyDescent="0.25">
      <c r="A140" s="34" t="s">
        <v>273</v>
      </c>
      <c r="C140" s="1" t="s">
        <v>1001</v>
      </c>
      <c r="D140">
        <v>22</v>
      </c>
      <c r="E140">
        <v>2</v>
      </c>
      <c r="F140">
        <v>1</v>
      </c>
      <c r="G140">
        <v>2</v>
      </c>
      <c r="H140" s="1">
        <v>4</v>
      </c>
      <c r="I140">
        <v>0.19639200000000001</v>
      </c>
      <c r="J140">
        <v>7.2</v>
      </c>
    </row>
    <row r="141" spans="1:10" hidden="1" x14ac:dyDescent="0.25">
      <c r="A141" s="34" t="s">
        <v>274</v>
      </c>
      <c r="C141" s="1" t="s">
        <v>2939</v>
      </c>
      <c r="D141">
        <v>54</v>
      </c>
      <c r="E141">
        <v>2</v>
      </c>
      <c r="F141">
        <v>1</v>
      </c>
      <c r="G141">
        <v>2</v>
      </c>
      <c r="H141" s="1">
        <v>4</v>
      </c>
      <c r="I141">
        <v>7.4618900000000002E-2</v>
      </c>
      <c r="J141">
        <v>17.72</v>
      </c>
    </row>
    <row r="142" spans="1:10" hidden="1" x14ac:dyDescent="0.25">
      <c r="A142" s="34" t="s">
        <v>276</v>
      </c>
      <c r="C142" s="1" t="s">
        <v>1003</v>
      </c>
      <c r="D142">
        <v>18</v>
      </c>
      <c r="E142">
        <v>2</v>
      </c>
      <c r="F142">
        <v>1</v>
      </c>
      <c r="G142">
        <v>2</v>
      </c>
      <c r="H142" s="1">
        <v>2</v>
      </c>
      <c r="I142">
        <v>4.3524E-2</v>
      </c>
      <c r="J142">
        <v>21.64</v>
      </c>
    </row>
    <row r="143" spans="1:10" hidden="1" x14ac:dyDescent="0.25">
      <c r="A143" s="34" t="s">
        <v>278</v>
      </c>
      <c r="C143" s="1" t="s">
        <v>2940</v>
      </c>
      <c r="D143">
        <v>19</v>
      </c>
      <c r="E143">
        <v>2</v>
      </c>
      <c r="F143">
        <v>1</v>
      </c>
      <c r="G143">
        <v>2</v>
      </c>
      <c r="H143" s="1">
        <v>2</v>
      </c>
      <c r="I143" t="s">
        <v>2941</v>
      </c>
      <c r="J143" t="s">
        <v>2942</v>
      </c>
    </row>
    <row r="144" spans="1:10" hidden="1" x14ac:dyDescent="0.25">
      <c r="A144" s="34" t="s">
        <v>280</v>
      </c>
      <c r="C144" s="1" t="s">
        <v>2943</v>
      </c>
      <c r="D144">
        <v>50</v>
      </c>
      <c r="E144">
        <v>2</v>
      </c>
      <c r="F144">
        <v>1</v>
      </c>
      <c r="G144">
        <v>2</v>
      </c>
      <c r="H144" s="1">
        <v>4</v>
      </c>
      <c r="I144">
        <v>2.5615E-3</v>
      </c>
      <c r="J144">
        <v>17.82</v>
      </c>
    </row>
    <row r="145" spans="1:10" hidden="1" x14ac:dyDescent="0.25">
      <c r="A145" s="34" t="s">
        <v>282</v>
      </c>
      <c r="C145" s="1" t="s">
        <v>2944</v>
      </c>
      <c r="D145">
        <v>20</v>
      </c>
      <c r="E145">
        <v>2</v>
      </c>
      <c r="F145">
        <v>1</v>
      </c>
      <c r="G145">
        <v>2</v>
      </c>
      <c r="H145" s="1">
        <v>3</v>
      </c>
      <c r="I145" t="s">
        <v>2945</v>
      </c>
      <c r="J145" t="s">
        <v>2946</v>
      </c>
    </row>
    <row r="146" spans="1:10" hidden="1" x14ac:dyDescent="0.25">
      <c r="A146" s="34" t="s">
        <v>283</v>
      </c>
      <c r="C146" s="1" t="s">
        <v>1004</v>
      </c>
      <c r="D146">
        <v>37</v>
      </c>
      <c r="E146">
        <v>2</v>
      </c>
      <c r="F146">
        <v>4</v>
      </c>
      <c r="G146">
        <v>2</v>
      </c>
      <c r="H146" s="1" t="s">
        <v>13</v>
      </c>
      <c r="I146" t="s">
        <v>2947</v>
      </c>
      <c r="J146" t="s">
        <v>2948</v>
      </c>
    </row>
    <row r="147" spans="1:10" hidden="1" x14ac:dyDescent="0.25">
      <c r="A147" s="34" t="s">
        <v>285</v>
      </c>
      <c r="C147" s="1" t="s">
        <v>1005</v>
      </c>
      <c r="D147">
        <v>39</v>
      </c>
      <c r="E147">
        <v>2</v>
      </c>
      <c r="F147">
        <v>1</v>
      </c>
      <c r="G147">
        <v>2</v>
      </c>
      <c r="H147" s="1">
        <v>3</v>
      </c>
      <c r="I147" t="s">
        <v>2949</v>
      </c>
      <c r="J147" t="s">
        <v>2950</v>
      </c>
    </row>
    <row r="148" spans="1:10" hidden="1" x14ac:dyDescent="0.25">
      <c r="A148" s="34" t="s">
        <v>287</v>
      </c>
      <c r="C148" s="1" t="s">
        <v>986</v>
      </c>
      <c r="D148">
        <v>17</v>
      </c>
      <c r="E148">
        <v>2</v>
      </c>
      <c r="F148">
        <v>1</v>
      </c>
      <c r="G148">
        <v>2</v>
      </c>
      <c r="H148" s="1">
        <v>2</v>
      </c>
      <c r="I148">
        <v>2.1882800000000001E-2</v>
      </c>
      <c r="J148">
        <v>22.21</v>
      </c>
    </row>
    <row r="149" spans="1:10" hidden="1" x14ac:dyDescent="0.25">
      <c r="A149" s="34" t="s">
        <v>289</v>
      </c>
      <c r="C149" s="1" t="s">
        <v>1007</v>
      </c>
      <c r="D149">
        <v>52</v>
      </c>
      <c r="E149">
        <v>2</v>
      </c>
      <c r="F149">
        <v>1</v>
      </c>
      <c r="G149">
        <v>2</v>
      </c>
      <c r="H149" s="1" t="s">
        <v>13</v>
      </c>
      <c r="I149" t="s">
        <v>2951</v>
      </c>
      <c r="J149" t="s">
        <v>2952</v>
      </c>
    </row>
    <row r="150" spans="1:10" hidden="1" x14ac:dyDescent="0.25">
      <c r="A150" s="34" t="s">
        <v>291</v>
      </c>
      <c r="C150" s="1" t="s">
        <v>2953</v>
      </c>
      <c r="D150">
        <v>19</v>
      </c>
      <c r="E150">
        <v>2</v>
      </c>
      <c r="F150">
        <v>1</v>
      </c>
      <c r="G150">
        <v>2</v>
      </c>
      <c r="H150" s="1">
        <v>3</v>
      </c>
      <c r="I150">
        <v>3.8365200000000002E-2</v>
      </c>
      <c r="J150">
        <v>12.25</v>
      </c>
    </row>
    <row r="151" spans="1:10" hidden="1" x14ac:dyDescent="0.25">
      <c r="A151" s="34" t="s">
        <v>293</v>
      </c>
      <c r="C151" s="1" t="s">
        <v>2954</v>
      </c>
      <c r="D151">
        <v>21</v>
      </c>
      <c r="E151">
        <v>2</v>
      </c>
      <c r="F151">
        <v>1</v>
      </c>
      <c r="G151">
        <v>2</v>
      </c>
      <c r="H151" s="1">
        <v>3</v>
      </c>
      <c r="I151">
        <v>3.9799399999999999E-2</v>
      </c>
      <c r="J151">
        <v>17.11</v>
      </c>
    </row>
    <row r="152" spans="1:10" hidden="1" x14ac:dyDescent="0.25">
      <c r="A152" s="34" t="s">
        <v>295</v>
      </c>
      <c r="C152" s="1" t="s">
        <v>1009</v>
      </c>
      <c r="D152">
        <v>38</v>
      </c>
      <c r="E152">
        <v>2</v>
      </c>
      <c r="F152">
        <v>1</v>
      </c>
      <c r="G152">
        <v>2</v>
      </c>
      <c r="H152" s="1">
        <v>3</v>
      </c>
      <c r="I152">
        <v>8.1278300000000008E-3</v>
      </c>
      <c r="J152">
        <v>17.2</v>
      </c>
    </row>
    <row r="153" spans="1:10" hidden="1" x14ac:dyDescent="0.25">
      <c r="A153" s="34" t="s">
        <v>297</v>
      </c>
      <c r="C153" s="1" t="s">
        <v>1010</v>
      </c>
      <c r="D153">
        <v>16</v>
      </c>
      <c r="E153">
        <v>2</v>
      </c>
      <c r="F153">
        <v>1</v>
      </c>
      <c r="G153">
        <v>2</v>
      </c>
      <c r="H153" s="1">
        <v>3</v>
      </c>
      <c r="I153">
        <v>0.246639</v>
      </c>
      <c r="J153">
        <v>4.42</v>
      </c>
    </row>
    <row r="154" spans="1:10" hidden="1" x14ac:dyDescent="0.25">
      <c r="A154" s="34" t="s">
        <v>298</v>
      </c>
      <c r="C154" s="1" t="s">
        <v>1012</v>
      </c>
      <c r="D154">
        <v>21</v>
      </c>
      <c r="E154">
        <v>2</v>
      </c>
      <c r="F154">
        <v>2</v>
      </c>
      <c r="G154">
        <v>2</v>
      </c>
      <c r="H154" s="1">
        <v>3</v>
      </c>
      <c r="I154">
        <v>0.1032</v>
      </c>
      <c r="J154">
        <v>11.94</v>
      </c>
    </row>
    <row r="155" spans="1:10" hidden="1" x14ac:dyDescent="0.25">
      <c r="A155" s="34" t="s">
        <v>300</v>
      </c>
      <c r="C155" s="1" t="s">
        <v>980</v>
      </c>
      <c r="D155">
        <v>46</v>
      </c>
      <c r="E155">
        <v>2</v>
      </c>
      <c r="F155">
        <v>1</v>
      </c>
      <c r="G155">
        <v>2</v>
      </c>
      <c r="H155" s="1">
        <v>4</v>
      </c>
      <c r="I155">
        <v>2.5470400000000001E-2</v>
      </c>
      <c r="J155">
        <v>29.59</v>
      </c>
    </row>
    <row r="156" spans="1:10" hidden="1" x14ac:dyDescent="0.25">
      <c r="A156" s="34" t="s">
        <v>302</v>
      </c>
      <c r="C156" s="1" t="s">
        <v>1013</v>
      </c>
      <c r="D156">
        <v>32</v>
      </c>
      <c r="E156">
        <v>2</v>
      </c>
      <c r="F156">
        <v>22</v>
      </c>
      <c r="G156">
        <v>2</v>
      </c>
      <c r="H156" s="1" t="s">
        <v>13</v>
      </c>
      <c r="I156" t="s">
        <v>2955</v>
      </c>
      <c r="J156" t="s">
        <v>2956</v>
      </c>
    </row>
    <row r="157" spans="1:10" hidden="1" x14ac:dyDescent="0.25">
      <c r="A157" s="34" t="s">
        <v>304</v>
      </c>
      <c r="C157" s="1" t="s">
        <v>2957</v>
      </c>
      <c r="D157">
        <v>38</v>
      </c>
      <c r="E157">
        <v>2</v>
      </c>
      <c r="F157">
        <v>14</v>
      </c>
      <c r="G157">
        <v>2</v>
      </c>
      <c r="H157" s="1" t="s">
        <v>10</v>
      </c>
      <c r="I157" t="s">
        <v>2958</v>
      </c>
      <c r="J157" t="s">
        <v>2959</v>
      </c>
    </row>
    <row r="158" spans="1:10" hidden="1" x14ac:dyDescent="0.25">
      <c r="A158" s="34" t="s">
        <v>306</v>
      </c>
      <c r="C158" s="1" t="s">
        <v>1014</v>
      </c>
      <c r="D158">
        <v>37</v>
      </c>
      <c r="E158">
        <v>2</v>
      </c>
      <c r="F158">
        <v>1</v>
      </c>
      <c r="G158">
        <v>2</v>
      </c>
      <c r="H158" s="1">
        <v>3</v>
      </c>
      <c r="I158" t="s">
        <v>2960</v>
      </c>
      <c r="J158" t="s">
        <v>2961</v>
      </c>
    </row>
    <row r="159" spans="1:10" hidden="1" x14ac:dyDescent="0.25">
      <c r="A159" s="34" t="s">
        <v>308</v>
      </c>
      <c r="C159" s="1" t="s">
        <v>1015</v>
      </c>
      <c r="D159">
        <v>16</v>
      </c>
      <c r="E159">
        <v>2</v>
      </c>
      <c r="F159">
        <v>1</v>
      </c>
      <c r="G159">
        <v>2</v>
      </c>
      <c r="H159" s="1">
        <v>3</v>
      </c>
      <c r="I159">
        <v>0.13245799999999999</v>
      </c>
      <c r="J159">
        <v>12.66</v>
      </c>
    </row>
    <row r="160" spans="1:10" hidden="1" x14ac:dyDescent="0.25">
      <c r="A160" s="34" t="s">
        <v>310</v>
      </c>
      <c r="C160" s="1" t="s">
        <v>2962</v>
      </c>
      <c r="D160">
        <v>49</v>
      </c>
      <c r="E160">
        <v>2</v>
      </c>
      <c r="F160">
        <v>1</v>
      </c>
      <c r="G160">
        <v>2</v>
      </c>
      <c r="H160" s="1">
        <v>5</v>
      </c>
      <c r="I160">
        <v>2.4421600000000002E-2</v>
      </c>
      <c r="J160">
        <v>28.42</v>
      </c>
    </row>
    <row r="161" spans="1:10" hidden="1" x14ac:dyDescent="0.25">
      <c r="A161" s="34" t="s">
        <v>312</v>
      </c>
      <c r="C161" s="1" t="s">
        <v>2963</v>
      </c>
      <c r="D161">
        <v>53</v>
      </c>
      <c r="E161">
        <v>2</v>
      </c>
      <c r="F161">
        <v>1</v>
      </c>
      <c r="G161">
        <v>2</v>
      </c>
      <c r="H161" s="1">
        <v>4</v>
      </c>
      <c r="I161">
        <v>1.33486E-2</v>
      </c>
      <c r="J161">
        <v>28.19</v>
      </c>
    </row>
    <row r="162" spans="1:10" hidden="1" x14ac:dyDescent="0.25">
      <c r="A162" s="34" t="s">
        <v>314</v>
      </c>
      <c r="C162" s="1" t="s">
        <v>1016</v>
      </c>
      <c r="D162">
        <v>59</v>
      </c>
      <c r="E162">
        <v>2</v>
      </c>
      <c r="F162">
        <v>1</v>
      </c>
      <c r="G162">
        <v>2</v>
      </c>
      <c r="H162" s="1">
        <v>3</v>
      </c>
      <c r="I162" t="s">
        <v>2964</v>
      </c>
      <c r="J162" t="s">
        <v>2965</v>
      </c>
    </row>
    <row r="163" spans="1:10" hidden="1" x14ac:dyDescent="0.25">
      <c r="A163" s="34" t="s">
        <v>316</v>
      </c>
      <c r="C163" s="1" t="s">
        <v>2966</v>
      </c>
      <c r="D163">
        <v>50</v>
      </c>
      <c r="E163">
        <v>2</v>
      </c>
      <c r="F163">
        <v>1</v>
      </c>
      <c r="G163">
        <v>2</v>
      </c>
      <c r="H163" s="1">
        <v>3</v>
      </c>
      <c r="I163">
        <v>4.7949400000000001E-3</v>
      </c>
      <c r="J163">
        <v>25.22</v>
      </c>
    </row>
    <row r="164" spans="1:10" hidden="1" x14ac:dyDescent="0.25">
      <c r="A164" s="34" t="s">
        <v>319</v>
      </c>
      <c r="C164" s="1" t="s">
        <v>2967</v>
      </c>
      <c r="D164">
        <v>51</v>
      </c>
      <c r="E164">
        <v>2</v>
      </c>
      <c r="F164">
        <v>1</v>
      </c>
      <c r="G164">
        <v>2</v>
      </c>
      <c r="H164" s="1">
        <v>4</v>
      </c>
      <c r="I164">
        <v>4.55862E-2</v>
      </c>
      <c r="J164">
        <v>20.62</v>
      </c>
    </row>
    <row r="165" spans="1:10" hidden="1" x14ac:dyDescent="0.25">
      <c r="A165" s="34" t="s">
        <v>320</v>
      </c>
      <c r="C165" s="1" t="s">
        <v>1017</v>
      </c>
      <c r="D165">
        <v>30</v>
      </c>
      <c r="E165">
        <v>2</v>
      </c>
      <c r="F165">
        <v>1</v>
      </c>
      <c r="G165">
        <v>2</v>
      </c>
      <c r="H165" s="1">
        <v>3</v>
      </c>
      <c r="I165">
        <v>2.7156799999999998E-2</v>
      </c>
      <c r="J165">
        <v>27.68</v>
      </c>
    </row>
    <row r="166" spans="1:10" hidden="1" x14ac:dyDescent="0.25">
      <c r="A166" s="34" t="s">
        <v>322</v>
      </c>
      <c r="C166" s="1" t="s">
        <v>1018</v>
      </c>
      <c r="D166">
        <v>32</v>
      </c>
      <c r="E166">
        <v>2</v>
      </c>
      <c r="F166">
        <v>1</v>
      </c>
      <c r="G166">
        <v>2</v>
      </c>
      <c r="H166" s="1">
        <v>2</v>
      </c>
      <c r="I166">
        <v>0.188251</v>
      </c>
      <c r="J166">
        <v>7.49</v>
      </c>
    </row>
    <row r="167" spans="1:10" hidden="1" x14ac:dyDescent="0.25">
      <c r="A167" s="34" t="s">
        <v>324</v>
      </c>
      <c r="C167" s="1" t="s">
        <v>1019</v>
      </c>
      <c r="D167">
        <v>18</v>
      </c>
      <c r="E167">
        <v>2</v>
      </c>
      <c r="F167">
        <v>1</v>
      </c>
      <c r="G167">
        <v>2</v>
      </c>
      <c r="H167" s="1">
        <v>3</v>
      </c>
      <c r="I167">
        <v>4.7480000000000001E-2</v>
      </c>
      <c r="J167">
        <v>11.84</v>
      </c>
    </row>
    <row r="168" spans="1:10" hidden="1" x14ac:dyDescent="0.25">
      <c r="A168" s="34" t="s">
        <v>326</v>
      </c>
      <c r="C168" s="1" t="s">
        <v>2968</v>
      </c>
      <c r="D168">
        <v>33</v>
      </c>
      <c r="E168">
        <v>2</v>
      </c>
      <c r="F168">
        <v>1</v>
      </c>
      <c r="G168">
        <v>2</v>
      </c>
      <c r="H168" s="1">
        <v>3</v>
      </c>
      <c r="I168">
        <v>8.6012000000000005E-2</v>
      </c>
      <c r="J168">
        <v>11.54</v>
      </c>
    </row>
    <row r="169" spans="1:10" hidden="1" x14ac:dyDescent="0.25">
      <c r="A169" s="34" t="s">
        <v>328</v>
      </c>
      <c r="C169" s="1" t="s">
        <v>2969</v>
      </c>
      <c r="D169">
        <v>34</v>
      </c>
      <c r="E169">
        <v>2</v>
      </c>
      <c r="F169">
        <v>2</v>
      </c>
      <c r="G169">
        <v>2</v>
      </c>
      <c r="H169" s="1">
        <v>3</v>
      </c>
      <c r="I169">
        <v>2.6108200000000002E-2</v>
      </c>
      <c r="J169">
        <v>16.34</v>
      </c>
    </row>
    <row r="170" spans="1:10" hidden="1" x14ac:dyDescent="0.25">
      <c r="A170" s="34" t="s">
        <v>330</v>
      </c>
      <c r="C170" s="1" t="s">
        <v>1023</v>
      </c>
      <c r="D170">
        <v>16</v>
      </c>
      <c r="E170">
        <v>2</v>
      </c>
      <c r="F170">
        <v>1</v>
      </c>
      <c r="G170">
        <v>2</v>
      </c>
      <c r="H170" s="1">
        <v>2</v>
      </c>
      <c r="I170">
        <v>5.4556199999999999E-2</v>
      </c>
      <c r="J170">
        <v>7.57</v>
      </c>
    </row>
    <row r="171" spans="1:10" hidden="1" x14ac:dyDescent="0.25">
      <c r="A171" s="34" t="s">
        <v>332</v>
      </c>
      <c r="C171" s="1" t="s">
        <v>981</v>
      </c>
      <c r="D171">
        <v>15</v>
      </c>
      <c r="E171">
        <v>2</v>
      </c>
      <c r="F171">
        <v>1</v>
      </c>
      <c r="G171">
        <v>2</v>
      </c>
      <c r="H171" s="1">
        <v>2</v>
      </c>
      <c r="I171" s="35">
        <v>0.125752</v>
      </c>
      <c r="J171" s="35">
        <v>13.79</v>
      </c>
    </row>
    <row r="172" spans="1:10" hidden="1" x14ac:dyDescent="0.25">
      <c r="A172" s="34" t="s">
        <v>334</v>
      </c>
      <c r="C172" s="1" t="s">
        <v>2970</v>
      </c>
      <c r="D172">
        <v>58</v>
      </c>
      <c r="E172">
        <v>2</v>
      </c>
      <c r="F172">
        <v>1</v>
      </c>
      <c r="G172">
        <v>2</v>
      </c>
      <c r="H172" s="1">
        <v>3</v>
      </c>
      <c r="I172" t="s">
        <v>2971</v>
      </c>
      <c r="J172" t="s">
        <v>2972</v>
      </c>
    </row>
    <row r="173" spans="1:10" hidden="1" x14ac:dyDescent="0.25">
      <c r="A173" s="34" t="s">
        <v>336</v>
      </c>
      <c r="C173" s="1" t="s">
        <v>2973</v>
      </c>
      <c r="D173">
        <v>56</v>
      </c>
      <c r="E173">
        <v>2</v>
      </c>
      <c r="F173">
        <v>1</v>
      </c>
      <c r="G173">
        <v>2</v>
      </c>
      <c r="H173" s="1">
        <v>1</v>
      </c>
      <c r="I173">
        <v>9.7364800000000001E-2</v>
      </c>
      <c r="J173">
        <v>14.45</v>
      </c>
    </row>
    <row r="174" spans="1:10" hidden="1" x14ac:dyDescent="0.25">
      <c r="A174" s="34" t="s">
        <v>337</v>
      </c>
      <c r="C174" s="1" t="s">
        <v>2974</v>
      </c>
      <c r="D174">
        <v>21</v>
      </c>
      <c r="E174">
        <v>2</v>
      </c>
      <c r="F174">
        <v>1</v>
      </c>
      <c r="G174">
        <v>2</v>
      </c>
      <c r="H174" s="1">
        <v>2</v>
      </c>
      <c r="I174" t="s">
        <v>2975</v>
      </c>
      <c r="J174" t="s">
        <v>2976</v>
      </c>
    </row>
    <row r="175" spans="1:10" hidden="1" x14ac:dyDescent="0.25">
      <c r="A175" s="34" t="s">
        <v>338</v>
      </c>
      <c r="C175" s="1" t="s">
        <v>1024</v>
      </c>
      <c r="D175">
        <v>17</v>
      </c>
      <c r="E175">
        <v>2</v>
      </c>
      <c r="F175">
        <v>1</v>
      </c>
      <c r="G175">
        <v>2</v>
      </c>
      <c r="H175" s="1">
        <v>3</v>
      </c>
      <c r="I175">
        <v>9.0621300000000002E-2</v>
      </c>
      <c r="J175">
        <v>9.6300000000000008</v>
      </c>
    </row>
    <row r="176" spans="1:10" hidden="1" x14ac:dyDescent="0.25">
      <c r="A176" s="34" t="s">
        <v>340</v>
      </c>
      <c r="C176" s="1" t="s">
        <v>2977</v>
      </c>
      <c r="D176">
        <v>16</v>
      </c>
      <c r="E176">
        <v>2</v>
      </c>
      <c r="F176">
        <v>1</v>
      </c>
      <c r="G176">
        <v>2</v>
      </c>
      <c r="H176" s="1">
        <v>3</v>
      </c>
      <c r="I176">
        <v>0.13420199999999999</v>
      </c>
      <c r="J176">
        <v>6.36</v>
      </c>
    </row>
    <row r="177" spans="1:10" hidden="1" x14ac:dyDescent="0.25">
      <c r="A177" s="34" t="s">
        <v>342</v>
      </c>
      <c r="C177" s="1" t="s">
        <v>2978</v>
      </c>
      <c r="D177">
        <v>17</v>
      </c>
      <c r="E177">
        <v>2</v>
      </c>
      <c r="F177">
        <v>1</v>
      </c>
      <c r="G177">
        <v>2</v>
      </c>
      <c r="H177" s="1">
        <v>2</v>
      </c>
      <c r="I177">
        <v>0.28586299999999998</v>
      </c>
      <c r="J177">
        <v>3.72</v>
      </c>
    </row>
    <row r="178" spans="1:10" x14ac:dyDescent="0.25">
      <c r="I178"/>
      <c r="J178"/>
    </row>
  </sheetData>
  <autoFilter ref="A1:J177" xr:uid="{F0095313-CCF0-4015-BC23-F702F587571D}">
    <filterColumn colId="1">
      <customFilters>
        <customFilter operator="notEqual" val=" "/>
      </customFilters>
    </filterColumn>
  </autoFilter>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001E8B-893B-405F-84BB-9DE5F5A3A148}">
  <dimension ref="A1:XFD144"/>
  <sheetViews>
    <sheetView workbookViewId="0">
      <selection activeCell="D89" sqref="D89"/>
    </sheetView>
  </sheetViews>
  <sheetFormatPr defaultRowHeight="15" x14ac:dyDescent="0.25"/>
  <cols>
    <col min="1" max="1" width="7.42578125" style="34" bestFit="1" customWidth="1"/>
    <col min="2" max="2" width="10" bestFit="1" customWidth="1"/>
    <col min="3" max="3" width="49" style="1" bestFit="1" customWidth="1"/>
    <col min="4" max="4" width="7" bestFit="1" customWidth="1"/>
    <col min="5" max="5" width="6.28515625" bestFit="1" customWidth="1"/>
    <col min="6" max="6" width="14.5703125" bestFit="1" customWidth="1"/>
    <col min="7" max="7" width="11.5703125" bestFit="1" customWidth="1"/>
    <col min="8" max="8" width="11.7109375" style="1" bestFit="1" customWidth="1"/>
    <col min="9" max="9" width="25" style="35" customWidth="1"/>
    <col min="10" max="10" width="33.5703125" style="35" customWidth="1"/>
    <col min="11" max="11" width="255.7109375" style="35" bestFit="1" customWidth="1"/>
  </cols>
  <sheetData>
    <row r="1" spans="1:16384" s="22" customFormat="1" x14ac:dyDescent="0.25">
      <c r="A1" s="31" t="s">
        <v>1197</v>
      </c>
      <c r="C1" s="32"/>
      <c r="D1" s="32"/>
      <c r="E1" s="32"/>
      <c r="F1" s="32"/>
      <c r="G1" s="32"/>
      <c r="H1" s="60"/>
      <c r="I1" s="61"/>
      <c r="J1" s="61"/>
      <c r="K1" s="61"/>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c r="GU1" s="32"/>
      <c r="GV1" s="32"/>
      <c r="GW1" s="32"/>
      <c r="GX1" s="32"/>
      <c r="GY1" s="32"/>
      <c r="GZ1" s="32"/>
      <c r="HA1" s="32"/>
      <c r="HB1" s="32"/>
      <c r="HC1" s="32"/>
      <c r="HD1" s="32"/>
      <c r="HE1" s="32"/>
      <c r="HF1" s="32"/>
      <c r="HG1" s="32"/>
      <c r="HH1" s="32"/>
      <c r="HI1" s="32"/>
      <c r="HJ1" s="32"/>
      <c r="HK1" s="32"/>
      <c r="HL1" s="32"/>
      <c r="HM1" s="32"/>
      <c r="HN1" s="32"/>
      <c r="HO1" s="32"/>
      <c r="HP1" s="32"/>
      <c r="HQ1" s="32"/>
      <c r="HR1" s="32"/>
      <c r="HS1" s="32"/>
      <c r="HT1" s="32"/>
      <c r="HU1" s="32"/>
      <c r="HV1" s="32"/>
      <c r="HW1" s="32"/>
      <c r="HX1" s="32"/>
      <c r="HY1" s="32"/>
      <c r="HZ1" s="32"/>
      <c r="IA1" s="32"/>
      <c r="IB1" s="32"/>
      <c r="IC1" s="32"/>
      <c r="ID1" s="32"/>
      <c r="IE1" s="32"/>
      <c r="IF1" s="32"/>
      <c r="IG1" s="32"/>
      <c r="IH1" s="32"/>
      <c r="II1" s="32"/>
      <c r="IJ1" s="32"/>
      <c r="IK1" s="32"/>
      <c r="IL1" s="32"/>
      <c r="IM1" s="32"/>
      <c r="IN1" s="32"/>
      <c r="IO1" s="32"/>
      <c r="IP1" s="32"/>
      <c r="IQ1" s="32"/>
      <c r="IR1" s="32"/>
      <c r="IS1" s="32"/>
      <c r="IT1" s="32"/>
      <c r="IU1" s="32"/>
      <c r="IV1" s="32"/>
      <c r="IW1" s="32"/>
      <c r="IX1" s="32"/>
      <c r="IY1" s="32"/>
      <c r="IZ1" s="32"/>
      <c r="JA1" s="32"/>
      <c r="JB1" s="32"/>
      <c r="JC1" s="32"/>
      <c r="JD1" s="32"/>
      <c r="JE1" s="32"/>
      <c r="JF1" s="32"/>
      <c r="JG1" s="32"/>
      <c r="JH1" s="32"/>
      <c r="JI1" s="32"/>
      <c r="JJ1" s="32"/>
      <c r="JK1" s="32"/>
      <c r="JL1" s="32"/>
      <c r="JM1" s="32"/>
      <c r="JN1" s="32"/>
      <c r="JO1" s="32"/>
      <c r="JP1" s="32"/>
      <c r="JQ1" s="32"/>
      <c r="JR1" s="32"/>
      <c r="JS1" s="32"/>
      <c r="JT1" s="32"/>
      <c r="JU1" s="32"/>
      <c r="JV1" s="32"/>
      <c r="JW1" s="32"/>
      <c r="JX1" s="32"/>
      <c r="JY1" s="32"/>
      <c r="JZ1" s="32"/>
      <c r="KA1" s="32"/>
      <c r="KB1" s="32"/>
      <c r="KC1" s="32"/>
      <c r="KD1" s="32"/>
      <c r="KE1" s="32"/>
      <c r="KF1" s="32"/>
      <c r="KG1" s="32"/>
      <c r="KH1" s="32"/>
      <c r="KI1" s="32"/>
      <c r="KJ1" s="32"/>
      <c r="KK1" s="32"/>
      <c r="KL1" s="32"/>
      <c r="KM1" s="32"/>
      <c r="KN1" s="32"/>
      <c r="KO1" s="32"/>
      <c r="KP1" s="32"/>
      <c r="KQ1" s="32"/>
      <c r="KR1" s="32"/>
      <c r="KS1" s="32"/>
      <c r="KT1" s="32"/>
      <c r="KU1" s="32"/>
      <c r="KV1" s="32"/>
      <c r="KW1" s="32"/>
      <c r="KX1" s="32"/>
      <c r="KY1" s="32"/>
      <c r="KZ1" s="32"/>
      <c r="LA1" s="32"/>
      <c r="LB1" s="32"/>
      <c r="LC1" s="32"/>
      <c r="LD1" s="32"/>
      <c r="LE1" s="32"/>
      <c r="LF1" s="32"/>
      <c r="LG1" s="32"/>
      <c r="LH1" s="32"/>
      <c r="LI1" s="32"/>
      <c r="LJ1" s="32"/>
      <c r="LK1" s="32"/>
      <c r="LL1" s="32"/>
      <c r="LM1" s="32"/>
      <c r="LN1" s="32"/>
      <c r="LO1" s="32"/>
      <c r="LP1" s="32"/>
      <c r="LQ1" s="32"/>
      <c r="LR1" s="32"/>
      <c r="LS1" s="32"/>
      <c r="LT1" s="32"/>
      <c r="LU1" s="32"/>
      <c r="LV1" s="32"/>
      <c r="LW1" s="32"/>
      <c r="LX1" s="32"/>
      <c r="LY1" s="32"/>
      <c r="LZ1" s="32"/>
      <c r="MA1" s="32"/>
      <c r="MB1" s="32"/>
      <c r="MC1" s="32"/>
      <c r="MD1" s="32"/>
      <c r="ME1" s="32"/>
      <c r="MF1" s="32"/>
      <c r="MG1" s="32"/>
      <c r="MH1" s="32"/>
      <c r="MI1" s="32"/>
      <c r="MJ1" s="32"/>
      <c r="MK1" s="32"/>
      <c r="ML1" s="32"/>
      <c r="MM1" s="32"/>
      <c r="MN1" s="32"/>
      <c r="MO1" s="32"/>
      <c r="MP1" s="32"/>
      <c r="MQ1" s="32"/>
      <c r="MR1" s="32"/>
      <c r="MS1" s="32"/>
      <c r="MT1" s="32"/>
      <c r="MU1" s="32"/>
      <c r="MV1" s="32"/>
      <c r="MW1" s="32"/>
      <c r="MX1" s="32"/>
      <c r="MY1" s="32"/>
      <c r="MZ1" s="32"/>
      <c r="NA1" s="32"/>
      <c r="NB1" s="32"/>
      <c r="NC1" s="32"/>
      <c r="ND1" s="32"/>
      <c r="NE1" s="32"/>
      <c r="NF1" s="32"/>
      <c r="NG1" s="32"/>
      <c r="NH1" s="32"/>
      <c r="NI1" s="32"/>
      <c r="NJ1" s="32"/>
      <c r="NK1" s="32"/>
      <c r="NL1" s="32"/>
      <c r="NM1" s="32"/>
      <c r="NN1" s="32"/>
      <c r="NO1" s="32"/>
      <c r="NP1" s="32"/>
      <c r="NQ1" s="32"/>
      <c r="NR1" s="32"/>
      <c r="NS1" s="32"/>
      <c r="NT1" s="32"/>
      <c r="NU1" s="32"/>
      <c r="NV1" s="32"/>
      <c r="NW1" s="32"/>
      <c r="NX1" s="32"/>
      <c r="NY1" s="32"/>
      <c r="NZ1" s="32"/>
      <c r="OA1" s="32"/>
      <c r="OB1" s="32"/>
      <c r="OC1" s="32"/>
      <c r="OD1" s="32"/>
      <c r="OE1" s="32"/>
      <c r="OF1" s="32"/>
      <c r="OG1" s="32"/>
      <c r="OH1" s="32"/>
      <c r="OI1" s="32"/>
      <c r="OJ1" s="32"/>
      <c r="OK1" s="32"/>
      <c r="OL1" s="32"/>
      <c r="OM1" s="32"/>
      <c r="ON1" s="32"/>
      <c r="OO1" s="32"/>
      <c r="OP1" s="32"/>
      <c r="OQ1" s="32"/>
      <c r="OR1" s="32"/>
      <c r="OS1" s="32"/>
      <c r="OT1" s="32"/>
      <c r="OU1" s="32"/>
      <c r="OV1" s="32"/>
      <c r="OW1" s="32"/>
      <c r="OX1" s="32"/>
      <c r="OY1" s="32"/>
      <c r="OZ1" s="32"/>
      <c r="PA1" s="32"/>
      <c r="PB1" s="32"/>
      <c r="PC1" s="32"/>
      <c r="PD1" s="32"/>
      <c r="PE1" s="32"/>
      <c r="PF1" s="32"/>
      <c r="PG1" s="32"/>
      <c r="PH1" s="32"/>
      <c r="PI1" s="32"/>
      <c r="PJ1" s="32"/>
      <c r="PK1" s="32"/>
      <c r="PL1" s="32"/>
      <c r="PM1" s="32"/>
      <c r="PN1" s="32"/>
      <c r="PO1" s="32"/>
      <c r="PP1" s="32"/>
      <c r="PQ1" s="32"/>
      <c r="PR1" s="32"/>
      <c r="PS1" s="32"/>
      <c r="PT1" s="32"/>
      <c r="PU1" s="32"/>
      <c r="PV1" s="32"/>
      <c r="PW1" s="32"/>
      <c r="PX1" s="32"/>
      <c r="PY1" s="32"/>
      <c r="PZ1" s="32"/>
      <c r="QA1" s="32"/>
      <c r="QB1" s="32"/>
      <c r="QC1" s="32"/>
      <c r="QD1" s="32"/>
      <c r="QE1" s="32"/>
      <c r="QF1" s="32"/>
      <c r="QG1" s="32"/>
      <c r="QH1" s="32"/>
      <c r="QI1" s="32"/>
      <c r="QJ1" s="32"/>
      <c r="QK1" s="32"/>
      <c r="QL1" s="32"/>
      <c r="QM1" s="32"/>
      <c r="QN1" s="32"/>
      <c r="QO1" s="32"/>
      <c r="QP1" s="32"/>
      <c r="QQ1" s="32"/>
      <c r="QR1" s="32"/>
      <c r="QS1" s="32"/>
      <c r="QT1" s="32"/>
      <c r="QU1" s="32"/>
      <c r="QV1" s="32"/>
      <c r="QW1" s="32"/>
      <c r="QX1" s="32"/>
      <c r="QY1" s="32"/>
      <c r="QZ1" s="32"/>
      <c r="RA1" s="32"/>
      <c r="RB1" s="32"/>
      <c r="RC1" s="32"/>
      <c r="RD1" s="32"/>
      <c r="RE1" s="32"/>
      <c r="RF1" s="32"/>
      <c r="RG1" s="32"/>
      <c r="RH1" s="32"/>
      <c r="RI1" s="32"/>
      <c r="RJ1" s="32"/>
      <c r="RK1" s="32"/>
      <c r="RL1" s="32"/>
      <c r="RM1" s="32"/>
      <c r="RN1" s="32"/>
      <c r="RO1" s="32"/>
      <c r="RP1" s="32"/>
      <c r="RQ1" s="32"/>
      <c r="RR1" s="32"/>
      <c r="RS1" s="32"/>
      <c r="RT1" s="32"/>
      <c r="RU1" s="32"/>
      <c r="RV1" s="32"/>
      <c r="RW1" s="32"/>
      <c r="RX1" s="32"/>
      <c r="RY1" s="32"/>
      <c r="RZ1" s="32"/>
      <c r="SA1" s="32"/>
      <c r="SB1" s="32"/>
      <c r="SC1" s="32"/>
      <c r="SD1" s="32"/>
      <c r="SE1" s="32"/>
      <c r="SF1" s="32"/>
      <c r="SG1" s="32"/>
      <c r="SH1" s="32"/>
      <c r="SI1" s="32"/>
      <c r="SJ1" s="32"/>
      <c r="SK1" s="32"/>
      <c r="SL1" s="32"/>
      <c r="SM1" s="32"/>
      <c r="SN1" s="32"/>
      <c r="SO1" s="32"/>
      <c r="SP1" s="32"/>
      <c r="SQ1" s="32"/>
      <c r="SR1" s="32"/>
      <c r="SS1" s="32"/>
      <c r="ST1" s="32"/>
      <c r="SU1" s="32"/>
      <c r="SV1" s="32"/>
      <c r="SW1" s="32"/>
      <c r="SX1" s="32"/>
      <c r="SY1" s="32"/>
      <c r="SZ1" s="32"/>
      <c r="TA1" s="32"/>
      <c r="TB1" s="32"/>
      <c r="TC1" s="32"/>
      <c r="TD1" s="32"/>
      <c r="TE1" s="32"/>
      <c r="TF1" s="32"/>
      <c r="TG1" s="32"/>
      <c r="TH1" s="32"/>
      <c r="TI1" s="32"/>
      <c r="TJ1" s="32"/>
      <c r="TK1" s="32"/>
      <c r="TL1" s="32"/>
      <c r="TM1" s="32"/>
      <c r="TN1" s="32"/>
      <c r="TO1" s="32"/>
      <c r="TP1" s="32"/>
      <c r="TQ1" s="32"/>
      <c r="TR1" s="32"/>
      <c r="TS1" s="32"/>
      <c r="TT1" s="32"/>
      <c r="TU1" s="32"/>
      <c r="TV1" s="32"/>
      <c r="TW1" s="32"/>
      <c r="TX1" s="32"/>
      <c r="TY1" s="32"/>
      <c r="TZ1" s="32"/>
      <c r="UA1" s="32"/>
      <c r="UB1" s="32"/>
      <c r="UC1" s="32"/>
      <c r="UD1" s="32"/>
      <c r="UE1" s="32"/>
      <c r="UF1" s="32"/>
      <c r="UG1" s="32"/>
      <c r="UH1" s="32"/>
      <c r="UI1" s="32"/>
      <c r="UJ1" s="32"/>
      <c r="UK1" s="32"/>
      <c r="UL1" s="32"/>
      <c r="UM1" s="32"/>
      <c r="UN1" s="32"/>
      <c r="UO1" s="32"/>
      <c r="UP1" s="32"/>
      <c r="UQ1" s="32"/>
      <c r="UR1" s="32"/>
      <c r="US1" s="32"/>
      <c r="UT1" s="32"/>
      <c r="UU1" s="32"/>
      <c r="UV1" s="32"/>
      <c r="UW1" s="32"/>
      <c r="UX1" s="32"/>
      <c r="UY1" s="32"/>
      <c r="UZ1" s="32"/>
      <c r="VA1" s="32"/>
      <c r="VB1" s="32"/>
      <c r="VC1" s="32"/>
      <c r="VD1" s="32"/>
      <c r="VE1" s="32"/>
      <c r="VF1" s="32"/>
      <c r="VG1" s="32"/>
      <c r="VH1" s="32"/>
      <c r="VI1" s="32"/>
      <c r="VJ1" s="32"/>
      <c r="VK1" s="32"/>
      <c r="VL1" s="32"/>
      <c r="VM1" s="32"/>
      <c r="VN1" s="32"/>
      <c r="VO1" s="32"/>
      <c r="VP1" s="32"/>
      <c r="VQ1" s="32"/>
      <c r="VR1" s="32"/>
      <c r="VS1" s="32"/>
      <c r="VT1" s="32"/>
      <c r="VU1" s="32"/>
      <c r="VV1" s="32"/>
      <c r="VW1" s="32"/>
      <c r="VX1" s="32"/>
      <c r="VY1" s="32"/>
      <c r="VZ1" s="32"/>
      <c r="WA1" s="32"/>
      <c r="WB1" s="32"/>
      <c r="WC1" s="32"/>
      <c r="WD1" s="32"/>
      <c r="WE1" s="32"/>
      <c r="WF1" s="32"/>
      <c r="WG1" s="32"/>
      <c r="WH1" s="32"/>
      <c r="WI1" s="32"/>
      <c r="WJ1" s="32"/>
      <c r="WK1" s="32"/>
      <c r="WL1" s="32"/>
      <c r="WM1" s="32"/>
      <c r="WN1" s="32"/>
      <c r="WO1" s="32"/>
      <c r="WP1" s="32"/>
      <c r="WQ1" s="32"/>
      <c r="WR1" s="32"/>
      <c r="WS1" s="32"/>
      <c r="WT1" s="32"/>
      <c r="WU1" s="32"/>
      <c r="WV1" s="32"/>
      <c r="WW1" s="32"/>
      <c r="WX1" s="32"/>
      <c r="WY1" s="32"/>
      <c r="WZ1" s="32"/>
      <c r="XA1" s="32"/>
      <c r="XB1" s="32"/>
      <c r="XC1" s="32"/>
      <c r="XD1" s="32"/>
      <c r="XE1" s="32"/>
      <c r="XF1" s="32"/>
      <c r="XG1" s="32"/>
      <c r="XH1" s="32"/>
      <c r="XI1" s="32"/>
      <c r="XJ1" s="32"/>
      <c r="XK1" s="32"/>
      <c r="XL1" s="32"/>
      <c r="XM1" s="32"/>
      <c r="XN1" s="32"/>
      <c r="XO1" s="32"/>
      <c r="XP1" s="32"/>
      <c r="XQ1" s="32"/>
      <c r="XR1" s="32"/>
      <c r="XS1" s="32"/>
      <c r="XT1" s="32"/>
      <c r="XU1" s="32"/>
      <c r="XV1" s="32"/>
      <c r="XW1" s="32"/>
      <c r="XX1" s="32"/>
      <c r="XY1" s="32"/>
      <c r="XZ1" s="32"/>
      <c r="YA1" s="32"/>
      <c r="YB1" s="32"/>
      <c r="YC1" s="32"/>
      <c r="YD1" s="32"/>
      <c r="YE1" s="32"/>
      <c r="YF1" s="32"/>
      <c r="YG1" s="32"/>
      <c r="YH1" s="32"/>
      <c r="YI1" s="32"/>
      <c r="YJ1" s="32"/>
      <c r="YK1" s="32"/>
      <c r="YL1" s="32"/>
      <c r="YM1" s="32"/>
      <c r="YN1" s="32"/>
      <c r="YO1" s="32"/>
      <c r="YP1" s="32"/>
      <c r="YQ1" s="32"/>
      <c r="YR1" s="32"/>
      <c r="YS1" s="32"/>
      <c r="YT1" s="32"/>
      <c r="YU1" s="32"/>
      <c r="YV1" s="32"/>
      <c r="YW1" s="32"/>
      <c r="YX1" s="32"/>
      <c r="YY1" s="32"/>
      <c r="YZ1" s="32"/>
      <c r="ZA1" s="32"/>
      <c r="ZB1" s="32"/>
      <c r="ZC1" s="32"/>
      <c r="ZD1" s="32"/>
      <c r="ZE1" s="32"/>
      <c r="ZF1" s="32"/>
      <c r="ZG1" s="32"/>
      <c r="ZH1" s="32"/>
      <c r="ZI1" s="32"/>
      <c r="ZJ1" s="32"/>
      <c r="ZK1" s="32"/>
      <c r="ZL1" s="32"/>
      <c r="ZM1" s="32"/>
      <c r="ZN1" s="32"/>
      <c r="ZO1" s="32"/>
      <c r="ZP1" s="32"/>
      <c r="ZQ1" s="32"/>
      <c r="ZR1" s="32"/>
      <c r="ZS1" s="32"/>
      <c r="ZT1" s="32"/>
      <c r="ZU1" s="32"/>
      <c r="ZV1" s="32"/>
      <c r="ZW1" s="32"/>
      <c r="ZX1" s="32"/>
      <c r="ZY1" s="32"/>
      <c r="ZZ1" s="32"/>
      <c r="AAA1" s="32"/>
      <c r="AAB1" s="32"/>
      <c r="AAC1" s="32"/>
      <c r="AAD1" s="32"/>
      <c r="AAE1" s="32"/>
      <c r="AAF1" s="32"/>
      <c r="AAG1" s="32"/>
      <c r="AAH1" s="32"/>
      <c r="AAI1" s="32"/>
      <c r="AAJ1" s="32"/>
      <c r="AAK1" s="32"/>
      <c r="AAL1" s="32"/>
      <c r="AAM1" s="32"/>
      <c r="AAN1" s="32"/>
      <c r="AAO1" s="32"/>
      <c r="AAP1" s="32"/>
      <c r="AAQ1" s="32"/>
      <c r="AAR1" s="32"/>
      <c r="AAS1" s="32"/>
      <c r="AAT1" s="32"/>
      <c r="AAU1" s="32"/>
      <c r="AAV1" s="32"/>
      <c r="AAW1" s="32"/>
      <c r="AAX1" s="32"/>
      <c r="AAY1" s="32"/>
      <c r="AAZ1" s="32"/>
      <c r="ABA1" s="32"/>
      <c r="ABB1" s="32"/>
      <c r="ABC1" s="32"/>
      <c r="ABD1" s="32"/>
      <c r="ABE1" s="32"/>
      <c r="ABF1" s="32"/>
      <c r="ABG1" s="32"/>
      <c r="ABH1" s="32"/>
      <c r="ABI1" s="32"/>
      <c r="ABJ1" s="32"/>
      <c r="ABK1" s="32"/>
      <c r="ABL1" s="32"/>
      <c r="ABM1" s="32"/>
      <c r="ABN1" s="32"/>
      <c r="ABO1" s="32"/>
      <c r="ABP1" s="32"/>
      <c r="ABQ1" s="32"/>
      <c r="ABR1" s="32"/>
      <c r="ABS1" s="32"/>
      <c r="ABT1" s="32"/>
      <c r="ABU1" s="32"/>
      <c r="ABV1" s="32"/>
      <c r="ABW1" s="32"/>
      <c r="ABX1" s="32"/>
      <c r="ABY1" s="32"/>
      <c r="ABZ1" s="32"/>
      <c r="ACA1" s="32"/>
      <c r="ACB1" s="32"/>
      <c r="ACC1" s="32"/>
      <c r="ACD1" s="32"/>
      <c r="ACE1" s="32"/>
      <c r="ACF1" s="32"/>
      <c r="ACG1" s="32"/>
      <c r="ACH1" s="32"/>
      <c r="ACI1" s="32"/>
      <c r="ACJ1" s="32"/>
      <c r="ACK1" s="32"/>
      <c r="ACL1" s="32"/>
      <c r="ACM1" s="32"/>
      <c r="ACN1" s="32"/>
      <c r="ACO1" s="32"/>
      <c r="ACP1" s="32"/>
      <c r="ACQ1" s="32"/>
      <c r="ACR1" s="32"/>
      <c r="ACS1" s="32"/>
      <c r="ACT1" s="32"/>
      <c r="ACU1" s="32"/>
      <c r="ACV1" s="32"/>
      <c r="ACW1" s="32"/>
      <c r="ACX1" s="32"/>
      <c r="ACY1" s="32"/>
      <c r="ACZ1" s="32"/>
      <c r="ADA1" s="32"/>
      <c r="ADB1" s="32"/>
      <c r="ADC1" s="32"/>
      <c r="ADD1" s="32"/>
      <c r="ADE1" s="32"/>
      <c r="ADF1" s="32"/>
      <c r="ADG1" s="32"/>
      <c r="ADH1" s="32"/>
      <c r="ADI1" s="32"/>
      <c r="ADJ1" s="32"/>
      <c r="ADK1" s="32"/>
      <c r="ADL1" s="32"/>
      <c r="ADM1" s="32"/>
      <c r="ADN1" s="32"/>
      <c r="ADO1" s="32"/>
      <c r="ADP1" s="32"/>
      <c r="ADQ1" s="32"/>
      <c r="ADR1" s="32"/>
      <c r="ADS1" s="32"/>
      <c r="ADT1" s="32"/>
      <c r="ADU1" s="32"/>
      <c r="ADV1" s="32"/>
      <c r="ADW1" s="32"/>
      <c r="ADX1" s="32"/>
      <c r="ADY1" s="32"/>
      <c r="ADZ1" s="32"/>
      <c r="AEA1" s="32"/>
      <c r="AEB1" s="32"/>
      <c r="AEC1" s="32"/>
      <c r="AED1" s="32"/>
      <c r="AEE1" s="32"/>
      <c r="AEF1" s="32"/>
      <c r="AEG1" s="32"/>
      <c r="AEH1" s="32"/>
      <c r="AEI1" s="32"/>
      <c r="AEJ1" s="32"/>
      <c r="AEK1" s="32"/>
      <c r="AEL1" s="32"/>
      <c r="AEM1" s="32"/>
      <c r="AEN1" s="32"/>
      <c r="AEO1" s="32"/>
      <c r="AEP1" s="32"/>
      <c r="AEQ1" s="32"/>
      <c r="AER1" s="32"/>
      <c r="AES1" s="32"/>
      <c r="AET1" s="32"/>
      <c r="AEU1" s="32"/>
      <c r="AEV1" s="32"/>
      <c r="AEW1" s="32"/>
      <c r="AEX1" s="32"/>
      <c r="AEY1" s="32"/>
      <c r="AEZ1" s="32"/>
      <c r="AFA1" s="32"/>
      <c r="AFB1" s="32"/>
      <c r="AFC1" s="32"/>
      <c r="AFD1" s="32"/>
      <c r="AFE1" s="32"/>
      <c r="AFF1" s="32"/>
      <c r="AFG1" s="32"/>
      <c r="AFH1" s="32"/>
      <c r="AFI1" s="32"/>
      <c r="AFJ1" s="32"/>
      <c r="AFK1" s="32"/>
      <c r="AFL1" s="32"/>
      <c r="AFM1" s="32"/>
      <c r="AFN1" s="32"/>
      <c r="AFO1" s="32"/>
      <c r="AFP1" s="32"/>
      <c r="AFQ1" s="32"/>
      <c r="AFR1" s="32"/>
      <c r="AFS1" s="32"/>
      <c r="AFT1" s="32"/>
      <c r="AFU1" s="32"/>
      <c r="AFV1" s="32"/>
      <c r="AFW1" s="32"/>
      <c r="AFX1" s="32"/>
      <c r="AFY1" s="32"/>
      <c r="AFZ1" s="32"/>
      <c r="AGA1" s="32"/>
      <c r="AGB1" s="32"/>
      <c r="AGC1" s="32"/>
      <c r="AGD1" s="32"/>
      <c r="AGE1" s="32"/>
      <c r="AGF1" s="32"/>
      <c r="AGG1" s="32"/>
      <c r="AGH1" s="32"/>
      <c r="AGI1" s="32"/>
      <c r="AGJ1" s="32"/>
      <c r="AGK1" s="32"/>
      <c r="AGL1" s="32"/>
      <c r="AGM1" s="32"/>
      <c r="AGN1" s="32"/>
      <c r="AGO1" s="32"/>
      <c r="AGP1" s="32"/>
      <c r="AGQ1" s="32"/>
      <c r="AGR1" s="32"/>
      <c r="AGS1" s="32"/>
      <c r="AGT1" s="32"/>
      <c r="AGU1" s="32"/>
      <c r="AGV1" s="32"/>
      <c r="AGW1" s="32"/>
      <c r="AGX1" s="32"/>
      <c r="AGY1" s="32"/>
      <c r="AGZ1" s="32"/>
      <c r="AHA1" s="32"/>
      <c r="AHB1" s="32"/>
      <c r="AHC1" s="32"/>
      <c r="AHD1" s="32"/>
      <c r="AHE1" s="32"/>
      <c r="AHF1" s="32"/>
      <c r="AHG1" s="32"/>
      <c r="AHH1" s="32"/>
      <c r="AHI1" s="32"/>
      <c r="AHJ1" s="32"/>
      <c r="AHK1" s="32"/>
      <c r="AHL1" s="32"/>
      <c r="AHM1" s="32"/>
      <c r="AHN1" s="32"/>
      <c r="AHO1" s="32"/>
      <c r="AHP1" s="32"/>
      <c r="AHQ1" s="32"/>
      <c r="AHR1" s="32"/>
      <c r="AHS1" s="32"/>
      <c r="AHT1" s="32"/>
      <c r="AHU1" s="32"/>
      <c r="AHV1" s="32"/>
      <c r="AHW1" s="32"/>
      <c r="AHX1" s="32"/>
      <c r="AHY1" s="32"/>
      <c r="AHZ1" s="32"/>
      <c r="AIA1" s="32"/>
      <c r="AIB1" s="32"/>
      <c r="AIC1" s="32"/>
      <c r="AID1" s="32"/>
      <c r="AIE1" s="32"/>
      <c r="AIF1" s="32"/>
      <c r="AIG1" s="32"/>
      <c r="AIH1" s="32"/>
      <c r="AII1" s="32"/>
      <c r="AIJ1" s="32"/>
      <c r="AIK1" s="32"/>
      <c r="AIL1" s="32"/>
      <c r="AIM1" s="32"/>
      <c r="AIN1" s="32"/>
      <c r="AIO1" s="32"/>
      <c r="AIP1" s="32"/>
      <c r="AIQ1" s="32"/>
      <c r="AIR1" s="32"/>
      <c r="AIS1" s="32"/>
      <c r="AIT1" s="32"/>
      <c r="AIU1" s="32"/>
      <c r="AIV1" s="32"/>
      <c r="AIW1" s="32"/>
      <c r="AIX1" s="32"/>
      <c r="AIY1" s="32"/>
      <c r="AIZ1" s="32"/>
      <c r="AJA1" s="32"/>
      <c r="AJB1" s="32"/>
      <c r="AJC1" s="32"/>
      <c r="AJD1" s="32"/>
      <c r="AJE1" s="32"/>
      <c r="AJF1" s="32"/>
      <c r="AJG1" s="32"/>
      <c r="AJH1" s="32"/>
      <c r="AJI1" s="32"/>
      <c r="AJJ1" s="32"/>
      <c r="AJK1" s="32"/>
      <c r="AJL1" s="32"/>
      <c r="AJM1" s="32"/>
      <c r="AJN1" s="32"/>
      <c r="AJO1" s="32"/>
      <c r="AJP1" s="32"/>
      <c r="AJQ1" s="32"/>
      <c r="AJR1" s="32"/>
      <c r="AJS1" s="32"/>
      <c r="AJT1" s="32"/>
      <c r="AJU1" s="32"/>
      <c r="AJV1" s="32"/>
      <c r="AJW1" s="32"/>
      <c r="AJX1" s="32"/>
      <c r="AJY1" s="32"/>
      <c r="AJZ1" s="32"/>
      <c r="AKA1" s="32"/>
      <c r="AKB1" s="32"/>
      <c r="AKC1" s="32"/>
      <c r="AKD1" s="32"/>
      <c r="AKE1" s="32"/>
      <c r="AKF1" s="32"/>
      <c r="AKG1" s="32"/>
      <c r="AKH1" s="32"/>
      <c r="AKI1" s="32"/>
      <c r="AKJ1" s="32"/>
      <c r="AKK1" s="32"/>
      <c r="AKL1" s="32"/>
      <c r="AKM1" s="32"/>
      <c r="AKN1" s="32"/>
      <c r="AKO1" s="32"/>
      <c r="AKP1" s="32"/>
      <c r="AKQ1" s="32"/>
      <c r="AKR1" s="32"/>
      <c r="AKS1" s="32"/>
      <c r="AKT1" s="32"/>
      <c r="AKU1" s="32"/>
      <c r="AKV1" s="32"/>
      <c r="AKW1" s="32"/>
      <c r="AKX1" s="32"/>
      <c r="AKY1" s="32"/>
      <c r="AKZ1" s="32"/>
      <c r="ALA1" s="32"/>
      <c r="ALB1" s="32"/>
      <c r="ALC1" s="32"/>
      <c r="ALD1" s="32"/>
      <c r="ALE1" s="32"/>
      <c r="ALF1" s="32"/>
      <c r="ALG1" s="32"/>
      <c r="ALH1" s="32"/>
      <c r="ALI1" s="32"/>
      <c r="ALJ1" s="32"/>
      <c r="ALK1" s="32"/>
      <c r="ALL1" s="32"/>
      <c r="ALM1" s="32"/>
      <c r="ALN1" s="32"/>
      <c r="ALO1" s="32"/>
      <c r="ALP1" s="32"/>
      <c r="ALQ1" s="32"/>
      <c r="ALR1" s="32"/>
      <c r="ALS1" s="32"/>
      <c r="ALT1" s="32"/>
      <c r="ALU1" s="32"/>
      <c r="ALV1" s="32"/>
      <c r="ALW1" s="32"/>
      <c r="ALX1" s="32"/>
      <c r="ALY1" s="32"/>
      <c r="ALZ1" s="32"/>
      <c r="AMA1" s="32"/>
      <c r="AMB1" s="32"/>
      <c r="AMC1" s="32"/>
      <c r="AMD1" s="32"/>
      <c r="AME1" s="32"/>
      <c r="AMF1" s="32"/>
      <c r="AMG1" s="32"/>
      <c r="AMH1" s="32"/>
      <c r="AMI1" s="32"/>
      <c r="AMJ1" s="32"/>
      <c r="AMK1" s="32"/>
      <c r="AML1" s="32"/>
      <c r="AMM1" s="32"/>
      <c r="AMN1" s="32"/>
      <c r="AMO1" s="32"/>
      <c r="AMP1" s="32"/>
      <c r="AMQ1" s="32"/>
      <c r="AMR1" s="32"/>
      <c r="AMS1" s="32"/>
      <c r="AMT1" s="32"/>
      <c r="AMU1" s="32"/>
      <c r="AMV1" s="32"/>
      <c r="AMW1" s="32"/>
      <c r="AMX1" s="32"/>
      <c r="AMY1" s="32"/>
      <c r="AMZ1" s="32"/>
      <c r="ANA1" s="32"/>
      <c r="ANB1" s="32"/>
      <c r="ANC1" s="32"/>
      <c r="AND1" s="32"/>
      <c r="ANE1" s="32"/>
      <c r="ANF1" s="32"/>
      <c r="ANG1" s="32"/>
      <c r="ANH1" s="32"/>
      <c r="ANI1" s="32"/>
      <c r="ANJ1" s="32"/>
      <c r="ANK1" s="32"/>
      <c r="ANL1" s="32"/>
      <c r="ANM1" s="32"/>
      <c r="ANN1" s="32"/>
      <c r="ANO1" s="32"/>
      <c r="ANP1" s="32"/>
      <c r="ANQ1" s="32"/>
      <c r="ANR1" s="32"/>
      <c r="ANS1" s="32"/>
      <c r="ANT1" s="32"/>
      <c r="ANU1" s="32"/>
      <c r="ANV1" s="32"/>
      <c r="ANW1" s="32"/>
      <c r="ANX1" s="32"/>
      <c r="ANY1" s="32"/>
      <c r="ANZ1" s="32"/>
      <c r="AOA1" s="32"/>
      <c r="AOB1" s="32"/>
      <c r="AOC1" s="32"/>
      <c r="AOD1" s="32"/>
      <c r="AOE1" s="32"/>
      <c r="AOF1" s="32"/>
      <c r="AOG1" s="32"/>
      <c r="AOH1" s="32"/>
      <c r="AOI1" s="32"/>
      <c r="AOJ1" s="32"/>
      <c r="AOK1" s="32"/>
      <c r="AOL1" s="32"/>
      <c r="AOM1" s="32"/>
      <c r="AON1" s="32"/>
      <c r="AOO1" s="32"/>
      <c r="AOP1" s="32"/>
      <c r="AOQ1" s="32"/>
      <c r="AOR1" s="32"/>
      <c r="AOS1" s="32"/>
      <c r="AOT1" s="32"/>
      <c r="AOU1" s="32"/>
      <c r="AOV1" s="32"/>
      <c r="AOW1" s="32"/>
      <c r="AOX1" s="32"/>
      <c r="AOY1" s="32"/>
      <c r="AOZ1" s="32"/>
      <c r="APA1" s="32"/>
      <c r="APB1" s="32"/>
      <c r="APC1" s="32"/>
      <c r="APD1" s="32"/>
      <c r="APE1" s="32"/>
      <c r="APF1" s="32"/>
      <c r="APG1" s="32"/>
      <c r="APH1" s="32"/>
      <c r="API1" s="32"/>
      <c r="APJ1" s="32"/>
      <c r="APK1" s="32"/>
      <c r="APL1" s="32"/>
      <c r="APM1" s="32"/>
      <c r="APN1" s="32"/>
      <c r="APO1" s="32"/>
      <c r="APP1" s="32"/>
      <c r="APQ1" s="32"/>
      <c r="APR1" s="32"/>
      <c r="APS1" s="32"/>
      <c r="APT1" s="32"/>
      <c r="APU1" s="32"/>
      <c r="APV1" s="32"/>
      <c r="APW1" s="32"/>
      <c r="APX1" s="32"/>
      <c r="APY1" s="32"/>
      <c r="APZ1" s="32"/>
      <c r="AQA1" s="32"/>
      <c r="AQB1" s="32"/>
      <c r="AQC1" s="32"/>
      <c r="AQD1" s="32"/>
      <c r="AQE1" s="32"/>
      <c r="AQF1" s="32"/>
      <c r="AQG1" s="32"/>
      <c r="AQH1" s="32"/>
      <c r="AQI1" s="32"/>
      <c r="AQJ1" s="32"/>
      <c r="AQK1" s="32"/>
      <c r="AQL1" s="32"/>
      <c r="AQM1" s="32"/>
      <c r="AQN1" s="32"/>
      <c r="AQO1" s="32"/>
      <c r="AQP1" s="32"/>
      <c r="AQQ1" s="32"/>
      <c r="AQR1" s="32"/>
      <c r="AQS1" s="32"/>
      <c r="AQT1" s="32"/>
      <c r="AQU1" s="32"/>
      <c r="AQV1" s="32"/>
      <c r="AQW1" s="32"/>
      <c r="AQX1" s="32"/>
      <c r="AQY1" s="32"/>
      <c r="AQZ1" s="32"/>
      <c r="ARA1" s="32"/>
      <c r="ARB1" s="32"/>
      <c r="ARC1" s="32"/>
      <c r="ARD1" s="32"/>
      <c r="ARE1" s="32"/>
      <c r="ARF1" s="32"/>
      <c r="ARG1" s="32"/>
      <c r="ARH1" s="32"/>
      <c r="ARI1" s="32"/>
      <c r="ARJ1" s="32"/>
      <c r="ARK1" s="32"/>
      <c r="ARL1" s="32"/>
      <c r="ARM1" s="32"/>
      <c r="ARN1" s="32"/>
      <c r="ARO1" s="32"/>
      <c r="ARP1" s="32"/>
      <c r="ARQ1" s="32"/>
      <c r="ARR1" s="32"/>
      <c r="ARS1" s="32"/>
      <c r="ART1" s="32"/>
      <c r="ARU1" s="32"/>
      <c r="ARV1" s="32"/>
      <c r="ARW1" s="32"/>
      <c r="ARX1" s="32"/>
      <c r="ARY1" s="32"/>
      <c r="ARZ1" s="32"/>
      <c r="ASA1" s="32"/>
      <c r="ASB1" s="32"/>
      <c r="ASC1" s="32"/>
      <c r="ASD1" s="32"/>
      <c r="ASE1" s="32"/>
      <c r="ASF1" s="32"/>
      <c r="ASG1" s="32"/>
      <c r="ASH1" s="32"/>
      <c r="ASI1" s="32"/>
      <c r="ASJ1" s="32"/>
      <c r="ASK1" s="32"/>
      <c r="ASL1" s="32"/>
      <c r="ASM1" s="32"/>
      <c r="ASN1" s="32"/>
      <c r="ASO1" s="32"/>
      <c r="ASP1" s="32"/>
      <c r="ASQ1" s="32"/>
      <c r="ASR1" s="32"/>
      <c r="ASS1" s="32"/>
      <c r="AST1" s="32"/>
      <c r="ASU1" s="32"/>
      <c r="ASV1" s="32"/>
      <c r="ASW1" s="32"/>
      <c r="ASX1" s="32"/>
      <c r="ASY1" s="32"/>
      <c r="ASZ1" s="32"/>
      <c r="ATA1" s="32"/>
      <c r="ATB1" s="32"/>
      <c r="ATC1" s="32"/>
      <c r="ATD1" s="32"/>
      <c r="ATE1" s="32"/>
      <c r="ATF1" s="32"/>
      <c r="ATG1" s="32"/>
      <c r="ATH1" s="32"/>
      <c r="ATI1" s="32"/>
      <c r="ATJ1" s="32"/>
      <c r="ATK1" s="32"/>
      <c r="ATL1" s="32"/>
      <c r="ATM1" s="32"/>
      <c r="ATN1" s="32"/>
      <c r="ATO1" s="32"/>
      <c r="ATP1" s="32"/>
      <c r="ATQ1" s="32"/>
      <c r="ATR1" s="32"/>
      <c r="ATS1" s="32"/>
      <c r="ATT1" s="32"/>
      <c r="ATU1" s="32"/>
      <c r="ATV1" s="32"/>
      <c r="ATW1" s="32"/>
      <c r="ATX1" s="32"/>
      <c r="ATY1" s="32"/>
      <c r="ATZ1" s="32"/>
      <c r="AUA1" s="32"/>
      <c r="AUB1" s="32"/>
      <c r="AUC1" s="32"/>
      <c r="AUD1" s="32"/>
      <c r="AUE1" s="32"/>
      <c r="AUF1" s="32"/>
      <c r="AUG1" s="32"/>
      <c r="AUH1" s="32"/>
      <c r="AUI1" s="32"/>
      <c r="AUJ1" s="32"/>
      <c r="AUK1" s="32"/>
      <c r="AUL1" s="32"/>
      <c r="AUM1" s="32"/>
      <c r="AUN1" s="32"/>
      <c r="AUO1" s="32"/>
      <c r="AUP1" s="32"/>
      <c r="AUQ1" s="32"/>
      <c r="AUR1" s="32"/>
      <c r="AUS1" s="32"/>
      <c r="AUT1" s="32"/>
      <c r="AUU1" s="32"/>
      <c r="AUV1" s="32"/>
      <c r="AUW1" s="32"/>
      <c r="AUX1" s="32"/>
      <c r="AUY1" s="32"/>
      <c r="AUZ1" s="32"/>
      <c r="AVA1" s="32"/>
      <c r="AVB1" s="32"/>
      <c r="AVC1" s="32"/>
      <c r="AVD1" s="32"/>
      <c r="AVE1" s="32"/>
      <c r="AVF1" s="32"/>
      <c r="AVG1" s="32"/>
      <c r="AVH1" s="32"/>
      <c r="AVI1" s="32"/>
      <c r="AVJ1" s="32"/>
      <c r="AVK1" s="32"/>
      <c r="AVL1" s="32"/>
      <c r="AVM1" s="32"/>
      <c r="AVN1" s="32"/>
      <c r="AVO1" s="32"/>
      <c r="AVP1" s="32"/>
      <c r="AVQ1" s="32"/>
      <c r="AVR1" s="32"/>
      <c r="AVS1" s="32"/>
      <c r="AVT1" s="32"/>
      <c r="AVU1" s="32"/>
      <c r="AVV1" s="32"/>
      <c r="AVW1" s="32"/>
      <c r="AVX1" s="32"/>
      <c r="AVY1" s="32"/>
      <c r="AVZ1" s="32"/>
      <c r="AWA1" s="32"/>
      <c r="AWB1" s="32"/>
      <c r="AWC1" s="32"/>
      <c r="AWD1" s="32"/>
      <c r="AWE1" s="32"/>
      <c r="AWF1" s="32"/>
      <c r="AWG1" s="32"/>
      <c r="AWH1" s="32"/>
      <c r="AWI1" s="32"/>
      <c r="AWJ1" s="32"/>
      <c r="AWK1" s="32"/>
      <c r="AWL1" s="32"/>
      <c r="AWM1" s="32"/>
      <c r="AWN1" s="32"/>
      <c r="AWO1" s="32"/>
      <c r="AWP1" s="32"/>
      <c r="AWQ1" s="32"/>
      <c r="AWR1" s="32"/>
      <c r="AWS1" s="32"/>
      <c r="AWT1" s="32"/>
      <c r="AWU1" s="32"/>
      <c r="AWV1" s="32"/>
      <c r="AWW1" s="32"/>
      <c r="AWX1" s="32"/>
      <c r="AWY1" s="32"/>
      <c r="AWZ1" s="32"/>
      <c r="AXA1" s="32"/>
      <c r="AXB1" s="32"/>
      <c r="AXC1" s="32"/>
      <c r="AXD1" s="32"/>
      <c r="AXE1" s="32"/>
      <c r="AXF1" s="32"/>
      <c r="AXG1" s="32"/>
      <c r="AXH1" s="32"/>
      <c r="AXI1" s="32"/>
      <c r="AXJ1" s="32"/>
      <c r="AXK1" s="32"/>
      <c r="AXL1" s="32"/>
      <c r="AXM1" s="32"/>
      <c r="AXN1" s="32"/>
      <c r="AXO1" s="32"/>
      <c r="AXP1" s="32"/>
      <c r="AXQ1" s="32"/>
      <c r="AXR1" s="32"/>
      <c r="AXS1" s="32"/>
      <c r="AXT1" s="32"/>
      <c r="AXU1" s="32"/>
      <c r="AXV1" s="32"/>
      <c r="AXW1" s="32"/>
      <c r="AXX1" s="32"/>
      <c r="AXY1" s="32"/>
      <c r="AXZ1" s="32"/>
      <c r="AYA1" s="32"/>
      <c r="AYB1" s="32"/>
      <c r="AYC1" s="32"/>
      <c r="AYD1" s="32"/>
      <c r="AYE1" s="32"/>
      <c r="AYF1" s="32"/>
      <c r="AYG1" s="32"/>
      <c r="AYH1" s="32"/>
      <c r="AYI1" s="32"/>
      <c r="AYJ1" s="32"/>
      <c r="AYK1" s="32"/>
      <c r="AYL1" s="32"/>
      <c r="AYM1" s="32"/>
      <c r="AYN1" s="32"/>
      <c r="AYO1" s="32"/>
      <c r="AYP1" s="32"/>
      <c r="AYQ1" s="32"/>
      <c r="AYR1" s="32"/>
      <c r="AYS1" s="32"/>
      <c r="AYT1" s="32"/>
      <c r="AYU1" s="32"/>
      <c r="AYV1" s="32"/>
      <c r="AYW1" s="32"/>
      <c r="AYX1" s="32"/>
      <c r="AYY1" s="32"/>
      <c r="AYZ1" s="32"/>
      <c r="AZA1" s="32"/>
      <c r="AZB1" s="32"/>
      <c r="AZC1" s="32"/>
      <c r="AZD1" s="32"/>
      <c r="AZE1" s="32"/>
      <c r="AZF1" s="32"/>
      <c r="AZG1" s="32"/>
      <c r="AZH1" s="32"/>
      <c r="AZI1" s="32"/>
      <c r="AZJ1" s="32"/>
      <c r="AZK1" s="32"/>
      <c r="AZL1" s="32"/>
      <c r="AZM1" s="32"/>
      <c r="AZN1" s="32"/>
      <c r="AZO1" s="32"/>
      <c r="AZP1" s="32"/>
      <c r="AZQ1" s="32"/>
      <c r="AZR1" s="32"/>
      <c r="AZS1" s="32"/>
      <c r="AZT1" s="32"/>
      <c r="AZU1" s="32"/>
      <c r="AZV1" s="32"/>
      <c r="AZW1" s="32"/>
      <c r="AZX1" s="32"/>
      <c r="AZY1" s="32"/>
      <c r="AZZ1" s="32"/>
      <c r="BAA1" s="32"/>
      <c r="BAB1" s="32"/>
      <c r="BAC1" s="32"/>
      <c r="BAD1" s="32"/>
      <c r="BAE1" s="32"/>
      <c r="BAF1" s="32"/>
      <c r="BAG1" s="32"/>
      <c r="BAH1" s="32"/>
      <c r="BAI1" s="32"/>
      <c r="BAJ1" s="32"/>
      <c r="BAK1" s="32"/>
      <c r="BAL1" s="32"/>
      <c r="BAM1" s="32"/>
      <c r="BAN1" s="32"/>
      <c r="BAO1" s="32"/>
      <c r="BAP1" s="32"/>
      <c r="BAQ1" s="32"/>
      <c r="BAR1" s="32"/>
      <c r="BAS1" s="32"/>
      <c r="BAT1" s="32"/>
      <c r="BAU1" s="32"/>
      <c r="BAV1" s="32"/>
      <c r="BAW1" s="32"/>
      <c r="BAX1" s="32"/>
      <c r="BAY1" s="32"/>
      <c r="BAZ1" s="32"/>
      <c r="BBA1" s="32"/>
      <c r="BBB1" s="32"/>
      <c r="BBC1" s="32"/>
      <c r="BBD1" s="32"/>
      <c r="BBE1" s="32"/>
      <c r="BBF1" s="32"/>
      <c r="BBG1" s="32"/>
      <c r="BBH1" s="32"/>
      <c r="BBI1" s="32"/>
      <c r="BBJ1" s="32"/>
      <c r="BBK1" s="32"/>
      <c r="BBL1" s="32"/>
      <c r="BBM1" s="32"/>
      <c r="BBN1" s="32"/>
      <c r="BBO1" s="32"/>
      <c r="BBP1" s="32"/>
      <c r="BBQ1" s="32"/>
      <c r="BBR1" s="32"/>
      <c r="BBS1" s="32"/>
      <c r="BBT1" s="32"/>
      <c r="BBU1" s="32"/>
      <c r="BBV1" s="32"/>
      <c r="BBW1" s="32"/>
      <c r="BBX1" s="32"/>
      <c r="BBY1" s="32"/>
      <c r="BBZ1" s="32"/>
      <c r="BCA1" s="32"/>
      <c r="BCB1" s="32"/>
      <c r="BCC1" s="32"/>
      <c r="BCD1" s="32"/>
      <c r="BCE1" s="32"/>
      <c r="BCF1" s="32"/>
      <c r="BCG1" s="32"/>
      <c r="BCH1" s="32"/>
      <c r="BCI1" s="32"/>
      <c r="BCJ1" s="32"/>
      <c r="BCK1" s="32"/>
      <c r="BCL1" s="32"/>
      <c r="BCM1" s="32"/>
      <c r="BCN1" s="32"/>
      <c r="BCO1" s="32"/>
      <c r="BCP1" s="32"/>
      <c r="BCQ1" s="32"/>
      <c r="BCR1" s="32"/>
      <c r="BCS1" s="32"/>
      <c r="BCT1" s="32"/>
      <c r="BCU1" s="32"/>
      <c r="BCV1" s="32"/>
      <c r="BCW1" s="32"/>
      <c r="BCX1" s="32"/>
      <c r="BCY1" s="32"/>
      <c r="BCZ1" s="32"/>
      <c r="BDA1" s="32"/>
      <c r="BDB1" s="32"/>
      <c r="BDC1" s="32"/>
      <c r="BDD1" s="32"/>
      <c r="BDE1" s="32"/>
      <c r="BDF1" s="32"/>
      <c r="BDG1" s="32"/>
      <c r="BDH1" s="32"/>
      <c r="BDI1" s="32"/>
      <c r="BDJ1" s="32"/>
      <c r="BDK1" s="32"/>
      <c r="BDL1" s="32"/>
      <c r="BDM1" s="32"/>
      <c r="BDN1" s="32"/>
      <c r="BDO1" s="32"/>
      <c r="BDP1" s="32"/>
      <c r="BDQ1" s="32"/>
      <c r="BDR1" s="32"/>
      <c r="BDS1" s="32"/>
      <c r="BDT1" s="32"/>
      <c r="BDU1" s="32"/>
      <c r="BDV1" s="32"/>
      <c r="BDW1" s="32"/>
      <c r="BDX1" s="32"/>
      <c r="BDY1" s="32"/>
      <c r="BDZ1" s="32"/>
      <c r="BEA1" s="32"/>
      <c r="BEB1" s="32"/>
      <c r="BEC1" s="32"/>
      <c r="BED1" s="32"/>
      <c r="BEE1" s="32"/>
      <c r="BEF1" s="32"/>
      <c r="BEG1" s="32"/>
      <c r="BEH1" s="32"/>
      <c r="BEI1" s="32"/>
      <c r="BEJ1" s="32"/>
      <c r="BEK1" s="32"/>
      <c r="BEL1" s="32"/>
      <c r="BEM1" s="32"/>
      <c r="BEN1" s="32"/>
      <c r="BEO1" s="32"/>
      <c r="BEP1" s="32"/>
      <c r="BEQ1" s="32"/>
      <c r="BER1" s="32"/>
      <c r="BES1" s="32"/>
      <c r="BET1" s="32"/>
      <c r="BEU1" s="32"/>
      <c r="BEV1" s="32"/>
      <c r="BEW1" s="32"/>
      <c r="BEX1" s="32"/>
      <c r="BEY1" s="32"/>
      <c r="BEZ1" s="32"/>
      <c r="BFA1" s="32"/>
      <c r="BFB1" s="32"/>
      <c r="BFC1" s="32"/>
      <c r="BFD1" s="32"/>
      <c r="BFE1" s="32"/>
      <c r="BFF1" s="32"/>
      <c r="BFG1" s="32"/>
      <c r="BFH1" s="32"/>
      <c r="BFI1" s="32"/>
      <c r="BFJ1" s="32"/>
      <c r="BFK1" s="32"/>
      <c r="BFL1" s="32"/>
      <c r="BFM1" s="32"/>
      <c r="BFN1" s="32"/>
      <c r="BFO1" s="32"/>
      <c r="BFP1" s="32"/>
      <c r="BFQ1" s="32"/>
      <c r="BFR1" s="32"/>
      <c r="BFS1" s="32"/>
      <c r="BFT1" s="32"/>
      <c r="BFU1" s="32"/>
      <c r="BFV1" s="32"/>
      <c r="BFW1" s="32"/>
      <c r="BFX1" s="32"/>
      <c r="BFY1" s="32"/>
      <c r="BFZ1" s="32"/>
      <c r="BGA1" s="32"/>
      <c r="BGB1" s="32"/>
      <c r="BGC1" s="32"/>
      <c r="BGD1" s="32"/>
      <c r="BGE1" s="32"/>
      <c r="BGF1" s="32"/>
      <c r="BGG1" s="32"/>
      <c r="BGH1" s="32"/>
      <c r="BGI1" s="32"/>
      <c r="BGJ1" s="32"/>
      <c r="BGK1" s="32"/>
      <c r="BGL1" s="32"/>
      <c r="BGM1" s="32"/>
      <c r="BGN1" s="32"/>
      <c r="BGO1" s="32"/>
      <c r="BGP1" s="32"/>
      <c r="BGQ1" s="32"/>
      <c r="BGR1" s="32"/>
      <c r="BGS1" s="32"/>
      <c r="BGT1" s="32"/>
      <c r="BGU1" s="32"/>
      <c r="BGV1" s="32"/>
      <c r="BGW1" s="32"/>
      <c r="BGX1" s="32"/>
      <c r="BGY1" s="32"/>
      <c r="BGZ1" s="32"/>
      <c r="BHA1" s="32"/>
      <c r="BHB1" s="32"/>
      <c r="BHC1" s="32"/>
      <c r="BHD1" s="32"/>
      <c r="BHE1" s="32"/>
      <c r="BHF1" s="32"/>
      <c r="BHG1" s="32"/>
      <c r="BHH1" s="32"/>
      <c r="BHI1" s="32"/>
      <c r="BHJ1" s="32"/>
      <c r="BHK1" s="32"/>
      <c r="BHL1" s="32"/>
      <c r="BHM1" s="32"/>
      <c r="BHN1" s="32"/>
      <c r="BHO1" s="32"/>
      <c r="BHP1" s="32"/>
      <c r="BHQ1" s="32"/>
      <c r="BHR1" s="32"/>
      <c r="BHS1" s="32"/>
      <c r="BHT1" s="32"/>
      <c r="BHU1" s="32"/>
      <c r="BHV1" s="32"/>
      <c r="BHW1" s="32"/>
      <c r="BHX1" s="32"/>
      <c r="BHY1" s="32"/>
      <c r="BHZ1" s="32"/>
      <c r="BIA1" s="32"/>
      <c r="BIB1" s="32"/>
      <c r="BIC1" s="32"/>
      <c r="BID1" s="32"/>
      <c r="BIE1" s="32"/>
      <c r="BIF1" s="32"/>
      <c r="BIG1" s="32"/>
      <c r="BIH1" s="32"/>
      <c r="BII1" s="32"/>
      <c r="BIJ1" s="32"/>
      <c r="BIK1" s="32"/>
      <c r="BIL1" s="32"/>
      <c r="BIM1" s="32"/>
      <c r="BIN1" s="32"/>
      <c r="BIO1" s="32"/>
      <c r="BIP1" s="32"/>
      <c r="BIQ1" s="32"/>
      <c r="BIR1" s="32"/>
      <c r="BIS1" s="32"/>
      <c r="BIT1" s="32"/>
      <c r="BIU1" s="32"/>
      <c r="BIV1" s="32"/>
      <c r="BIW1" s="32"/>
      <c r="BIX1" s="32"/>
      <c r="BIY1" s="32"/>
      <c r="BIZ1" s="32"/>
      <c r="BJA1" s="32"/>
      <c r="BJB1" s="32"/>
      <c r="BJC1" s="32"/>
      <c r="BJD1" s="32"/>
      <c r="BJE1" s="32"/>
      <c r="BJF1" s="32"/>
      <c r="BJG1" s="32"/>
      <c r="BJH1" s="32"/>
      <c r="BJI1" s="32"/>
      <c r="BJJ1" s="32"/>
      <c r="BJK1" s="32"/>
      <c r="BJL1" s="32"/>
      <c r="BJM1" s="32"/>
      <c r="BJN1" s="32"/>
      <c r="BJO1" s="32"/>
      <c r="BJP1" s="32"/>
      <c r="BJQ1" s="32"/>
      <c r="BJR1" s="32"/>
      <c r="BJS1" s="32"/>
      <c r="BJT1" s="32"/>
      <c r="BJU1" s="32"/>
      <c r="BJV1" s="32"/>
      <c r="BJW1" s="32"/>
      <c r="BJX1" s="32"/>
      <c r="BJY1" s="32"/>
      <c r="BJZ1" s="32"/>
      <c r="BKA1" s="32"/>
      <c r="BKB1" s="32"/>
      <c r="BKC1" s="32"/>
      <c r="BKD1" s="32"/>
      <c r="BKE1" s="32"/>
      <c r="BKF1" s="32"/>
      <c r="BKG1" s="32"/>
      <c r="BKH1" s="32"/>
      <c r="BKI1" s="32"/>
      <c r="BKJ1" s="32"/>
      <c r="BKK1" s="32"/>
      <c r="BKL1" s="32"/>
      <c r="BKM1" s="32"/>
      <c r="BKN1" s="32"/>
      <c r="BKO1" s="32"/>
      <c r="BKP1" s="32"/>
      <c r="BKQ1" s="32"/>
      <c r="BKR1" s="32"/>
      <c r="BKS1" s="32"/>
      <c r="BKT1" s="32"/>
      <c r="BKU1" s="32"/>
      <c r="BKV1" s="32"/>
      <c r="BKW1" s="32"/>
      <c r="BKX1" s="32"/>
      <c r="BKY1" s="32"/>
      <c r="BKZ1" s="32"/>
      <c r="BLA1" s="32"/>
      <c r="BLB1" s="32"/>
      <c r="BLC1" s="32"/>
      <c r="BLD1" s="32"/>
      <c r="BLE1" s="32"/>
      <c r="BLF1" s="32"/>
      <c r="BLG1" s="32"/>
      <c r="BLH1" s="32"/>
      <c r="BLI1" s="32"/>
      <c r="BLJ1" s="32"/>
      <c r="BLK1" s="32"/>
      <c r="BLL1" s="32"/>
      <c r="BLM1" s="32"/>
      <c r="BLN1" s="32"/>
      <c r="BLO1" s="32"/>
      <c r="BLP1" s="32"/>
      <c r="BLQ1" s="32"/>
      <c r="BLR1" s="32"/>
      <c r="BLS1" s="32"/>
      <c r="BLT1" s="32"/>
      <c r="BLU1" s="32"/>
      <c r="BLV1" s="32"/>
      <c r="BLW1" s="32"/>
      <c r="BLX1" s="32"/>
      <c r="BLY1" s="32"/>
      <c r="BLZ1" s="32"/>
      <c r="BMA1" s="32"/>
      <c r="BMB1" s="32"/>
      <c r="BMC1" s="32"/>
      <c r="BMD1" s="32"/>
      <c r="BME1" s="32"/>
      <c r="BMF1" s="32"/>
      <c r="BMG1" s="32"/>
      <c r="BMH1" s="32"/>
      <c r="BMI1" s="32"/>
      <c r="BMJ1" s="32"/>
      <c r="BMK1" s="32"/>
      <c r="BML1" s="32"/>
      <c r="BMM1" s="32"/>
      <c r="BMN1" s="32"/>
      <c r="BMO1" s="32"/>
      <c r="BMP1" s="32"/>
      <c r="BMQ1" s="32"/>
      <c r="BMR1" s="32"/>
      <c r="BMS1" s="32"/>
      <c r="BMT1" s="32"/>
      <c r="BMU1" s="32"/>
      <c r="BMV1" s="32"/>
      <c r="BMW1" s="32"/>
      <c r="BMX1" s="32"/>
      <c r="BMY1" s="32"/>
      <c r="BMZ1" s="32"/>
      <c r="BNA1" s="32"/>
      <c r="BNB1" s="32"/>
      <c r="BNC1" s="32"/>
      <c r="BND1" s="32"/>
      <c r="BNE1" s="32"/>
      <c r="BNF1" s="32"/>
      <c r="BNG1" s="32"/>
      <c r="BNH1" s="32"/>
      <c r="BNI1" s="32"/>
      <c r="BNJ1" s="32"/>
      <c r="BNK1" s="32"/>
      <c r="BNL1" s="32"/>
      <c r="BNM1" s="32"/>
      <c r="BNN1" s="32"/>
      <c r="BNO1" s="32"/>
      <c r="BNP1" s="32"/>
      <c r="BNQ1" s="32"/>
      <c r="BNR1" s="32"/>
      <c r="BNS1" s="32"/>
      <c r="BNT1" s="32"/>
      <c r="BNU1" s="32"/>
      <c r="BNV1" s="32"/>
      <c r="BNW1" s="32"/>
      <c r="BNX1" s="32"/>
      <c r="BNY1" s="32"/>
      <c r="BNZ1" s="32"/>
      <c r="BOA1" s="32"/>
      <c r="BOB1" s="32"/>
      <c r="BOC1" s="32"/>
      <c r="BOD1" s="32"/>
      <c r="BOE1" s="32"/>
      <c r="BOF1" s="32"/>
      <c r="BOG1" s="32"/>
      <c r="BOH1" s="32"/>
      <c r="BOI1" s="32"/>
      <c r="BOJ1" s="32"/>
      <c r="BOK1" s="32"/>
      <c r="BOL1" s="32"/>
      <c r="BOM1" s="32"/>
      <c r="BON1" s="32"/>
      <c r="BOO1" s="32"/>
      <c r="BOP1" s="32"/>
      <c r="BOQ1" s="32"/>
      <c r="BOR1" s="32"/>
      <c r="BOS1" s="32"/>
      <c r="BOT1" s="32"/>
      <c r="BOU1" s="32"/>
      <c r="BOV1" s="32"/>
      <c r="BOW1" s="32"/>
      <c r="BOX1" s="32"/>
      <c r="BOY1" s="32"/>
      <c r="BOZ1" s="32"/>
      <c r="BPA1" s="32"/>
      <c r="BPB1" s="32"/>
      <c r="BPC1" s="32"/>
      <c r="BPD1" s="32"/>
      <c r="BPE1" s="32"/>
      <c r="BPF1" s="32"/>
      <c r="BPG1" s="32"/>
      <c r="BPH1" s="32"/>
      <c r="BPI1" s="32"/>
      <c r="BPJ1" s="32"/>
      <c r="BPK1" s="32"/>
      <c r="BPL1" s="32"/>
      <c r="BPM1" s="32"/>
      <c r="BPN1" s="32"/>
      <c r="BPO1" s="32"/>
      <c r="BPP1" s="32"/>
      <c r="BPQ1" s="32"/>
      <c r="BPR1" s="32"/>
      <c r="BPS1" s="32"/>
      <c r="BPT1" s="32"/>
      <c r="BPU1" s="32"/>
      <c r="BPV1" s="32"/>
      <c r="BPW1" s="32"/>
      <c r="BPX1" s="32"/>
      <c r="BPY1" s="32"/>
      <c r="BPZ1" s="32"/>
      <c r="BQA1" s="32"/>
      <c r="BQB1" s="32"/>
      <c r="BQC1" s="32"/>
      <c r="BQD1" s="32"/>
      <c r="BQE1" s="32"/>
      <c r="BQF1" s="32"/>
      <c r="BQG1" s="32"/>
      <c r="BQH1" s="32"/>
      <c r="BQI1" s="32"/>
      <c r="BQJ1" s="32"/>
      <c r="BQK1" s="32"/>
      <c r="BQL1" s="32"/>
      <c r="BQM1" s="32"/>
      <c r="BQN1" s="32"/>
      <c r="BQO1" s="32"/>
      <c r="BQP1" s="32"/>
      <c r="BQQ1" s="32"/>
      <c r="BQR1" s="32"/>
      <c r="BQS1" s="32"/>
      <c r="BQT1" s="32"/>
      <c r="BQU1" s="32"/>
      <c r="BQV1" s="32"/>
      <c r="BQW1" s="32"/>
      <c r="BQX1" s="32"/>
      <c r="BQY1" s="32"/>
      <c r="BQZ1" s="32"/>
      <c r="BRA1" s="32"/>
      <c r="BRB1" s="32"/>
      <c r="BRC1" s="32"/>
      <c r="BRD1" s="32"/>
      <c r="BRE1" s="32"/>
      <c r="BRF1" s="32"/>
      <c r="BRG1" s="32"/>
      <c r="BRH1" s="32"/>
      <c r="BRI1" s="32"/>
      <c r="BRJ1" s="32"/>
      <c r="BRK1" s="32"/>
      <c r="BRL1" s="32"/>
      <c r="BRM1" s="32"/>
      <c r="BRN1" s="32"/>
      <c r="BRO1" s="32"/>
      <c r="BRP1" s="32"/>
      <c r="BRQ1" s="32"/>
      <c r="BRR1" s="32"/>
      <c r="BRS1" s="32"/>
      <c r="BRT1" s="32"/>
      <c r="BRU1" s="32"/>
      <c r="BRV1" s="32"/>
      <c r="BRW1" s="32"/>
      <c r="BRX1" s="32"/>
      <c r="BRY1" s="32"/>
      <c r="BRZ1" s="32"/>
      <c r="BSA1" s="32"/>
      <c r="BSB1" s="32"/>
      <c r="BSC1" s="32"/>
      <c r="BSD1" s="32"/>
      <c r="BSE1" s="32"/>
      <c r="BSF1" s="32"/>
      <c r="BSG1" s="32"/>
      <c r="BSH1" s="32"/>
      <c r="BSI1" s="32"/>
      <c r="BSJ1" s="32"/>
      <c r="BSK1" s="32"/>
      <c r="BSL1" s="32"/>
      <c r="BSM1" s="32"/>
      <c r="BSN1" s="32"/>
      <c r="BSO1" s="32"/>
      <c r="BSP1" s="32"/>
      <c r="BSQ1" s="32"/>
      <c r="BSR1" s="32"/>
      <c r="BSS1" s="32"/>
      <c r="BST1" s="32"/>
      <c r="BSU1" s="32"/>
      <c r="BSV1" s="32"/>
      <c r="BSW1" s="32"/>
      <c r="BSX1" s="32"/>
      <c r="BSY1" s="32"/>
      <c r="BSZ1" s="32"/>
      <c r="BTA1" s="32"/>
      <c r="BTB1" s="32"/>
      <c r="BTC1" s="32"/>
      <c r="BTD1" s="32"/>
      <c r="BTE1" s="32"/>
      <c r="BTF1" s="32"/>
      <c r="BTG1" s="32"/>
      <c r="BTH1" s="32"/>
      <c r="BTI1" s="32"/>
      <c r="BTJ1" s="32"/>
      <c r="BTK1" s="32"/>
      <c r="BTL1" s="32"/>
      <c r="BTM1" s="32"/>
      <c r="BTN1" s="32"/>
      <c r="BTO1" s="32"/>
      <c r="BTP1" s="32"/>
      <c r="BTQ1" s="32"/>
      <c r="BTR1" s="32"/>
      <c r="BTS1" s="32"/>
      <c r="BTT1" s="32"/>
      <c r="BTU1" s="32"/>
      <c r="BTV1" s="32"/>
      <c r="BTW1" s="32"/>
      <c r="BTX1" s="32"/>
      <c r="BTY1" s="32"/>
      <c r="BTZ1" s="32"/>
      <c r="BUA1" s="32"/>
      <c r="BUB1" s="32"/>
      <c r="BUC1" s="32"/>
      <c r="BUD1" s="32"/>
      <c r="BUE1" s="32"/>
      <c r="BUF1" s="32"/>
      <c r="BUG1" s="32"/>
      <c r="BUH1" s="32"/>
      <c r="BUI1" s="32"/>
      <c r="BUJ1" s="32"/>
      <c r="BUK1" s="32"/>
      <c r="BUL1" s="32"/>
      <c r="BUM1" s="32"/>
      <c r="BUN1" s="32"/>
      <c r="BUO1" s="32"/>
      <c r="BUP1" s="32"/>
      <c r="BUQ1" s="32"/>
      <c r="BUR1" s="32"/>
      <c r="BUS1" s="32"/>
      <c r="BUT1" s="32"/>
      <c r="BUU1" s="32"/>
      <c r="BUV1" s="32"/>
      <c r="BUW1" s="32"/>
      <c r="BUX1" s="32"/>
      <c r="BUY1" s="32"/>
      <c r="BUZ1" s="32"/>
      <c r="BVA1" s="32"/>
      <c r="BVB1" s="32"/>
      <c r="BVC1" s="32"/>
      <c r="BVD1" s="32"/>
      <c r="BVE1" s="32"/>
      <c r="BVF1" s="32"/>
      <c r="BVG1" s="32"/>
      <c r="BVH1" s="32"/>
      <c r="BVI1" s="32"/>
      <c r="BVJ1" s="32"/>
      <c r="BVK1" s="32"/>
      <c r="BVL1" s="32"/>
      <c r="BVM1" s="32"/>
      <c r="BVN1" s="32"/>
      <c r="BVO1" s="32"/>
      <c r="BVP1" s="32"/>
      <c r="BVQ1" s="32"/>
      <c r="BVR1" s="32"/>
      <c r="BVS1" s="32"/>
      <c r="BVT1" s="32"/>
      <c r="BVU1" s="32"/>
      <c r="BVV1" s="32"/>
      <c r="BVW1" s="32"/>
      <c r="BVX1" s="32"/>
      <c r="BVY1" s="32"/>
      <c r="BVZ1" s="32"/>
      <c r="BWA1" s="32"/>
      <c r="BWB1" s="32"/>
      <c r="BWC1" s="32"/>
      <c r="BWD1" s="32"/>
      <c r="BWE1" s="32"/>
      <c r="BWF1" s="32"/>
      <c r="BWG1" s="32"/>
      <c r="BWH1" s="32"/>
      <c r="BWI1" s="32"/>
      <c r="BWJ1" s="32"/>
      <c r="BWK1" s="32"/>
      <c r="BWL1" s="32"/>
      <c r="BWM1" s="32"/>
      <c r="BWN1" s="32"/>
      <c r="BWO1" s="32"/>
      <c r="BWP1" s="32"/>
      <c r="BWQ1" s="32"/>
      <c r="BWR1" s="32"/>
      <c r="BWS1" s="32"/>
      <c r="BWT1" s="32"/>
      <c r="BWU1" s="32"/>
      <c r="BWV1" s="32"/>
      <c r="BWW1" s="32"/>
      <c r="BWX1" s="32"/>
      <c r="BWY1" s="32"/>
      <c r="BWZ1" s="32"/>
      <c r="BXA1" s="32"/>
      <c r="BXB1" s="32"/>
      <c r="BXC1" s="32"/>
      <c r="BXD1" s="32"/>
      <c r="BXE1" s="32"/>
      <c r="BXF1" s="32"/>
      <c r="BXG1" s="32"/>
      <c r="BXH1" s="32"/>
      <c r="BXI1" s="32"/>
      <c r="BXJ1" s="32"/>
      <c r="BXK1" s="32"/>
      <c r="BXL1" s="32"/>
      <c r="BXM1" s="32"/>
      <c r="BXN1" s="32"/>
      <c r="BXO1" s="32"/>
      <c r="BXP1" s="32"/>
      <c r="BXQ1" s="32"/>
      <c r="BXR1" s="32"/>
      <c r="BXS1" s="32"/>
      <c r="BXT1" s="32"/>
      <c r="BXU1" s="32"/>
      <c r="BXV1" s="32"/>
      <c r="BXW1" s="32"/>
      <c r="BXX1" s="32"/>
      <c r="BXY1" s="32"/>
      <c r="BXZ1" s="32"/>
      <c r="BYA1" s="32"/>
      <c r="BYB1" s="32"/>
      <c r="BYC1" s="32"/>
      <c r="BYD1" s="32"/>
      <c r="BYE1" s="32"/>
      <c r="BYF1" s="32"/>
      <c r="BYG1" s="32"/>
      <c r="BYH1" s="32"/>
      <c r="BYI1" s="32"/>
      <c r="BYJ1" s="32"/>
      <c r="BYK1" s="32"/>
      <c r="BYL1" s="32"/>
      <c r="BYM1" s="32"/>
      <c r="BYN1" s="32"/>
      <c r="BYO1" s="32"/>
      <c r="BYP1" s="32"/>
      <c r="BYQ1" s="32"/>
      <c r="BYR1" s="32"/>
      <c r="BYS1" s="32"/>
      <c r="BYT1" s="32"/>
      <c r="BYU1" s="32"/>
      <c r="BYV1" s="32"/>
      <c r="BYW1" s="32"/>
      <c r="BYX1" s="32"/>
      <c r="BYY1" s="32"/>
      <c r="BYZ1" s="32"/>
      <c r="BZA1" s="32"/>
      <c r="BZB1" s="32"/>
      <c r="BZC1" s="32"/>
      <c r="BZD1" s="32"/>
      <c r="BZE1" s="32"/>
      <c r="BZF1" s="32"/>
      <c r="BZG1" s="32"/>
      <c r="BZH1" s="32"/>
      <c r="BZI1" s="32"/>
      <c r="BZJ1" s="32"/>
      <c r="BZK1" s="32"/>
      <c r="BZL1" s="32"/>
      <c r="BZM1" s="32"/>
      <c r="BZN1" s="32"/>
      <c r="BZO1" s="32"/>
      <c r="BZP1" s="32"/>
      <c r="BZQ1" s="32"/>
      <c r="BZR1" s="32"/>
      <c r="BZS1" s="32"/>
      <c r="BZT1" s="32"/>
      <c r="BZU1" s="32"/>
      <c r="BZV1" s="32"/>
      <c r="BZW1" s="32"/>
      <c r="BZX1" s="32"/>
      <c r="BZY1" s="32"/>
      <c r="BZZ1" s="32"/>
      <c r="CAA1" s="32"/>
      <c r="CAB1" s="32"/>
      <c r="CAC1" s="32"/>
      <c r="CAD1" s="32"/>
      <c r="CAE1" s="32"/>
      <c r="CAF1" s="32"/>
      <c r="CAG1" s="32"/>
      <c r="CAH1" s="32"/>
      <c r="CAI1" s="32"/>
      <c r="CAJ1" s="32"/>
      <c r="CAK1" s="32"/>
      <c r="CAL1" s="32"/>
      <c r="CAM1" s="32"/>
      <c r="CAN1" s="32"/>
      <c r="CAO1" s="32"/>
      <c r="CAP1" s="32"/>
      <c r="CAQ1" s="32"/>
      <c r="CAR1" s="32"/>
      <c r="CAS1" s="32"/>
      <c r="CAT1" s="32"/>
      <c r="CAU1" s="32"/>
      <c r="CAV1" s="32"/>
      <c r="CAW1" s="32"/>
      <c r="CAX1" s="32"/>
      <c r="CAY1" s="32"/>
      <c r="CAZ1" s="32"/>
      <c r="CBA1" s="32"/>
      <c r="CBB1" s="32"/>
      <c r="CBC1" s="32"/>
      <c r="CBD1" s="32"/>
      <c r="CBE1" s="32"/>
      <c r="CBF1" s="32"/>
      <c r="CBG1" s="32"/>
      <c r="CBH1" s="32"/>
      <c r="CBI1" s="32"/>
      <c r="CBJ1" s="32"/>
      <c r="CBK1" s="32"/>
      <c r="CBL1" s="32"/>
      <c r="CBM1" s="32"/>
      <c r="CBN1" s="32"/>
      <c r="CBO1" s="32"/>
      <c r="CBP1" s="32"/>
      <c r="CBQ1" s="32"/>
      <c r="CBR1" s="32"/>
      <c r="CBS1" s="32"/>
      <c r="CBT1" s="32"/>
      <c r="CBU1" s="32"/>
      <c r="CBV1" s="32"/>
      <c r="CBW1" s="32"/>
      <c r="CBX1" s="32"/>
      <c r="CBY1" s="32"/>
      <c r="CBZ1" s="32"/>
      <c r="CCA1" s="32"/>
      <c r="CCB1" s="32"/>
      <c r="CCC1" s="32"/>
      <c r="CCD1" s="32"/>
      <c r="CCE1" s="32"/>
      <c r="CCF1" s="32"/>
      <c r="CCG1" s="32"/>
      <c r="CCH1" s="32"/>
      <c r="CCI1" s="32"/>
      <c r="CCJ1" s="32"/>
      <c r="CCK1" s="32"/>
      <c r="CCL1" s="32"/>
      <c r="CCM1" s="32"/>
      <c r="CCN1" s="32"/>
      <c r="CCO1" s="32"/>
      <c r="CCP1" s="32"/>
      <c r="CCQ1" s="32"/>
      <c r="CCR1" s="32"/>
      <c r="CCS1" s="32"/>
      <c r="CCT1" s="32"/>
      <c r="CCU1" s="32"/>
      <c r="CCV1" s="32"/>
      <c r="CCW1" s="32"/>
      <c r="CCX1" s="32"/>
      <c r="CCY1" s="32"/>
      <c r="CCZ1" s="32"/>
      <c r="CDA1" s="32"/>
      <c r="CDB1" s="32"/>
      <c r="CDC1" s="32"/>
      <c r="CDD1" s="32"/>
      <c r="CDE1" s="32"/>
      <c r="CDF1" s="32"/>
      <c r="CDG1" s="32"/>
      <c r="CDH1" s="32"/>
      <c r="CDI1" s="32"/>
      <c r="CDJ1" s="32"/>
      <c r="CDK1" s="32"/>
      <c r="CDL1" s="32"/>
      <c r="CDM1" s="32"/>
      <c r="CDN1" s="32"/>
      <c r="CDO1" s="32"/>
      <c r="CDP1" s="32"/>
      <c r="CDQ1" s="32"/>
      <c r="CDR1" s="32"/>
      <c r="CDS1" s="32"/>
      <c r="CDT1" s="32"/>
      <c r="CDU1" s="32"/>
      <c r="CDV1" s="32"/>
      <c r="CDW1" s="32"/>
      <c r="CDX1" s="32"/>
      <c r="CDY1" s="32"/>
      <c r="CDZ1" s="32"/>
      <c r="CEA1" s="32"/>
      <c r="CEB1" s="32"/>
      <c r="CEC1" s="32"/>
      <c r="CED1" s="32"/>
      <c r="CEE1" s="32"/>
      <c r="CEF1" s="32"/>
      <c r="CEG1" s="32"/>
      <c r="CEH1" s="32"/>
      <c r="CEI1" s="32"/>
      <c r="CEJ1" s="32"/>
      <c r="CEK1" s="32"/>
      <c r="CEL1" s="32"/>
      <c r="CEM1" s="32"/>
      <c r="CEN1" s="32"/>
      <c r="CEO1" s="32"/>
      <c r="CEP1" s="32"/>
      <c r="CEQ1" s="32"/>
      <c r="CER1" s="32"/>
      <c r="CES1" s="32"/>
      <c r="CET1" s="32"/>
      <c r="CEU1" s="32"/>
      <c r="CEV1" s="32"/>
      <c r="CEW1" s="32"/>
      <c r="CEX1" s="32"/>
      <c r="CEY1" s="32"/>
      <c r="CEZ1" s="32"/>
      <c r="CFA1" s="32"/>
      <c r="CFB1" s="32"/>
      <c r="CFC1" s="32"/>
      <c r="CFD1" s="32"/>
      <c r="CFE1" s="32"/>
      <c r="CFF1" s="32"/>
      <c r="CFG1" s="32"/>
      <c r="CFH1" s="32"/>
      <c r="CFI1" s="32"/>
      <c r="CFJ1" s="32"/>
      <c r="CFK1" s="32"/>
      <c r="CFL1" s="32"/>
      <c r="CFM1" s="32"/>
      <c r="CFN1" s="32"/>
      <c r="CFO1" s="32"/>
      <c r="CFP1" s="32"/>
      <c r="CFQ1" s="32"/>
      <c r="CFR1" s="32"/>
      <c r="CFS1" s="32"/>
      <c r="CFT1" s="32"/>
      <c r="CFU1" s="32"/>
      <c r="CFV1" s="32"/>
      <c r="CFW1" s="32"/>
      <c r="CFX1" s="32"/>
      <c r="CFY1" s="32"/>
      <c r="CFZ1" s="32"/>
      <c r="CGA1" s="32"/>
      <c r="CGB1" s="32"/>
      <c r="CGC1" s="32"/>
      <c r="CGD1" s="32"/>
      <c r="CGE1" s="32"/>
      <c r="CGF1" s="32"/>
      <c r="CGG1" s="32"/>
      <c r="CGH1" s="32"/>
      <c r="CGI1" s="32"/>
      <c r="CGJ1" s="32"/>
      <c r="CGK1" s="32"/>
      <c r="CGL1" s="32"/>
      <c r="CGM1" s="32"/>
      <c r="CGN1" s="32"/>
      <c r="CGO1" s="32"/>
      <c r="CGP1" s="32"/>
      <c r="CGQ1" s="32"/>
      <c r="CGR1" s="32"/>
      <c r="CGS1" s="32"/>
      <c r="CGT1" s="32"/>
      <c r="CGU1" s="32"/>
      <c r="CGV1" s="32"/>
      <c r="CGW1" s="32"/>
      <c r="CGX1" s="32"/>
      <c r="CGY1" s="32"/>
      <c r="CGZ1" s="32"/>
      <c r="CHA1" s="32"/>
      <c r="CHB1" s="32"/>
      <c r="CHC1" s="32"/>
      <c r="CHD1" s="32"/>
      <c r="CHE1" s="32"/>
      <c r="CHF1" s="32"/>
      <c r="CHG1" s="32"/>
      <c r="CHH1" s="32"/>
      <c r="CHI1" s="32"/>
      <c r="CHJ1" s="32"/>
      <c r="CHK1" s="32"/>
      <c r="CHL1" s="32"/>
      <c r="CHM1" s="32"/>
      <c r="CHN1" s="32"/>
      <c r="CHO1" s="32"/>
      <c r="CHP1" s="32"/>
      <c r="CHQ1" s="32"/>
      <c r="CHR1" s="32"/>
      <c r="CHS1" s="32"/>
      <c r="CHT1" s="32"/>
      <c r="CHU1" s="32"/>
      <c r="CHV1" s="32"/>
      <c r="CHW1" s="32"/>
      <c r="CHX1" s="32"/>
      <c r="CHY1" s="32"/>
      <c r="CHZ1" s="32"/>
      <c r="CIA1" s="32"/>
      <c r="CIB1" s="32"/>
      <c r="CIC1" s="32"/>
      <c r="CID1" s="32"/>
      <c r="CIE1" s="32"/>
      <c r="CIF1" s="32"/>
      <c r="CIG1" s="32"/>
      <c r="CIH1" s="32"/>
      <c r="CII1" s="32"/>
      <c r="CIJ1" s="32"/>
      <c r="CIK1" s="32"/>
      <c r="CIL1" s="32"/>
      <c r="CIM1" s="32"/>
      <c r="CIN1" s="32"/>
      <c r="CIO1" s="32"/>
      <c r="CIP1" s="32"/>
      <c r="CIQ1" s="32"/>
      <c r="CIR1" s="32"/>
      <c r="CIS1" s="32"/>
      <c r="CIT1" s="32"/>
      <c r="CIU1" s="32"/>
      <c r="CIV1" s="32"/>
      <c r="CIW1" s="32"/>
      <c r="CIX1" s="32"/>
      <c r="CIY1" s="32"/>
      <c r="CIZ1" s="32"/>
      <c r="CJA1" s="32"/>
      <c r="CJB1" s="32"/>
      <c r="CJC1" s="32"/>
      <c r="CJD1" s="32"/>
      <c r="CJE1" s="32"/>
      <c r="CJF1" s="32"/>
      <c r="CJG1" s="32"/>
      <c r="CJH1" s="32"/>
      <c r="CJI1" s="32"/>
      <c r="CJJ1" s="32"/>
      <c r="CJK1" s="32"/>
      <c r="CJL1" s="32"/>
      <c r="CJM1" s="32"/>
      <c r="CJN1" s="32"/>
      <c r="CJO1" s="32"/>
      <c r="CJP1" s="32"/>
      <c r="CJQ1" s="32"/>
      <c r="CJR1" s="32"/>
      <c r="CJS1" s="32"/>
      <c r="CJT1" s="32"/>
      <c r="CJU1" s="32"/>
      <c r="CJV1" s="32"/>
      <c r="CJW1" s="32"/>
      <c r="CJX1" s="32"/>
      <c r="CJY1" s="32"/>
      <c r="CJZ1" s="32"/>
      <c r="CKA1" s="32"/>
      <c r="CKB1" s="32"/>
      <c r="CKC1" s="32"/>
      <c r="CKD1" s="32"/>
      <c r="CKE1" s="32"/>
      <c r="CKF1" s="32"/>
      <c r="CKG1" s="32"/>
      <c r="CKH1" s="32"/>
      <c r="CKI1" s="32"/>
      <c r="CKJ1" s="32"/>
      <c r="CKK1" s="32"/>
      <c r="CKL1" s="32"/>
      <c r="CKM1" s="32"/>
      <c r="CKN1" s="32"/>
      <c r="CKO1" s="32"/>
      <c r="CKP1" s="32"/>
      <c r="CKQ1" s="32"/>
      <c r="CKR1" s="32"/>
      <c r="CKS1" s="32"/>
      <c r="CKT1" s="32"/>
      <c r="CKU1" s="32"/>
      <c r="CKV1" s="32"/>
      <c r="CKW1" s="32"/>
      <c r="CKX1" s="32"/>
      <c r="CKY1" s="32"/>
      <c r="CKZ1" s="32"/>
      <c r="CLA1" s="32"/>
      <c r="CLB1" s="32"/>
      <c r="CLC1" s="32"/>
      <c r="CLD1" s="32"/>
      <c r="CLE1" s="32"/>
      <c r="CLF1" s="32"/>
      <c r="CLG1" s="32"/>
      <c r="CLH1" s="32"/>
      <c r="CLI1" s="32"/>
      <c r="CLJ1" s="32"/>
      <c r="CLK1" s="32"/>
      <c r="CLL1" s="32"/>
      <c r="CLM1" s="32"/>
      <c r="CLN1" s="32"/>
      <c r="CLO1" s="32"/>
      <c r="CLP1" s="32"/>
      <c r="CLQ1" s="32"/>
      <c r="CLR1" s="32"/>
      <c r="CLS1" s="32"/>
      <c r="CLT1" s="32"/>
      <c r="CLU1" s="32"/>
      <c r="CLV1" s="32"/>
      <c r="CLW1" s="32"/>
      <c r="CLX1" s="32"/>
      <c r="CLY1" s="32"/>
      <c r="CLZ1" s="32"/>
      <c r="CMA1" s="32"/>
      <c r="CMB1" s="32"/>
      <c r="CMC1" s="32"/>
      <c r="CMD1" s="32"/>
      <c r="CME1" s="32"/>
      <c r="CMF1" s="32"/>
      <c r="CMG1" s="32"/>
      <c r="CMH1" s="32"/>
      <c r="CMI1" s="32"/>
      <c r="CMJ1" s="32"/>
      <c r="CMK1" s="32"/>
      <c r="CML1" s="32"/>
      <c r="CMM1" s="32"/>
      <c r="CMN1" s="32"/>
      <c r="CMO1" s="32"/>
      <c r="CMP1" s="32"/>
      <c r="CMQ1" s="32"/>
      <c r="CMR1" s="32"/>
      <c r="CMS1" s="32"/>
      <c r="CMT1" s="32"/>
      <c r="CMU1" s="32"/>
      <c r="CMV1" s="32"/>
      <c r="CMW1" s="32"/>
      <c r="CMX1" s="32"/>
      <c r="CMY1" s="32"/>
      <c r="CMZ1" s="32"/>
      <c r="CNA1" s="32"/>
      <c r="CNB1" s="32"/>
      <c r="CNC1" s="32"/>
      <c r="CND1" s="32"/>
      <c r="CNE1" s="32"/>
      <c r="CNF1" s="32"/>
      <c r="CNG1" s="32"/>
      <c r="CNH1" s="32"/>
      <c r="CNI1" s="32"/>
      <c r="CNJ1" s="32"/>
      <c r="CNK1" s="32"/>
      <c r="CNL1" s="32"/>
      <c r="CNM1" s="32"/>
      <c r="CNN1" s="32"/>
      <c r="CNO1" s="32"/>
      <c r="CNP1" s="32"/>
      <c r="CNQ1" s="32"/>
      <c r="CNR1" s="32"/>
      <c r="CNS1" s="32"/>
      <c r="CNT1" s="32"/>
      <c r="CNU1" s="32"/>
      <c r="CNV1" s="32"/>
      <c r="CNW1" s="32"/>
      <c r="CNX1" s="32"/>
      <c r="CNY1" s="32"/>
      <c r="CNZ1" s="32"/>
      <c r="COA1" s="32"/>
      <c r="COB1" s="32"/>
      <c r="COC1" s="32"/>
      <c r="COD1" s="32"/>
      <c r="COE1" s="32"/>
      <c r="COF1" s="32"/>
      <c r="COG1" s="32"/>
      <c r="COH1" s="32"/>
      <c r="COI1" s="32"/>
      <c r="COJ1" s="32"/>
      <c r="COK1" s="32"/>
      <c r="COL1" s="32"/>
      <c r="COM1" s="32"/>
      <c r="CON1" s="32"/>
      <c r="COO1" s="32"/>
      <c r="COP1" s="32"/>
      <c r="COQ1" s="32"/>
      <c r="COR1" s="32"/>
      <c r="COS1" s="32"/>
      <c r="COT1" s="32"/>
      <c r="COU1" s="32"/>
      <c r="COV1" s="32"/>
      <c r="COW1" s="32"/>
      <c r="COX1" s="32"/>
      <c r="COY1" s="32"/>
      <c r="COZ1" s="32"/>
      <c r="CPA1" s="32"/>
      <c r="CPB1" s="32"/>
      <c r="CPC1" s="32"/>
      <c r="CPD1" s="32"/>
      <c r="CPE1" s="32"/>
      <c r="CPF1" s="32"/>
      <c r="CPG1" s="32"/>
      <c r="CPH1" s="32"/>
      <c r="CPI1" s="32"/>
      <c r="CPJ1" s="32"/>
      <c r="CPK1" s="32"/>
      <c r="CPL1" s="32"/>
      <c r="CPM1" s="32"/>
      <c r="CPN1" s="32"/>
      <c r="CPO1" s="32"/>
      <c r="CPP1" s="32"/>
      <c r="CPQ1" s="32"/>
      <c r="CPR1" s="32"/>
      <c r="CPS1" s="32"/>
      <c r="CPT1" s="32"/>
      <c r="CPU1" s="32"/>
      <c r="CPV1" s="32"/>
      <c r="CPW1" s="32"/>
      <c r="CPX1" s="32"/>
      <c r="CPY1" s="32"/>
      <c r="CPZ1" s="32"/>
      <c r="CQA1" s="32"/>
      <c r="CQB1" s="32"/>
      <c r="CQC1" s="32"/>
      <c r="CQD1" s="32"/>
      <c r="CQE1" s="32"/>
      <c r="CQF1" s="32"/>
      <c r="CQG1" s="32"/>
      <c r="CQH1" s="32"/>
      <c r="CQI1" s="32"/>
      <c r="CQJ1" s="32"/>
      <c r="CQK1" s="32"/>
      <c r="CQL1" s="32"/>
      <c r="CQM1" s="32"/>
      <c r="CQN1" s="32"/>
      <c r="CQO1" s="32"/>
      <c r="CQP1" s="32"/>
      <c r="CQQ1" s="32"/>
      <c r="CQR1" s="32"/>
      <c r="CQS1" s="32"/>
      <c r="CQT1" s="32"/>
      <c r="CQU1" s="32"/>
      <c r="CQV1" s="32"/>
      <c r="CQW1" s="32"/>
      <c r="CQX1" s="32"/>
      <c r="CQY1" s="32"/>
      <c r="CQZ1" s="32"/>
      <c r="CRA1" s="32"/>
      <c r="CRB1" s="32"/>
      <c r="CRC1" s="32"/>
      <c r="CRD1" s="32"/>
      <c r="CRE1" s="32"/>
      <c r="CRF1" s="32"/>
      <c r="CRG1" s="32"/>
      <c r="CRH1" s="32"/>
      <c r="CRI1" s="32"/>
      <c r="CRJ1" s="32"/>
      <c r="CRK1" s="32"/>
      <c r="CRL1" s="32"/>
      <c r="CRM1" s="32"/>
      <c r="CRN1" s="32"/>
      <c r="CRO1" s="32"/>
      <c r="CRP1" s="32"/>
      <c r="CRQ1" s="32"/>
      <c r="CRR1" s="32"/>
      <c r="CRS1" s="32"/>
      <c r="CRT1" s="32"/>
      <c r="CRU1" s="32"/>
      <c r="CRV1" s="32"/>
      <c r="CRW1" s="32"/>
      <c r="CRX1" s="32"/>
      <c r="CRY1" s="32"/>
      <c r="CRZ1" s="32"/>
      <c r="CSA1" s="32"/>
      <c r="CSB1" s="32"/>
      <c r="CSC1" s="32"/>
      <c r="CSD1" s="32"/>
      <c r="CSE1" s="32"/>
      <c r="CSF1" s="32"/>
      <c r="CSG1" s="32"/>
      <c r="CSH1" s="32"/>
      <c r="CSI1" s="32"/>
      <c r="CSJ1" s="32"/>
      <c r="CSK1" s="32"/>
      <c r="CSL1" s="32"/>
      <c r="CSM1" s="32"/>
      <c r="CSN1" s="32"/>
      <c r="CSO1" s="32"/>
      <c r="CSP1" s="32"/>
      <c r="CSQ1" s="32"/>
      <c r="CSR1" s="32"/>
      <c r="CSS1" s="32"/>
      <c r="CST1" s="32"/>
      <c r="CSU1" s="32"/>
      <c r="CSV1" s="32"/>
      <c r="CSW1" s="32"/>
      <c r="CSX1" s="32"/>
      <c r="CSY1" s="32"/>
      <c r="CSZ1" s="32"/>
      <c r="CTA1" s="32"/>
      <c r="CTB1" s="32"/>
      <c r="CTC1" s="32"/>
      <c r="CTD1" s="32"/>
      <c r="CTE1" s="32"/>
      <c r="CTF1" s="32"/>
      <c r="CTG1" s="32"/>
      <c r="CTH1" s="32"/>
      <c r="CTI1" s="32"/>
      <c r="CTJ1" s="32"/>
      <c r="CTK1" s="32"/>
      <c r="CTL1" s="32"/>
      <c r="CTM1" s="32"/>
      <c r="CTN1" s="32"/>
      <c r="CTO1" s="32"/>
      <c r="CTP1" s="32"/>
      <c r="CTQ1" s="32"/>
      <c r="CTR1" s="32"/>
      <c r="CTS1" s="32"/>
      <c r="CTT1" s="32"/>
      <c r="CTU1" s="32"/>
      <c r="CTV1" s="32"/>
      <c r="CTW1" s="32"/>
      <c r="CTX1" s="32"/>
      <c r="CTY1" s="32"/>
      <c r="CTZ1" s="32"/>
      <c r="CUA1" s="32"/>
      <c r="CUB1" s="32"/>
      <c r="CUC1" s="32"/>
      <c r="CUD1" s="32"/>
      <c r="CUE1" s="32"/>
      <c r="CUF1" s="32"/>
      <c r="CUG1" s="32"/>
      <c r="CUH1" s="32"/>
      <c r="CUI1" s="32"/>
      <c r="CUJ1" s="32"/>
      <c r="CUK1" s="32"/>
      <c r="CUL1" s="32"/>
      <c r="CUM1" s="32"/>
      <c r="CUN1" s="32"/>
      <c r="CUO1" s="32"/>
      <c r="CUP1" s="32"/>
      <c r="CUQ1" s="32"/>
      <c r="CUR1" s="32"/>
      <c r="CUS1" s="32"/>
      <c r="CUT1" s="32"/>
      <c r="CUU1" s="32"/>
      <c r="CUV1" s="32"/>
      <c r="CUW1" s="32"/>
      <c r="CUX1" s="32"/>
      <c r="CUY1" s="32"/>
      <c r="CUZ1" s="32"/>
      <c r="CVA1" s="32"/>
      <c r="CVB1" s="32"/>
      <c r="CVC1" s="32"/>
      <c r="CVD1" s="32"/>
      <c r="CVE1" s="32"/>
      <c r="CVF1" s="32"/>
      <c r="CVG1" s="32"/>
      <c r="CVH1" s="32"/>
      <c r="CVI1" s="32"/>
      <c r="CVJ1" s="32"/>
      <c r="CVK1" s="32"/>
      <c r="CVL1" s="32"/>
      <c r="CVM1" s="32"/>
      <c r="CVN1" s="32"/>
      <c r="CVO1" s="32"/>
      <c r="CVP1" s="32"/>
      <c r="CVQ1" s="32"/>
      <c r="CVR1" s="32"/>
      <c r="CVS1" s="32"/>
      <c r="CVT1" s="32"/>
      <c r="CVU1" s="32"/>
      <c r="CVV1" s="32"/>
      <c r="CVW1" s="32"/>
      <c r="CVX1" s="32"/>
      <c r="CVY1" s="32"/>
      <c r="CVZ1" s="32"/>
      <c r="CWA1" s="32"/>
      <c r="CWB1" s="32"/>
      <c r="CWC1" s="32"/>
      <c r="CWD1" s="32"/>
      <c r="CWE1" s="32"/>
      <c r="CWF1" s="32"/>
      <c r="CWG1" s="32"/>
      <c r="CWH1" s="32"/>
      <c r="CWI1" s="32"/>
      <c r="CWJ1" s="32"/>
      <c r="CWK1" s="32"/>
      <c r="CWL1" s="32"/>
      <c r="CWM1" s="32"/>
      <c r="CWN1" s="32"/>
      <c r="CWO1" s="32"/>
      <c r="CWP1" s="32"/>
      <c r="CWQ1" s="32"/>
      <c r="CWR1" s="32"/>
      <c r="CWS1" s="32"/>
      <c r="CWT1" s="32"/>
      <c r="CWU1" s="32"/>
      <c r="CWV1" s="32"/>
      <c r="CWW1" s="32"/>
      <c r="CWX1" s="32"/>
      <c r="CWY1" s="32"/>
      <c r="CWZ1" s="32"/>
      <c r="CXA1" s="32"/>
      <c r="CXB1" s="32"/>
      <c r="CXC1" s="32"/>
      <c r="CXD1" s="32"/>
      <c r="CXE1" s="32"/>
      <c r="CXF1" s="32"/>
      <c r="CXG1" s="32"/>
      <c r="CXH1" s="32"/>
      <c r="CXI1" s="32"/>
      <c r="CXJ1" s="32"/>
      <c r="CXK1" s="32"/>
      <c r="CXL1" s="32"/>
      <c r="CXM1" s="32"/>
      <c r="CXN1" s="32"/>
      <c r="CXO1" s="32"/>
      <c r="CXP1" s="32"/>
      <c r="CXQ1" s="32"/>
      <c r="CXR1" s="32"/>
      <c r="CXS1" s="32"/>
      <c r="CXT1" s="32"/>
      <c r="CXU1" s="32"/>
      <c r="CXV1" s="32"/>
      <c r="CXW1" s="32"/>
      <c r="CXX1" s="32"/>
      <c r="CXY1" s="32"/>
      <c r="CXZ1" s="32"/>
      <c r="CYA1" s="32"/>
      <c r="CYB1" s="32"/>
      <c r="CYC1" s="32"/>
      <c r="CYD1" s="32"/>
      <c r="CYE1" s="32"/>
      <c r="CYF1" s="32"/>
      <c r="CYG1" s="32"/>
      <c r="CYH1" s="32"/>
      <c r="CYI1" s="32"/>
      <c r="CYJ1" s="32"/>
      <c r="CYK1" s="32"/>
      <c r="CYL1" s="32"/>
      <c r="CYM1" s="32"/>
      <c r="CYN1" s="32"/>
      <c r="CYO1" s="32"/>
      <c r="CYP1" s="32"/>
      <c r="CYQ1" s="32"/>
      <c r="CYR1" s="32"/>
      <c r="CYS1" s="32"/>
      <c r="CYT1" s="32"/>
      <c r="CYU1" s="32"/>
      <c r="CYV1" s="32"/>
      <c r="CYW1" s="32"/>
      <c r="CYX1" s="32"/>
      <c r="CYY1" s="32"/>
      <c r="CYZ1" s="32"/>
      <c r="CZA1" s="32"/>
      <c r="CZB1" s="32"/>
      <c r="CZC1" s="32"/>
      <c r="CZD1" s="32"/>
      <c r="CZE1" s="32"/>
      <c r="CZF1" s="32"/>
      <c r="CZG1" s="32"/>
      <c r="CZH1" s="32"/>
      <c r="CZI1" s="32"/>
      <c r="CZJ1" s="32"/>
      <c r="CZK1" s="32"/>
      <c r="CZL1" s="32"/>
      <c r="CZM1" s="32"/>
      <c r="CZN1" s="32"/>
      <c r="CZO1" s="32"/>
      <c r="CZP1" s="32"/>
      <c r="CZQ1" s="32"/>
      <c r="CZR1" s="32"/>
      <c r="CZS1" s="32"/>
      <c r="CZT1" s="32"/>
      <c r="CZU1" s="32"/>
      <c r="CZV1" s="32"/>
      <c r="CZW1" s="32"/>
      <c r="CZX1" s="32"/>
      <c r="CZY1" s="32"/>
      <c r="CZZ1" s="32"/>
      <c r="DAA1" s="32"/>
      <c r="DAB1" s="32"/>
      <c r="DAC1" s="32"/>
      <c r="DAD1" s="32"/>
      <c r="DAE1" s="32"/>
      <c r="DAF1" s="32"/>
      <c r="DAG1" s="32"/>
      <c r="DAH1" s="32"/>
      <c r="DAI1" s="32"/>
      <c r="DAJ1" s="32"/>
      <c r="DAK1" s="32"/>
      <c r="DAL1" s="32"/>
      <c r="DAM1" s="32"/>
      <c r="DAN1" s="32"/>
      <c r="DAO1" s="32"/>
      <c r="DAP1" s="32"/>
      <c r="DAQ1" s="32"/>
      <c r="DAR1" s="32"/>
      <c r="DAS1" s="32"/>
      <c r="DAT1" s="32"/>
      <c r="DAU1" s="32"/>
      <c r="DAV1" s="32"/>
      <c r="DAW1" s="32"/>
      <c r="DAX1" s="32"/>
      <c r="DAY1" s="32"/>
      <c r="DAZ1" s="32"/>
      <c r="DBA1" s="32"/>
      <c r="DBB1" s="32"/>
      <c r="DBC1" s="32"/>
      <c r="DBD1" s="32"/>
      <c r="DBE1" s="32"/>
      <c r="DBF1" s="32"/>
      <c r="DBG1" s="32"/>
      <c r="DBH1" s="32"/>
      <c r="DBI1" s="32"/>
      <c r="DBJ1" s="32"/>
      <c r="DBK1" s="32"/>
      <c r="DBL1" s="32"/>
      <c r="DBM1" s="32"/>
      <c r="DBN1" s="32"/>
      <c r="DBO1" s="32"/>
      <c r="DBP1" s="32"/>
      <c r="DBQ1" s="32"/>
      <c r="DBR1" s="32"/>
      <c r="DBS1" s="32"/>
      <c r="DBT1" s="32"/>
      <c r="DBU1" s="32"/>
      <c r="DBV1" s="32"/>
      <c r="DBW1" s="32"/>
      <c r="DBX1" s="32"/>
      <c r="DBY1" s="32"/>
      <c r="DBZ1" s="32"/>
      <c r="DCA1" s="32"/>
      <c r="DCB1" s="32"/>
      <c r="DCC1" s="32"/>
      <c r="DCD1" s="32"/>
      <c r="DCE1" s="32"/>
      <c r="DCF1" s="32"/>
      <c r="DCG1" s="32"/>
      <c r="DCH1" s="32"/>
      <c r="DCI1" s="32"/>
      <c r="DCJ1" s="32"/>
      <c r="DCK1" s="32"/>
      <c r="DCL1" s="32"/>
      <c r="DCM1" s="32"/>
      <c r="DCN1" s="32"/>
      <c r="DCO1" s="32"/>
      <c r="DCP1" s="32"/>
      <c r="DCQ1" s="32"/>
      <c r="DCR1" s="32"/>
      <c r="DCS1" s="32"/>
      <c r="DCT1" s="32"/>
      <c r="DCU1" s="32"/>
      <c r="DCV1" s="32"/>
      <c r="DCW1" s="32"/>
      <c r="DCX1" s="32"/>
      <c r="DCY1" s="32"/>
      <c r="DCZ1" s="32"/>
      <c r="DDA1" s="32"/>
      <c r="DDB1" s="32"/>
      <c r="DDC1" s="32"/>
      <c r="DDD1" s="32"/>
      <c r="DDE1" s="32"/>
      <c r="DDF1" s="32"/>
      <c r="DDG1" s="32"/>
      <c r="DDH1" s="32"/>
      <c r="DDI1" s="32"/>
      <c r="DDJ1" s="32"/>
      <c r="DDK1" s="32"/>
      <c r="DDL1" s="32"/>
      <c r="DDM1" s="32"/>
      <c r="DDN1" s="32"/>
      <c r="DDO1" s="32"/>
      <c r="DDP1" s="32"/>
      <c r="DDQ1" s="32"/>
      <c r="DDR1" s="32"/>
      <c r="DDS1" s="32"/>
      <c r="DDT1" s="32"/>
      <c r="DDU1" s="32"/>
      <c r="DDV1" s="32"/>
      <c r="DDW1" s="32"/>
      <c r="DDX1" s="32"/>
      <c r="DDY1" s="32"/>
      <c r="DDZ1" s="32"/>
      <c r="DEA1" s="32"/>
      <c r="DEB1" s="32"/>
      <c r="DEC1" s="32"/>
      <c r="DED1" s="32"/>
      <c r="DEE1" s="32"/>
      <c r="DEF1" s="32"/>
      <c r="DEG1" s="32"/>
      <c r="DEH1" s="32"/>
      <c r="DEI1" s="32"/>
      <c r="DEJ1" s="32"/>
      <c r="DEK1" s="32"/>
      <c r="DEL1" s="32"/>
      <c r="DEM1" s="32"/>
      <c r="DEN1" s="32"/>
      <c r="DEO1" s="32"/>
      <c r="DEP1" s="32"/>
      <c r="DEQ1" s="32"/>
      <c r="DER1" s="32"/>
      <c r="DES1" s="32"/>
      <c r="DET1" s="32"/>
      <c r="DEU1" s="32"/>
      <c r="DEV1" s="32"/>
      <c r="DEW1" s="32"/>
      <c r="DEX1" s="32"/>
      <c r="DEY1" s="32"/>
      <c r="DEZ1" s="32"/>
      <c r="DFA1" s="32"/>
      <c r="DFB1" s="32"/>
      <c r="DFC1" s="32"/>
      <c r="DFD1" s="32"/>
      <c r="DFE1" s="32"/>
      <c r="DFF1" s="32"/>
      <c r="DFG1" s="32"/>
      <c r="DFH1" s="32"/>
      <c r="DFI1" s="32"/>
      <c r="DFJ1" s="32"/>
      <c r="DFK1" s="32"/>
      <c r="DFL1" s="32"/>
      <c r="DFM1" s="32"/>
      <c r="DFN1" s="32"/>
      <c r="DFO1" s="32"/>
      <c r="DFP1" s="32"/>
      <c r="DFQ1" s="32"/>
      <c r="DFR1" s="32"/>
      <c r="DFS1" s="32"/>
      <c r="DFT1" s="32"/>
      <c r="DFU1" s="32"/>
      <c r="DFV1" s="32"/>
      <c r="DFW1" s="32"/>
      <c r="DFX1" s="32"/>
      <c r="DFY1" s="32"/>
      <c r="DFZ1" s="32"/>
      <c r="DGA1" s="32"/>
      <c r="DGB1" s="32"/>
      <c r="DGC1" s="32"/>
      <c r="DGD1" s="32"/>
      <c r="DGE1" s="32"/>
      <c r="DGF1" s="32"/>
      <c r="DGG1" s="32"/>
      <c r="DGH1" s="32"/>
      <c r="DGI1" s="32"/>
      <c r="DGJ1" s="32"/>
      <c r="DGK1" s="32"/>
      <c r="DGL1" s="32"/>
      <c r="DGM1" s="32"/>
      <c r="DGN1" s="32"/>
      <c r="DGO1" s="32"/>
      <c r="DGP1" s="32"/>
      <c r="DGQ1" s="32"/>
      <c r="DGR1" s="32"/>
      <c r="DGS1" s="32"/>
      <c r="DGT1" s="32"/>
      <c r="DGU1" s="32"/>
      <c r="DGV1" s="32"/>
      <c r="DGW1" s="32"/>
      <c r="DGX1" s="32"/>
      <c r="DGY1" s="32"/>
      <c r="DGZ1" s="32"/>
      <c r="DHA1" s="32"/>
      <c r="DHB1" s="32"/>
      <c r="DHC1" s="32"/>
      <c r="DHD1" s="32"/>
      <c r="DHE1" s="32"/>
      <c r="DHF1" s="32"/>
      <c r="DHG1" s="32"/>
      <c r="DHH1" s="32"/>
      <c r="DHI1" s="32"/>
      <c r="DHJ1" s="32"/>
      <c r="DHK1" s="32"/>
      <c r="DHL1" s="32"/>
      <c r="DHM1" s="32"/>
      <c r="DHN1" s="32"/>
      <c r="DHO1" s="32"/>
      <c r="DHP1" s="32"/>
      <c r="DHQ1" s="32"/>
      <c r="DHR1" s="32"/>
      <c r="DHS1" s="32"/>
      <c r="DHT1" s="32"/>
      <c r="DHU1" s="32"/>
      <c r="DHV1" s="32"/>
      <c r="DHW1" s="32"/>
      <c r="DHX1" s="32"/>
      <c r="DHY1" s="32"/>
      <c r="DHZ1" s="32"/>
      <c r="DIA1" s="32"/>
      <c r="DIB1" s="32"/>
      <c r="DIC1" s="32"/>
      <c r="DID1" s="32"/>
      <c r="DIE1" s="32"/>
      <c r="DIF1" s="32"/>
      <c r="DIG1" s="32"/>
      <c r="DIH1" s="32"/>
      <c r="DII1" s="32"/>
      <c r="DIJ1" s="32"/>
      <c r="DIK1" s="32"/>
      <c r="DIL1" s="32"/>
      <c r="DIM1" s="32"/>
      <c r="DIN1" s="32"/>
      <c r="DIO1" s="32"/>
      <c r="DIP1" s="32"/>
      <c r="DIQ1" s="32"/>
      <c r="DIR1" s="32"/>
      <c r="DIS1" s="32"/>
      <c r="DIT1" s="32"/>
      <c r="DIU1" s="32"/>
      <c r="DIV1" s="32"/>
      <c r="DIW1" s="32"/>
      <c r="DIX1" s="32"/>
      <c r="DIY1" s="32"/>
      <c r="DIZ1" s="32"/>
      <c r="DJA1" s="32"/>
      <c r="DJB1" s="32"/>
      <c r="DJC1" s="32"/>
      <c r="DJD1" s="32"/>
      <c r="DJE1" s="32"/>
      <c r="DJF1" s="32"/>
      <c r="DJG1" s="32"/>
      <c r="DJH1" s="32"/>
      <c r="DJI1" s="32"/>
      <c r="DJJ1" s="32"/>
      <c r="DJK1" s="32"/>
      <c r="DJL1" s="32"/>
      <c r="DJM1" s="32"/>
      <c r="DJN1" s="32"/>
      <c r="DJO1" s="32"/>
      <c r="DJP1" s="32"/>
      <c r="DJQ1" s="32"/>
      <c r="DJR1" s="32"/>
      <c r="DJS1" s="32"/>
      <c r="DJT1" s="32"/>
      <c r="DJU1" s="32"/>
      <c r="DJV1" s="32"/>
      <c r="DJW1" s="32"/>
      <c r="DJX1" s="32"/>
      <c r="DJY1" s="32"/>
      <c r="DJZ1" s="32"/>
      <c r="DKA1" s="32"/>
      <c r="DKB1" s="32"/>
      <c r="DKC1" s="32"/>
      <c r="DKD1" s="32"/>
      <c r="DKE1" s="32"/>
      <c r="DKF1" s="32"/>
      <c r="DKG1" s="32"/>
      <c r="DKH1" s="32"/>
      <c r="DKI1" s="32"/>
      <c r="DKJ1" s="32"/>
      <c r="DKK1" s="32"/>
      <c r="DKL1" s="32"/>
      <c r="DKM1" s="32"/>
      <c r="DKN1" s="32"/>
      <c r="DKO1" s="32"/>
      <c r="DKP1" s="32"/>
      <c r="DKQ1" s="32"/>
      <c r="DKR1" s="32"/>
      <c r="DKS1" s="32"/>
      <c r="DKT1" s="32"/>
      <c r="DKU1" s="32"/>
      <c r="DKV1" s="32"/>
      <c r="DKW1" s="32"/>
      <c r="DKX1" s="32"/>
      <c r="DKY1" s="32"/>
      <c r="DKZ1" s="32"/>
      <c r="DLA1" s="32"/>
      <c r="DLB1" s="32"/>
      <c r="DLC1" s="32"/>
      <c r="DLD1" s="32"/>
      <c r="DLE1" s="32"/>
      <c r="DLF1" s="32"/>
      <c r="DLG1" s="32"/>
      <c r="DLH1" s="32"/>
      <c r="DLI1" s="32"/>
      <c r="DLJ1" s="32"/>
      <c r="DLK1" s="32"/>
      <c r="DLL1" s="32"/>
      <c r="DLM1" s="32"/>
      <c r="DLN1" s="32"/>
      <c r="DLO1" s="32"/>
      <c r="DLP1" s="32"/>
      <c r="DLQ1" s="32"/>
      <c r="DLR1" s="32"/>
      <c r="DLS1" s="32"/>
      <c r="DLT1" s="32"/>
      <c r="DLU1" s="32"/>
      <c r="DLV1" s="32"/>
      <c r="DLW1" s="32"/>
      <c r="DLX1" s="32"/>
      <c r="DLY1" s="32"/>
      <c r="DLZ1" s="32"/>
      <c r="DMA1" s="32"/>
      <c r="DMB1" s="32"/>
      <c r="DMC1" s="32"/>
      <c r="DMD1" s="32"/>
      <c r="DME1" s="32"/>
      <c r="DMF1" s="32"/>
      <c r="DMG1" s="32"/>
      <c r="DMH1" s="32"/>
      <c r="DMI1" s="32"/>
      <c r="DMJ1" s="32"/>
      <c r="DMK1" s="32"/>
      <c r="DML1" s="32"/>
      <c r="DMM1" s="32"/>
      <c r="DMN1" s="32"/>
      <c r="DMO1" s="32"/>
      <c r="DMP1" s="32"/>
      <c r="DMQ1" s="32"/>
      <c r="DMR1" s="32"/>
      <c r="DMS1" s="32"/>
      <c r="DMT1" s="32"/>
      <c r="DMU1" s="32"/>
      <c r="DMV1" s="32"/>
      <c r="DMW1" s="32"/>
      <c r="DMX1" s="32"/>
      <c r="DMY1" s="32"/>
      <c r="DMZ1" s="32"/>
      <c r="DNA1" s="32"/>
      <c r="DNB1" s="32"/>
      <c r="DNC1" s="32"/>
      <c r="DND1" s="32"/>
      <c r="DNE1" s="32"/>
      <c r="DNF1" s="32"/>
      <c r="DNG1" s="32"/>
      <c r="DNH1" s="32"/>
      <c r="DNI1" s="32"/>
      <c r="DNJ1" s="32"/>
      <c r="DNK1" s="32"/>
      <c r="DNL1" s="32"/>
      <c r="DNM1" s="32"/>
      <c r="DNN1" s="32"/>
      <c r="DNO1" s="32"/>
      <c r="DNP1" s="32"/>
      <c r="DNQ1" s="32"/>
      <c r="DNR1" s="32"/>
      <c r="DNS1" s="32"/>
      <c r="DNT1" s="32"/>
      <c r="DNU1" s="32"/>
      <c r="DNV1" s="32"/>
      <c r="DNW1" s="32"/>
      <c r="DNX1" s="32"/>
      <c r="DNY1" s="32"/>
      <c r="DNZ1" s="32"/>
      <c r="DOA1" s="32"/>
      <c r="DOB1" s="32"/>
      <c r="DOC1" s="32"/>
      <c r="DOD1" s="32"/>
      <c r="DOE1" s="32"/>
      <c r="DOF1" s="32"/>
      <c r="DOG1" s="32"/>
      <c r="DOH1" s="32"/>
      <c r="DOI1" s="32"/>
      <c r="DOJ1" s="32"/>
      <c r="DOK1" s="32"/>
      <c r="DOL1" s="32"/>
      <c r="DOM1" s="32"/>
      <c r="DON1" s="32"/>
      <c r="DOO1" s="32"/>
      <c r="DOP1" s="32"/>
      <c r="DOQ1" s="32"/>
      <c r="DOR1" s="32"/>
      <c r="DOS1" s="32"/>
      <c r="DOT1" s="32"/>
      <c r="DOU1" s="32"/>
      <c r="DOV1" s="32"/>
      <c r="DOW1" s="32"/>
      <c r="DOX1" s="32"/>
      <c r="DOY1" s="32"/>
      <c r="DOZ1" s="32"/>
      <c r="DPA1" s="32"/>
      <c r="DPB1" s="32"/>
      <c r="DPC1" s="32"/>
      <c r="DPD1" s="32"/>
      <c r="DPE1" s="32"/>
      <c r="DPF1" s="32"/>
      <c r="DPG1" s="32"/>
      <c r="DPH1" s="32"/>
      <c r="DPI1" s="32"/>
      <c r="DPJ1" s="32"/>
      <c r="DPK1" s="32"/>
      <c r="DPL1" s="32"/>
      <c r="DPM1" s="32"/>
      <c r="DPN1" s="32"/>
      <c r="DPO1" s="32"/>
      <c r="DPP1" s="32"/>
      <c r="DPQ1" s="32"/>
      <c r="DPR1" s="32"/>
      <c r="DPS1" s="32"/>
      <c r="DPT1" s="32"/>
      <c r="DPU1" s="32"/>
      <c r="DPV1" s="32"/>
      <c r="DPW1" s="32"/>
      <c r="DPX1" s="32"/>
      <c r="DPY1" s="32"/>
      <c r="DPZ1" s="32"/>
      <c r="DQA1" s="32"/>
      <c r="DQB1" s="32"/>
      <c r="DQC1" s="32"/>
      <c r="DQD1" s="32"/>
      <c r="DQE1" s="32"/>
      <c r="DQF1" s="32"/>
      <c r="DQG1" s="32"/>
      <c r="DQH1" s="32"/>
      <c r="DQI1" s="32"/>
      <c r="DQJ1" s="32"/>
      <c r="DQK1" s="32"/>
      <c r="DQL1" s="32"/>
      <c r="DQM1" s="32"/>
      <c r="DQN1" s="32"/>
      <c r="DQO1" s="32"/>
      <c r="DQP1" s="32"/>
      <c r="DQQ1" s="32"/>
      <c r="DQR1" s="32"/>
      <c r="DQS1" s="32"/>
      <c r="DQT1" s="32"/>
      <c r="DQU1" s="32"/>
      <c r="DQV1" s="32"/>
      <c r="DQW1" s="32"/>
      <c r="DQX1" s="32"/>
      <c r="DQY1" s="32"/>
      <c r="DQZ1" s="32"/>
      <c r="DRA1" s="32"/>
      <c r="DRB1" s="32"/>
      <c r="DRC1" s="32"/>
      <c r="DRD1" s="32"/>
      <c r="DRE1" s="32"/>
      <c r="DRF1" s="32"/>
      <c r="DRG1" s="32"/>
      <c r="DRH1" s="32"/>
      <c r="DRI1" s="32"/>
      <c r="DRJ1" s="32"/>
      <c r="DRK1" s="32"/>
      <c r="DRL1" s="32"/>
      <c r="DRM1" s="32"/>
      <c r="DRN1" s="32"/>
      <c r="DRO1" s="32"/>
      <c r="DRP1" s="32"/>
      <c r="DRQ1" s="32"/>
      <c r="DRR1" s="32"/>
      <c r="DRS1" s="32"/>
      <c r="DRT1" s="32"/>
      <c r="DRU1" s="32"/>
      <c r="DRV1" s="32"/>
      <c r="DRW1" s="32"/>
      <c r="DRX1" s="32"/>
      <c r="DRY1" s="32"/>
      <c r="DRZ1" s="32"/>
      <c r="DSA1" s="32"/>
      <c r="DSB1" s="32"/>
      <c r="DSC1" s="32"/>
      <c r="DSD1" s="32"/>
      <c r="DSE1" s="32"/>
      <c r="DSF1" s="32"/>
      <c r="DSG1" s="32"/>
      <c r="DSH1" s="32"/>
      <c r="DSI1" s="32"/>
      <c r="DSJ1" s="32"/>
      <c r="DSK1" s="32"/>
      <c r="DSL1" s="32"/>
      <c r="DSM1" s="32"/>
      <c r="DSN1" s="32"/>
      <c r="DSO1" s="32"/>
      <c r="DSP1" s="32"/>
      <c r="DSQ1" s="32"/>
      <c r="DSR1" s="32"/>
      <c r="DSS1" s="32"/>
      <c r="DST1" s="32"/>
      <c r="DSU1" s="32"/>
      <c r="DSV1" s="32"/>
      <c r="DSW1" s="32"/>
      <c r="DSX1" s="32"/>
      <c r="DSY1" s="32"/>
      <c r="DSZ1" s="32"/>
      <c r="DTA1" s="32"/>
      <c r="DTB1" s="32"/>
      <c r="DTC1" s="32"/>
      <c r="DTD1" s="32"/>
      <c r="DTE1" s="32"/>
      <c r="DTF1" s="32"/>
      <c r="DTG1" s="32"/>
      <c r="DTH1" s="32"/>
      <c r="DTI1" s="32"/>
      <c r="DTJ1" s="32"/>
      <c r="DTK1" s="32"/>
      <c r="DTL1" s="32"/>
      <c r="DTM1" s="32"/>
      <c r="DTN1" s="32"/>
      <c r="DTO1" s="32"/>
      <c r="DTP1" s="32"/>
      <c r="DTQ1" s="32"/>
      <c r="DTR1" s="32"/>
      <c r="DTS1" s="32"/>
      <c r="DTT1" s="32"/>
      <c r="DTU1" s="32"/>
      <c r="DTV1" s="32"/>
      <c r="DTW1" s="32"/>
      <c r="DTX1" s="32"/>
      <c r="DTY1" s="32"/>
      <c r="DTZ1" s="32"/>
      <c r="DUA1" s="32"/>
      <c r="DUB1" s="32"/>
      <c r="DUC1" s="32"/>
      <c r="DUD1" s="32"/>
      <c r="DUE1" s="32"/>
      <c r="DUF1" s="32"/>
      <c r="DUG1" s="32"/>
      <c r="DUH1" s="32"/>
      <c r="DUI1" s="32"/>
      <c r="DUJ1" s="32"/>
      <c r="DUK1" s="32"/>
      <c r="DUL1" s="32"/>
      <c r="DUM1" s="32"/>
      <c r="DUN1" s="32"/>
      <c r="DUO1" s="32"/>
      <c r="DUP1" s="32"/>
      <c r="DUQ1" s="32"/>
      <c r="DUR1" s="32"/>
      <c r="DUS1" s="32"/>
      <c r="DUT1" s="32"/>
      <c r="DUU1" s="32"/>
      <c r="DUV1" s="32"/>
      <c r="DUW1" s="32"/>
      <c r="DUX1" s="32"/>
      <c r="DUY1" s="32"/>
      <c r="DUZ1" s="32"/>
      <c r="DVA1" s="32"/>
      <c r="DVB1" s="32"/>
      <c r="DVC1" s="32"/>
      <c r="DVD1" s="32"/>
      <c r="DVE1" s="32"/>
      <c r="DVF1" s="32"/>
      <c r="DVG1" s="32"/>
      <c r="DVH1" s="32"/>
      <c r="DVI1" s="32"/>
      <c r="DVJ1" s="32"/>
      <c r="DVK1" s="32"/>
      <c r="DVL1" s="32"/>
      <c r="DVM1" s="32"/>
      <c r="DVN1" s="32"/>
      <c r="DVO1" s="32"/>
      <c r="DVP1" s="32"/>
      <c r="DVQ1" s="32"/>
      <c r="DVR1" s="32"/>
      <c r="DVS1" s="32"/>
      <c r="DVT1" s="32"/>
      <c r="DVU1" s="32"/>
      <c r="DVV1" s="32"/>
      <c r="DVW1" s="32"/>
      <c r="DVX1" s="32"/>
      <c r="DVY1" s="32"/>
      <c r="DVZ1" s="32"/>
      <c r="DWA1" s="32"/>
      <c r="DWB1" s="32"/>
      <c r="DWC1" s="32"/>
      <c r="DWD1" s="32"/>
      <c r="DWE1" s="32"/>
      <c r="DWF1" s="32"/>
      <c r="DWG1" s="32"/>
      <c r="DWH1" s="32"/>
      <c r="DWI1" s="32"/>
      <c r="DWJ1" s="32"/>
      <c r="DWK1" s="32"/>
      <c r="DWL1" s="32"/>
      <c r="DWM1" s="32"/>
      <c r="DWN1" s="32"/>
      <c r="DWO1" s="32"/>
      <c r="DWP1" s="32"/>
      <c r="DWQ1" s="32"/>
      <c r="DWR1" s="32"/>
      <c r="DWS1" s="32"/>
      <c r="DWT1" s="32"/>
      <c r="DWU1" s="32"/>
      <c r="DWV1" s="32"/>
      <c r="DWW1" s="32"/>
      <c r="DWX1" s="32"/>
      <c r="DWY1" s="32"/>
      <c r="DWZ1" s="32"/>
      <c r="DXA1" s="32"/>
      <c r="DXB1" s="32"/>
      <c r="DXC1" s="32"/>
      <c r="DXD1" s="32"/>
      <c r="DXE1" s="32"/>
      <c r="DXF1" s="32"/>
      <c r="DXG1" s="32"/>
      <c r="DXH1" s="32"/>
      <c r="DXI1" s="32"/>
      <c r="DXJ1" s="32"/>
      <c r="DXK1" s="32"/>
      <c r="DXL1" s="32"/>
      <c r="DXM1" s="32"/>
      <c r="DXN1" s="32"/>
      <c r="DXO1" s="32"/>
      <c r="DXP1" s="32"/>
      <c r="DXQ1" s="32"/>
      <c r="DXR1" s="32"/>
      <c r="DXS1" s="32"/>
      <c r="DXT1" s="32"/>
      <c r="DXU1" s="32"/>
      <c r="DXV1" s="32"/>
      <c r="DXW1" s="32"/>
      <c r="DXX1" s="32"/>
      <c r="DXY1" s="32"/>
      <c r="DXZ1" s="32"/>
      <c r="DYA1" s="32"/>
      <c r="DYB1" s="32"/>
      <c r="DYC1" s="32"/>
      <c r="DYD1" s="32"/>
      <c r="DYE1" s="32"/>
      <c r="DYF1" s="32"/>
      <c r="DYG1" s="32"/>
      <c r="DYH1" s="32"/>
      <c r="DYI1" s="32"/>
      <c r="DYJ1" s="32"/>
      <c r="DYK1" s="32"/>
      <c r="DYL1" s="32"/>
      <c r="DYM1" s="32"/>
      <c r="DYN1" s="32"/>
      <c r="DYO1" s="32"/>
      <c r="DYP1" s="32"/>
      <c r="DYQ1" s="32"/>
      <c r="DYR1" s="32"/>
      <c r="DYS1" s="32"/>
      <c r="DYT1" s="32"/>
      <c r="DYU1" s="32"/>
      <c r="DYV1" s="32"/>
      <c r="DYW1" s="32"/>
      <c r="DYX1" s="32"/>
      <c r="DYY1" s="32"/>
      <c r="DYZ1" s="32"/>
      <c r="DZA1" s="32"/>
      <c r="DZB1" s="32"/>
      <c r="DZC1" s="32"/>
      <c r="DZD1" s="32"/>
      <c r="DZE1" s="32"/>
      <c r="DZF1" s="32"/>
      <c r="DZG1" s="32"/>
      <c r="DZH1" s="32"/>
      <c r="DZI1" s="32"/>
      <c r="DZJ1" s="32"/>
      <c r="DZK1" s="32"/>
      <c r="DZL1" s="32"/>
      <c r="DZM1" s="32"/>
      <c r="DZN1" s="32"/>
      <c r="DZO1" s="32"/>
      <c r="DZP1" s="32"/>
      <c r="DZQ1" s="32"/>
      <c r="DZR1" s="32"/>
      <c r="DZS1" s="32"/>
      <c r="DZT1" s="32"/>
      <c r="DZU1" s="32"/>
      <c r="DZV1" s="32"/>
      <c r="DZW1" s="32"/>
      <c r="DZX1" s="32"/>
      <c r="DZY1" s="32"/>
      <c r="DZZ1" s="32"/>
      <c r="EAA1" s="32"/>
      <c r="EAB1" s="32"/>
      <c r="EAC1" s="32"/>
      <c r="EAD1" s="32"/>
      <c r="EAE1" s="32"/>
      <c r="EAF1" s="32"/>
      <c r="EAG1" s="32"/>
      <c r="EAH1" s="32"/>
      <c r="EAI1" s="32"/>
      <c r="EAJ1" s="32"/>
      <c r="EAK1" s="32"/>
      <c r="EAL1" s="32"/>
      <c r="EAM1" s="32"/>
      <c r="EAN1" s="32"/>
      <c r="EAO1" s="32"/>
      <c r="EAP1" s="32"/>
      <c r="EAQ1" s="32"/>
      <c r="EAR1" s="32"/>
      <c r="EAS1" s="32"/>
      <c r="EAT1" s="32"/>
      <c r="EAU1" s="32"/>
      <c r="EAV1" s="32"/>
      <c r="EAW1" s="32"/>
      <c r="EAX1" s="32"/>
      <c r="EAY1" s="32"/>
      <c r="EAZ1" s="32"/>
      <c r="EBA1" s="32"/>
      <c r="EBB1" s="32"/>
      <c r="EBC1" s="32"/>
      <c r="EBD1" s="32"/>
      <c r="EBE1" s="32"/>
      <c r="EBF1" s="32"/>
      <c r="EBG1" s="32"/>
      <c r="EBH1" s="32"/>
      <c r="EBI1" s="32"/>
      <c r="EBJ1" s="32"/>
      <c r="EBK1" s="32"/>
      <c r="EBL1" s="32"/>
      <c r="EBM1" s="32"/>
      <c r="EBN1" s="32"/>
      <c r="EBO1" s="32"/>
      <c r="EBP1" s="32"/>
      <c r="EBQ1" s="32"/>
      <c r="EBR1" s="32"/>
      <c r="EBS1" s="32"/>
      <c r="EBT1" s="32"/>
      <c r="EBU1" s="32"/>
      <c r="EBV1" s="32"/>
      <c r="EBW1" s="32"/>
      <c r="EBX1" s="32"/>
      <c r="EBY1" s="32"/>
      <c r="EBZ1" s="32"/>
      <c r="ECA1" s="32"/>
      <c r="ECB1" s="32"/>
      <c r="ECC1" s="32"/>
      <c r="ECD1" s="32"/>
      <c r="ECE1" s="32"/>
      <c r="ECF1" s="32"/>
      <c r="ECG1" s="32"/>
      <c r="ECH1" s="32"/>
      <c r="ECI1" s="32"/>
      <c r="ECJ1" s="32"/>
      <c r="ECK1" s="32"/>
      <c r="ECL1" s="32"/>
      <c r="ECM1" s="32"/>
      <c r="ECN1" s="32"/>
      <c r="ECO1" s="32"/>
      <c r="ECP1" s="32"/>
      <c r="ECQ1" s="32"/>
      <c r="ECR1" s="32"/>
      <c r="ECS1" s="32"/>
      <c r="ECT1" s="32"/>
      <c r="ECU1" s="32"/>
      <c r="ECV1" s="32"/>
      <c r="ECW1" s="32"/>
      <c r="ECX1" s="32"/>
      <c r="ECY1" s="32"/>
      <c r="ECZ1" s="32"/>
      <c r="EDA1" s="32"/>
      <c r="EDB1" s="32"/>
      <c r="EDC1" s="32"/>
      <c r="EDD1" s="32"/>
      <c r="EDE1" s="32"/>
      <c r="EDF1" s="32"/>
      <c r="EDG1" s="32"/>
      <c r="EDH1" s="32"/>
      <c r="EDI1" s="32"/>
      <c r="EDJ1" s="32"/>
      <c r="EDK1" s="32"/>
      <c r="EDL1" s="32"/>
      <c r="EDM1" s="32"/>
      <c r="EDN1" s="32"/>
      <c r="EDO1" s="32"/>
      <c r="EDP1" s="32"/>
      <c r="EDQ1" s="32"/>
      <c r="EDR1" s="32"/>
      <c r="EDS1" s="32"/>
      <c r="EDT1" s="32"/>
      <c r="EDU1" s="32"/>
      <c r="EDV1" s="32"/>
      <c r="EDW1" s="32"/>
      <c r="EDX1" s="32"/>
      <c r="EDY1" s="32"/>
      <c r="EDZ1" s="32"/>
      <c r="EEA1" s="32"/>
      <c r="EEB1" s="32"/>
      <c r="EEC1" s="32"/>
      <c r="EED1" s="32"/>
      <c r="EEE1" s="32"/>
      <c r="EEF1" s="32"/>
      <c r="EEG1" s="32"/>
      <c r="EEH1" s="32"/>
      <c r="EEI1" s="32"/>
      <c r="EEJ1" s="32"/>
      <c r="EEK1" s="32"/>
      <c r="EEL1" s="32"/>
      <c r="EEM1" s="32"/>
      <c r="EEN1" s="32"/>
      <c r="EEO1" s="32"/>
      <c r="EEP1" s="32"/>
      <c r="EEQ1" s="32"/>
      <c r="EER1" s="32"/>
      <c r="EES1" s="32"/>
      <c r="EET1" s="32"/>
      <c r="EEU1" s="32"/>
      <c r="EEV1" s="32"/>
      <c r="EEW1" s="32"/>
      <c r="EEX1" s="32"/>
      <c r="EEY1" s="32"/>
      <c r="EEZ1" s="32"/>
      <c r="EFA1" s="32"/>
      <c r="EFB1" s="32"/>
      <c r="EFC1" s="32"/>
      <c r="EFD1" s="32"/>
      <c r="EFE1" s="32"/>
      <c r="EFF1" s="32"/>
      <c r="EFG1" s="32"/>
      <c r="EFH1" s="32"/>
      <c r="EFI1" s="32"/>
      <c r="EFJ1" s="32"/>
      <c r="EFK1" s="32"/>
      <c r="EFL1" s="32"/>
      <c r="EFM1" s="32"/>
      <c r="EFN1" s="32"/>
      <c r="EFO1" s="32"/>
      <c r="EFP1" s="32"/>
      <c r="EFQ1" s="32"/>
      <c r="EFR1" s="32"/>
      <c r="EFS1" s="32"/>
      <c r="EFT1" s="32"/>
      <c r="EFU1" s="32"/>
      <c r="EFV1" s="32"/>
      <c r="EFW1" s="32"/>
      <c r="EFX1" s="32"/>
      <c r="EFY1" s="32"/>
      <c r="EFZ1" s="32"/>
      <c r="EGA1" s="32"/>
      <c r="EGB1" s="32"/>
      <c r="EGC1" s="32"/>
      <c r="EGD1" s="32"/>
      <c r="EGE1" s="32"/>
      <c r="EGF1" s="32"/>
      <c r="EGG1" s="32"/>
      <c r="EGH1" s="32"/>
      <c r="EGI1" s="32"/>
      <c r="EGJ1" s="32"/>
      <c r="EGK1" s="32"/>
      <c r="EGL1" s="32"/>
      <c r="EGM1" s="32"/>
      <c r="EGN1" s="32"/>
      <c r="EGO1" s="32"/>
      <c r="EGP1" s="32"/>
      <c r="EGQ1" s="32"/>
      <c r="EGR1" s="32"/>
      <c r="EGS1" s="32"/>
      <c r="EGT1" s="32"/>
      <c r="EGU1" s="32"/>
      <c r="EGV1" s="32"/>
      <c r="EGW1" s="32"/>
      <c r="EGX1" s="32"/>
      <c r="EGY1" s="32"/>
      <c r="EGZ1" s="32"/>
      <c r="EHA1" s="32"/>
      <c r="EHB1" s="32"/>
      <c r="EHC1" s="32"/>
      <c r="EHD1" s="32"/>
      <c r="EHE1" s="32"/>
      <c r="EHF1" s="32"/>
      <c r="EHG1" s="32"/>
      <c r="EHH1" s="32"/>
      <c r="EHI1" s="32"/>
      <c r="EHJ1" s="32"/>
      <c r="EHK1" s="32"/>
      <c r="EHL1" s="32"/>
      <c r="EHM1" s="32"/>
      <c r="EHN1" s="32"/>
      <c r="EHO1" s="32"/>
      <c r="EHP1" s="32"/>
      <c r="EHQ1" s="32"/>
      <c r="EHR1" s="32"/>
      <c r="EHS1" s="32"/>
      <c r="EHT1" s="32"/>
      <c r="EHU1" s="32"/>
      <c r="EHV1" s="32"/>
      <c r="EHW1" s="32"/>
      <c r="EHX1" s="32"/>
      <c r="EHY1" s="32"/>
      <c r="EHZ1" s="32"/>
      <c r="EIA1" s="32"/>
      <c r="EIB1" s="32"/>
      <c r="EIC1" s="32"/>
      <c r="EID1" s="32"/>
      <c r="EIE1" s="32"/>
      <c r="EIF1" s="32"/>
      <c r="EIG1" s="32"/>
      <c r="EIH1" s="32"/>
      <c r="EII1" s="32"/>
      <c r="EIJ1" s="32"/>
      <c r="EIK1" s="32"/>
      <c r="EIL1" s="32"/>
      <c r="EIM1" s="32"/>
      <c r="EIN1" s="32"/>
      <c r="EIO1" s="32"/>
      <c r="EIP1" s="32"/>
      <c r="EIQ1" s="32"/>
      <c r="EIR1" s="32"/>
      <c r="EIS1" s="32"/>
      <c r="EIT1" s="32"/>
      <c r="EIU1" s="32"/>
      <c r="EIV1" s="32"/>
      <c r="EIW1" s="32"/>
      <c r="EIX1" s="32"/>
      <c r="EIY1" s="32"/>
      <c r="EIZ1" s="32"/>
      <c r="EJA1" s="32"/>
      <c r="EJB1" s="32"/>
      <c r="EJC1" s="32"/>
      <c r="EJD1" s="32"/>
      <c r="EJE1" s="32"/>
      <c r="EJF1" s="32"/>
      <c r="EJG1" s="32"/>
      <c r="EJH1" s="32"/>
      <c r="EJI1" s="32"/>
      <c r="EJJ1" s="32"/>
      <c r="EJK1" s="32"/>
      <c r="EJL1" s="32"/>
      <c r="EJM1" s="32"/>
      <c r="EJN1" s="32"/>
      <c r="EJO1" s="32"/>
      <c r="EJP1" s="32"/>
      <c r="EJQ1" s="32"/>
      <c r="EJR1" s="32"/>
      <c r="EJS1" s="32"/>
      <c r="EJT1" s="32"/>
      <c r="EJU1" s="32"/>
      <c r="EJV1" s="32"/>
      <c r="EJW1" s="32"/>
      <c r="EJX1" s="32"/>
      <c r="EJY1" s="32"/>
      <c r="EJZ1" s="32"/>
      <c r="EKA1" s="32"/>
      <c r="EKB1" s="32"/>
      <c r="EKC1" s="32"/>
      <c r="EKD1" s="32"/>
      <c r="EKE1" s="32"/>
      <c r="EKF1" s="32"/>
      <c r="EKG1" s="32"/>
      <c r="EKH1" s="32"/>
      <c r="EKI1" s="32"/>
      <c r="EKJ1" s="32"/>
      <c r="EKK1" s="32"/>
      <c r="EKL1" s="32"/>
      <c r="EKM1" s="32"/>
      <c r="EKN1" s="32"/>
      <c r="EKO1" s="32"/>
      <c r="EKP1" s="32"/>
      <c r="EKQ1" s="32"/>
      <c r="EKR1" s="32"/>
      <c r="EKS1" s="32"/>
      <c r="EKT1" s="32"/>
      <c r="EKU1" s="32"/>
      <c r="EKV1" s="32"/>
      <c r="EKW1" s="32"/>
      <c r="EKX1" s="32"/>
      <c r="EKY1" s="32"/>
      <c r="EKZ1" s="32"/>
      <c r="ELA1" s="32"/>
      <c r="ELB1" s="32"/>
      <c r="ELC1" s="32"/>
      <c r="ELD1" s="32"/>
      <c r="ELE1" s="32"/>
      <c r="ELF1" s="32"/>
      <c r="ELG1" s="32"/>
      <c r="ELH1" s="32"/>
      <c r="ELI1" s="32"/>
      <c r="ELJ1" s="32"/>
      <c r="ELK1" s="32"/>
      <c r="ELL1" s="32"/>
      <c r="ELM1" s="32"/>
      <c r="ELN1" s="32"/>
      <c r="ELO1" s="32"/>
      <c r="ELP1" s="32"/>
      <c r="ELQ1" s="32"/>
      <c r="ELR1" s="32"/>
      <c r="ELS1" s="32"/>
      <c r="ELT1" s="32"/>
      <c r="ELU1" s="32"/>
      <c r="ELV1" s="32"/>
      <c r="ELW1" s="32"/>
      <c r="ELX1" s="32"/>
      <c r="ELY1" s="32"/>
      <c r="ELZ1" s="32"/>
      <c r="EMA1" s="32"/>
      <c r="EMB1" s="32"/>
      <c r="EMC1" s="32"/>
      <c r="EMD1" s="32"/>
      <c r="EME1" s="32"/>
      <c r="EMF1" s="32"/>
      <c r="EMG1" s="32"/>
      <c r="EMH1" s="32"/>
      <c r="EMI1" s="32"/>
      <c r="EMJ1" s="32"/>
      <c r="EMK1" s="32"/>
      <c r="EML1" s="32"/>
      <c r="EMM1" s="32"/>
      <c r="EMN1" s="32"/>
      <c r="EMO1" s="32"/>
      <c r="EMP1" s="32"/>
      <c r="EMQ1" s="32"/>
      <c r="EMR1" s="32"/>
      <c r="EMS1" s="32"/>
      <c r="EMT1" s="32"/>
      <c r="EMU1" s="32"/>
      <c r="EMV1" s="32"/>
      <c r="EMW1" s="32"/>
      <c r="EMX1" s="32"/>
      <c r="EMY1" s="32"/>
      <c r="EMZ1" s="32"/>
      <c r="ENA1" s="32"/>
      <c r="ENB1" s="32"/>
      <c r="ENC1" s="32"/>
      <c r="END1" s="32"/>
      <c r="ENE1" s="32"/>
      <c r="ENF1" s="32"/>
      <c r="ENG1" s="32"/>
      <c r="ENH1" s="32"/>
      <c r="ENI1" s="32"/>
      <c r="ENJ1" s="32"/>
      <c r="ENK1" s="32"/>
      <c r="ENL1" s="32"/>
      <c r="ENM1" s="32"/>
      <c r="ENN1" s="32"/>
      <c r="ENO1" s="32"/>
      <c r="ENP1" s="32"/>
      <c r="ENQ1" s="32"/>
      <c r="ENR1" s="32"/>
      <c r="ENS1" s="32"/>
      <c r="ENT1" s="32"/>
      <c r="ENU1" s="32"/>
      <c r="ENV1" s="32"/>
      <c r="ENW1" s="32"/>
      <c r="ENX1" s="32"/>
      <c r="ENY1" s="32"/>
      <c r="ENZ1" s="32"/>
      <c r="EOA1" s="32"/>
      <c r="EOB1" s="32"/>
      <c r="EOC1" s="32"/>
      <c r="EOD1" s="32"/>
      <c r="EOE1" s="32"/>
      <c r="EOF1" s="32"/>
      <c r="EOG1" s="32"/>
      <c r="EOH1" s="32"/>
      <c r="EOI1" s="32"/>
      <c r="EOJ1" s="32"/>
      <c r="EOK1" s="32"/>
      <c r="EOL1" s="32"/>
      <c r="EOM1" s="32"/>
      <c r="EON1" s="32"/>
      <c r="EOO1" s="32"/>
      <c r="EOP1" s="32"/>
      <c r="EOQ1" s="32"/>
      <c r="EOR1" s="32"/>
      <c r="EOS1" s="32"/>
      <c r="EOT1" s="32"/>
      <c r="EOU1" s="32"/>
      <c r="EOV1" s="32"/>
      <c r="EOW1" s="32"/>
      <c r="EOX1" s="32"/>
      <c r="EOY1" s="32"/>
      <c r="EOZ1" s="32"/>
      <c r="EPA1" s="32"/>
      <c r="EPB1" s="32"/>
      <c r="EPC1" s="32"/>
      <c r="EPD1" s="32"/>
      <c r="EPE1" s="32"/>
      <c r="EPF1" s="32"/>
      <c r="EPG1" s="32"/>
      <c r="EPH1" s="32"/>
      <c r="EPI1" s="32"/>
      <c r="EPJ1" s="32"/>
      <c r="EPK1" s="32"/>
      <c r="EPL1" s="32"/>
      <c r="EPM1" s="32"/>
      <c r="EPN1" s="32"/>
      <c r="EPO1" s="32"/>
      <c r="EPP1" s="32"/>
      <c r="EPQ1" s="32"/>
      <c r="EPR1" s="32"/>
      <c r="EPS1" s="32"/>
      <c r="EPT1" s="32"/>
      <c r="EPU1" s="32"/>
      <c r="EPV1" s="32"/>
      <c r="EPW1" s="32"/>
      <c r="EPX1" s="32"/>
      <c r="EPY1" s="32"/>
      <c r="EPZ1" s="32"/>
      <c r="EQA1" s="32"/>
      <c r="EQB1" s="32"/>
      <c r="EQC1" s="32"/>
      <c r="EQD1" s="32"/>
      <c r="EQE1" s="32"/>
      <c r="EQF1" s="32"/>
      <c r="EQG1" s="32"/>
      <c r="EQH1" s="32"/>
      <c r="EQI1" s="32"/>
      <c r="EQJ1" s="32"/>
      <c r="EQK1" s="32"/>
      <c r="EQL1" s="32"/>
      <c r="EQM1" s="32"/>
      <c r="EQN1" s="32"/>
      <c r="EQO1" s="32"/>
      <c r="EQP1" s="32"/>
      <c r="EQQ1" s="32"/>
      <c r="EQR1" s="32"/>
      <c r="EQS1" s="32"/>
      <c r="EQT1" s="32"/>
      <c r="EQU1" s="32"/>
      <c r="EQV1" s="32"/>
      <c r="EQW1" s="32"/>
      <c r="EQX1" s="32"/>
      <c r="EQY1" s="32"/>
      <c r="EQZ1" s="32"/>
      <c r="ERA1" s="32"/>
      <c r="ERB1" s="32"/>
      <c r="ERC1" s="32"/>
      <c r="ERD1" s="32"/>
      <c r="ERE1" s="32"/>
      <c r="ERF1" s="32"/>
      <c r="ERG1" s="32"/>
      <c r="ERH1" s="32"/>
      <c r="ERI1" s="32"/>
      <c r="ERJ1" s="32"/>
      <c r="ERK1" s="32"/>
      <c r="ERL1" s="32"/>
      <c r="ERM1" s="32"/>
      <c r="ERN1" s="32"/>
      <c r="ERO1" s="32"/>
      <c r="ERP1" s="32"/>
      <c r="ERQ1" s="32"/>
      <c r="ERR1" s="32"/>
      <c r="ERS1" s="32"/>
      <c r="ERT1" s="32"/>
      <c r="ERU1" s="32"/>
      <c r="ERV1" s="32"/>
      <c r="ERW1" s="32"/>
      <c r="ERX1" s="32"/>
      <c r="ERY1" s="32"/>
      <c r="ERZ1" s="32"/>
      <c r="ESA1" s="32"/>
      <c r="ESB1" s="32"/>
      <c r="ESC1" s="32"/>
      <c r="ESD1" s="32"/>
      <c r="ESE1" s="32"/>
      <c r="ESF1" s="32"/>
      <c r="ESG1" s="32"/>
      <c r="ESH1" s="32"/>
      <c r="ESI1" s="32"/>
      <c r="ESJ1" s="32"/>
      <c r="ESK1" s="32"/>
      <c r="ESL1" s="32"/>
      <c r="ESM1" s="32"/>
      <c r="ESN1" s="32"/>
      <c r="ESO1" s="32"/>
      <c r="ESP1" s="32"/>
      <c r="ESQ1" s="32"/>
      <c r="ESR1" s="32"/>
      <c r="ESS1" s="32"/>
      <c r="EST1" s="32"/>
      <c r="ESU1" s="32"/>
      <c r="ESV1" s="32"/>
      <c r="ESW1" s="32"/>
      <c r="ESX1" s="32"/>
      <c r="ESY1" s="32"/>
      <c r="ESZ1" s="32"/>
      <c r="ETA1" s="32"/>
      <c r="ETB1" s="32"/>
      <c r="ETC1" s="32"/>
      <c r="ETD1" s="32"/>
      <c r="ETE1" s="32"/>
      <c r="ETF1" s="32"/>
      <c r="ETG1" s="32"/>
      <c r="ETH1" s="32"/>
      <c r="ETI1" s="32"/>
      <c r="ETJ1" s="32"/>
      <c r="ETK1" s="32"/>
      <c r="ETL1" s="32"/>
      <c r="ETM1" s="32"/>
      <c r="ETN1" s="32"/>
      <c r="ETO1" s="32"/>
      <c r="ETP1" s="32"/>
      <c r="ETQ1" s="32"/>
      <c r="ETR1" s="32"/>
      <c r="ETS1" s="32"/>
      <c r="ETT1" s="32"/>
      <c r="ETU1" s="32"/>
      <c r="ETV1" s="32"/>
      <c r="ETW1" s="32"/>
      <c r="ETX1" s="32"/>
      <c r="ETY1" s="32"/>
      <c r="ETZ1" s="32"/>
      <c r="EUA1" s="32"/>
      <c r="EUB1" s="32"/>
      <c r="EUC1" s="32"/>
      <c r="EUD1" s="32"/>
      <c r="EUE1" s="32"/>
      <c r="EUF1" s="32"/>
      <c r="EUG1" s="32"/>
      <c r="EUH1" s="32"/>
      <c r="EUI1" s="32"/>
      <c r="EUJ1" s="32"/>
      <c r="EUK1" s="32"/>
      <c r="EUL1" s="32"/>
      <c r="EUM1" s="32"/>
      <c r="EUN1" s="32"/>
      <c r="EUO1" s="32"/>
      <c r="EUP1" s="32"/>
      <c r="EUQ1" s="32"/>
      <c r="EUR1" s="32"/>
      <c r="EUS1" s="32"/>
      <c r="EUT1" s="32"/>
      <c r="EUU1" s="32"/>
      <c r="EUV1" s="32"/>
      <c r="EUW1" s="32"/>
      <c r="EUX1" s="32"/>
      <c r="EUY1" s="32"/>
      <c r="EUZ1" s="32"/>
      <c r="EVA1" s="32"/>
      <c r="EVB1" s="32"/>
      <c r="EVC1" s="32"/>
      <c r="EVD1" s="32"/>
      <c r="EVE1" s="32"/>
      <c r="EVF1" s="32"/>
      <c r="EVG1" s="32"/>
      <c r="EVH1" s="32"/>
      <c r="EVI1" s="32"/>
      <c r="EVJ1" s="32"/>
      <c r="EVK1" s="32"/>
      <c r="EVL1" s="32"/>
      <c r="EVM1" s="32"/>
      <c r="EVN1" s="32"/>
      <c r="EVO1" s="32"/>
      <c r="EVP1" s="32"/>
      <c r="EVQ1" s="32"/>
      <c r="EVR1" s="32"/>
      <c r="EVS1" s="32"/>
      <c r="EVT1" s="32"/>
      <c r="EVU1" s="32"/>
      <c r="EVV1" s="32"/>
      <c r="EVW1" s="32"/>
      <c r="EVX1" s="32"/>
      <c r="EVY1" s="32"/>
      <c r="EVZ1" s="32"/>
      <c r="EWA1" s="32"/>
      <c r="EWB1" s="32"/>
      <c r="EWC1" s="32"/>
      <c r="EWD1" s="32"/>
      <c r="EWE1" s="32"/>
      <c r="EWF1" s="32"/>
      <c r="EWG1" s="32"/>
      <c r="EWH1" s="32"/>
      <c r="EWI1" s="32"/>
      <c r="EWJ1" s="32"/>
      <c r="EWK1" s="32"/>
      <c r="EWL1" s="32"/>
      <c r="EWM1" s="32"/>
      <c r="EWN1" s="32"/>
      <c r="EWO1" s="32"/>
      <c r="EWP1" s="32"/>
      <c r="EWQ1" s="32"/>
      <c r="EWR1" s="32"/>
      <c r="EWS1" s="32"/>
      <c r="EWT1" s="32"/>
      <c r="EWU1" s="32"/>
      <c r="EWV1" s="32"/>
      <c r="EWW1" s="32"/>
      <c r="EWX1" s="32"/>
      <c r="EWY1" s="32"/>
      <c r="EWZ1" s="32"/>
      <c r="EXA1" s="32"/>
      <c r="EXB1" s="32"/>
      <c r="EXC1" s="32"/>
      <c r="EXD1" s="32"/>
      <c r="EXE1" s="32"/>
      <c r="EXF1" s="32"/>
      <c r="EXG1" s="32"/>
      <c r="EXH1" s="32"/>
      <c r="EXI1" s="32"/>
      <c r="EXJ1" s="32"/>
      <c r="EXK1" s="32"/>
      <c r="EXL1" s="32"/>
      <c r="EXM1" s="32"/>
      <c r="EXN1" s="32"/>
      <c r="EXO1" s="32"/>
      <c r="EXP1" s="32"/>
      <c r="EXQ1" s="32"/>
      <c r="EXR1" s="32"/>
      <c r="EXS1" s="32"/>
      <c r="EXT1" s="32"/>
      <c r="EXU1" s="32"/>
      <c r="EXV1" s="32"/>
      <c r="EXW1" s="32"/>
      <c r="EXX1" s="32"/>
      <c r="EXY1" s="32"/>
      <c r="EXZ1" s="32"/>
      <c r="EYA1" s="32"/>
      <c r="EYB1" s="32"/>
      <c r="EYC1" s="32"/>
      <c r="EYD1" s="32"/>
      <c r="EYE1" s="32"/>
      <c r="EYF1" s="32"/>
      <c r="EYG1" s="32"/>
      <c r="EYH1" s="32"/>
      <c r="EYI1" s="32"/>
      <c r="EYJ1" s="32"/>
      <c r="EYK1" s="32"/>
      <c r="EYL1" s="32"/>
      <c r="EYM1" s="32"/>
      <c r="EYN1" s="32"/>
      <c r="EYO1" s="32"/>
      <c r="EYP1" s="32"/>
      <c r="EYQ1" s="32"/>
      <c r="EYR1" s="32"/>
      <c r="EYS1" s="32"/>
      <c r="EYT1" s="32"/>
      <c r="EYU1" s="32"/>
      <c r="EYV1" s="32"/>
      <c r="EYW1" s="32"/>
      <c r="EYX1" s="32"/>
      <c r="EYY1" s="32"/>
      <c r="EYZ1" s="32"/>
      <c r="EZA1" s="32"/>
      <c r="EZB1" s="32"/>
      <c r="EZC1" s="32"/>
      <c r="EZD1" s="32"/>
      <c r="EZE1" s="32"/>
      <c r="EZF1" s="32"/>
      <c r="EZG1" s="32"/>
      <c r="EZH1" s="32"/>
      <c r="EZI1" s="32"/>
      <c r="EZJ1" s="32"/>
      <c r="EZK1" s="32"/>
      <c r="EZL1" s="32"/>
      <c r="EZM1" s="32"/>
      <c r="EZN1" s="32"/>
      <c r="EZO1" s="32"/>
      <c r="EZP1" s="32"/>
      <c r="EZQ1" s="32"/>
      <c r="EZR1" s="32"/>
      <c r="EZS1" s="32"/>
      <c r="EZT1" s="32"/>
      <c r="EZU1" s="32"/>
      <c r="EZV1" s="32"/>
      <c r="EZW1" s="32"/>
      <c r="EZX1" s="32"/>
      <c r="EZY1" s="32"/>
      <c r="EZZ1" s="32"/>
      <c r="FAA1" s="32"/>
      <c r="FAB1" s="32"/>
      <c r="FAC1" s="32"/>
      <c r="FAD1" s="32"/>
      <c r="FAE1" s="32"/>
      <c r="FAF1" s="32"/>
      <c r="FAG1" s="32"/>
      <c r="FAH1" s="32"/>
      <c r="FAI1" s="32"/>
      <c r="FAJ1" s="32"/>
      <c r="FAK1" s="32"/>
      <c r="FAL1" s="32"/>
      <c r="FAM1" s="32"/>
      <c r="FAN1" s="32"/>
      <c r="FAO1" s="32"/>
      <c r="FAP1" s="32"/>
      <c r="FAQ1" s="32"/>
      <c r="FAR1" s="32"/>
      <c r="FAS1" s="32"/>
      <c r="FAT1" s="32"/>
      <c r="FAU1" s="32"/>
      <c r="FAV1" s="32"/>
      <c r="FAW1" s="32"/>
      <c r="FAX1" s="32"/>
      <c r="FAY1" s="32"/>
      <c r="FAZ1" s="32"/>
      <c r="FBA1" s="32"/>
      <c r="FBB1" s="32"/>
      <c r="FBC1" s="32"/>
      <c r="FBD1" s="32"/>
      <c r="FBE1" s="32"/>
      <c r="FBF1" s="32"/>
      <c r="FBG1" s="32"/>
      <c r="FBH1" s="32"/>
      <c r="FBI1" s="32"/>
      <c r="FBJ1" s="32"/>
      <c r="FBK1" s="32"/>
      <c r="FBL1" s="32"/>
      <c r="FBM1" s="32"/>
      <c r="FBN1" s="32"/>
      <c r="FBO1" s="32"/>
      <c r="FBP1" s="32"/>
      <c r="FBQ1" s="32"/>
      <c r="FBR1" s="32"/>
      <c r="FBS1" s="32"/>
      <c r="FBT1" s="32"/>
      <c r="FBU1" s="32"/>
      <c r="FBV1" s="32"/>
      <c r="FBW1" s="32"/>
      <c r="FBX1" s="32"/>
      <c r="FBY1" s="32"/>
      <c r="FBZ1" s="32"/>
      <c r="FCA1" s="32"/>
      <c r="FCB1" s="32"/>
      <c r="FCC1" s="32"/>
      <c r="FCD1" s="32"/>
      <c r="FCE1" s="32"/>
      <c r="FCF1" s="32"/>
      <c r="FCG1" s="32"/>
      <c r="FCH1" s="32"/>
      <c r="FCI1" s="32"/>
      <c r="FCJ1" s="32"/>
      <c r="FCK1" s="32"/>
      <c r="FCL1" s="32"/>
      <c r="FCM1" s="32"/>
      <c r="FCN1" s="32"/>
      <c r="FCO1" s="32"/>
      <c r="FCP1" s="32"/>
      <c r="FCQ1" s="32"/>
      <c r="FCR1" s="32"/>
      <c r="FCS1" s="32"/>
      <c r="FCT1" s="32"/>
      <c r="FCU1" s="32"/>
      <c r="FCV1" s="32"/>
      <c r="FCW1" s="32"/>
      <c r="FCX1" s="32"/>
      <c r="FCY1" s="32"/>
      <c r="FCZ1" s="32"/>
      <c r="FDA1" s="32"/>
      <c r="FDB1" s="32"/>
      <c r="FDC1" s="32"/>
      <c r="FDD1" s="32"/>
      <c r="FDE1" s="32"/>
      <c r="FDF1" s="32"/>
      <c r="FDG1" s="32"/>
      <c r="FDH1" s="32"/>
      <c r="FDI1" s="32"/>
      <c r="FDJ1" s="32"/>
      <c r="FDK1" s="32"/>
      <c r="FDL1" s="32"/>
      <c r="FDM1" s="32"/>
      <c r="FDN1" s="32"/>
      <c r="FDO1" s="32"/>
      <c r="FDP1" s="32"/>
      <c r="FDQ1" s="32"/>
      <c r="FDR1" s="32"/>
      <c r="FDS1" s="32"/>
      <c r="FDT1" s="32"/>
      <c r="FDU1" s="32"/>
      <c r="FDV1" s="32"/>
      <c r="FDW1" s="32"/>
      <c r="FDX1" s="32"/>
      <c r="FDY1" s="32"/>
      <c r="FDZ1" s="32"/>
      <c r="FEA1" s="32"/>
      <c r="FEB1" s="32"/>
      <c r="FEC1" s="32"/>
      <c r="FED1" s="32"/>
      <c r="FEE1" s="32"/>
      <c r="FEF1" s="32"/>
      <c r="FEG1" s="32"/>
      <c r="FEH1" s="32"/>
      <c r="FEI1" s="32"/>
      <c r="FEJ1" s="32"/>
      <c r="FEK1" s="32"/>
      <c r="FEL1" s="32"/>
      <c r="FEM1" s="32"/>
      <c r="FEN1" s="32"/>
      <c r="FEO1" s="32"/>
      <c r="FEP1" s="32"/>
      <c r="FEQ1" s="32"/>
      <c r="FER1" s="32"/>
      <c r="FES1" s="32"/>
      <c r="FET1" s="32"/>
      <c r="FEU1" s="32"/>
      <c r="FEV1" s="32"/>
      <c r="FEW1" s="32"/>
      <c r="FEX1" s="32"/>
      <c r="FEY1" s="32"/>
      <c r="FEZ1" s="32"/>
      <c r="FFA1" s="32"/>
      <c r="FFB1" s="32"/>
      <c r="FFC1" s="32"/>
      <c r="FFD1" s="32"/>
      <c r="FFE1" s="32"/>
      <c r="FFF1" s="32"/>
      <c r="FFG1" s="32"/>
      <c r="FFH1" s="32"/>
      <c r="FFI1" s="32"/>
      <c r="FFJ1" s="32"/>
      <c r="FFK1" s="32"/>
      <c r="FFL1" s="32"/>
      <c r="FFM1" s="32"/>
      <c r="FFN1" s="32"/>
      <c r="FFO1" s="32"/>
      <c r="FFP1" s="32"/>
      <c r="FFQ1" s="32"/>
      <c r="FFR1" s="32"/>
      <c r="FFS1" s="32"/>
      <c r="FFT1" s="32"/>
      <c r="FFU1" s="32"/>
      <c r="FFV1" s="32"/>
      <c r="FFW1" s="32"/>
      <c r="FFX1" s="32"/>
      <c r="FFY1" s="32"/>
      <c r="FFZ1" s="32"/>
      <c r="FGA1" s="32"/>
      <c r="FGB1" s="32"/>
      <c r="FGC1" s="32"/>
      <c r="FGD1" s="32"/>
      <c r="FGE1" s="32"/>
      <c r="FGF1" s="32"/>
      <c r="FGG1" s="32"/>
      <c r="FGH1" s="32"/>
      <c r="FGI1" s="32"/>
      <c r="FGJ1" s="32"/>
      <c r="FGK1" s="32"/>
      <c r="FGL1" s="32"/>
      <c r="FGM1" s="32"/>
      <c r="FGN1" s="32"/>
      <c r="FGO1" s="32"/>
      <c r="FGP1" s="32"/>
      <c r="FGQ1" s="32"/>
      <c r="FGR1" s="32"/>
      <c r="FGS1" s="32"/>
      <c r="FGT1" s="32"/>
      <c r="FGU1" s="32"/>
      <c r="FGV1" s="32"/>
      <c r="FGW1" s="32"/>
      <c r="FGX1" s="32"/>
      <c r="FGY1" s="32"/>
      <c r="FGZ1" s="32"/>
      <c r="FHA1" s="32"/>
      <c r="FHB1" s="32"/>
      <c r="FHC1" s="32"/>
      <c r="FHD1" s="32"/>
      <c r="FHE1" s="32"/>
      <c r="FHF1" s="32"/>
      <c r="FHG1" s="32"/>
      <c r="FHH1" s="32"/>
      <c r="FHI1" s="32"/>
      <c r="FHJ1" s="32"/>
      <c r="FHK1" s="32"/>
      <c r="FHL1" s="32"/>
      <c r="FHM1" s="32"/>
      <c r="FHN1" s="32"/>
      <c r="FHO1" s="32"/>
      <c r="FHP1" s="32"/>
      <c r="FHQ1" s="32"/>
      <c r="FHR1" s="32"/>
      <c r="FHS1" s="32"/>
      <c r="FHT1" s="32"/>
      <c r="FHU1" s="32"/>
      <c r="FHV1" s="32"/>
      <c r="FHW1" s="32"/>
      <c r="FHX1" s="32"/>
      <c r="FHY1" s="32"/>
      <c r="FHZ1" s="32"/>
      <c r="FIA1" s="32"/>
      <c r="FIB1" s="32"/>
      <c r="FIC1" s="32"/>
      <c r="FID1" s="32"/>
      <c r="FIE1" s="32"/>
      <c r="FIF1" s="32"/>
      <c r="FIG1" s="32"/>
      <c r="FIH1" s="32"/>
      <c r="FII1" s="32"/>
      <c r="FIJ1" s="32"/>
      <c r="FIK1" s="32"/>
      <c r="FIL1" s="32"/>
      <c r="FIM1" s="32"/>
      <c r="FIN1" s="32"/>
      <c r="FIO1" s="32"/>
      <c r="FIP1" s="32"/>
      <c r="FIQ1" s="32"/>
      <c r="FIR1" s="32"/>
      <c r="FIS1" s="32"/>
      <c r="FIT1" s="32"/>
      <c r="FIU1" s="32"/>
      <c r="FIV1" s="32"/>
      <c r="FIW1" s="32"/>
      <c r="FIX1" s="32"/>
      <c r="FIY1" s="32"/>
      <c r="FIZ1" s="32"/>
      <c r="FJA1" s="32"/>
      <c r="FJB1" s="32"/>
      <c r="FJC1" s="32"/>
      <c r="FJD1" s="32"/>
      <c r="FJE1" s="32"/>
      <c r="FJF1" s="32"/>
      <c r="FJG1" s="32"/>
      <c r="FJH1" s="32"/>
      <c r="FJI1" s="32"/>
      <c r="FJJ1" s="32"/>
      <c r="FJK1" s="32"/>
      <c r="FJL1" s="32"/>
      <c r="FJM1" s="32"/>
      <c r="FJN1" s="32"/>
      <c r="FJO1" s="32"/>
      <c r="FJP1" s="32"/>
      <c r="FJQ1" s="32"/>
      <c r="FJR1" s="32"/>
      <c r="FJS1" s="32"/>
      <c r="FJT1" s="32"/>
      <c r="FJU1" s="32"/>
      <c r="FJV1" s="32"/>
      <c r="FJW1" s="32"/>
      <c r="FJX1" s="32"/>
      <c r="FJY1" s="32"/>
      <c r="FJZ1" s="32"/>
      <c r="FKA1" s="32"/>
      <c r="FKB1" s="32"/>
      <c r="FKC1" s="32"/>
      <c r="FKD1" s="32"/>
      <c r="FKE1" s="32"/>
      <c r="FKF1" s="32"/>
      <c r="FKG1" s="32"/>
      <c r="FKH1" s="32"/>
      <c r="FKI1" s="32"/>
      <c r="FKJ1" s="32"/>
      <c r="FKK1" s="32"/>
      <c r="FKL1" s="32"/>
      <c r="FKM1" s="32"/>
      <c r="FKN1" s="32"/>
      <c r="FKO1" s="32"/>
      <c r="FKP1" s="32"/>
      <c r="FKQ1" s="32"/>
      <c r="FKR1" s="32"/>
      <c r="FKS1" s="32"/>
      <c r="FKT1" s="32"/>
      <c r="FKU1" s="32"/>
      <c r="FKV1" s="32"/>
      <c r="FKW1" s="32"/>
      <c r="FKX1" s="32"/>
      <c r="FKY1" s="32"/>
      <c r="FKZ1" s="32"/>
      <c r="FLA1" s="32"/>
      <c r="FLB1" s="32"/>
      <c r="FLC1" s="32"/>
      <c r="FLD1" s="32"/>
      <c r="FLE1" s="32"/>
      <c r="FLF1" s="32"/>
      <c r="FLG1" s="32"/>
      <c r="FLH1" s="32"/>
      <c r="FLI1" s="32"/>
      <c r="FLJ1" s="32"/>
      <c r="FLK1" s="32"/>
      <c r="FLL1" s="32"/>
      <c r="FLM1" s="32"/>
      <c r="FLN1" s="32"/>
      <c r="FLO1" s="32"/>
      <c r="FLP1" s="32"/>
      <c r="FLQ1" s="32"/>
      <c r="FLR1" s="32"/>
      <c r="FLS1" s="32"/>
      <c r="FLT1" s="32"/>
      <c r="FLU1" s="32"/>
      <c r="FLV1" s="32"/>
      <c r="FLW1" s="32"/>
      <c r="FLX1" s="32"/>
      <c r="FLY1" s="32"/>
      <c r="FLZ1" s="32"/>
      <c r="FMA1" s="32"/>
      <c r="FMB1" s="32"/>
      <c r="FMC1" s="32"/>
      <c r="FMD1" s="32"/>
      <c r="FME1" s="32"/>
      <c r="FMF1" s="32"/>
      <c r="FMG1" s="32"/>
      <c r="FMH1" s="32"/>
      <c r="FMI1" s="32"/>
      <c r="FMJ1" s="32"/>
      <c r="FMK1" s="32"/>
      <c r="FML1" s="32"/>
      <c r="FMM1" s="32"/>
      <c r="FMN1" s="32"/>
      <c r="FMO1" s="32"/>
      <c r="FMP1" s="32"/>
      <c r="FMQ1" s="32"/>
      <c r="FMR1" s="32"/>
      <c r="FMS1" s="32"/>
      <c r="FMT1" s="32"/>
      <c r="FMU1" s="32"/>
      <c r="FMV1" s="32"/>
      <c r="FMW1" s="32"/>
      <c r="FMX1" s="32"/>
      <c r="FMY1" s="32"/>
      <c r="FMZ1" s="32"/>
      <c r="FNA1" s="32"/>
      <c r="FNB1" s="32"/>
      <c r="FNC1" s="32"/>
      <c r="FND1" s="32"/>
      <c r="FNE1" s="32"/>
      <c r="FNF1" s="32"/>
      <c r="FNG1" s="32"/>
      <c r="FNH1" s="32"/>
      <c r="FNI1" s="32"/>
      <c r="FNJ1" s="32"/>
      <c r="FNK1" s="32"/>
      <c r="FNL1" s="32"/>
      <c r="FNM1" s="32"/>
      <c r="FNN1" s="32"/>
      <c r="FNO1" s="32"/>
      <c r="FNP1" s="32"/>
      <c r="FNQ1" s="32"/>
      <c r="FNR1" s="32"/>
      <c r="FNS1" s="32"/>
      <c r="FNT1" s="32"/>
      <c r="FNU1" s="32"/>
      <c r="FNV1" s="32"/>
      <c r="FNW1" s="32"/>
      <c r="FNX1" s="32"/>
      <c r="FNY1" s="32"/>
      <c r="FNZ1" s="32"/>
      <c r="FOA1" s="32"/>
      <c r="FOB1" s="32"/>
      <c r="FOC1" s="32"/>
      <c r="FOD1" s="32"/>
      <c r="FOE1" s="32"/>
      <c r="FOF1" s="32"/>
      <c r="FOG1" s="32"/>
      <c r="FOH1" s="32"/>
      <c r="FOI1" s="32"/>
      <c r="FOJ1" s="32"/>
      <c r="FOK1" s="32"/>
      <c r="FOL1" s="32"/>
      <c r="FOM1" s="32"/>
      <c r="FON1" s="32"/>
      <c r="FOO1" s="32"/>
      <c r="FOP1" s="32"/>
      <c r="FOQ1" s="32"/>
      <c r="FOR1" s="32"/>
      <c r="FOS1" s="32"/>
      <c r="FOT1" s="32"/>
      <c r="FOU1" s="32"/>
      <c r="FOV1" s="32"/>
      <c r="FOW1" s="32"/>
      <c r="FOX1" s="32"/>
      <c r="FOY1" s="32"/>
      <c r="FOZ1" s="32"/>
      <c r="FPA1" s="32"/>
      <c r="FPB1" s="32"/>
      <c r="FPC1" s="32"/>
      <c r="FPD1" s="32"/>
      <c r="FPE1" s="32"/>
      <c r="FPF1" s="32"/>
      <c r="FPG1" s="32"/>
      <c r="FPH1" s="32"/>
      <c r="FPI1" s="32"/>
      <c r="FPJ1" s="32"/>
      <c r="FPK1" s="32"/>
      <c r="FPL1" s="32"/>
      <c r="FPM1" s="32"/>
      <c r="FPN1" s="32"/>
      <c r="FPO1" s="32"/>
      <c r="FPP1" s="32"/>
      <c r="FPQ1" s="32"/>
      <c r="FPR1" s="32"/>
      <c r="FPS1" s="32"/>
      <c r="FPT1" s="32"/>
      <c r="FPU1" s="32"/>
      <c r="FPV1" s="32"/>
      <c r="FPW1" s="32"/>
      <c r="FPX1" s="32"/>
      <c r="FPY1" s="32"/>
      <c r="FPZ1" s="32"/>
      <c r="FQA1" s="32"/>
      <c r="FQB1" s="32"/>
      <c r="FQC1" s="32"/>
      <c r="FQD1" s="32"/>
      <c r="FQE1" s="32"/>
      <c r="FQF1" s="32"/>
      <c r="FQG1" s="32"/>
      <c r="FQH1" s="32"/>
      <c r="FQI1" s="32"/>
      <c r="FQJ1" s="32"/>
      <c r="FQK1" s="32"/>
      <c r="FQL1" s="32"/>
      <c r="FQM1" s="32"/>
      <c r="FQN1" s="32"/>
      <c r="FQO1" s="32"/>
      <c r="FQP1" s="32"/>
      <c r="FQQ1" s="32"/>
      <c r="FQR1" s="32"/>
      <c r="FQS1" s="32"/>
      <c r="FQT1" s="32"/>
      <c r="FQU1" s="32"/>
      <c r="FQV1" s="32"/>
      <c r="FQW1" s="32"/>
      <c r="FQX1" s="32"/>
      <c r="FQY1" s="32"/>
      <c r="FQZ1" s="32"/>
      <c r="FRA1" s="32"/>
      <c r="FRB1" s="32"/>
      <c r="FRC1" s="32"/>
      <c r="FRD1" s="32"/>
      <c r="FRE1" s="32"/>
      <c r="FRF1" s="32"/>
      <c r="FRG1" s="32"/>
      <c r="FRH1" s="32"/>
      <c r="FRI1" s="32"/>
      <c r="FRJ1" s="32"/>
      <c r="FRK1" s="32"/>
      <c r="FRL1" s="32"/>
      <c r="FRM1" s="32"/>
      <c r="FRN1" s="32"/>
      <c r="FRO1" s="32"/>
      <c r="FRP1" s="32"/>
      <c r="FRQ1" s="32"/>
      <c r="FRR1" s="32"/>
      <c r="FRS1" s="32"/>
      <c r="FRT1" s="32"/>
      <c r="FRU1" s="32"/>
      <c r="FRV1" s="32"/>
      <c r="FRW1" s="32"/>
      <c r="FRX1" s="32"/>
      <c r="FRY1" s="32"/>
      <c r="FRZ1" s="32"/>
      <c r="FSA1" s="32"/>
      <c r="FSB1" s="32"/>
      <c r="FSC1" s="32"/>
      <c r="FSD1" s="32"/>
      <c r="FSE1" s="32"/>
      <c r="FSF1" s="32"/>
      <c r="FSG1" s="32"/>
      <c r="FSH1" s="32"/>
      <c r="FSI1" s="32"/>
      <c r="FSJ1" s="32"/>
      <c r="FSK1" s="32"/>
      <c r="FSL1" s="32"/>
      <c r="FSM1" s="32"/>
      <c r="FSN1" s="32"/>
      <c r="FSO1" s="32"/>
      <c r="FSP1" s="32"/>
      <c r="FSQ1" s="32"/>
      <c r="FSR1" s="32"/>
      <c r="FSS1" s="32"/>
      <c r="FST1" s="32"/>
      <c r="FSU1" s="32"/>
      <c r="FSV1" s="32"/>
      <c r="FSW1" s="32"/>
      <c r="FSX1" s="32"/>
      <c r="FSY1" s="32"/>
      <c r="FSZ1" s="32"/>
      <c r="FTA1" s="32"/>
      <c r="FTB1" s="32"/>
      <c r="FTC1" s="32"/>
      <c r="FTD1" s="32"/>
      <c r="FTE1" s="32"/>
      <c r="FTF1" s="32"/>
      <c r="FTG1" s="32"/>
      <c r="FTH1" s="32"/>
      <c r="FTI1" s="32"/>
      <c r="FTJ1" s="32"/>
      <c r="FTK1" s="32"/>
      <c r="FTL1" s="32"/>
      <c r="FTM1" s="32"/>
      <c r="FTN1" s="32"/>
      <c r="FTO1" s="32"/>
      <c r="FTP1" s="32"/>
      <c r="FTQ1" s="32"/>
      <c r="FTR1" s="32"/>
      <c r="FTS1" s="32"/>
      <c r="FTT1" s="32"/>
      <c r="FTU1" s="32"/>
      <c r="FTV1" s="32"/>
      <c r="FTW1" s="32"/>
      <c r="FTX1" s="32"/>
      <c r="FTY1" s="32"/>
      <c r="FTZ1" s="32"/>
      <c r="FUA1" s="32"/>
      <c r="FUB1" s="32"/>
      <c r="FUC1" s="32"/>
      <c r="FUD1" s="32"/>
      <c r="FUE1" s="32"/>
      <c r="FUF1" s="32"/>
      <c r="FUG1" s="32"/>
      <c r="FUH1" s="32"/>
      <c r="FUI1" s="32"/>
      <c r="FUJ1" s="32"/>
      <c r="FUK1" s="32"/>
      <c r="FUL1" s="32"/>
      <c r="FUM1" s="32"/>
      <c r="FUN1" s="32"/>
      <c r="FUO1" s="32"/>
      <c r="FUP1" s="32"/>
      <c r="FUQ1" s="32"/>
      <c r="FUR1" s="32"/>
      <c r="FUS1" s="32"/>
      <c r="FUT1" s="32"/>
      <c r="FUU1" s="32"/>
      <c r="FUV1" s="32"/>
      <c r="FUW1" s="32"/>
      <c r="FUX1" s="32"/>
      <c r="FUY1" s="32"/>
      <c r="FUZ1" s="32"/>
      <c r="FVA1" s="32"/>
      <c r="FVB1" s="32"/>
      <c r="FVC1" s="32"/>
      <c r="FVD1" s="32"/>
      <c r="FVE1" s="32"/>
      <c r="FVF1" s="32"/>
      <c r="FVG1" s="32"/>
      <c r="FVH1" s="32"/>
      <c r="FVI1" s="32"/>
      <c r="FVJ1" s="32"/>
      <c r="FVK1" s="32"/>
      <c r="FVL1" s="32"/>
      <c r="FVM1" s="32"/>
      <c r="FVN1" s="32"/>
      <c r="FVO1" s="32"/>
      <c r="FVP1" s="32"/>
      <c r="FVQ1" s="32"/>
      <c r="FVR1" s="32"/>
      <c r="FVS1" s="32"/>
      <c r="FVT1" s="32"/>
      <c r="FVU1" s="32"/>
      <c r="FVV1" s="32"/>
      <c r="FVW1" s="32"/>
      <c r="FVX1" s="32"/>
      <c r="FVY1" s="32"/>
      <c r="FVZ1" s="32"/>
      <c r="FWA1" s="32"/>
      <c r="FWB1" s="32"/>
      <c r="FWC1" s="32"/>
      <c r="FWD1" s="32"/>
      <c r="FWE1" s="32"/>
      <c r="FWF1" s="32"/>
      <c r="FWG1" s="32"/>
      <c r="FWH1" s="32"/>
      <c r="FWI1" s="32"/>
      <c r="FWJ1" s="32"/>
      <c r="FWK1" s="32"/>
      <c r="FWL1" s="32"/>
      <c r="FWM1" s="32"/>
      <c r="FWN1" s="32"/>
      <c r="FWO1" s="32"/>
      <c r="FWP1" s="32"/>
      <c r="FWQ1" s="32"/>
      <c r="FWR1" s="32"/>
      <c r="FWS1" s="32"/>
      <c r="FWT1" s="32"/>
      <c r="FWU1" s="32"/>
      <c r="FWV1" s="32"/>
      <c r="FWW1" s="32"/>
      <c r="FWX1" s="32"/>
      <c r="FWY1" s="32"/>
      <c r="FWZ1" s="32"/>
      <c r="FXA1" s="32"/>
      <c r="FXB1" s="32"/>
      <c r="FXC1" s="32"/>
      <c r="FXD1" s="32"/>
      <c r="FXE1" s="32"/>
      <c r="FXF1" s="32"/>
      <c r="FXG1" s="32"/>
      <c r="FXH1" s="32"/>
      <c r="FXI1" s="32"/>
      <c r="FXJ1" s="32"/>
      <c r="FXK1" s="32"/>
      <c r="FXL1" s="32"/>
      <c r="FXM1" s="32"/>
      <c r="FXN1" s="32"/>
      <c r="FXO1" s="32"/>
      <c r="FXP1" s="32"/>
      <c r="FXQ1" s="32"/>
      <c r="FXR1" s="32"/>
      <c r="FXS1" s="32"/>
      <c r="FXT1" s="32"/>
      <c r="FXU1" s="32"/>
      <c r="FXV1" s="32"/>
      <c r="FXW1" s="32"/>
      <c r="FXX1" s="32"/>
      <c r="FXY1" s="32"/>
      <c r="FXZ1" s="32"/>
      <c r="FYA1" s="32"/>
      <c r="FYB1" s="32"/>
      <c r="FYC1" s="32"/>
      <c r="FYD1" s="32"/>
      <c r="FYE1" s="32"/>
      <c r="FYF1" s="32"/>
      <c r="FYG1" s="32"/>
      <c r="FYH1" s="32"/>
      <c r="FYI1" s="32"/>
      <c r="FYJ1" s="32"/>
      <c r="FYK1" s="32"/>
      <c r="FYL1" s="32"/>
      <c r="FYM1" s="32"/>
      <c r="FYN1" s="32"/>
      <c r="FYO1" s="32"/>
      <c r="FYP1" s="32"/>
      <c r="FYQ1" s="32"/>
      <c r="FYR1" s="32"/>
      <c r="FYS1" s="32"/>
      <c r="FYT1" s="32"/>
      <c r="FYU1" s="32"/>
      <c r="FYV1" s="32"/>
      <c r="FYW1" s="32"/>
      <c r="FYX1" s="32"/>
      <c r="FYY1" s="32"/>
      <c r="FYZ1" s="32"/>
      <c r="FZA1" s="32"/>
      <c r="FZB1" s="32"/>
      <c r="FZC1" s="32"/>
      <c r="FZD1" s="32"/>
      <c r="FZE1" s="32"/>
      <c r="FZF1" s="32"/>
      <c r="FZG1" s="32"/>
      <c r="FZH1" s="32"/>
      <c r="FZI1" s="32"/>
      <c r="FZJ1" s="32"/>
      <c r="FZK1" s="32"/>
      <c r="FZL1" s="32"/>
      <c r="FZM1" s="32"/>
      <c r="FZN1" s="32"/>
      <c r="FZO1" s="32"/>
      <c r="FZP1" s="32"/>
      <c r="FZQ1" s="32"/>
      <c r="FZR1" s="32"/>
      <c r="FZS1" s="32"/>
      <c r="FZT1" s="32"/>
      <c r="FZU1" s="32"/>
      <c r="FZV1" s="32"/>
      <c r="FZW1" s="32"/>
      <c r="FZX1" s="32"/>
      <c r="FZY1" s="32"/>
      <c r="FZZ1" s="32"/>
      <c r="GAA1" s="32"/>
      <c r="GAB1" s="32"/>
      <c r="GAC1" s="32"/>
      <c r="GAD1" s="32"/>
      <c r="GAE1" s="32"/>
      <c r="GAF1" s="32"/>
      <c r="GAG1" s="32"/>
      <c r="GAH1" s="32"/>
      <c r="GAI1" s="32"/>
      <c r="GAJ1" s="32"/>
      <c r="GAK1" s="32"/>
      <c r="GAL1" s="32"/>
      <c r="GAM1" s="32"/>
      <c r="GAN1" s="32"/>
      <c r="GAO1" s="32"/>
      <c r="GAP1" s="32"/>
      <c r="GAQ1" s="32"/>
      <c r="GAR1" s="32"/>
      <c r="GAS1" s="32"/>
      <c r="GAT1" s="32"/>
      <c r="GAU1" s="32"/>
      <c r="GAV1" s="32"/>
      <c r="GAW1" s="32"/>
      <c r="GAX1" s="32"/>
      <c r="GAY1" s="32"/>
      <c r="GAZ1" s="32"/>
      <c r="GBA1" s="32"/>
      <c r="GBB1" s="32"/>
      <c r="GBC1" s="32"/>
      <c r="GBD1" s="32"/>
      <c r="GBE1" s="32"/>
      <c r="GBF1" s="32"/>
      <c r="GBG1" s="32"/>
      <c r="GBH1" s="32"/>
      <c r="GBI1" s="32"/>
      <c r="GBJ1" s="32"/>
      <c r="GBK1" s="32"/>
      <c r="GBL1" s="32"/>
      <c r="GBM1" s="32"/>
      <c r="GBN1" s="32"/>
      <c r="GBO1" s="32"/>
      <c r="GBP1" s="32"/>
      <c r="GBQ1" s="32"/>
      <c r="GBR1" s="32"/>
      <c r="GBS1" s="32"/>
      <c r="GBT1" s="32"/>
      <c r="GBU1" s="32"/>
      <c r="GBV1" s="32"/>
      <c r="GBW1" s="32"/>
      <c r="GBX1" s="32"/>
      <c r="GBY1" s="32"/>
      <c r="GBZ1" s="32"/>
      <c r="GCA1" s="32"/>
      <c r="GCB1" s="32"/>
      <c r="GCC1" s="32"/>
      <c r="GCD1" s="32"/>
      <c r="GCE1" s="32"/>
      <c r="GCF1" s="32"/>
      <c r="GCG1" s="32"/>
      <c r="GCH1" s="32"/>
      <c r="GCI1" s="32"/>
      <c r="GCJ1" s="32"/>
      <c r="GCK1" s="32"/>
      <c r="GCL1" s="32"/>
      <c r="GCM1" s="32"/>
      <c r="GCN1" s="32"/>
      <c r="GCO1" s="32"/>
      <c r="GCP1" s="32"/>
      <c r="GCQ1" s="32"/>
      <c r="GCR1" s="32"/>
      <c r="GCS1" s="32"/>
      <c r="GCT1" s="32"/>
      <c r="GCU1" s="32"/>
      <c r="GCV1" s="32"/>
      <c r="GCW1" s="32"/>
      <c r="GCX1" s="32"/>
      <c r="GCY1" s="32"/>
      <c r="GCZ1" s="32"/>
      <c r="GDA1" s="32"/>
      <c r="GDB1" s="32"/>
      <c r="GDC1" s="32"/>
      <c r="GDD1" s="32"/>
      <c r="GDE1" s="32"/>
      <c r="GDF1" s="32"/>
      <c r="GDG1" s="32"/>
      <c r="GDH1" s="32"/>
      <c r="GDI1" s="32"/>
      <c r="GDJ1" s="32"/>
      <c r="GDK1" s="32"/>
      <c r="GDL1" s="32"/>
      <c r="GDM1" s="32"/>
      <c r="GDN1" s="32"/>
      <c r="GDO1" s="32"/>
      <c r="GDP1" s="32"/>
      <c r="GDQ1" s="32"/>
      <c r="GDR1" s="32"/>
      <c r="GDS1" s="32"/>
      <c r="GDT1" s="32"/>
      <c r="GDU1" s="32"/>
      <c r="GDV1" s="32"/>
      <c r="GDW1" s="32"/>
      <c r="GDX1" s="32"/>
      <c r="GDY1" s="32"/>
      <c r="GDZ1" s="32"/>
      <c r="GEA1" s="32"/>
      <c r="GEB1" s="32"/>
      <c r="GEC1" s="32"/>
      <c r="GED1" s="32"/>
      <c r="GEE1" s="32"/>
      <c r="GEF1" s="32"/>
      <c r="GEG1" s="32"/>
      <c r="GEH1" s="32"/>
      <c r="GEI1" s="32"/>
      <c r="GEJ1" s="32"/>
      <c r="GEK1" s="32"/>
      <c r="GEL1" s="32"/>
      <c r="GEM1" s="32"/>
      <c r="GEN1" s="32"/>
      <c r="GEO1" s="32"/>
      <c r="GEP1" s="32"/>
      <c r="GEQ1" s="32"/>
      <c r="GER1" s="32"/>
      <c r="GES1" s="32"/>
      <c r="GET1" s="32"/>
      <c r="GEU1" s="32"/>
      <c r="GEV1" s="32"/>
      <c r="GEW1" s="32"/>
      <c r="GEX1" s="32"/>
      <c r="GEY1" s="32"/>
      <c r="GEZ1" s="32"/>
      <c r="GFA1" s="32"/>
      <c r="GFB1" s="32"/>
      <c r="GFC1" s="32"/>
      <c r="GFD1" s="32"/>
      <c r="GFE1" s="32"/>
      <c r="GFF1" s="32"/>
      <c r="GFG1" s="32"/>
      <c r="GFH1" s="32"/>
      <c r="GFI1" s="32"/>
      <c r="GFJ1" s="32"/>
      <c r="GFK1" s="32"/>
      <c r="GFL1" s="32"/>
      <c r="GFM1" s="32"/>
      <c r="GFN1" s="32"/>
      <c r="GFO1" s="32"/>
      <c r="GFP1" s="32"/>
      <c r="GFQ1" s="32"/>
      <c r="GFR1" s="32"/>
      <c r="GFS1" s="32"/>
      <c r="GFT1" s="32"/>
      <c r="GFU1" s="32"/>
      <c r="GFV1" s="32"/>
      <c r="GFW1" s="32"/>
      <c r="GFX1" s="32"/>
      <c r="GFY1" s="32"/>
      <c r="GFZ1" s="32"/>
      <c r="GGA1" s="32"/>
      <c r="GGB1" s="32"/>
      <c r="GGC1" s="32"/>
      <c r="GGD1" s="32"/>
      <c r="GGE1" s="32"/>
      <c r="GGF1" s="32"/>
      <c r="GGG1" s="32"/>
      <c r="GGH1" s="32"/>
      <c r="GGI1" s="32"/>
      <c r="GGJ1" s="32"/>
      <c r="GGK1" s="32"/>
      <c r="GGL1" s="32"/>
      <c r="GGM1" s="32"/>
      <c r="GGN1" s="32"/>
      <c r="GGO1" s="32"/>
      <c r="GGP1" s="32"/>
      <c r="GGQ1" s="32"/>
      <c r="GGR1" s="32"/>
      <c r="GGS1" s="32"/>
      <c r="GGT1" s="32"/>
      <c r="GGU1" s="32"/>
      <c r="GGV1" s="32"/>
      <c r="GGW1" s="32"/>
      <c r="GGX1" s="32"/>
      <c r="GGY1" s="32"/>
      <c r="GGZ1" s="32"/>
      <c r="GHA1" s="32"/>
      <c r="GHB1" s="32"/>
      <c r="GHC1" s="32"/>
      <c r="GHD1" s="32"/>
      <c r="GHE1" s="32"/>
      <c r="GHF1" s="32"/>
      <c r="GHG1" s="32"/>
      <c r="GHH1" s="32"/>
      <c r="GHI1" s="32"/>
      <c r="GHJ1" s="32"/>
      <c r="GHK1" s="32"/>
      <c r="GHL1" s="32"/>
      <c r="GHM1" s="32"/>
      <c r="GHN1" s="32"/>
      <c r="GHO1" s="32"/>
      <c r="GHP1" s="32"/>
      <c r="GHQ1" s="32"/>
      <c r="GHR1" s="32"/>
      <c r="GHS1" s="32"/>
      <c r="GHT1" s="32"/>
      <c r="GHU1" s="32"/>
      <c r="GHV1" s="32"/>
      <c r="GHW1" s="32"/>
      <c r="GHX1" s="32"/>
      <c r="GHY1" s="32"/>
      <c r="GHZ1" s="32"/>
      <c r="GIA1" s="32"/>
      <c r="GIB1" s="32"/>
      <c r="GIC1" s="32"/>
      <c r="GID1" s="32"/>
      <c r="GIE1" s="32"/>
      <c r="GIF1" s="32"/>
      <c r="GIG1" s="32"/>
      <c r="GIH1" s="32"/>
      <c r="GII1" s="32"/>
      <c r="GIJ1" s="32"/>
      <c r="GIK1" s="32"/>
      <c r="GIL1" s="32"/>
      <c r="GIM1" s="32"/>
      <c r="GIN1" s="32"/>
      <c r="GIO1" s="32"/>
      <c r="GIP1" s="32"/>
      <c r="GIQ1" s="32"/>
      <c r="GIR1" s="32"/>
      <c r="GIS1" s="32"/>
      <c r="GIT1" s="32"/>
      <c r="GIU1" s="32"/>
      <c r="GIV1" s="32"/>
      <c r="GIW1" s="32"/>
      <c r="GIX1" s="32"/>
      <c r="GIY1" s="32"/>
      <c r="GIZ1" s="32"/>
      <c r="GJA1" s="32"/>
      <c r="GJB1" s="32"/>
      <c r="GJC1" s="32"/>
      <c r="GJD1" s="32"/>
      <c r="GJE1" s="32"/>
      <c r="GJF1" s="32"/>
      <c r="GJG1" s="32"/>
      <c r="GJH1" s="32"/>
      <c r="GJI1" s="32"/>
      <c r="GJJ1" s="32"/>
      <c r="GJK1" s="32"/>
      <c r="GJL1" s="32"/>
      <c r="GJM1" s="32"/>
      <c r="GJN1" s="32"/>
      <c r="GJO1" s="32"/>
      <c r="GJP1" s="32"/>
      <c r="GJQ1" s="32"/>
      <c r="GJR1" s="32"/>
      <c r="GJS1" s="32"/>
      <c r="GJT1" s="32"/>
      <c r="GJU1" s="32"/>
      <c r="GJV1" s="32"/>
      <c r="GJW1" s="32"/>
      <c r="GJX1" s="32"/>
      <c r="GJY1" s="32"/>
      <c r="GJZ1" s="32"/>
      <c r="GKA1" s="32"/>
      <c r="GKB1" s="32"/>
      <c r="GKC1" s="32"/>
      <c r="GKD1" s="32"/>
      <c r="GKE1" s="32"/>
      <c r="GKF1" s="32"/>
      <c r="GKG1" s="32"/>
      <c r="GKH1" s="32"/>
      <c r="GKI1" s="32"/>
      <c r="GKJ1" s="32"/>
      <c r="GKK1" s="32"/>
      <c r="GKL1" s="32"/>
      <c r="GKM1" s="32"/>
      <c r="GKN1" s="32"/>
      <c r="GKO1" s="32"/>
      <c r="GKP1" s="32"/>
      <c r="GKQ1" s="32"/>
      <c r="GKR1" s="32"/>
      <c r="GKS1" s="32"/>
      <c r="GKT1" s="32"/>
      <c r="GKU1" s="32"/>
      <c r="GKV1" s="32"/>
      <c r="GKW1" s="32"/>
      <c r="GKX1" s="32"/>
      <c r="GKY1" s="32"/>
      <c r="GKZ1" s="32"/>
      <c r="GLA1" s="32"/>
      <c r="GLB1" s="32"/>
      <c r="GLC1" s="32"/>
      <c r="GLD1" s="32"/>
      <c r="GLE1" s="32"/>
      <c r="GLF1" s="32"/>
      <c r="GLG1" s="32"/>
      <c r="GLH1" s="32"/>
      <c r="GLI1" s="32"/>
      <c r="GLJ1" s="32"/>
      <c r="GLK1" s="32"/>
      <c r="GLL1" s="32"/>
      <c r="GLM1" s="32"/>
      <c r="GLN1" s="32"/>
      <c r="GLO1" s="32"/>
      <c r="GLP1" s="32"/>
      <c r="GLQ1" s="32"/>
      <c r="GLR1" s="32"/>
      <c r="GLS1" s="32"/>
      <c r="GLT1" s="32"/>
      <c r="GLU1" s="32"/>
      <c r="GLV1" s="32"/>
      <c r="GLW1" s="32"/>
      <c r="GLX1" s="32"/>
      <c r="GLY1" s="32"/>
      <c r="GLZ1" s="32"/>
      <c r="GMA1" s="32"/>
      <c r="GMB1" s="32"/>
      <c r="GMC1" s="32"/>
      <c r="GMD1" s="32"/>
      <c r="GME1" s="32"/>
      <c r="GMF1" s="32"/>
      <c r="GMG1" s="32"/>
      <c r="GMH1" s="32"/>
      <c r="GMI1" s="32"/>
      <c r="GMJ1" s="32"/>
      <c r="GMK1" s="32"/>
      <c r="GML1" s="32"/>
      <c r="GMM1" s="32"/>
      <c r="GMN1" s="32"/>
      <c r="GMO1" s="32"/>
      <c r="GMP1" s="32"/>
      <c r="GMQ1" s="32"/>
      <c r="GMR1" s="32"/>
      <c r="GMS1" s="32"/>
      <c r="GMT1" s="32"/>
      <c r="GMU1" s="32"/>
      <c r="GMV1" s="32"/>
      <c r="GMW1" s="32"/>
      <c r="GMX1" s="32"/>
      <c r="GMY1" s="32"/>
      <c r="GMZ1" s="32"/>
      <c r="GNA1" s="32"/>
      <c r="GNB1" s="32"/>
      <c r="GNC1" s="32"/>
      <c r="GND1" s="32"/>
      <c r="GNE1" s="32"/>
      <c r="GNF1" s="32"/>
      <c r="GNG1" s="32"/>
      <c r="GNH1" s="32"/>
      <c r="GNI1" s="32"/>
      <c r="GNJ1" s="32"/>
      <c r="GNK1" s="32"/>
      <c r="GNL1" s="32"/>
      <c r="GNM1" s="32"/>
      <c r="GNN1" s="32"/>
      <c r="GNO1" s="32"/>
      <c r="GNP1" s="32"/>
      <c r="GNQ1" s="32"/>
      <c r="GNR1" s="32"/>
      <c r="GNS1" s="32"/>
      <c r="GNT1" s="32"/>
      <c r="GNU1" s="32"/>
      <c r="GNV1" s="32"/>
      <c r="GNW1" s="32"/>
      <c r="GNX1" s="32"/>
      <c r="GNY1" s="32"/>
      <c r="GNZ1" s="32"/>
      <c r="GOA1" s="32"/>
      <c r="GOB1" s="32"/>
      <c r="GOC1" s="32"/>
      <c r="GOD1" s="32"/>
      <c r="GOE1" s="32"/>
      <c r="GOF1" s="32"/>
      <c r="GOG1" s="32"/>
      <c r="GOH1" s="32"/>
      <c r="GOI1" s="32"/>
      <c r="GOJ1" s="32"/>
      <c r="GOK1" s="32"/>
      <c r="GOL1" s="32"/>
      <c r="GOM1" s="32"/>
      <c r="GON1" s="32"/>
      <c r="GOO1" s="32"/>
      <c r="GOP1" s="32"/>
      <c r="GOQ1" s="32"/>
      <c r="GOR1" s="32"/>
      <c r="GOS1" s="32"/>
      <c r="GOT1" s="32"/>
      <c r="GOU1" s="32"/>
      <c r="GOV1" s="32"/>
      <c r="GOW1" s="32"/>
      <c r="GOX1" s="32"/>
      <c r="GOY1" s="32"/>
      <c r="GOZ1" s="32"/>
      <c r="GPA1" s="32"/>
      <c r="GPB1" s="32"/>
      <c r="GPC1" s="32"/>
      <c r="GPD1" s="32"/>
      <c r="GPE1" s="32"/>
      <c r="GPF1" s="32"/>
      <c r="GPG1" s="32"/>
      <c r="GPH1" s="32"/>
      <c r="GPI1" s="32"/>
      <c r="GPJ1" s="32"/>
      <c r="GPK1" s="32"/>
      <c r="GPL1" s="32"/>
      <c r="GPM1" s="32"/>
      <c r="GPN1" s="32"/>
      <c r="GPO1" s="32"/>
      <c r="GPP1" s="32"/>
      <c r="GPQ1" s="32"/>
      <c r="GPR1" s="32"/>
      <c r="GPS1" s="32"/>
      <c r="GPT1" s="32"/>
      <c r="GPU1" s="32"/>
      <c r="GPV1" s="32"/>
      <c r="GPW1" s="32"/>
      <c r="GPX1" s="32"/>
      <c r="GPY1" s="32"/>
      <c r="GPZ1" s="32"/>
      <c r="GQA1" s="32"/>
      <c r="GQB1" s="32"/>
      <c r="GQC1" s="32"/>
      <c r="GQD1" s="32"/>
      <c r="GQE1" s="32"/>
      <c r="GQF1" s="32"/>
      <c r="GQG1" s="32"/>
      <c r="GQH1" s="32"/>
      <c r="GQI1" s="32"/>
      <c r="GQJ1" s="32"/>
      <c r="GQK1" s="32"/>
      <c r="GQL1" s="32"/>
      <c r="GQM1" s="32"/>
      <c r="GQN1" s="32"/>
      <c r="GQO1" s="32"/>
      <c r="GQP1" s="32"/>
      <c r="GQQ1" s="32"/>
      <c r="GQR1" s="32"/>
      <c r="GQS1" s="32"/>
      <c r="GQT1" s="32"/>
      <c r="GQU1" s="32"/>
      <c r="GQV1" s="32"/>
      <c r="GQW1" s="32"/>
      <c r="GQX1" s="32"/>
      <c r="GQY1" s="32"/>
      <c r="GQZ1" s="32"/>
      <c r="GRA1" s="32"/>
      <c r="GRB1" s="32"/>
      <c r="GRC1" s="32"/>
      <c r="GRD1" s="32"/>
      <c r="GRE1" s="32"/>
      <c r="GRF1" s="32"/>
      <c r="GRG1" s="32"/>
      <c r="GRH1" s="32"/>
      <c r="GRI1" s="32"/>
      <c r="GRJ1" s="32"/>
      <c r="GRK1" s="32"/>
      <c r="GRL1" s="32"/>
      <c r="GRM1" s="32"/>
      <c r="GRN1" s="32"/>
      <c r="GRO1" s="32"/>
      <c r="GRP1" s="32"/>
      <c r="GRQ1" s="32"/>
      <c r="GRR1" s="32"/>
      <c r="GRS1" s="32"/>
      <c r="GRT1" s="32"/>
      <c r="GRU1" s="32"/>
      <c r="GRV1" s="32"/>
      <c r="GRW1" s="32"/>
      <c r="GRX1" s="32"/>
      <c r="GRY1" s="32"/>
      <c r="GRZ1" s="32"/>
      <c r="GSA1" s="32"/>
      <c r="GSB1" s="32"/>
      <c r="GSC1" s="32"/>
      <c r="GSD1" s="32"/>
      <c r="GSE1" s="32"/>
      <c r="GSF1" s="32"/>
      <c r="GSG1" s="32"/>
      <c r="GSH1" s="32"/>
      <c r="GSI1" s="32"/>
      <c r="GSJ1" s="32"/>
      <c r="GSK1" s="32"/>
      <c r="GSL1" s="32"/>
      <c r="GSM1" s="32"/>
      <c r="GSN1" s="32"/>
      <c r="GSO1" s="32"/>
      <c r="GSP1" s="32"/>
      <c r="GSQ1" s="32"/>
      <c r="GSR1" s="32"/>
      <c r="GSS1" s="32"/>
      <c r="GST1" s="32"/>
      <c r="GSU1" s="32"/>
      <c r="GSV1" s="32"/>
      <c r="GSW1" s="32"/>
      <c r="GSX1" s="32"/>
      <c r="GSY1" s="32"/>
      <c r="GSZ1" s="32"/>
      <c r="GTA1" s="32"/>
      <c r="GTB1" s="32"/>
      <c r="GTC1" s="32"/>
      <c r="GTD1" s="32"/>
      <c r="GTE1" s="32"/>
      <c r="GTF1" s="32"/>
      <c r="GTG1" s="32"/>
      <c r="GTH1" s="32"/>
      <c r="GTI1" s="32"/>
      <c r="GTJ1" s="32"/>
      <c r="GTK1" s="32"/>
      <c r="GTL1" s="32"/>
      <c r="GTM1" s="32"/>
      <c r="GTN1" s="32"/>
      <c r="GTO1" s="32"/>
      <c r="GTP1" s="32"/>
      <c r="GTQ1" s="32"/>
      <c r="GTR1" s="32"/>
      <c r="GTS1" s="32"/>
      <c r="GTT1" s="32"/>
      <c r="GTU1" s="32"/>
      <c r="GTV1" s="32"/>
      <c r="GTW1" s="32"/>
      <c r="GTX1" s="32"/>
      <c r="GTY1" s="32"/>
      <c r="GTZ1" s="32"/>
      <c r="GUA1" s="32"/>
      <c r="GUB1" s="32"/>
      <c r="GUC1" s="32"/>
      <c r="GUD1" s="32"/>
      <c r="GUE1" s="32"/>
      <c r="GUF1" s="32"/>
      <c r="GUG1" s="32"/>
      <c r="GUH1" s="32"/>
      <c r="GUI1" s="32"/>
      <c r="GUJ1" s="32"/>
      <c r="GUK1" s="32"/>
      <c r="GUL1" s="32"/>
      <c r="GUM1" s="32"/>
      <c r="GUN1" s="32"/>
      <c r="GUO1" s="32"/>
      <c r="GUP1" s="32"/>
      <c r="GUQ1" s="32"/>
      <c r="GUR1" s="32"/>
      <c r="GUS1" s="32"/>
      <c r="GUT1" s="32"/>
      <c r="GUU1" s="32"/>
      <c r="GUV1" s="32"/>
      <c r="GUW1" s="32"/>
      <c r="GUX1" s="32"/>
      <c r="GUY1" s="32"/>
      <c r="GUZ1" s="32"/>
      <c r="GVA1" s="32"/>
      <c r="GVB1" s="32"/>
      <c r="GVC1" s="32"/>
      <c r="GVD1" s="32"/>
      <c r="GVE1" s="32"/>
      <c r="GVF1" s="32"/>
      <c r="GVG1" s="32"/>
      <c r="GVH1" s="32"/>
      <c r="GVI1" s="32"/>
      <c r="GVJ1" s="32"/>
      <c r="GVK1" s="32"/>
      <c r="GVL1" s="32"/>
      <c r="GVM1" s="32"/>
      <c r="GVN1" s="32"/>
      <c r="GVO1" s="32"/>
      <c r="GVP1" s="32"/>
      <c r="GVQ1" s="32"/>
      <c r="GVR1" s="32"/>
      <c r="GVS1" s="32"/>
      <c r="GVT1" s="32"/>
      <c r="GVU1" s="32"/>
      <c r="GVV1" s="32"/>
      <c r="GVW1" s="32"/>
      <c r="GVX1" s="32"/>
      <c r="GVY1" s="32"/>
      <c r="GVZ1" s="32"/>
      <c r="GWA1" s="32"/>
      <c r="GWB1" s="32"/>
      <c r="GWC1" s="32"/>
      <c r="GWD1" s="32"/>
      <c r="GWE1" s="32"/>
      <c r="GWF1" s="32"/>
      <c r="GWG1" s="32"/>
      <c r="GWH1" s="32"/>
      <c r="GWI1" s="32"/>
      <c r="GWJ1" s="32"/>
      <c r="GWK1" s="32"/>
      <c r="GWL1" s="32"/>
      <c r="GWM1" s="32"/>
      <c r="GWN1" s="32"/>
      <c r="GWO1" s="32"/>
      <c r="GWP1" s="32"/>
      <c r="GWQ1" s="32"/>
      <c r="GWR1" s="32"/>
      <c r="GWS1" s="32"/>
      <c r="GWT1" s="32"/>
      <c r="GWU1" s="32"/>
      <c r="GWV1" s="32"/>
      <c r="GWW1" s="32"/>
      <c r="GWX1" s="32"/>
      <c r="GWY1" s="32"/>
      <c r="GWZ1" s="32"/>
      <c r="GXA1" s="32"/>
      <c r="GXB1" s="32"/>
      <c r="GXC1" s="32"/>
      <c r="GXD1" s="32"/>
      <c r="GXE1" s="32"/>
      <c r="GXF1" s="32"/>
      <c r="GXG1" s="32"/>
      <c r="GXH1" s="32"/>
      <c r="GXI1" s="32"/>
      <c r="GXJ1" s="32"/>
      <c r="GXK1" s="32"/>
      <c r="GXL1" s="32"/>
      <c r="GXM1" s="32"/>
      <c r="GXN1" s="32"/>
      <c r="GXO1" s="32"/>
      <c r="GXP1" s="32"/>
      <c r="GXQ1" s="32"/>
      <c r="GXR1" s="32"/>
      <c r="GXS1" s="32"/>
      <c r="GXT1" s="32"/>
      <c r="GXU1" s="32"/>
      <c r="GXV1" s="32"/>
      <c r="GXW1" s="32"/>
      <c r="GXX1" s="32"/>
      <c r="GXY1" s="32"/>
      <c r="GXZ1" s="32"/>
      <c r="GYA1" s="32"/>
      <c r="GYB1" s="32"/>
      <c r="GYC1" s="32"/>
      <c r="GYD1" s="32"/>
      <c r="GYE1" s="32"/>
      <c r="GYF1" s="32"/>
      <c r="GYG1" s="32"/>
      <c r="GYH1" s="32"/>
      <c r="GYI1" s="32"/>
      <c r="GYJ1" s="32"/>
      <c r="GYK1" s="32"/>
      <c r="GYL1" s="32"/>
      <c r="GYM1" s="32"/>
      <c r="GYN1" s="32"/>
      <c r="GYO1" s="32"/>
      <c r="GYP1" s="32"/>
      <c r="GYQ1" s="32"/>
      <c r="GYR1" s="32"/>
      <c r="GYS1" s="32"/>
      <c r="GYT1" s="32"/>
      <c r="GYU1" s="32"/>
      <c r="GYV1" s="32"/>
      <c r="GYW1" s="32"/>
      <c r="GYX1" s="32"/>
      <c r="GYY1" s="32"/>
      <c r="GYZ1" s="32"/>
      <c r="GZA1" s="32"/>
      <c r="GZB1" s="32"/>
      <c r="GZC1" s="32"/>
      <c r="GZD1" s="32"/>
      <c r="GZE1" s="32"/>
      <c r="GZF1" s="32"/>
      <c r="GZG1" s="32"/>
      <c r="GZH1" s="32"/>
      <c r="GZI1" s="32"/>
      <c r="GZJ1" s="32"/>
      <c r="GZK1" s="32"/>
      <c r="GZL1" s="32"/>
      <c r="GZM1" s="32"/>
      <c r="GZN1" s="32"/>
      <c r="GZO1" s="32"/>
      <c r="GZP1" s="32"/>
      <c r="GZQ1" s="32"/>
      <c r="GZR1" s="32"/>
      <c r="GZS1" s="32"/>
      <c r="GZT1" s="32"/>
      <c r="GZU1" s="32"/>
      <c r="GZV1" s="32"/>
      <c r="GZW1" s="32"/>
      <c r="GZX1" s="32"/>
      <c r="GZY1" s="32"/>
      <c r="GZZ1" s="32"/>
      <c r="HAA1" s="32"/>
      <c r="HAB1" s="32"/>
      <c r="HAC1" s="32"/>
      <c r="HAD1" s="32"/>
      <c r="HAE1" s="32"/>
      <c r="HAF1" s="32"/>
      <c r="HAG1" s="32"/>
      <c r="HAH1" s="32"/>
      <c r="HAI1" s="32"/>
      <c r="HAJ1" s="32"/>
      <c r="HAK1" s="32"/>
      <c r="HAL1" s="32"/>
      <c r="HAM1" s="32"/>
      <c r="HAN1" s="32"/>
      <c r="HAO1" s="32"/>
      <c r="HAP1" s="32"/>
      <c r="HAQ1" s="32"/>
      <c r="HAR1" s="32"/>
      <c r="HAS1" s="32"/>
      <c r="HAT1" s="32"/>
      <c r="HAU1" s="32"/>
      <c r="HAV1" s="32"/>
      <c r="HAW1" s="32"/>
      <c r="HAX1" s="32"/>
      <c r="HAY1" s="32"/>
      <c r="HAZ1" s="32"/>
      <c r="HBA1" s="32"/>
      <c r="HBB1" s="32"/>
      <c r="HBC1" s="32"/>
      <c r="HBD1" s="32"/>
      <c r="HBE1" s="32"/>
      <c r="HBF1" s="32"/>
      <c r="HBG1" s="32"/>
      <c r="HBH1" s="32"/>
      <c r="HBI1" s="32"/>
      <c r="HBJ1" s="32"/>
      <c r="HBK1" s="32"/>
      <c r="HBL1" s="32"/>
      <c r="HBM1" s="32"/>
      <c r="HBN1" s="32"/>
      <c r="HBO1" s="32"/>
      <c r="HBP1" s="32"/>
      <c r="HBQ1" s="32"/>
      <c r="HBR1" s="32"/>
      <c r="HBS1" s="32"/>
      <c r="HBT1" s="32"/>
      <c r="HBU1" s="32"/>
      <c r="HBV1" s="32"/>
      <c r="HBW1" s="32"/>
      <c r="HBX1" s="32"/>
      <c r="HBY1" s="32"/>
      <c r="HBZ1" s="32"/>
      <c r="HCA1" s="32"/>
      <c r="HCB1" s="32"/>
      <c r="HCC1" s="32"/>
      <c r="HCD1" s="32"/>
      <c r="HCE1" s="32"/>
      <c r="HCF1" s="32"/>
      <c r="HCG1" s="32"/>
      <c r="HCH1" s="32"/>
      <c r="HCI1" s="32"/>
      <c r="HCJ1" s="32"/>
      <c r="HCK1" s="32"/>
      <c r="HCL1" s="32"/>
      <c r="HCM1" s="32"/>
      <c r="HCN1" s="32"/>
      <c r="HCO1" s="32"/>
      <c r="HCP1" s="32"/>
      <c r="HCQ1" s="32"/>
      <c r="HCR1" s="32"/>
      <c r="HCS1" s="32"/>
      <c r="HCT1" s="32"/>
      <c r="HCU1" s="32"/>
      <c r="HCV1" s="32"/>
      <c r="HCW1" s="32"/>
      <c r="HCX1" s="32"/>
      <c r="HCY1" s="32"/>
      <c r="HCZ1" s="32"/>
      <c r="HDA1" s="32"/>
      <c r="HDB1" s="32"/>
      <c r="HDC1" s="32"/>
      <c r="HDD1" s="32"/>
      <c r="HDE1" s="32"/>
      <c r="HDF1" s="32"/>
      <c r="HDG1" s="32"/>
      <c r="HDH1" s="32"/>
      <c r="HDI1" s="32"/>
      <c r="HDJ1" s="32"/>
      <c r="HDK1" s="32"/>
      <c r="HDL1" s="32"/>
      <c r="HDM1" s="32"/>
      <c r="HDN1" s="32"/>
      <c r="HDO1" s="32"/>
      <c r="HDP1" s="32"/>
      <c r="HDQ1" s="32"/>
      <c r="HDR1" s="32"/>
      <c r="HDS1" s="32"/>
      <c r="HDT1" s="32"/>
      <c r="HDU1" s="32"/>
      <c r="HDV1" s="32"/>
      <c r="HDW1" s="32"/>
      <c r="HDX1" s="32"/>
      <c r="HDY1" s="32"/>
      <c r="HDZ1" s="32"/>
      <c r="HEA1" s="32"/>
      <c r="HEB1" s="32"/>
      <c r="HEC1" s="32"/>
      <c r="HED1" s="32"/>
      <c r="HEE1" s="32"/>
      <c r="HEF1" s="32"/>
      <c r="HEG1" s="32"/>
      <c r="HEH1" s="32"/>
      <c r="HEI1" s="32"/>
      <c r="HEJ1" s="32"/>
      <c r="HEK1" s="32"/>
      <c r="HEL1" s="32"/>
      <c r="HEM1" s="32"/>
      <c r="HEN1" s="32"/>
      <c r="HEO1" s="32"/>
      <c r="HEP1" s="32"/>
      <c r="HEQ1" s="32"/>
      <c r="HER1" s="32"/>
      <c r="HES1" s="32"/>
      <c r="HET1" s="32"/>
      <c r="HEU1" s="32"/>
      <c r="HEV1" s="32"/>
      <c r="HEW1" s="32"/>
      <c r="HEX1" s="32"/>
      <c r="HEY1" s="32"/>
      <c r="HEZ1" s="32"/>
      <c r="HFA1" s="32"/>
      <c r="HFB1" s="32"/>
      <c r="HFC1" s="32"/>
      <c r="HFD1" s="32"/>
      <c r="HFE1" s="32"/>
      <c r="HFF1" s="32"/>
      <c r="HFG1" s="32"/>
      <c r="HFH1" s="32"/>
      <c r="HFI1" s="32"/>
      <c r="HFJ1" s="32"/>
      <c r="HFK1" s="32"/>
      <c r="HFL1" s="32"/>
      <c r="HFM1" s="32"/>
      <c r="HFN1" s="32"/>
      <c r="HFO1" s="32"/>
      <c r="HFP1" s="32"/>
      <c r="HFQ1" s="32"/>
      <c r="HFR1" s="32"/>
      <c r="HFS1" s="32"/>
      <c r="HFT1" s="32"/>
      <c r="HFU1" s="32"/>
      <c r="HFV1" s="32"/>
      <c r="HFW1" s="32"/>
      <c r="HFX1" s="32"/>
      <c r="HFY1" s="32"/>
      <c r="HFZ1" s="32"/>
      <c r="HGA1" s="32"/>
      <c r="HGB1" s="32"/>
      <c r="HGC1" s="32"/>
      <c r="HGD1" s="32"/>
      <c r="HGE1" s="32"/>
      <c r="HGF1" s="32"/>
      <c r="HGG1" s="32"/>
      <c r="HGH1" s="32"/>
      <c r="HGI1" s="32"/>
      <c r="HGJ1" s="32"/>
      <c r="HGK1" s="32"/>
      <c r="HGL1" s="32"/>
      <c r="HGM1" s="32"/>
      <c r="HGN1" s="32"/>
      <c r="HGO1" s="32"/>
      <c r="HGP1" s="32"/>
      <c r="HGQ1" s="32"/>
      <c r="HGR1" s="32"/>
      <c r="HGS1" s="32"/>
      <c r="HGT1" s="32"/>
      <c r="HGU1" s="32"/>
      <c r="HGV1" s="32"/>
      <c r="HGW1" s="32"/>
      <c r="HGX1" s="32"/>
      <c r="HGY1" s="32"/>
      <c r="HGZ1" s="32"/>
      <c r="HHA1" s="32"/>
      <c r="HHB1" s="32"/>
      <c r="HHC1" s="32"/>
      <c r="HHD1" s="32"/>
      <c r="HHE1" s="32"/>
      <c r="HHF1" s="32"/>
      <c r="HHG1" s="32"/>
      <c r="HHH1" s="32"/>
      <c r="HHI1" s="32"/>
      <c r="HHJ1" s="32"/>
      <c r="HHK1" s="32"/>
      <c r="HHL1" s="32"/>
      <c r="HHM1" s="32"/>
      <c r="HHN1" s="32"/>
      <c r="HHO1" s="32"/>
      <c r="HHP1" s="32"/>
      <c r="HHQ1" s="32"/>
      <c r="HHR1" s="32"/>
      <c r="HHS1" s="32"/>
      <c r="HHT1" s="32"/>
      <c r="HHU1" s="32"/>
      <c r="HHV1" s="32"/>
      <c r="HHW1" s="32"/>
      <c r="HHX1" s="32"/>
      <c r="HHY1" s="32"/>
      <c r="HHZ1" s="32"/>
      <c r="HIA1" s="32"/>
      <c r="HIB1" s="32"/>
      <c r="HIC1" s="32"/>
      <c r="HID1" s="32"/>
      <c r="HIE1" s="32"/>
      <c r="HIF1" s="32"/>
      <c r="HIG1" s="32"/>
      <c r="HIH1" s="32"/>
      <c r="HII1" s="32"/>
      <c r="HIJ1" s="32"/>
      <c r="HIK1" s="32"/>
      <c r="HIL1" s="32"/>
      <c r="HIM1" s="32"/>
      <c r="HIN1" s="32"/>
      <c r="HIO1" s="32"/>
      <c r="HIP1" s="32"/>
      <c r="HIQ1" s="32"/>
      <c r="HIR1" s="32"/>
      <c r="HIS1" s="32"/>
      <c r="HIT1" s="32"/>
      <c r="HIU1" s="32"/>
      <c r="HIV1" s="32"/>
      <c r="HIW1" s="32"/>
      <c r="HIX1" s="32"/>
      <c r="HIY1" s="32"/>
      <c r="HIZ1" s="32"/>
      <c r="HJA1" s="32"/>
      <c r="HJB1" s="32"/>
      <c r="HJC1" s="32"/>
      <c r="HJD1" s="32"/>
      <c r="HJE1" s="32"/>
      <c r="HJF1" s="32"/>
      <c r="HJG1" s="32"/>
      <c r="HJH1" s="32"/>
      <c r="HJI1" s="32"/>
      <c r="HJJ1" s="32"/>
      <c r="HJK1" s="32"/>
      <c r="HJL1" s="32"/>
      <c r="HJM1" s="32"/>
      <c r="HJN1" s="32"/>
      <c r="HJO1" s="32"/>
      <c r="HJP1" s="32"/>
      <c r="HJQ1" s="32"/>
      <c r="HJR1" s="32"/>
      <c r="HJS1" s="32"/>
      <c r="HJT1" s="32"/>
      <c r="HJU1" s="32"/>
      <c r="HJV1" s="32"/>
      <c r="HJW1" s="32"/>
      <c r="HJX1" s="32"/>
      <c r="HJY1" s="32"/>
      <c r="HJZ1" s="32"/>
      <c r="HKA1" s="32"/>
      <c r="HKB1" s="32"/>
      <c r="HKC1" s="32"/>
      <c r="HKD1" s="32"/>
      <c r="HKE1" s="32"/>
      <c r="HKF1" s="32"/>
      <c r="HKG1" s="32"/>
      <c r="HKH1" s="32"/>
      <c r="HKI1" s="32"/>
      <c r="HKJ1" s="32"/>
      <c r="HKK1" s="32"/>
      <c r="HKL1" s="32"/>
      <c r="HKM1" s="32"/>
      <c r="HKN1" s="32"/>
      <c r="HKO1" s="32"/>
      <c r="HKP1" s="32"/>
      <c r="HKQ1" s="32"/>
      <c r="HKR1" s="32"/>
      <c r="HKS1" s="32"/>
      <c r="HKT1" s="32"/>
      <c r="HKU1" s="32"/>
      <c r="HKV1" s="32"/>
      <c r="HKW1" s="32"/>
      <c r="HKX1" s="32"/>
      <c r="HKY1" s="32"/>
      <c r="HKZ1" s="32"/>
      <c r="HLA1" s="32"/>
      <c r="HLB1" s="32"/>
      <c r="HLC1" s="32"/>
      <c r="HLD1" s="32"/>
      <c r="HLE1" s="32"/>
      <c r="HLF1" s="32"/>
      <c r="HLG1" s="32"/>
      <c r="HLH1" s="32"/>
      <c r="HLI1" s="32"/>
      <c r="HLJ1" s="32"/>
      <c r="HLK1" s="32"/>
      <c r="HLL1" s="32"/>
      <c r="HLM1" s="32"/>
      <c r="HLN1" s="32"/>
      <c r="HLO1" s="32"/>
      <c r="HLP1" s="32"/>
      <c r="HLQ1" s="32"/>
      <c r="HLR1" s="32"/>
      <c r="HLS1" s="32"/>
      <c r="HLT1" s="32"/>
      <c r="HLU1" s="32"/>
      <c r="HLV1" s="32"/>
      <c r="HLW1" s="32"/>
      <c r="HLX1" s="32"/>
      <c r="HLY1" s="32"/>
      <c r="HLZ1" s="32"/>
      <c r="HMA1" s="32"/>
      <c r="HMB1" s="32"/>
      <c r="HMC1" s="32"/>
      <c r="HMD1" s="32"/>
      <c r="HME1" s="32"/>
      <c r="HMF1" s="32"/>
      <c r="HMG1" s="32"/>
      <c r="HMH1" s="32"/>
      <c r="HMI1" s="32"/>
      <c r="HMJ1" s="32"/>
      <c r="HMK1" s="32"/>
      <c r="HML1" s="32"/>
      <c r="HMM1" s="32"/>
      <c r="HMN1" s="32"/>
      <c r="HMO1" s="32"/>
      <c r="HMP1" s="32"/>
      <c r="HMQ1" s="32"/>
      <c r="HMR1" s="32"/>
      <c r="HMS1" s="32"/>
      <c r="HMT1" s="32"/>
      <c r="HMU1" s="32"/>
      <c r="HMV1" s="32"/>
      <c r="HMW1" s="32"/>
      <c r="HMX1" s="32"/>
      <c r="HMY1" s="32"/>
      <c r="HMZ1" s="32"/>
      <c r="HNA1" s="32"/>
      <c r="HNB1" s="32"/>
      <c r="HNC1" s="32"/>
      <c r="HND1" s="32"/>
      <c r="HNE1" s="32"/>
      <c r="HNF1" s="32"/>
      <c r="HNG1" s="32"/>
      <c r="HNH1" s="32"/>
      <c r="HNI1" s="32"/>
      <c r="HNJ1" s="32"/>
      <c r="HNK1" s="32"/>
      <c r="HNL1" s="32"/>
      <c r="HNM1" s="32"/>
      <c r="HNN1" s="32"/>
      <c r="HNO1" s="32"/>
      <c r="HNP1" s="32"/>
      <c r="HNQ1" s="32"/>
      <c r="HNR1" s="32"/>
      <c r="HNS1" s="32"/>
      <c r="HNT1" s="32"/>
      <c r="HNU1" s="32"/>
      <c r="HNV1" s="32"/>
      <c r="HNW1" s="32"/>
      <c r="HNX1" s="32"/>
      <c r="HNY1" s="32"/>
      <c r="HNZ1" s="32"/>
      <c r="HOA1" s="32"/>
      <c r="HOB1" s="32"/>
      <c r="HOC1" s="32"/>
      <c r="HOD1" s="32"/>
      <c r="HOE1" s="32"/>
      <c r="HOF1" s="32"/>
      <c r="HOG1" s="32"/>
      <c r="HOH1" s="32"/>
      <c r="HOI1" s="32"/>
      <c r="HOJ1" s="32"/>
      <c r="HOK1" s="32"/>
      <c r="HOL1" s="32"/>
      <c r="HOM1" s="32"/>
      <c r="HON1" s="32"/>
      <c r="HOO1" s="32"/>
      <c r="HOP1" s="32"/>
      <c r="HOQ1" s="32"/>
      <c r="HOR1" s="32"/>
      <c r="HOS1" s="32"/>
      <c r="HOT1" s="32"/>
      <c r="HOU1" s="32"/>
      <c r="HOV1" s="32"/>
      <c r="HOW1" s="32"/>
      <c r="HOX1" s="32"/>
      <c r="HOY1" s="32"/>
      <c r="HOZ1" s="32"/>
      <c r="HPA1" s="32"/>
      <c r="HPB1" s="32"/>
      <c r="HPC1" s="32"/>
      <c r="HPD1" s="32"/>
      <c r="HPE1" s="32"/>
      <c r="HPF1" s="32"/>
      <c r="HPG1" s="32"/>
      <c r="HPH1" s="32"/>
      <c r="HPI1" s="32"/>
      <c r="HPJ1" s="32"/>
      <c r="HPK1" s="32"/>
      <c r="HPL1" s="32"/>
      <c r="HPM1" s="32"/>
      <c r="HPN1" s="32"/>
      <c r="HPO1" s="32"/>
      <c r="HPP1" s="32"/>
      <c r="HPQ1" s="32"/>
      <c r="HPR1" s="32"/>
      <c r="HPS1" s="32"/>
      <c r="HPT1" s="32"/>
      <c r="HPU1" s="32"/>
      <c r="HPV1" s="32"/>
      <c r="HPW1" s="32"/>
      <c r="HPX1" s="32"/>
      <c r="HPY1" s="32"/>
      <c r="HPZ1" s="32"/>
      <c r="HQA1" s="32"/>
      <c r="HQB1" s="32"/>
      <c r="HQC1" s="32"/>
      <c r="HQD1" s="32"/>
      <c r="HQE1" s="32"/>
      <c r="HQF1" s="32"/>
      <c r="HQG1" s="32"/>
      <c r="HQH1" s="32"/>
      <c r="HQI1" s="32"/>
      <c r="HQJ1" s="32"/>
      <c r="HQK1" s="32"/>
      <c r="HQL1" s="32"/>
      <c r="HQM1" s="32"/>
      <c r="HQN1" s="32"/>
      <c r="HQO1" s="32"/>
      <c r="HQP1" s="32"/>
      <c r="HQQ1" s="32"/>
      <c r="HQR1" s="32"/>
      <c r="HQS1" s="32"/>
      <c r="HQT1" s="32"/>
      <c r="HQU1" s="32"/>
      <c r="HQV1" s="32"/>
      <c r="HQW1" s="32"/>
      <c r="HQX1" s="32"/>
      <c r="HQY1" s="32"/>
      <c r="HQZ1" s="32"/>
      <c r="HRA1" s="32"/>
      <c r="HRB1" s="32"/>
      <c r="HRC1" s="32"/>
      <c r="HRD1" s="32"/>
      <c r="HRE1" s="32"/>
      <c r="HRF1" s="32"/>
      <c r="HRG1" s="32"/>
      <c r="HRH1" s="32"/>
      <c r="HRI1" s="32"/>
      <c r="HRJ1" s="32"/>
      <c r="HRK1" s="32"/>
      <c r="HRL1" s="32"/>
      <c r="HRM1" s="32"/>
      <c r="HRN1" s="32"/>
      <c r="HRO1" s="32"/>
      <c r="HRP1" s="32"/>
      <c r="HRQ1" s="32"/>
      <c r="HRR1" s="32"/>
      <c r="HRS1" s="32"/>
      <c r="HRT1" s="32"/>
      <c r="HRU1" s="32"/>
      <c r="HRV1" s="32"/>
      <c r="HRW1" s="32"/>
      <c r="HRX1" s="32"/>
      <c r="HRY1" s="32"/>
      <c r="HRZ1" s="32"/>
      <c r="HSA1" s="32"/>
      <c r="HSB1" s="32"/>
      <c r="HSC1" s="32"/>
      <c r="HSD1" s="32"/>
      <c r="HSE1" s="32"/>
      <c r="HSF1" s="32"/>
      <c r="HSG1" s="32"/>
      <c r="HSH1" s="32"/>
      <c r="HSI1" s="32"/>
      <c r="HSJ1" s="32"/>
      <c r="HSK1" s="32"/>
      <c r="HSL1" s="32"/>
      <c r="HSM1" s="32"/>
      <c r="HSN1" s="32"/>
      <c r="HSO1" s="32"/>
      <c r="HSP1" s="32"/>
      <c r="HSQ1" s="32"/>
      <c r="HSR1" s="32"/>
      <c r="HSS1" s="32"/>
      <c r="HST1" s="32"/>
      <c r="HSU1" s="32"/>
      <c r="HSV1" s="32"/>
      <c r="HSW1" s="32"/>
      <c r="HSX1" s="32"/>
      <c r="HSY1" s="32"/>
      <c r="HSZ1" s="32"/>
      <c r="HTA1" s="32"/>
      <c r="HTB1" s="32"/>
      <c r="HTC1" s="32"/>
      <c r="HTD1" s="32"/>
      <c r="HTE1" s="32"/>
      <c r="HTF1" s="32"/>
      <c r="HTG1" s="32"/>
      <c r="HTH1" s="32"/>
      <c r="HTI1" s="32"/>
      <c r="HTJ1" s="32"/>
      <c r="HTK1" s="32"/>
      <c r="HTL1" s="32"/>
      <c r="HTM1" s="32"/>
      <c r="HTN1" s="32"/>
      <c r="HTO1" s="32"/>
      <c r="HTP1" s="32"/>
      <c r="HTQ1" s="32"/>
      <c r="HTR1" s="32"/>
      <c r="HTS1" s="32"/>
      <c r="HTT1" s="32"/>
      <c r="HTU1" s="32"/>
      <c r="HTV1" s="32"/>
      <c r="HTW1" s="32"/>
      <c r="HTX1" s="32"/>
      <c r="HTY1" s="32"/>
      <c r="HTZ1" s="32"/>
      <c r="HUA1" s="32"/>
      <c r="HUB1" s="32"/>
      <c r="HUC1" s="32"/>
      <c r="HUD1" s="32"/>
      <c r="HUE1" s="32"/>
      <c r="HUF1" s="32"/>
      <c r="HUG1" s="32"/>
      <c r="HUH1" s="32"/>
      <c r="HUI1" s="32"/>
      <c r="HUJ1" s="32"/>
      <c r="HUK1" s="32"/>
      <c r="HUL1" s="32"/>
      <c r="HUM1" s="32"/>
      <c r="HUN1" s="32"/>
      <c r="HUO1" s="32"/>
      <c r="HUP1" s="32"/>
      <c r="HUQ1" s="32"/>
      <c r="HUR1" s="32"/>
      <c r="HUS1" s="32"/>
      <c r="HUT1" s="32"/>
      <c r="HUU1" s="32"/>
      <c r="HUV1" s="32"/>
      <c r="HUW1" s="32"/>
      <c r="HUX1" s="32"/>
      <c r="HUY1" s="32"/>
      <c r="HUZ1" s="32"/>
      <c r="HVA1" s="32"/>
      <c r="HVB1" s="32"/>
      <c r="HVC1" s="32"/>
      <c r="HVD1" s="32"/>
      <c r="HVE1" s="32"/>
      <c r="HVF1" s="32"/>
      <c r="HVG1" s="32"/>
      <c r="HVH1" s="32"/>
      <c r="HVI1" s="32"/>
      <c r="HVJ1" s="32"/>
      <c r="HVK1" s="32"/>
      <c r="HVL1" s="32"/>
      <c r="HVM1" s="32"/>
      <c r="HVN1" s="32"/>
      <c r="HVO1" s="32"/>
      <c r="HVP1" s="32"/>
      <c r="HVQ1" s="32"/>
      <c r="HVR1" s="32"/>
      <c r="HVS1" s="32"/>
      <c r="HVT1" s="32"/>
      <c r="HVU1" s="32"/>
      <c r="HVV1" s="32"/>
      <c r="HVW1" s="32"/>
      <c r="HVX1" s="32"/>
      <c r="HVY1" s="32"/>
      <c r="HVZ1" s="32"/>
      <c r="HWA1" s="32"/>
      <c r="HWB1" s="32"/>
      <c r="HWC1" s="32"/>
      <c r="HWD1" s="32"/>
      <c r="HWE1" s="32"/>
      <c r="HWF1" s="32"/>
      <c r="HWG1" s="32"/>
      <c r="HWH1" s="32"/>
      <c r="HWI1" s="32"/>
      <c r="HWJ1" s="32"/>
      <c r="HWK1" s="32"/>
      <c r="HWL1" s="32"/>
      <c r="HWM1" s="32"/>
      <c r="HWN1" s="32"/>
      <c r="HWO1" s="32"/>
      <c r="HWP1" s="32"/>
      <c r="HWQ1" s="32"/>
      <c r="HWR1" s="32"/>
      <c r="HWS1" s="32"/>
      <c r="HWT1" s="32"/>
      <c r="HWU1" s="32"/>
      <c r="HWV1" s="32"/>
      <c r="HWW1" s="32"/>
      <c r="HWX1" s="32"/>
      <c r="HWY1" s="32"/>
      <c r="HWZ1" s="32"/>
      <c r="HXA1" s="32"/>
      <c r="HXB1" s="32"/>
      <c r="HXC1" s="32"/>
      <c r="HXD1" s="32"/>
      <c r="HXE1" s="32"/>
      <c r="HXF1" s="32"/>
      <c r="HXG1" s="32"/>
      <c r="HXH1" s="32"/>
      <c r="HXI1" s="32"/>
      <c r="HXJ1" s="32"/>
      <c r="HXK1" s="32"/>
      <c r="HXL1" s="32"/>
      <c r="HXM1" s="32"/>
      <c r="HXN1" s="32"/>
      <c r="HXO1" s="32"/>
      <c r="HXP1" s="32"/>
      <c r="HXQ1" s="32"/>
      <c r="HXR1" s="32"/>
      <c r="HXS1" s="32"/>
      <c r="HXT1" s="32"/>
      <c r="HXU1" s="32"/>
      <c r="HXV1" s="32"/>
      <c r="HXW1" s="32"/>
      <c r="HXX1" s="32"/>
      <c r="HXY1" s="32"/>
      <c r="HXZ1" s="32"/>
      <c r="HYA1" s="32"/>
      <c r="HYB1" s="32"/>
      <c r="HYC1" s="32"/>
      <c r="HYD1" s="32"/>
      <c r="HYE1" s="32"/>
      <c r="HYF1" s="32"/>
      <c r="HYG1" s="32"/>
      <c r="HYH1" s="32"/>
      <c r="HYI1" s="32"/>
      <c r="HYJ1" s="32"/>
      <c r="HYK1" s="32"/>
      <c r="HYL1" s="32"/>
      <c r="HYM1" s="32"/>
      <c r="HYN1" s="32"/>
      <c r="HYO1" s="32"/>
      <c r="HYP1" s="32"/>
      <c r="HYQ1" s="32"/>
      <c r="HYR1" s="32"/>
      <c r="HYS1" s="32"/>
      <c r="HYT1" s="32"/>
      <c r="HYU1" s="32"/>
      <c r="HYV1" s="32"/>
      <c r="HYW1" s="32"/>
      <c r="HYX1" s="32"/>
      <c r="HYY1" s="32"/>
      <c r="HYZ1" s="32"/>
      <c r="HZA1" s="32"/>
      <c r="HZB1" s="32"/>
      <c r="HZC1" s="32"/>
      <c r="HZD1" s="32"/>
      <c r="HZE1" s="32"/>
      <c r="HZF1" s="32"/>
      <c r="HZG1" s="32"/>
      <c r="HZH1" s="32"/>
      <c r="HZI1" s="32"/>
      <c r="HZJ1" s="32"/>
      <c r="HZK1" s="32"/>
      <c r="HZL1" s="32"/>
      <c r="HZM1" s="32"/>
      <c r="HZN1" s="32"/>
      <c r="HZO1" s="32"/>
      <c r="HZP1" s="32"/>
      <c r="HZQ1" s="32"/>
      <c r="HZR1" s="32"/>
      <c r="HZS1" s="32"/>
      <c r="HZT1" s="32"/>
      <c r="HZU1" s="32"/>
      <c r="HZV1" s="32"/>
      <c r="HZW1" s="32"/>
      <c r="HZX1" s="32"/>
      <c r="HZY1" s="32"/>
      <c r="HZZ1" s="32"/>
      <c r="IAA1" s="32"/>
      <c r="IAB1" s="32"/>
      <c r="IAC1" s="32"/>
      <c r="IAD1" s="32"/>
      <c r="IAE1" s="32"/>
      <c r="IAF1" s="32"/>
      <c r="IAG1" s="32"/>
      <c r="IAH1" s="32"/>
      <c r="IAI1" s="32"/>
      <c r="IAJ1" s="32"/>
      <c r="IAK1" s="32"/>
      <c r="IAL1" s="32"/>
      <c r="IAM1" s="32"/>
      <c r="IAN1" s="32"/>
      <c r="IAO1" s="32"/>
      <c r="IAP1" s="32"/>
      <c r="IAQ1" s="32"/>
      <c r="IAR1" s="32"/>
      <c r="IAS1" s="32"/>
      <c r="IAT1" s="32"/>
      <c r="IAU1" s="32"/>
      <c r="IAV1" s="32"/>
      <c r="IAW1" s="32"/>
      <c r="IAX1" s="32"/>
      <c r="IAY1" s="32"/>
      <c r="IAZ1" s="32"/>
      <c r="IBA1" s="32"/>
      <c r="IBB1" s="32"/>
      <c r="IBC1" s="32"/>
      <c r="IBD1" s="32"/>
      <c r="IBE1" s="32"/>
      <c r="IBF1" s="32"/>
      <c r="IBG1" s="32"/>
      <c r="IBH1" s="32"/>
      <c r="IBI1" s="32"/>
      <c r="IBJ1" s="32"/>
      <c r="IBK1" s="32"/>
      <c r="IBL1" s="32"/>
      <c r="IBM1" s="32"/>
      <c r="IBN1" s="32"/>
      <c r="IBO1" s="32"/>
      <c r="IBP1" s="32"/>
      <c r="IBQ1" s="32"/>
      <c r="IBR1" s="32"/>
      <c r="IBS1" s="32"/>
      <c r="IBT1" s="32"/>
      <c r="IBU1" s="32"/>
      <c r="IBV1" s="32"/>
      <c r="IBW1" s="32"/>
      <c r="IBX1" s="32"/>
      <c r="IBY1" s="32"/>
      <c r="IBZ1" s="32"/>
      <c r="ICA1" s="32"/>
      <c r="ICB1" s="32"/>
      <c r="ICC1" s="32"/>
      <c r="ICD1" s="32"/>
      <c r="ICE1" s="32"/>
      <c r="ICF1" s="32"/>
      <c r="ICG1" s="32"/>
      <c r="ICH1" s="32"/>
      <c r="ICI1" s="32"/>
      <c r="ICJ1" s="32"/>
      <c r="ICK1" s="32"/>
      <c r="ICL1" s="32"/>
      <c r="ICM1" s="32"/>
      <c r="ICN1" s="32"/>
      <c r="ICO1" s="32"/>
      <c r="ICP1" s="32"/>
      <c r="ICQ1" s="32"/>
      <c r="ICR1" s="32"/>
      <c r="ICS1" s="32"/>
      <c r="ICT1" s="32"/>
      <c r="ICU1" s="32"/>
      <c r="ICV1" s="32"/>
      <c r="ICW1" s="32"/>
      <c r="ICX1" s="32"/>
      <c r="ICY1" s="32"/>
      <c r="ICZ1" s="32"/>
      <c r="IDA1" s="32"/>
      <c r="IDB1" s="32"/>
      <c r="IDC1" s="32"/>
      <c r="IDD1" s="32"/>
      <c r="IDE1" s="32"/>
      <c r="IDF1" s="32"/>
      <c r="IDG1" s="32"/>
      <c r="IDH1" s="32"/>
      <c r="IDI1" s="32"/>
      <c r="IDJ1" s="32"/>
      <c r="IDK1" s="32"/>
      <c r="IDL1" s="32"/>
      <c r="IDM1" s="32"/>
      <c r="IDN1" s="32"/>
      <c r="IDO1" s="32"/>
      <c r="IDP1" s="32"/>
      <c r="IDQ1" s="32"/>
      <c r="IDR1" s="32"/>
      <c r="IDS1" s="32"/>
      <c r="IDT1" s="32"/>
      <c r="IDU1" s="32"/>
      <c r="IDV1" s="32"/>
      <c r="IDW1" s="32"/>
      <c r="IDX1" s="32"/>
      <c r="IDY1" s="32"/>
      <c r="IDZ1" s="32"/>
      <c r="IEA1" s="32"/>
      <c r="IEB1" s="32"/>
      <c r="IEC1" s="32"/>
      <c r="IED1" s="32"/>
      <c r="IEE1" s="32"/>
      <c r="IEF1" s="32"/>
      <c r="IEG1" s="32"/>
      <c r="IEH1" s="32"/>
      <c r="IEI1" s="32"/>
      <c r="IEJ1" s="32"/>
      <c r="IEK1" s="32"/>
      <c r="IEL1" s="32"/>
      <c r="IEM1" s="32"/>
      <c r="IEN1" s="32"/>
      <c r="IEO1" s="32"/>
      <c r="IEP1" s="32"/>
      <c r="IEQ1" s="32"/>
      <c r="IER1" s="32"/>
      <c r="IES1" s="32"/>
      <c r="IET1" s="32"/>
      <c r="IEU1" s="32"/>
      <c r="IEV1" s="32"/>
      <c r="IEW1" s="32"/>
      <c r="IEX1" s="32"/>
      <c r="IEY1" s="32"/>
      <c r="IEZ1" s="32"/>
      <c r="IFA1" s="32"/>
      <c r="IFB1" s="32"/>
      <c r="IFC1" s="32"/>
      <c r="IFD1" s="32"/>
      <c r="IFE1" s="32"/>
      <c r="IFF1" s="32"/>
      <c r="IFG1" s="32"/>
      <c r="IFH1" s="32"/>
      <c r="IFI1" s="32"/>
      <c r="IFJ1" s="32"/>
      <c r="IFK1" s="32"/>
      <c r="IFL1" s="32"/>
      <c r="IFM1" s="32"/>
      <c r="IFN1" s="32"/>
      <c r="IFO1" s="32"/>
      <c r="IFP1" s="32"/>
      <c r="IFQ1" s="32"/>
      <c r="IFR1" s="32"/>
      <c r="IFS1" s="32"/>
      <c r="IFT1" s="32"/>
      <c r="IFU1" s="32"/>
      <c r="IFV1" s="32"/>
      <c r="IFW1" s="32"/>
      <c r="IFX1" s="32"/>
      <c r="IFY1" s="32"/>
      <c r="IFZ1" s="32"/>
      <c r="IGA1" s="32"/>
      <c r="IGB1" s="32"/>
      <c r="IGC1" s="32"/>
      <c r="IGD1" s="32"/>
      <c r="IGE1" s="32"/>
      <c r="IGF1" s="32"/>
      <c r="IGG1" s="32"/>
      <c r="IGH1" s="32"/>
      <c r="IGI1" s="32"/>
      <c r="IGJ1" s="32"/>
      <c r="IGK1" s="32"/>
      <c r="IGL1" s="32"/>
      <c r="IGM1" s="32"/>
      <c r="IGN1" s="32"/>
      <c r="IGO1" s="32"/>
      <c r="IGP1" s="32"/>
      <c r="IGQ1" s="32"/>
      <c r="IGR1" s="32"/>
      <c r="IGS1" s="32"/>
      <c r="IGT1" s="32"/>
      <c r="IGU1" s="32"/>
      <c r="IGV1" s="32"/>
      <c r="IGW1" s="32"/>
      <c r="IGX1" s="32"/>
      <c r="IGY1" s="32"/>
      <c r="IGZ1" s="32"/>
      <c r="IHA1" s="32"/>
      <c r="IHB1" s="32"/>
      <c r="IHC1" s="32"/>
      <c r="IHD1" s="32"/>
      <c r="IHE1" s="32"/>
      <c r="IHF1" s="32"/>
      <c r="IHG1" s="32"/>
      <c r="IHH1" s="32"/>
      <c r="IHI1" s="32"/>
      <c r="IHJ1" s="32"/>
      <c r="IHK1" s="32"/>
      <c r="IHL1" s="32"/>
      <c r="IHM1" s="32"/>
      <c r="IHN1" s="32"/>
      <c r="IHO1" s="32"/>
      <c r="IHP1" s="32"/>
      <c r="IHQ1" s="32"/>
      <c r="IHR1" s="32"/>
      <c r="IHS1" s="32"/>
      <c r="IHT1" s="32"/>
      <c r="IHU1" s="32"/>
      <c r="IHV1" s="32"/>
      <c r="IHW1" s="32"/>
      <c r="IHX1" s="32"/>
      <c r="IHY1" s="32"/>
      <c r="IHZ1" s="32"/>
      <c r="IIA1" s="32"/>
      <c r="IIB1" s="32"/>
      <c r="IIC1" s="32"/>
      <c r="IID1" s="32"/>
      <c r="IIE1" s="32"/>
      <c r="IIF1" s="32"/>
      <c r="IIG1" s="32"/>
      <c r="IIH1" s="32"/>
      <c r="III1" s="32"/>
      <c r="IIJ1" s="32"/>
      <c r="IIK1" s="32"/>
      <c r="IIL1" s="32"/>
      <c r="IIM1" s="32"/>
      <c r="IIN1" s="32"/>
      <c r="IIO1" s="32"/>
      <c r="IIP1" s="32"/>
      <c r="IIQ1" s="32"/>
      <c r="IIR1" s="32"/>
      <c r="IIS1" s="32"/>
      <c r="IIT1" s="32"/>
      <c r="IIU1" s="32"/>
      <c r="IIV1" s="32"/>
      <c r="IIW1" s="32"/>
      <c r="IIX1" s="32"/>
      <c r="IIY1" s="32"/>
      <c r="IIZ1" s="32"/>
      <c r="IJA1" s="32"/>
      <c r="IJB1" s="32"/>
      <c r="IJC1" s="32"/>
      <c r="IJD1" s="32"/>
      <c r="IJE1" s="32"/>
      <c r="IJF1" s="32"/>
      <c r="IJG1" s="32"/>
      <c r="IJH1" s="32"/>
      <c r="IJI1" s="32"/>
      <c r="IJJ1" s="32"/>
      <c r="IJK1" s="32"/>
      <c r="IJL1" s="32"/>
      <c r="IJM1" s="32"/>
      <c r="IJN1" s="32"/>
      <c r="IJO1" s="32"/>
      <c r="IJP1" s="32"/>
      <c r="IJQ1" s="32"/>
      <c r="IJR1" s="32"/>
      <c r="IJS1" s="32"/>
      <c r="IJT1" s="32"/>
      <c r="IJU1" s="32"/>
      <c r="IJV1" s="32"/>
      <c r="IJW1" s="32"/>
      <c r="IJX1" s="32"/>
      <c r="IJY1" s="32"/>
      <c r="IJZ1" s="32"/>
      <c r="IKA1" s="32"/>
      <c r="IKB1" s="32"/>
      <c r="IKC1" s="32"/>
      <c r="IKD1" s="32"/>
      <c r="IKE1" s="32"/>
      <c r="IKF1" s="32"/>
      <c r="IKG1" s="32"/>
      <c r="IKH1" s="32"/>
      <c r="IKI1" s="32"/>
      <c r="IKJ1" s="32"/>
      <c r="IKK1" s="32"/>
      <c r="IKL1" s="32"/>
      <c r="IKM1" s="32"/>
      <c r="IKN1" s="32"/>
      <c r="IKO1" s="32"/>
      <c r="IKP1" s="32"/>
      <c r="IKQ1" s="32"/>
      <c r="IKR1" s="32"/>
      <c r="IKS1" s="32"/>
      <c r="IKT1" s="32"/>
      <c r="IKU1" s="32"/>
      <c r="IKV1" s="32"/>
      <c r="IKW1" s="32"/>
      <c r="IKX1" s="32"/>
      <c r="IKY1" s="32"/>
      <c r="IKZ1" s="32"/>
      <c r="ILA1" s="32"/>
      <c r="ILB1" s="32"/>
      <c r="ILC1" s="32"/>
      <c r="ILD1" s="32"/>
      <c r="ILE1" s="32"/>
      <c r="ILF1" s="32"/>
      <c r="ILG1" s="32"/>
      <c r="ILH1" s="32"/>
      <c r="ILI1" s="32"/>
      <c r="ILJ1" s="32"/>
      <c r="ILK1" s="32"/>
      <c r="ILL1" s="32"/>
      <c r="ILM1" s="32"/>
      <c r="ILN1" s="32"/>
      <c r="ILO1" s="32"/>
      <c r="ILP1" s="32"/>
      <c r="ILQ1" s="32"/>
      <c r="ILR1" s="32"/>
      <c r="ILS1" s="32"/>
      <c r="ILT1" s="32"/>
      <c r="ILU1" s="32"/>
      <c r="ILV1" s="32"/>
      <c r="ILW1" s="32"/>
      <c r="ILX1" s="32"/>
      <c r="ILY1" s="32"/>
      <c r="ILZ1" s="32"/>
      <c r="IMA1" s="32"/>
      <c r="IMB1" s="32"/>
      <c r="IMC1" s="32"/>
      <c r="IMD1" s="32"/>
      <c r="IME1" s="32"/>
      <c r="IMF1" s="32"/>
      <c r="IMG1" s="32"/>
      <c r="IMH1" s="32"/>
      <c r="IMI1" s="32"/>
      <c r="IMJ1" s="32"/>
      <c r="IMK1" s="32"/>
      <c r="IML1" s="32"/>
      <c r="IMM1" s="32"/>
      <c r="IMN1" s="32"/>
      <c r="IMO1" s="32"/>
      <c r="IMP1" s="32"/>
      <c r="IMQ1" s="32"/>
      <c r="IMR1" s="32"/>
      <c r="IMS1" s="32"/>
      <c r="IMT1" s="32"/>
      <c r="IMU1" s="32"/>
      <c r="IMV1" s="32"/>
      <c r="IMW1" s="32"/>
      <c r="IMX1" s="32"/>
      <c r="IMY1" s="32"/>
      <c r="IMZ1" s="32"/>
      <c r="INA1" s="32"/>
      <c r="INB1" s="32"/>
      <c r="INC1" s="32"/>
      <c r="IND1" s="32"/>
      <c r="INE1" s="32"/>
      <c r="INF1" s="32"/>
      <c r="ING1" s="32"/>
      <c r="INH1" s="32"/>
      <c r="INI1" s="32"/>
      <c r="INJ1" s="32"/>
      <c r="INK1" s="32"/>
      <c r="INL1" s="32"/>
      <c r="INM1" s="32"/>
      <c r="INN1" s="32"/>
      <c r="INO1" s="32"/>
      <c r="INP1" s="32"/>
      <c r="INQ1" s="32"/>
      <c r="INR1" s="32"/>
      <c r="INS1" s="32"/>
      <c r="INT1" s="32"/>
      <c r="INU1" s="32"/>
      <c r="INV1" s="32"/>
      <c r="INW1" s="32"/>
      <c r="INX1" s="32"/>
      <c r="INY1" s="32"/>
      <c r="INZ1" s="32"/>
      <c r="IOA1" s="32"/>
      <c r="IOB1" s="32"/>
      <c r="IOC1" s="32"/>
      <c r="IOD1" s="32"/>
      <c r="IOE1" s="32"/>
      <c r="IOF1" s="32"/>
      <c r="IOG1" s="32"/>
      <c r="IOH1" s="32"/>
      <c r="IOI1" s="32"/>
      <c r="IOJ1" s="32"/>
      <c r="IOK1" s="32"/>
      <c r="IOL1" s="32"/>
      <c r="IOM1" s="32"/>
      <c r="ION1" s="32"/>
      <c r="IOO1" s="32"/>
      <c r="IOP1" s="32"/>
      <c r="IOQ1" s="32"/>
      <c r="IOR1" s="32"/>
      <c r="IOS1" s="32"/>
      <c r="IOT1" s="32"/>
      <c r="IOU1" s="32"/>
      <c r="IOV1" s="32"/>
      <c r="IOW1" s="32"/>
      <c r="IOX1" s="32"/>
      <c r="IOY1" s="32"/>
      <c r="IOZ1" s="32"/>
      <c r="IPA1" s="32"/>
      <c r="IPB1" s="32"/>
      <c r="IPC1" s="32"/>
      <c r="IPD1" s="32"/>
      <c r="IPE1" s="32"/>
      <c r="IPF1" s="32"/>
      <c r="IPG1" s="32"/>
      <c r="IPH1" s="32"/>
      <c r="IPI1" s="32"/>
      <c r="IPJ1" s="32"/>
      <c r="IPK1" s="32"/>
      <c r="IPL1" s="32"/>
      <c r="IPM1" s="32"/>
      <c r="IPN1" s="32"/>
      <c r="IPO1" s="32"/>
      <c r="IPP1" s="32"/>
      <c r="IPQ1" s="32"/>
      <c r="IPR1" s="32"/>
      <c r="IPS1" s="32"/>
      <c r="IPT1" s="32"/>
      <c r="IPU1" s="32"/>
      <c r="IPV1" s="32"/>
      <c r="IPW1" s="32"/>
      <c r="IPX1" s="32"/>
      <c r="IPY1" s="32"/>
      <c r="IPZ1" s="32"/>
      <c r="IQA1" s="32"/>
      <c r="IQB1" s="32"/>
      <c r="IQC1" s="32"/>
      <c r="IQD1" s="32"/>
      <c r="IQE1" s="32"/>
      <c r="IQF1" s="32"/>
      <c r="IQG1" s="32"/>
      <c r="IQH1" s="32"/>
      <c r="IQI1" s="32"/>
      <c r="IQJ1" s="32"/>
      <c r="IQK1" s="32"/>
      <c r="IQL1" s="32"/>
      <c r="IQM1" s="32"/>
      <c r="IQN1" s="32"/>
      <c r="IQO1" s="32"/>
      <c r="IQP1" s="32"/>
      <c r="IQQ1" s="32"/>
      <c r="IQR1" s="32"/>
      <c r="IQS1" s="32"/>
      <c r="IQT1" s="32"/>
      <c r="IQU1" s="32"/>
      <c r="IQV1" s="32"/>
      <c r="IQW1" s="32"/>
      <c r="IQX1" s="32"/>
      <c r="IQY1" s="32"/>
      <c r="IQZ1" s="32"/>
      <c r="IRA1" s="32"/>
      <c r="IRB1" s="32"/>
      <c r="IRC1" s="32"/>
      <c r="IRD1" s="32"/>
      <c r="IRE1" s="32"/>
      <c r="IRF1" s="32"/>
      <c r="IRG1" s="32"/>
      <c r="IRH1" s="32"/>
      <c r="IRI1" s="32"/>
      <c r="IRJ1" s="32"/>
      <c r="IRK1" s="32"/>
      <c r="IRL1" s="32"/>
      <c r="IRM1" s="32"/>
      <c r="IRN1" s="32"/>
      <c r="IRO1" s="32"/>
      <c r="IRP1" s="32"/>
      <c r="IRQ1" s="32"/>
      <c r="IRR1" s="32"/>
      <c r="IRS1" s="32"/>
      <c r="IRT1" s="32"/>
      <c r="IRU1" s="32"/>
      <c r="IRV1" s="32"/>
      <c r="IRW1" s="32"/>
      <c r="IRX1" s="32"/>
      <c r="IRY1" s="32"/>
      <c r="IRZ1" s="32"/>
      <c r="ISA1" s="32"/>
      <c r="ISB1" s="32"/>
      <c r="ISC1" s="32"/>
      <c r="ISD1" s="32"/>
      <c r="ISE1" s="32"/>
      <c r="ISF1" s="32"/>
      <c r="ISG1" s="32"/>
      <c r="ISH1" s="32"/>
      <c r="ISI1" s="32"/>
      <c r="ISJ1" s="32"/>
      <c r="ISK1" s="32"/>
      <c r="ISL1" s="32"/>
      <c r="ISM1" s="32"/>
      <c r="ISN1" s="32"/>
      <c r="ISO1" s="32"/>
      <c r="ISP1" s="32"/>
      <c r="ISQ1" s="32"/>
      <c r="ISR1" s="32"/>
      <c r="ISS1" s="32"/>
      <c r="IST1" s="32"/>
      <c r="ISU1" s="32"/>
      <c r="ISV1" s="32"/>
      <c r="ISW1" s="32"/>
      <c r="ISX1" s="32"/>
      <c r="ISY1" s="32"/>
      <c r="ISZ1" s="32"/>
      <c r="ITA1" s="32"/>
      <c r="ITB1" s="32"/>
      <c r="ITC1" s="32"/>
      <c r="ITD1" s="32"/>
      <c r="ITE1" s="32"/>
      <c r="ITF1" s="32"/>
      <c r="ITG1" s="32"/>
      <c r="ITH1" s="32"/>
      <c r="ITI1" s="32"/>
      <c r="ITJ1" s="32"/>
      <c r="ITK1" s="32"/>
      <c r="ITL1" s="32"/>
      <c r="ITM1" s="32"/>
      <c r="ITN1" s="32"/>
      <c r="ITO1" s="32"/>
      <c r="ITP1" s="32"/>
      <c r="ITQ1" s="32"/>
      <c r="ITR1" s="32"/>
      <c r="ITS1" s="32"/>
      <c r="ITT1" s="32"/>
      <c r="ITU1" s="32"/>
      <c r="ITV1" s="32"/>
      <c r="ITW1" s="32"/>
      <c r="ITX1" s="32"/>
      <c r="ITY1" s="32"/>
      <c r="ITZ1" s="32"/>
      <c r="IUA1" s="32"/>
      <c r="IUB1" s="32"/>
      <c r="IUC1" s="32"/>
      <c r="IUD1" s="32"/>
      <c r="IUE1" s="32"/>
      <c r="IUF1" s="32"/>
      <c r="IUG1" s="32"/>
      <c r="IUH1" s="32"/>
      <c r="IUI1" s="32"/>
      <c r="IUJ1" s="32"/>
      <c r="IUK1" s="32"/>
      <c r="IUL1" s="32"/>
      <c r="IUM1" s="32"/>
      <c r="IUN1" s="32"/>
      <c r="IUO1" s="32"/>
      <c r="IUP1" s="32"/>
      <c r="IUQ1" s="32"/>
      <c r="IUR1" s="32"/>
      <c r="IUS1" s="32"/>
      <c r="IUT1" s="32"/>
      <c r="IUU1" s="32"/>
      <c r="IUV1" s="32"/>
      <c r="IUW1" s="32"/>
      <c r="IUX1" s="32"/>
      <c r="IUY1" s="32"/>
      <c r="IUZ1" s="32"/>
      <c r="IVA1" s="32"/>
      <c r="IVB1" s="32"/>
      <c r="IVC1" s="32"/>
      <c r="IVD1" s="32"/>
      <c r="IVE1" s="32"/>
      <c r="IVF1" s="32"/>
      <c r="IVG1" s="32"/>
      <c r="IVH1" s="32"/>
      <c r="IVI1" s="32"/>
      <c r="IVJ1" s="32"/>
      <c r="IVK1" s="32"/>
      <c r="IVL1" s="32"/>
      <c r="IVM1" s="32"/>
      <c r="IVN1" s="32"/>
      <c r="IVO1" s="32"/>
      <c r="IVP1" s="32"/>
      <c r="IVQ1" s="32"/>
      <c r="IVR1" s="32"/>
      <c r="IVS1" s="32"/>
      <c r="IVT1" s="32"/>
      <c r="IVU1" s="32"/>
      <c r="IVV1" s="32"/>
      <c r="IVW1" s="32"/>
      <c r="IVX1" s="32"/>
      <c r="IVY1" s="32"/>
      <c r="IVZ1" s="32"/>
      <c r="IWA1" s="32"/>
      <c r="IWB1" s="32"/>
      <c r="IWC1" s="32"/>
      <c r="IWD1" s="32"/>
      <c r="IWE1" s="32"/>
      <c r="IWF1" s="32"/>
      <c r="IWG1" s="32"/>
      <c r="IWH1" s="32"/>
      <c r="IWI1" s="32"/>
      <c r="IWJ1" s="32"/>
      <c r="IWK1" s="32"/>
      <c r="IWL1" s="32"/>
      <c r="IWM1" s="32"/>
      <c r="IWN1" s="32"/>
      <c r="IWO1" s="32"/>
      <c r="IWP1" s="32"/>
      <c r="IWQ1" s="32"/>
      <c r="IWR1" s="32"/>
      <c r="IWS1" s="32"/>
      <c r="IWT1" s="32"/>
      <c r="IWU1" s="32"/>
      <c r="IWV1" s="32"/>
      <c r="IWW1" s="32"/>
      <c r="IWX1" s="32"/>
      <c r="IWY1" s="32"/>
      <c r="IWZ1" s="32"/>
      <c r="IXA1" s="32"/>
      <c r="IXB1" s="32"/>
      <c r="IXC1" s="32"/>
      <c r="IXD1" s="32"/>
      <c r="IXE1" s="32"/>
      <c r="IXF1" s="32"/>
      <c r="IXG1" s="32"/>
      <c r="IXH1" s="32"/>
      <c r="IXI1" s="32"/>
      <c r="IXJ1" s="32"/>
      <c r="IXK1" s="32"/>
      <c r="IXL1" s="32"/>
      <c r="IXM1" s="32"/>
      <c r="IXN1" s="32"/>
      <c r="IXO1" s="32"/>
      <c r="IXP1" s="32"/>
      <c r="IXQ1" s="32"/>
      <c r="IXR1" s="32"/>
      <c r="IXS1" s="32"/>
      <c r="IXT1" s="32"/>
      <c r="IXU1" s="32"/>
      <c r="IXV1" s="32"/>
      <c r="IXW1" s="32"/>
      <c r="IXX1" s="32"/>
      <c r="IXY1" s="32"/>
      <c r="IXZ1" s="32"/>
      <c r="IYA1" s="32"/>
      <c r="IYB1" s="32"/>
      <c r="IYC1" s="32"/>
      <c r="IYD1" s="32"/>
      <c r="IYE1" s="32"/>
      <c r="IYF1" s="32"/>
      <c r="IYG1" s="32"/>
      <c r="IYH1" s="32"/>
      <c r="IYI1" s="32"/>
      <c r="IYJ1" s="32"/>
      <c r="IYK1" s="32"/>
      <c r="IYL1" s="32"/>
      <c r="IYM1" s="32"/>
      <c r="IYN1" s="32"/>
      <c r="IYO1" s="32"/>
      <c r="IYP1" s="32"/>
      <c r="IYQ1" s="32"/>
      <c r="IYR1" s="32"/>
      <c r="IYS1" s="32"/>
      <c r="IYT1" s="32"/>
      <c r="IYU1" s="32"/>
      <c r="IYV1" s="32"/>
      <c r="IYW1" s="32"/>
      <c r="IYX1" s="32"/>
      <c r="IYY1" s="32"/>
      <c r="IYZ1" s="32"/>
      <c r="IZA1" s="32"/>
      <c r="IZB1" s="32"/>
      <c r="IZC1" s="32"/>
      <c r="IZD1" s="32"/>
      <c r="IZE1" s="32"/>
      <c r="IZF1" s="32"/>
      <c r="IZG1" s="32"/>
      <c r="IZH1" s="32"/>
      <c r="IZI1" s="32"/>
      <c r="IZJ1" s="32"/>
      <c r="IZK1" s="32"/>
      <c r="IZL1" s="32"/>
      <c r="IZM1" s="32"/>
      <c r="IZN1" s="32"/>
      <c r="IZO1" s="32"/>
      <c r="IZP1" s="32"/>
      <c r="IZQ1" s="32"/>
      <c r="IZR1" s="32"/>
      <c r="IZS1" s="32"/>
      <c r="IZT1" s="32"/>
      <c r="IZU1" s="32"/>
      <c r="IZV1" s="32"/>
      <c r="IZW1" s="32"/>
      <c r="IZX1" s="32"/>
      <c r="IZY1" s="32"/>
      <c r="IZZ1" s="32"/>
      <c r="JAA1" s="32"/>
      <c r="JAB1" s="32"/>
      <c r="JAC1" s="32"/>
      <c r="JAD1" s="32"/>
      <c r="JAE1" s="32"/>
      <c r="JAF1" s="32"/>
      <c r="JAG1" s="32"/>
      <c r="JAH1" s="32"/>
      <c r="JAI1" s="32"/>
      <c r="JAJ1" s="32"/>
      <c r="JAK1" s="32"/>
      <c r="JAL1" s="32"/>
      <c r="JAM1" s="32"/>
      <c r="JAN1" s="32"/>
      <c r="JAO1" s="32"/>
      <c r="JAP1" s="32"/>
      <c r="JAQ1" s="32"/>
      <c r="JAR1" s="32"/>
      <c r="JAS1" s="32"/>
      <c r="JAT1" s="32"/>
      <c r="JAU1" s="32"/>
      <c r="JAV1" s="32"/>
      <c r="JAW1" s="32"/>
      <c r="JAX1" s="32"/>
      <c r="JAY1" s="32"/>
      <c r="JAZ1" s="32"/>
      <c r="JBA1" s="32"/>
      <c r="JBB1" s="32"/>
      <c r="JBC1" s="32"/>
      <c r="JBD1" s="32"/>
      <c r="JBE1" s="32"/>
      <c r="JBF1" s="32"/>
      <c r="JBG1" s="32"/>
      <c r="JBH1" s="32"/>
      <c r="JBI1" s="32"/>
      <c r="JBJ1" s="32"/>
      <c r="JBK1" s="32"/>
      <c r="JBL1" s="32"/>
      <c r="JBM1" s="32"/>
      <c r="JBN1" s="32"/>
      <c r="JBO1" s="32"/>
      <c r="JBP1" s="32"/>
      <c r="JBQ1" s="32"/>
      <c r="JBR1" s="32"/>
      <c r="JBS1" s="32"/>
      <c r="JBT1" s="32"/>
      <c r="JBU1" s="32"/>
      <c r="JBV1" s="32"/>
      <c r="JBW1" s="32"/>
      <c r="JBX1" s="32"/>
      <c r="JBY1" s="32"/>
      <c r="JBZ1" s="32"/>
      <c r="JCA1" s="32"/>
      <c r="JCB1" s="32"/>
      <c r="JCC1" s="32"/>
      <c r="JCD1" s="32"/>
      <c r="JCE1" s="32"/>
      <c r="JCF1" s="32"/>
      <c r="JCG1" s="32"/>
      <c r="JCH1" s="32"/>
      <c r="JCI1" s="32"/>
      <c r="JCJ1" s="32"/>
      <c r="JCK1" s="32"/>
      <c r="JCL1" s="32"/>
      <c r="JCM1" s="32"/>
      <c r="JCN1" s="32"/>
      <c r="JCO1" s="32"/>
      <c r="JCP1" s="32"/>
      <c r="JCQ1" s="32"/>
      <c r="JCR1" s="32"/>
      <c r="JCS1" s="32"/>
      <c r="JCT1" s="32"/>
      <c r="JCU1" s="32"/>
      <c r="JCV1" s="32"/>
      <c r="JCW1" s="32"/>
      <c r="JCX1" s="32"/>
      <c r="JCY1" s="32"/>
      <c r="JCZ1" s="32"/>
      <c r="JDA1" s="32"/>
      <c r="JDB1" s="32"/>
      <c r="JDC1" s="32"/>
      <c r="JDD1" s="32"/>
      <c r="JDE1" s="32"/>
      <c r="JDF1" s="32"/>
      <c r="JDG1" s="32"/>
      <c r="JDH1" s="32"/>
      <c r="JDI1" s="32"/>
      <c r="JDJ1" s="32"/>
      <c r="JDK1" s="32"/>
      <c r="JDL1" s="32"/>
      <c r="JDM1" s="32"/>
      <c r="JDN1" s="32"/>
      <c r="JDO1" s="32"/>
      <c r="JDP1" s="32"/>
      <c r="JDQ1" s="32"/>
      <c r="JDR1" s="32"/>
      <c r="JDS1" s="32"/>
      <c r="JDT1" s="32"/>
      <c r="JDU1" s="32"/>
      <c r="JDV1" s="32"/>
      <c r="JDW1" s="32"/>
      <c r="JDX1" s="32"/>
      <c r="JDY1" s="32"/>
      <c r="JDZ1" s="32"/>
      <c r="JEA1" s="32"/>
      <c r="JEB1" s="32"/>
      <c r="JEC1" s="32"/>
      <c r="JED1" s="32"/>
      <c r="JEE1" s="32"/>
      <c r="JEF1" s="32"/>
      <c r="JEG1" s="32"/>
      <c r="JEH1" s="32"/>
      <c r="JEI1" s="32"/>
      <c r="JEJ1" s="32"/>
      <c r="JEK1" s="32"/>
      <c r="JEL1" s="32"/>
      <c r="JEM1" s="32"/>
      <c r="JEN1" s="32"/>
      <c r="JEO1" s="32"/>
      <c r="JEP1" s="32"/>
      <c r="JEQ1" s="32"/>
      <c r="JER1" s="32"/>
      <c r="JES1" s="32"/>
      <c r="JET1" s="32"/>
      <c r="JEU1" s="32"/>
      <c r="JEV1" s="32"/>
      <c r="JEW1" s="32"/>
      <c r="JEX1" s="32"/>
      <c r="JEY1" s="32"/>
      <c r="JEZ1" s="32"/>
      <c r="JFA1" s="32"/>
      <c r="JFB1" s="32"/>
      <c r="JFC1" s="32"/>
      <c r="JFD1" s="32"/>
      <c r="JFE1" s="32"/>
      <c r="JFF1" s="32"/>
      <c r="JFG1" s="32"/>
      <c r="JFH1" s="32"/>
      <c r="JFI1" s="32"/>
      <c r="JFJ1" s="32"/>
      <c r="JFK1" s="32"/>
      <c r="JFL1" s="32"/>
      <c r="JFM1" s="32"/>
      <c r="JFN1" s="32"/>
      <c r="JFO1" s="32"/>
      <c r="JFP1" s="32"/>
      <c r="JFQ1" s="32"/>
      <c r="JFR1" s="32"/>
      <c r="JFS1" s="32"/>
      <c r="JFT1" s="32"/>
      <c r="JFU1" s="32"/>
      <c r="JFV1" s="32"/>
      <c r="JFW1" s="32"/>
      <c r="JFX1" s="32"/>
      <c r="JFY1" s="32"/>
      <c r="JFZ1" s="32"/>
      <c r="JGA1" s="32"/>
      <c r="JGB1" s="32"/>
      <c r="JGC1" s="32"/>
      <c r="JGD1" s="32"/>
      <c r="JGE1" s="32"/>
      <c r="JGF1" s="32"/>
      <c r="JGG1" s="32"/>
      <c r="JGH1" s="32"/>
      <c r="JGI1" s="32"/>
      <c r="JGJ1" s="32"/>
      <c r="JGK1" s="32"/>
      <c r="JGL1" s="32"/>
      <c r="JGM1" s="32"/>
      <c r="JGN1" s="32"/>
      <c r="JGO1" s="32"/>
      <c r="JGP1" s="32"/>
      <c r="JGQ1" s="32"/>
      <c r="JGR1" s="32"/>
      <c r="JGS1" s="32"/>
      <c r="JGT1" s="32"/>
      <c r="JGU1" s="32"/>
      <c r="JGV1" s="32"/>
      <c r="JGW1" s="32"/>
      <c r="JGX1" s="32"/>
      <c r="JGY1" s="32"/>
      <c r="JGZ1" s="32"/>
      <c r="JHA1" s="32"/>
      <c r="JHB1" s="32"/>
      <c r="JHC1" s="32"/>
      <c r="JHD1" s="32"/>
      <c r="JHE1" s="32"/>
      <c r="JHF1" s="32"/>
      <c r="JHG1" s="32"/>
      <c r="JHH1" s="32"/>
      <c r="JHI1" s="32"/>
      <c r="JHJ1" s="32"/>
      <c r="JHK1" s="32"/>
      <c r="JHL1" s="32"/>
      <c r="JHM1" s="32"/>
      <c r="JHN1" s="32"/>
      <c r="JHO1" s="32"/>
      <c r="JHP1" s="32"/>
      <c r="JHQ1" s="32"/>
      <c r="JHR1" s="32"/>
      <c r="JHS1" s="32"/>
      <c r="JHT1" s="32"/>
      <c r="JHU1" s="32"/>
      <c r="JHV1" s="32"/>
      <c r="JHW1" s="32"/>
      <c r="JHX1" s="32"/>
      <c r="JHY1" s="32"/>
      <c r="JHZ1" s="32"/>
      <c r="JIA1" s="32"/>
      <c r="JIB1" s="32"/>
      <c r="JIC1" s="32"/>
      <c r="JID1" s="32"/>
      <c r="JIE1" s="32"/>
      <c r="JIF1" s="32"/>
      <c r="JIG1" s="32"/>
      <c r="JIH1" s="32"/>
      <c r="JII1" s="32"/>
      <c r="JIJ1" s="32"/>
      <c r="JIK1" s="32"/>
      <c r="JIL1" s="32"/>
      <c r="JIM1" s="32"/>
      <c r="JIN1" s="32"/>
      <c r="JIO1" s="32"/>
      <c r="JIP1" s="32"/>
      <c r="JIQ1" s="32"/>
      <c r="JIR1" s="32"/>
      <c r="JIS1" s="32"/>
      <c r="JIT1" s="32"/>
      <c r="JIU1" s="32"/>
      <c r="JIV1" s="32"/>
      <c r="JIW1" s="32"/>
      <c r="JIX1" s="32"/>
      <c r="JIY1" s="32"/>
      <c r="JIZ1" s="32"/>
      <c r="JJA1" s="32"/>
      <c r="JJB1" s="32"/>
      <c r="JJC1" s="32"/>
      <c r="JJD1" s="32"/>
      <c r="JJE1" s="32"/>
      <c r="JJF1" s="32"/>
      <c r="JJG1" s="32"/>
      <c r="JJH1" s="32"/>
      <c r="JJI1" s="32"/>
      <c r="JJJ1" s="32"/>
      <c r="JJK1" s="32"/>
      <c r="JJL1" s="32"/>
      <c r="JJM1" s="32"/>
      <c r="JJN1" s="32"/>
      <c r="JJO1" s="32"/>
      <c r="JJP1" s="32"/>
      <c r="JJQ1" s="32"/>
      <c r="JJR1" s="32"/>
      <c r="JJS1" s="32"/>
      <c r="JJT1" s="32"/>
      <c r="JJU1" s="32"/>
      <c r="JJV1" s="32"/>
      <c r="JJW1" s="32"/>
      <c r="JJX1" s="32"/>
      <c r="JJY1" s="32"/>
      <c r="JJZ1" s="32"/>
      <c r="JKA1" s="32"/>
      <c r="JKB1" s="32"/>
      <c r="JKC1" s="32"/>
      <c r="JKD1" s="32"/>
      <c r="JKE1" s="32"/>
      <c r="JKF1" s="32"/>
      <c r="JKG1" s="32"/>
      <c r="JKH1" s="32"/>
      <c r="JKI1" s="32"/>
      <c r="JKJ1" s="32"/>
      <c r="JKK1" s="32"/>
      <c r="JKL1" s="32"/>
      <c r="JKM1" s="32"/>
      <c r="JKN1" s="32"/>
      <c r="JKO1" s="32"/>
      <c r="JKP1" s="32"/>
      <c r="JKQ1" s="32"/>
      <c r="JKR1" s="32"/>
      <c r="JKS1" s="32"/>
      <c r="JKT1" s="32"/>
      <c r="JKU1" s="32"/>
      <c r="JKV1" s="32"/>
      <c r="JKW1" s="32"/>
      <c r="JKX1" s="32"/>
      <c r="JKY1" s="32"/>
      <c r="JKZ1" s="32"/>
      <c r="JLA1" s="32"/>
      <c r="JLB1" s="32"/>
      <c r="JLC1" s="32"/>
      <c r="JLD1" s="32"/>
      <c r="JLE1" s="32"/>
      <c r="JLF1" s="32"/>
      <c r="JLG1" s="32"/>
      <c r="JLH1" s="32"/>
      <c r="JLI1" s="32"/>
      <c r="JLJ1" s="32"/>
      <c r="JLK1" s="32"/>
      <c r="JLL1" s="32"/>
      <c r="JLM1" s="32"/>
      <c r="JLN1" s="32"/>
      <c r="JLO1" s="32"/>
      <c r="JLP1" s="32"/>
      <c r="JLQ1" s="32"/>
      <c r="JLR1" s="32"/>
      <c r="JLS1" s="32"/>
      <c r="JLT1" s="32"/>
      <c r="JLU1" s="32"/>
      <c r="JLV1" s="32"/>
      <c r="JLW1" s="32"/>
      <c r="JLX1" s="32"/>
      <c r="JLY1" s="32"/>
      <c r="JLZ1" s="32"/>
      <c r="JMA1" s="32"/>
      <c r="JMB1" s="32"/>
      <c r="JMC1" s="32"/>
      <c r="JMD1" s="32"/>
      <c r="JME1" s="32"/>
      <c r="JMF1" s="32"/>
      <c r="JMG1" s="32"/>
      <c r="JMH1" s="32"/>
      <c r="JMI1" s="32"/>
      <c r="JMJ1" s="32"/>
      <c r="JMK1" s="32"/>
      <c r="JML1" s="32"/>
      <c r="JMM1" s="32"/>
      <c r="JMN1" s="32"/>
      <c r="JMO1" s="32"/>
      <c r="JMP1" s="32"/>
      <c r="JMQ1" s="32"/>
      <c r="JMR1" s="32"/>
      <c r="JMS1" s="32"/>
      <c r="JMT1" s="32"/>
      <c r="JMU1" s="32"/>
      <c r="JMV1" s="32"/>
      <c r="JMW1" s="32"/>
      <c r="JMX1" s="32"/>
      <c r="JMY1" s="32"/>
      <c r="JMZ1" s="32"/>
      <c r="JNA1" s="32"/>
      <c r="JNB1" s="32"/>
      <c r="JNC1" s="32"/>
      <c r="JND1" s="32"/>
      <c r="JNE1" s="32"/>
      <c r="JNF1" s="32"/>
      <c r="JNG1" s="32"/>
      <c r="JNH1" s="32"/>
      <c r="JNI1" s="32"/>
      <c r="JNJ1" s="32"/>
      <c r="JNK1" s="32"/>
      <c r="JNL1" s="32"/>
      <c r="JNM1" s="32"/>
      <c r="JNN1" s="32"/>
      <c r="JNO1" s="32"/>
      <c r="JNP1" s="32"/>
      <c r="JNQ1" s="32"/>
      <c r="JNR1" s="32"/>
      <c r="JNS1" s="32"/>
      <c r="JNT1" s="32"/>
      <c r="JNU1" s="32"/>
      <c r="JNV1" s="32"/>
      <c r="JNW1" s="32"/>
      <c r="JNX1" s="32"/>
      <c r="JNY1" s="32"/>
      <c r="JNZ1" s="32"/>
      <c r="JOA1" s="32"/>
      <c r="JOB1" s="32"/>
      <c r="JOC1" s="32"/>
      <c r="JOD1" s="32"/>
      <c r="JOE1" s="32"/>
      <c r="JOF1" s="32"/>
      <c r="JOG1" s="32"/>
      <c r="JOH1" s="32"/>
      <c r="JOI1" s="32"/>
      <c r="JOJ1" s="32"/>
      <c r="JOK1" s="32"/>
      <c r="JOL1" s="32"/>
      <c r="JOM1" s="32"/>
      <c r="JON1" s="32"/>
      <c r="JOO1" s="32"/>
      <c r="JOP1" s="32"/>
      <c r="JOQ1" s="32"/>
      <c r="JOR1" s="32"/>
      <c r="JOS1" s="32"/>
      <c r="JOT1" s="32"/>
      <c r="JOU1" s="32"/>
      <c r="JOV1" s="32"/>
      <c r="JOW1" s="32"/>
      <c r="JOX1" s="32"/>
      <c r="JOY1" s="32"/>
      <c r="JOZ1" s="32"/>
      <c r="JPA1" s="32"/>
      <c r="JPB1" s="32"/>
      <c r="JPC1" s="32"/>
      <c r="JPD1" s="32"/>
      <c r="JPE1" s="32"/>
      <c r="JPF1" s="32"/>
      <c r="JPG1" s="32"/>
      <c r="JPH1" s="32"/>
      <c r="JPI1" s="32"/>
      <c r="JPJ1" s="32"/>
      <c r="JPK1" s="32"/>
      <c r="JPL1" s="32"/>
      <c r="JPM1" s="32"/>
      <c r="JPN1" s="32"/>
      <c r="JPO1" s="32"/>
      <c r="JPP1" s="32"/>
      <c r="JPQ1" s="32"/>
      <c r="JPR1" s="32"/>
      <c r="JPS1" s="32"/>
      <c r="JPT1" s="32"/>
      <c r="JPU1" s="32"/>
      <c r="JPV1" s="32"/>
      <c r="JPW1" s="32"/>
      <c r="JPX1" s="32"/>
      <c r="JPY1" s="32"/>
      <c r="JPZ1" s="32"/>
      <c r="JQA1" s="32"/>
      <c r="JQB1" s="32"/>
      <c r="JQC1" s="32"/>
      <c r="JQD1" s="32"/>
      <c r="JQE1" s="32"/>
      <c r="JQF1" s="32"/>
      <c r="JQG1" s="32"/>
      <c r="JQH1" s="32"/>
      <c r="JQI1" s="32"/>
      <c r="JQJ1" s="32"/>
      <c r="JQK1" s="32"/>
      <c r="JQL1" s="32"/>
      <c r="JQM1" s="32"/>
      <c r="JQN1" s="32"/>
      <c r="JQO1" s="32"/>
      <c r="JQP1" s="32"/>
      <c r="JQQ1" s="32"/>
      <c r="JQR1" s="32"/>
      <c r="JQS1" s="32"/>
      <c r="JQT1" s="32"/>
      <c r="JQU1" s="32"/>
      <c r="JQV1" s="32"/>
      <c r="JQW1" s="32"/>
      <c r="JQX1" s="32"/>
      <c r="JQY1" s="32"/>
      <c r="JQZ1" s="32"/>
      <c r="JRA1" s="32"/>
      <c r="JRB1" s="32"/>
      <c r="JRC1" s="32"/>
      <c r="JRD1" s="32"/>
      <c r="JRE1" s="32"/>
      <c r="JRF1" s="32"/>
      <c r="JRG1" s="32"/>
      <c r="JRH1" s="32"/>
      <c r="JRI1" s="32"/>
      <c r="JRJ1" s="32"/>
      <c r="JRK1" s="32"/>
      <c r="JRL1" s="32"/>
      <c r="JRM1" s="32"/>
      <c r="JRN1" s="32"/>
      <c r="JRO1" s="32"/>
      <c r="JRP1" s="32"/>
      <c r="JRQ1" s="32"/>
      <c r="JRR1" s="32"/>
      <c r="JRS1" s="32"/>
      <c r="JRT1" s="32"/>
      <c r="JRU1" s="32"/>
      <c r="JRV1" s="32"/>
      <c r="JRW1" s="32"/>
      <c r="JRX1" s="32"/>
      <c r="JRY1" s="32"/>
      <c r="JRZ1" s="32"/>
      <c r="JSA1" s="32"/>
      <c r="JSB1" s="32"/>
      <c r="JSC1" s="32"/>
      <c r="JSD1" s="32"/>
      <c r="JSE1" s="32"/>
      <c r="JSF1" s="32"/>
      <c r="JSG1" s="32"/>
      <c r="JSH1" s="32"/>
      <c r="JSI1" s="32"/>
      <c r="JSJ1" s="32"/>
      <c r="JSK1" s="32"/>
      <c r="JSL1" s="32"/>
      <c r="JSM1" s="32"/>
      <c r="JSN1" s="32"/>
      <c r="JSO1" s="32"/>
      <c r="JSP1" s="32"/>
      <c r="JSQ1" s="32"/>
      <c r="JSR1" s="32"/>
      <c r="JSS1" s="32"/>
      <c r="JST1" s="32"/>
      <c r="JSU1" s="32"/>
      <c r="JSV1" s="32"/>
      <c r="JSW1" s="32"/>
      <c r="JSX1" s="32"/>
      <c r="JSY1" s="32"/>
      <c r="JSZ1" s="32"/>
      <c r="JTA1" s="32"/>
      <c r="JTB1" s="32"/>
      <c r="JTC1" s="32"/>
      <c r="JTD1" s="32"/>
      <c r="JTE1" s="32"/>
      <c r="JTF1" s="32"/>
      <c r="JTG1" s="32"/>
      <c r="JTH1" s="32"/>
      <c r="JTI1" s="32"/>
      <c r="JTJ1" s="32"/>
      <c r="JTK1" s="32"/>
      <c r="JTL1" s="32"/>
      <c r="JTM1" s="32"/>
      <c r="JTN1" s="32"/>
      <c r="JTO1" s="32"/>
      <c r="JTP1" s="32"/>
      <c r="JTQ1" s="32"/>
      <c r="JTR1" s="32"/>
      <c r="JTS1" s="32"/>
      <c r="JTT1" s="32"/>
      <c r="JTU1" s="32"/>
      <c r="JTV1" s="32"/>
      <c r="JTW1" s="32"/>
      <c r="JTX1" s="32"/>
      <c r="JTY1" s="32"/>
      <c r="JTZ1" s="32"/>
      <c r="JUA1" s="32"/>
      <c r="JUB1" s="32"/>
      <c r="JUC1" s="32"/>
      <c r="JUD1" s="32"/>
      <c r="JUE1" s="32"/>
      <c r="JUF1" s="32"/>
      <c r="JUG1" s="32"/>
      <c r="JUH1" s="32"/>
      <c r="JUI1" s="32"/>
      <c r="JUJ1" s="32"/>
      <c r="JUK1" s="32"/>
      <c r="JUL1" s="32"/>
      <c r="JUM1" s="32"/>
      <c r="JUN1" s="32"/>
      <c r="JUO1" s="32"/>
      <c r="JUP1" s="32"/>
      <c r="JUQ1" s="32"/>
      <c r="JUR1" s="32"/>
      <c r="JUS1" s="32"/>
      <c r="JUT1" s="32"/>
      <c r="JUU1" s="32"/>
      <c r="JUV1" s="32"/>
      <c r="JUW1" s="32"/>
      <c r="JUX1" s="32"/>
      <c r="JUY1" s="32"/>
      <c r="JUZ1" s="32"/>
      <c r="JVA1" s="32"/>
      <c r="JVB1" s="32"/>
      <c r="JVC1" s="32"/>
      <c r="JVD1" s="32"/>
      <c r="JVE1" s="32"/>
      <c r="JVF1" s="32"/>
      <c r="JVG1" s="32"/>
      <c r="JVH1" s="32"/>
      <c r="JVI1" s="32"/>
      <c r="JVJ1" s="32"/>
      <c r="JVK1" s="32"/>
      <c r="JVL1" s="32"/>
      <c r="JVM1" s="32"/>
      <c r="JVN1" s="32"/>
      <c r="JVO1" s="32"/>
      <c r="JVP1" s="32"/>
      <c r="JVQ1" s="32"/>
      <c r="JVR1" s="32"/>
      <c r="JVS1" s="32"/>
      <c r="JVT1" s="32"/>
      <c r="JVU1" s="32"/>
      <c r="JVV1" s="32"/>
      <c r="JVW1" s="32"/>
      <c r="JVX1" s="32"/>
      <c r="JVY1" s="32"/>
      <c r="JVZ1" s="32"/>
      <c r="JWA1" s="32"/>
      <c r="JWB1" s="32"/>
      <c r="JWC1" s="32"/>
      <c r="JWD1" s="32"/>
      <c r="JWE1" s="32"/>
      <c r="JWF1" s="32"/>
      <c r="JWG1" s="32"/>
      <c r="JWH1" s="32"/>
      <c r="JWI1" s="32"/>
      <c r="JWJ1" s="32"/>
      <c r="JWK1" s="32"/>
      <c r="JWL1" s="32"/>
      <c r="JWM1" s="32"/>
      <c r="JWN1" s="32"/>
      <c r="JWO1" s="32"/>
      <c r="JWP1" s="32"/>
      <c r="JWQ1" s="32"/>
      <c r="JWR1" s="32"/>
      <c r="JWS1" s="32"/>
      <c r="JWT1" s="32"/>
      <c r="JWU1" s="32"/>
      <c r="JWV1" s="32"/>
      <c r="JWW1" s="32"/>
      <c r="JWX1" s="32"/>
      <c r="JWY1" s="32"/>
      <c r="JWZ1" s="32"/>
      <c r="JXA1" s="32"/>
      <c r="JXB1" s="32"/>
      <c r="JXC1" s="32"/>
      <c r="JXD1" s="32"/>
      <c r="JXE1" s="32"/>
      <c r="JXF1" s="32"/>
      <c r="JXG1" s="32"/>
      <c r="JXH1" s="32"/>
      <c r="JXI1" s="32"/>
      <c r="JXJ1" s="32"/>
      <c r="JXK1" s="32"/>
      <c r="JXL1" s="32"/>
      <c r="JXM1" s="32"/>
      <c r="JXN1" s="32"/>
      <c r="JXO1" s="32"/>
      <c r="JXP1" s="32"/>
      <c r="JXQ1" s="32"/>
      <c r="JXR1" s="32"/>
      <c r="JXS1" s="32"/>
      <c r="JXT1" s="32"/>
      <c r="JXU1" s="32"/>
      <c r="JXV1" s="32"/>
      <c r="JXW1" s="32"/>
      <c r="JXX1" s="32"/>
      <c r="JXY1" s="32"/>
      <c r="JXZ1" s="32"/>
      <c r="JYA1" s="32"/>
      <c r="JYB1" s="32"/>
      <c r="JYC1" s="32"/>
      <c r="JYD1" s="32"/>
      <c r="JYE1" s="32"/>
      <c r="JYF1" s="32"/>
      <c r="JYG1" s="32"/>
      <c r="JYH1" s="32"/>
      <c r="JYI1" s="32"/>
      <c r="JYJ1" s="32"/>
      <c r="JYK1" s="32"/>
      <c r="JYL1" s="32"/>
      <c r="JYM1" s="32"/>
      <c r="JYN1" s="32"/>
      <c r="JYO1" s="32"/>
      <c r="JYP1" s="32"/>
      <c r="JYQ1" s="32"/>
      <c r="JYR1" s="32"/>
      <c r="JYS1" s="32"/>
      <c r="JYT1" s="32"/>
      <c r="JYU1" s="32"/>
      <c r="JYV1" s="32"/>
      <c r="JYW1" s="32"/>
      <c r="JYX1" s="32"/>
      <c r="JYY1" s="32"/>
      <c r="JYZ1" s="32"/>
      <c r="JZA1" s="32"/>
      <c r="JZB1" s="32"/>
      <c r="JZC1" s="32"/>
      <c r="JZD1" s="32"/>
      <c r="JZE1" s="32"/>
      <c r="JZF1" s="32"/>
      <c r="JZG1" s="32"/>
      <c r="JZH1" s="32"/>
      <c r="JZI1" s="32"/>
      <c r="JZJ1" s="32"/>
      <c r="JZK1" s="32"/>
      <c r="JZL1" s="32"/>
      <c r="JZM1" s="32"/>
      <c r="JZN1" s="32"/>
      <c r="JZO1" s="32"/>
      <c r="JZP1" s="32"/>
      <c r="JZQ1" s="32"/>
      <c r="JZR1" s="32"/>
      <c r="JZS1" s="32"/>
      <c r="JZT1" s="32"/>
      <c r="JZU1" s="32"/>
      <c r="JZV1" s="32"/>
      <c r="JZW1" s="32"/>
      <c r="JZX1" s="32"/>
      <c r="JZY1" s="32"/>
      <c r="JZZ1" s="32"/>
      <c r="KAA1" s="32"/>
      <c r="KAB1" s="32"/>
      <c r="KAC1" s="32"/>
      <c r="KAD1" s="32"/>
      <c r="KAE1" s="32"/>
      <c r="KAF1" s="32"/>
      <c r="KAG1" s="32"/>
      <c r="KAH1" s="32"/>
      <c r="KAI1" s="32"/>
      <c r="KAJ1" s="32"/>
      <c r="KAK1" s="32"/>
      <c r="KAL1" s="32"/>
      <c r="KAM1" s="32"/>
      <c r="KAN1" s="32"/>
      <c r="KAO1" s="32"/>
      <c r="KAP1" s="32"/>
      <c r="KAQ1" s="32"/>
      <c r="KAR1" s="32"/>
      <c r="KAS1" s="32"/>
      <c r="KAT1" s="32"/>
      <c r="KAU1" s="32"/>
      <c r="KAV1" s="32"/>
      <c r="KAW1" s="32"/>
      <c r="KAX1" s="32"/>
      <c r="KAY1" s="32"/>
      <c r="KAZ1" s="32"/>
      <c r="KBA1" s="32"/>
      <c r="KBB1" s="32"/>
      <c r="KBC1" s="32"/>
      <c r="KBD1" s="32"/>
      <c r="KBE1" s="32"/>
      <c r="KBF1" s="32"/>
      <c r="KBG1" s="32"/>
      <c r="KBH1" s="32"/>
      <c r="KBI1" s="32"/>
      <c r="KBJ1" s="32"/>
      <c r="KBK1" s="32"/>
      <c r="KBL1" s="32"/>
      <c r="KBM1" s="32"/>
      <c r="KBN1" s="32"/>
      <c r="KBO1" s="32"/>
      <c r="KBP1" s="32"/>
      <c r="KBQ1" s="32"/>
      <c r="KBR1" s="32"/>
      <c r="KBS1" s="32"/>
      <c r="KBT1" s="32"/>
      <c r="KBU1" s="32"/>
      <c r="KBV1" s="32"/>
      <c r="KBW1" s="32"/>
      <c r="KBX1" s="32"/>
      <c r="KBY1" s="32"/>
      <c r="KBZ1" s="32"/>
      <c r="KCA1" s="32"/>
      <c r="KCB1" s="32"/>
      <c r="KCC1" s="32"/>
      <c r="KCD1" s="32"/>
      <c r="KCE1" s="32"/>
      <c r="KCF1" s="32"/>
      <c r="KCG1" s="32"/>
      <c r="KCH1" s="32"/>
      <c r="KCI1" s="32"/>
      <c r="KCJ1" s="32"/>
      <c r="KCK1" s="32"/>
      <c r="KCL1" s="32"/>
      <c r="KCM1" s="32"/>
      <c r="KCN1" s="32"/>
      <c r="KCO1" s="32"/>
      <c r="KCP1" s="32"/>
      <c r="KCQ1" s="32"/>
      <c r="KCR1" s="32"/>
      <c r="KCS1" s="32"/>
      <c r="KCT1" s="32"/>
      <c r="KCU1" s="32"/>
      <c r="KCV1" s="32"/>
      <c r="KCW1" s="32"/>
      <c r="KCX1" s="32"/>
      <c r="KCY1" s="32"/>
      <c r="KCZ1" s="32"/>
      <c r="KDA1" s="32"/>
      <c r="KDB1" s="32"/>
      <c r="KDC1" s="32"/>
      <c r="KDD1" s="32"/>
      <c r="KDE1" s="32"/>
      <c r="KDF1" s="32"/>
      <c r="KDG1" s="32"/>
      <c r="KDH1" s="32"/>
      <c r="KDI1" s="32"/>
      <c r="KDJ1" s="32"/>
      <c r="KDK1" s="32"/>
      <c r="KDL1" s="32"/>
      <c r="KDM1" s="32"/>
      <c r="KDN1" s="32"/>
      <c r="KDO1" s="32"/>
      <c r="KDP1" s="32"/>
      <c r="KDQ1" s="32"/>
      <c r="KDR1" s="32"/>
      <c r="KDS1" s="32"/>
      <c r="KDT1" s="32"/>
      <c r="KDU1" s="32"/>
      <c r="KDV1" s="32"/>
      <c r="KDW1" s="32"/>
      <c r="KDX1" s="32"/>
      <c r="KDY1" s="32"/>
      <c r="KDZ1" s="32"/>
      <c r="KEA1" s="32"/>
      <c r="KEB1" s="32"/>
      <c r="KEC1" s="32"/>
      <c r="KED1" s="32"/>
      <c r="KEE1" s="32"/>
      <c r="KEF1" s="32"/>
      <c r="KEG1" s="32"/>
      <c r="KEH1" s="32"/>
      <c r="KEI1" s="32"/>
      <c r="KEJ1" s="32"/>
      <c r="KEK1" s="32"/>
      <c r="KEL1" s="32"/>
      <c r="KEM1" s="32"/>
      <c r="KEN1" s="32"/>
      <c r="KEO1" s="32"/>
      <c r="KEP1" s="32"/>
      <c r="KEQ1" s="32"/>
      <c r="KER1" s="32"/>
      <c r="KES1" s="32"/>
      <c r="KET1" s="32"/>
      <c r="KEU1" s="32"/>
      <c r="KEV1" s="32"/>
      <c r="KEW1" s="32"/>
      <c r="KEX1" s="32"/>
      <c r="KEY1" s="32"/>
      <c r="KEZ1" s="32"/>
      <c r="KFA1" s="32"/>
      <c r="KFB1" s="32"/>
      <c r="KFC1" s="32"/>
      <c r="KFD1" s="32"/>
      <c r="KFE1" s="32"/>
      <c r="KFF1" s="32"/>
      <c r="KFG1" s="32"/>
      <c r="KFH1" s="32"/>
      <c r="KFI1" s="32"/>
      <c r="KFJ1" s="32"/>
      <c r="KFK1" s="32"/>
      <c r="KFL1" s="32"/>
      <c r="KFM1" s="32"/>
      <c r="KFN1" s="32"/>
      <c r="KFO1" s="32"/>
      <c r="KFP1" s="32"/>
      <c r="KFQ1" s="32"/>
      <c r="KFR1" s="32"/>
      <c r="KFS1" s="32"/>
      <c r="KFT1" s="32"/>
      <c r="KFU1" s="32"/>
      <c r="KFV1" s="32"/>
      <c r="KFW1" s="32"/>
      <c r="KFX1" s="32"/>
      <c r="KFY1" s="32"/>
      <c r="KFZ1" s="32"/>
      <c r="KGA1" s="32"/>
      <c r="KGB1" s="32"/>
      <c r="KGC1" s="32"/>
      <c r="KGD1" s="32"/>
      <c r="KGE1" s="32"/>
      <c r="KGF1" s="32"/>
      <c r="KGG1" s="32"/>
      <c r="KGH1" s="32"/>
      <c r="KGI1" s="32"/>
      <c r="KGJ1" s="32"/>
      <c r="KGK1" s="32"/>
      <c r="KGL1" s="32"/>
      <c r="KGM1" s="32"/>
      <c r="KGN1" s="32"/>
      <c r="KGO1" s="32"/>
      <c r="KGP1" s="32"/>
      <c r="KGQ1" s="32"/>
      <c r="KGR1" s="32"/>
      <c r="KGS1" s="32"/>
      <c r="KGT1" s="32"/>
      <c r="KGU1" s="32"/>
      <c r="KGV1" s="32"/>
      <c r="KGW1" s="32"/>
      <c r="KGX1" s="32"/>
      <c r="KGY1" s="32"/>
      <c r="KGZ1" s="32"/>
      <c r="KHA1" s="32"/>
      <c r="KHB1" s="32"/>
      <c r="KHC1" s="32"/>
      <c r="KHD1" s="32"/>
      <c r="KHE1" s="32"/>
      <c r="KHF1" s="32"/>
      <c r="KHG1" s="32"/>
      <c r="KHH1" s="32"/>
      <c r="KHI1" s="32"/>
      <c r="KHJ1" s="32"/>
      <c r="KHK1" s="32"/>
      <c r="KHL1" s="32"/>
      <c r="KHM1" s="32"/>
      <c r="KHN1" s="32"/>
      <c r="KHO1" s="32"/>
      <c r="KHP1" s="32"/>
      <c r="KHQ1" s="32"/>
      <c r="KHR1" s="32"/>
      <c r="KHS1" s="32"/>
      <c r="KHT1" s="32"/>
      <c r="KHU1" s="32"/>
      <c r="KHV1" s="32"/>
      <c r="KHW1" s="32"/>
      <c r="KHX1" s="32"/>
      <c r="KHY1" s="32"/>
      <c r="KHZ1" s="32"/>
      <c r="KIA1" s="32"/>
      <c r="KIB1" s="32"/>
      <c r="KIC1" s="32"/>
      <c r="KID1" s="32"/>
      <c r="KIE1" s="32"/>
      <c r="KIF1" s="32"/>
      <c r="KIG1" s="32"/>
      <c r="KIH1" s="32"/>
      <c r="KII1" s="32"/>
      <c r="KIJ1" s="32"/>
      <c r="KIK1" s="32"/>
      <c r="KIL1" s="32"/>
      <c r="KIM1" s="32"/>
      <c r="KIN1" s="32"/>
      <c r="KIO1" s="32"/>
      <c r="KIP1" s="32"/>
      <c r="KIQ1" s="32"/>
      <c r="KIR1" s="32"/>
      <c r="KIS1" s="32"/>
      <c r="KIT1" s="32"/>
      <c r="KIU1" s="32"/>
      <c r="KIV1" s="32"/>
      <c r="KIW1" s="32"/>
      <c r="KIX1" s="32"/>
      <c r="KIY1" s="32"/>
      <c r="KIZ1" s="32"/>
      <c r="KJA1" s="32"/>
      <c r="KJB1" s="32"/>
      <c r="KJC1" s="32"/>
      <c r="KJD1" s="32"/>
      <c r="KJE1" s="32"/>
      <c r="KJF1" s="32"/>
      <c r="KJG1" s="32"/>
      <c r="KJH1" s="32"/>
      <c r="KJI1" s="32"/>
      <c r="KJJ1" s="32"/>
      <c r="KJK1" s="32"/>
      <c r="KJL1" s="32"/>
      <c r="KJM1" s="32"/>
      <c r="KJN1" s="32"/>
      <c r="KJO1" s="32"/>
      <c r="KJP1" s="32"/>
      <c r="KJQ1" s="32"/>
      <c r="KJR1" s="32"/>
      <c r="KJS1" s="32"/>
      <c r="KJT1" s="32"/>
      <c r="KJU1" s="32"/>
      <c r="KJV1" s="32"/>
      <c r="KJW1" s="32"/>
      <c r="KJX1" s="32"/>
      <c r="KJY1" s="32"/>
      <c r="KJZ1" s="32"/>
      <c r="KKA1" s="32"/>
      <c r="KKB1" s="32"/>
      <c r="KKC1" s="32"/>
      <c r="KKD1" s="32"/>
      <c r="KKE1" s="32"/>
      <c r="KKF1" s="32"/>
      <c r="KKG1" s="32"/>
      <c r="KKH1" s="32"/>
      <c r="KKI1" s="32"/>
      <c r="KKJ1" s="32"/>
      <c r="KKK1" s="32"/>
      <c r="KKL1" s="32"/>
      <c r="KKM1" s="32"/>
      <c r="KKN1" s="32"/>
      <c r="KKO1" s="32"/>
      <c r="KKP1" s="32"/>
      <c r="KKQ1" s="32"/>
      <c r="KKR1" s="32"/>
      <c r="KKS1" s="32"/>
      <c r="KKT1" s="32"/>
      <c r="KKU1" s="32"/>
      <c r="KKV1" s="32"/>
      <c r="KKW1" s="32"/>
      <c r="KKX1" s="32"/>
      <c r="KKY1" s="32"/>
      <c r="KKZ1" s="32"/>
      <c r="KLA1" s="32"/>
      <c r="KLB1" s="32"/>
      <c r="KLC1" s="32"/>
      <c r="KLD1" s="32"/>
      <c r="KLE1" s="32"/>
      <c r="KLF1" s="32"/>
      <c r="KLG1" s="32"/>
      <c r="KLH1" s="32"/>
      <c r="KLI1" s="32"/>
      <c r="KLJ1" s="32"/>
      <c r="KLK1" s="32"/>
      <c r="KLL1" s="32"/>
      <c r="KLM1" s="32"/>
      <c r="KLN1" s="32"/>
      <c r="KLO1" s="32"/>
      <c r="KLP1" s="32"/>
      <c r="KLQ1" s="32"/>
      <c r="KLR1" s="32"/>
      <c r="KLS1" s="32"/>
      <c r="KLT1" s="32"/>
      <c r="KLU1" s="32"/>
      <c r="KLV1" s="32"/>
      <c r="KLW1" s="32"/>
      <c r="KLX1" s="32"/>
      <c r="KLY1" s="32"/>
      <c r="KLZ1" s="32"/>
      <c r="KMA1" s="32"/>
      <c r="KMB1" s="32"/>
      <c r="KMC1" s="32"/>
      <c r="KMD1" s="32"/>
      <c r="KME1" s="32"/>
      <c r="KMF1" s="32"/>
      <c r="KMG1" s="32"/>
      <c r="KMH1" s="32"/>
      <c r="KMI1" s="32"/>
      <c r="KMJ1" s="32"/>
      <c r="KMK1" s="32"/>
      <c r="KML1" s="32"/>
      <c r="KMM1" s="32"/>
      <c r="KMN1" s="32"/>
      <c r="KMO1" s="32"/>
      <c r="KMP1" s="32"/>
      <c r="KMQ1" s="32"/>
      <c r="KMR1" s="32"/>
      <c r="KMS1" s="32"/>
      <c r="KMT1" s="32"/>
      <c r="KMU1" s="32"/>
      <c r="KMV1" s="32"/>
      <c r="KMW1" s="32"/>
      <c r="KMX1" s="32"/>
      <c r="KMY1" s="32"/>
      <c r="KMZ1" s="32"/>
      <c r="KNA1" s="32"/>
      <c r="KNB1" s="32"/>
      <c r="KNC1" s="32"/>
      <c r="KND1" s="32"/>
      <c r="KNE1" s="32"/>
      <c r="KNF1" s="32"/>
      <c r="KNG1" s="32"/>
      <c r="KNH1" s="32"/>
      <c r="KNI1" s="32"/>
      <c r="KNJ1" s="32"/>
      <c r="KNK1" s="32"/>
      <c r="KNL1" s="32"/>
      <c r="KNM1" s="32"/>
      <c r="KNN1" s="32"/>
      <c r="KNO1" s="32"/>
      <c r="KNP1" s="32"/>
      <c r="KNQ1" s="32"/>
      <c r="KNR1" s="32"/>
      <c r="KNS1" s="32"/>
      <c r="KNT1" s="32"/>
      <c r="KNU1" s="32"/>
      <c r="KNV1" s="32"/>
      <c r="KNW1" s="32"/>
      <c r="KNX1" s="32"/>
      <c r="KNY1" s="32"/>
      <c r="KNZ1" s="32"/>
      <c r="KOA1" s="32"/>
      <c r="KOB1" s="32"/>
      <c r="KOC1" s="32"/>
      <c r="KOD1" s="32"/>
      <c r="KOE1" s="32"/>
      <c r="KOF1" s="32"/>
      <c r="KOG1" s="32"/>
      <c r="KOH1" s="32"/>
      <c r="KOI1" s="32"/>
      <c r="KOJ1" s="32"/>
      <c r="KOK1" s="32"/>
      <c r="KOL1" s="32"/>
      <c r="KOM1" s="32"/>
      <c r="KON1" s="32"/>
      <c r="KOO1" s="32"/>
      <c r="KOP1" s="32"/>
      <c r="KOQ1" s="32"/>
      <c r="KOR1" s="32"/>
      <c r="KOS1" s="32"/>
      <c r="KOT1" s="32"/>
      <c r="KOU1" s="32"/>
      <c r="KOV1" s="32"/>
      <c r="KOW1" s="32"/>
      <c r="KOX1" s="32"/>
      <c r="KOY1" s="32"/>
      <c r="KOZ1" s="32"/>
      <c r="KPA1" s="32"/>
      <c r="KPB1" s="32"/>
      <c r="KPC1" s="32"/>
      <c r="KPD1" s="32"/>
      <c r="KPE1" s="32"/>
      <c r="KPF1" s="32"/>
      <c r="KPG1" s="32"/>
      <c r="KPH1" s="32"/>
      <c r="KPI1" s="32"/>
      <c r="KPJ1" s="32"/>
      <c r="KPK1" s="32"/>
      <c r="KPL1" s="32"/>
      <c r="KPM1" s="32"/>
      <c r="KPN1" s="32"/>
      <c r="KPO1" s="32"/>
      <c r="KPP1" s="32"/>
      <c r="KPQ1" s="32"/>
      <c r="KPR1" s="32"/>
      <c r="KPS1" s="32"/>
      <c r="KPT1" s="32"/>
      <c r="KPU1" s="32"/>
      <c r="KPV1" s="32"/>
      <c r="KPW1" s="32"/>
      <c r="KPX1" s="32"/>
      <c r="KPY1" s="32"/>
      <c r="KPZ1" s="32"/>
      <c r="KQA1" s="32"/>
      <c r="KQB1" s="32"/>
      <c r="KQC1" s="32"/>
      <c r="KQD1" s="32"/>
      <c r="KQE1" s="32"/>
      <c r="KQF1" s="32"/>
      <c r="KQG1" s="32"/>
      <c r="KQH1" s="32"/>
      <c r="KQI1" s="32"/>
      <c r="KQJ1" s="32"/>
      <c r="KQK1" s="32"/>
      <c r="KQL1" s="32"/>
      <c r="KQM1" s="32"/>
      <c r="KQN1" s="32"/>
      <c r="KQO1" s="32"/>
      <c r="KQP1" s="32"/>
      <c r="KQQ1" s="32"/>
      <c r="KQR1" s="32"/>
      <c r="KQS1" s="32"/>
      <c r="KQT1" s="32"/>
      <c r="KQU1" s="32"/>
      <c r="KQV1" s="32"/>
      <c r="KQW1" s="32"/>
      <c r="KQX1" s="32"/>
      <c r="KQY1" s="32"/>
      <c r="KQZ1" s="32"/>
      <c r="KRA1" s="32"/>
      <c r="KRB1" s="32"/>
      <c r="KRC1" s="32"/>
      <c r="KRD1" s="32"/>
      <c r="KRE1" s="32"/>
      <c r="KRF1" s="32"/>
      <c r="KRG1" s="32"/>
      <c r="KRH1" s="32"/>
      <c r="KRI1" s="32"/>
      <c r="KRJ1" s="32"/>
      <c r="KRK1" s="32"/>
      <c r="KRL1" s="32"/>
      <c r="KRM1" s="32"/>
      <c r="KRN1" s="32"/>
      <c r="KRO1" s="32"/>
      <c r="KRP1" s="32"/>
      <c r="KRQ1" s="32"/>
      <c r="KRR1" s="32"/>
      <c r="KRS1" s="32"/>
      <c r="KRT1" s="32"/>
      <c r="KRU1" s="32"/>
      <c r="KRV1" s="32"/>
      <c r="KRW1" s="32"/>
      <c r="KRX1" s="32"/>
      <c r="KRY1" s="32"/>
      <c r="KRZ1" s="32"/>
      <c r="KSA1" s="32"/>
      <c r="KSB1" s="32"/>
      <c r="KSC1" s="32"/>
      <c r="KSD1" s="32"/>
      <c r="KSE1" s="32"/>
      <c r="KSF1" s="32"/>
      <c r="KSG1" s="32"/>
      <c r="KSH1" s="32"/>
      <c r="KSI1" s="32"/>
      <c r="KSJ1" s="32"/>
      <c r="KSK1" s="32"/>
      <c r="KSL1" s="32"/>
      <c r="KSM1" s="32"/>
      <c r="KSN1" s="32"/>
      <c r="KSO1" s="32"/>
      <c r="KSP1" s="32"/>
      <c r="KSQ1" s="32"/>
      <c r="KSR1" s="32"/>
      <c r="KSS1" s="32"/>
      <c r="KST1" s="32"/>
      <c r="KSU1" s="32"/>
      <c r="KSV1" s="32"/>
      <c r="KSW1" s="32"/>
      <c r="KSX1" s="32"/>
      <c r="KSY1" s="32"/>
      <c r="KSZ1" s="32"/>
      <c r="KTA1" s="32"/>
      <c r="KTB1" s="32"/>
      <c r="KTC1" s="32"/>
      <c r="KTD1" s="32"/>
      <c r="KTE1" s="32"/>
      <c r="KTF1" s="32"/>
      <c r="KTG1" s="32"/>
      <c r="KTH1" s="32"/>
      <c r="KTI1" s="32"/>
      <c r="KTJ1" s="32"/>
      <c r="KTK1" s="32"/>
      <c r="KTL1" s="32"/>
      <c r="KTM1" s="32"/>
      <c r="KTN1" s="32"/>
      <c r="KTO1" s="32"/>
      <c r="KTP1" s="32"/>
      <c r="KTQ1" s="32"/>
      <c r="KTR1" s="32"/>
      <c r="KTS1" s="32"/>
      <c r="KTT1" s="32"/>
      <c r="KTU1" s="32"/>
      <c r="KTV1" s="32"/>
      <c r="KTW1" s="32"/>
      <c r="KTX1" s="32"/>
      <c r="KTY1" s="32"/>
      <c r="KTZ1" s="32"/>
      <c r="KUA1" s="32"/>
      <c r="KUB1" s="32"/>
      <c r="KUC1" s="32"/>
      <c r="KUD1" s="32"/>
      <c r="KUE1" s="32"/>
      <c r="KUF1" s="32"/>
      <c r="KUG1" s="32"/>
      <c r="KUH1" s="32"/>
      <c r="KUI1" s="32"/>
      <c r="KUJ1" s="32"/>
      <c r="KUK1" s="32"/>
      <c r="KUL1" s="32"/>
      <c r="KUM1" s="32"/>
      <c r="KUN1" s="32"/>
      <c r="KUO1" s="32"/>
      <c r="KUP1" s="32"/>
      <c r="KUQ1" s="32"/>
      <c r="KUR1" s="32"/>
      <c r="KUS1" s="32"/>
      <c r="KUT1" s="32"/>
      <c r="KUU1" s="32"/>
      <c r="KUV1" s="32"/>
      <c r="KUW1" s="32"/>
      <c r="KUX1" s="32"/>
      <c r="KUY1" s="32"/>
      <c r="KUZ1" s="32"/>
      <c r="KVA1" s="32"/>
      <c r="KVB1" s="32"/>
      <c r="KVC1" s="32"/>
      <c r="KVD1" s="32"/>
      <c r="KVE1" s="32"/>
      <c r="KVF1" s="32"/>
      <c r="KVG1" s="32"/>
      <c r="KVH1" s="32"/>
      <c r="KVI1" s="32"/>
      <c r="KVJ1" s="32"/>
      <c r="KVK1" s="32"/>
      <c r="KVL1" s="32"/>
      <c r="KVM1" s="32"/>
      <c r="KVN1" s="32"/>
      <c r="KVO1" s="32"/>
      <c r="KVP1" s="32"/>
      <c r="KVQ1" s="32"/>
      <c r="KVR1" s="32"/>
      <c r="KVS1" s="32"/>
      <c r="KVT1" s="32"/>
      <c r="KVU1" s="32"/>
      <c r="KVV1" s="32"/>
      <c r="KVW1" s="32"/>
      <c r="KVX1" s="32"/>
      <c r="KVY1" s="32"/>
      <c r="KVZ1" s="32"/>
      <c r="KWA1" s="32"/>
      <c r="KWB1" s="32"/>
      <c r="KWC1" s="32"/>
      <c r="KWD1" s="32"/>
      <c r="KWE1" s="32"/>
      <c r="KWF1" s="32"/>
      <c r="KWG1" s="32"/>
      <c r="KWH1" s="32"/>
      <c r="KWI1" s="32"/>
      <c r="KWJ1" s="32"/>
      <c r="KWK1" s="32"/>
      <c r="KWL1" s="32"/>
      <c r="KWM1" s="32"/>
      <c r="KWN1" s="32"/>
      <c r="KWO1" s="32"/>
      <c r="KWP1" s="32"/>
      <c r="KWQ1" s="32"/>
      <c r="KWR1" s="32"/>
      <c r="KWS1" s="32"/>
      <c r="KWT1" s="32"/>
      <c r="KWU1" s="32"/>
      <c r="KWV1" s="32"/>
      <c r="KWW1" s="32"/>
      <c r="KWX1" s="32"/>
      <c r="KWY1" s="32"/>
      <c r="KWZ1" s="32"/>
      <c r="KXA1" s="32"/>
      <c r="KXB1" s="32"/>
      <c r="KXC1" s="32"/>
      <c r="KXD1" s="32"/>
      <c r="KXE1" s="32"/>
      <c r="KXF1" s="32"/>
      <c r="KXG1" s="32"/>
      <c r="KXH1" s="32"/>
      <c r="KXI1" s="32"/>
      <c r="KXJ1" s="32"/>
      <c r="KXK1" s="32"/>
      <c r="KXL1" s="32"/>
      <c r="KXM1" s="32"/>
      <c r="KXN1" s="32"/>
      <c r="KXO1" s="32"/>
      <c r="KXP1" s="32"/>
      <c r="KXQ1" s="32"/>
      <c r="KXR1" s="32"/>
      <c r="KXS1" s="32"/>
      <c r="KXT1" s="32"/>
      <c r="KXU1" s="32"/>
      <c r="KXV1" s="32"/>
      <c r="KXW1" s="32"/>
      <c r="KXX1" s="32"/>
      <c r="KXY1" s="32"/>
      <c r="KXZ1" s="32"/>
      <c r="KYA1" s="32"/>
      <c r="KYB1" s="32"/>
      <c r="KYC1" s="32"/>
      <c r="KYD1" s="32"/>
      <c r="KYE1" s="32"/>
      <c r="KYF1" s="32"/>
      <c r="KYG1" s="32"/>
      <c r="KYH1" s="32"/>
      <c r="KYI1" s="32"/>
      <c r="KYJ1" s="32"/>
      <c r="KYK1" s="32"/>
      <c r="KYL1" s="32"/>
      <c r="KYM1" s="32"/>
      <c r="KYN1" s="32"/>
      <c r="KYO1" s="32"/>
      <c r="KYP1" s="32"/>
      <c r="KYQ1" s="32"/>
      <c r="KYR1" s="32"/>
      <c r="KYS1" s="32"/>
      <c r="KYT1" s="32"/>
      <c r="KYU1" s="32"/>
      <c r="KYV1" s="32"/>
      <c r="KYW1" s="32"/>
      <c r="KYX1" s="32"/>
      <c r="KYY1" s="32"/>
      <c r="KYZ1" s="32"/>
      <c r="KZA1" s="32"/>
      <c r="KZB1" s="32"/>
      <c r="KZC1" s="32"/>
      <c r="KZD1" s="32"/>
      <c r="KZE1" s="32"/>
      <c r="KZF1" s="32"/>
      <c r="KZG1" s="32"/>
      <c r="KZH1" s="32"/>
      <c r="KZI1" s="32"/>
      <c r="KZJ1" s="32"/>
      <c r="KZK1" s="32"/>
      <c r="KZL1" s="32"/>
      <c r="KZM1" s="32"/>
      <c r="KZN1" s="32"/>
      <c r="KZO1" s="32"/>
      <c r="KZP1" s="32"/>
      <c r="KZQ1" s="32"/>
      <c r="KZR1" s="32"/>
      <c r="KZS1" s="32"/>
      <c r="KZT1" s="32"/>
      <c r="KZU1" s="32"/>
      <c r="KZV1" s="32"/>
      <c r="KZW1" s="32"/>
      <c r="KZX1" s="32"/>
      <c r="KZY1" s="32"/>
      <c r="KZZ1" s="32"/>
      <c r="LAA1" s="32"/>
      <c r="LAB1" s="32"/>
      <c r="LAC1" s="32"/>
      <c r="LAD1" s="32"/>
      <c r="LAE1" s="32"/>
      <c r="LAF1" s="32"/>
      <c r="LAG1" s="32"/>
      <c r="LAH1" s="32"/>
      <c r="LAI1" s="32"/>
      <c r="LAJ1" s="32"/>
      <c r="LAK1" s="32"/>
      <c r="LAL1" s="32"/>
      <c r="LAM1" s="32"/>
      <c r="LAN1" s="32"/>
      <c r="LAO1" s="32"/>
      <c r="LAP1" s="32"/>
      <c r="LAQ1" s="32"/>
      <c r="LAR1" s="32"/>
      <c r="LAS1" s="32"/>
      <c r="LAT1" s="32"/>
      <c r="LAU1" s="32"/>
      <c r="LAV1" s="32"/>
      <c r="LAW1" s="32"/>
      <c r="LAX1" s="32"/>
      <c r="LAY1" s="32"/>
      <c r="LAZ1" s="32"/>
      <c r="LBA1" s="32"/>
      <c r="LBB1" s="32"/>
      <c r="LBC1" s="32"/>
      <c r="LBD1" s="32"/>
      <c r="LBE1" s="32"/>
      <c r="LBF1" s="32"/>
      <c r="LBG1" s="32"/>
      <c r="LBH1" s="32"/>
      <c r="LBI1" s="32"/>
      <c r="LBJ1" s="32"/>
      <c r="LBK1" s="32"/>
      <c r="LBL1" s="32"/>
      <c r="LBM1" s="32"/>
      <c r="LBN1" s="32"/>
      <c r="LBO1" s="32"/>
      <c r="LBP1" s="32"/>
      <c r="LBQ1" s="32"/>
      <c r="LBR1" s="32"/>
      <c r="LBS1" s="32"/>
      <c r="LBT1" s="32"/>
      <c r="LBU1" s="32"/>
      <c r="LBV1" s="32"/>
      <c r="LBW1" s="32"/>
      <c r="LBX1" s="32"/>
      <c r="LBY1" s="32"/>
      <c r="LBZ1" s="32"/>
      <c r="LCA1" s="32"/>
      <c r="LCB1" s="32"/>
      <c r="LCC1" s="32"/>
      <c r="LCD1" s="32"/>
      <c r="LCE1" s="32"/>
      <c r="LCF1" s="32"/>
      <c r="LCG1" s="32"/>
      <c r="LCH1" s="32"/>
      <c r="LCI1" s="32"/>
      <c r="LCJ1" s="32"/>
      <c r="LCK1" s="32"/>
      <c r="LCL1" s="32"/>
      <c r="LCM1" s="32"/>
      <c r="LCN1" s="32"/>
      <c r="LCO1" s="32"/>
      <c r="LCP1" s="32"/>
      <c r="LCQ1" s="32"/>
      <c r="LCR1" s="32"/>
      <c r="LCS1" s="32"/>
      <c r="LCT1" s="32"/>
      <c r="LCU1" s="32"/>
      <c r="LCV1" s="32"/>
      <c r="LCW1" s="32"/>
      <c r="LCX1" s="32"/>
      <c r="LCY1" s="32"/>
      <c r="LCZ1" s="32"/>
      <c r="LDA1" s="32"/>
      <c r="LDB1" s="32"/>
      <c r="LDC1" s="32"/>
      <c r="LDD1" s="32"/>
      <c r="LDE1" s="32"/>
      <c r="LDF1" s="32"/>
      <c r="LDG1" s="32"/>
      <c r="LDH1" s="32"/>
      <c r="LDI1" s="32"/>
      <c r="LDJ1" s="32"/>
      <c r="LDK1" s="32"/>
      <c r="LDL1" s="32"/>
      <c r="LDM1" s="32"/>
      <c r="LDN1" s="32"/>
      <c r="LDO1" s="32"/>
      <c r="LDP1" s="32"/>
      <c r="LDQ1" s="32"/>
      <c r="LDR1" s="32"/>
      <c r="LDS1" s="32"/>
      <c r="LDT1" s="32"/>
      <c r="LDU1" s="32"/>
      <c r="LDV1" s="32"/>
      <c r="LDW1" s="32"/>
      <c r="LDX1" s="32"/>
      <c r="LDY1" s="32"/>
      <c r="LDZ1" s="32"/>
      <c r="LEA1" s="32"/>
      <c r="LEB1" s="32"/>
      <c r="LEC1" s="32"/>
      <c r="LED1" s="32"/>
      <c r="LEE1" s="32"/>
      <c r="LEF1" s="32"/>
      <c r="LEG1" s="32"/>
      <c r="LEH1" s="32"/>
      <c r="LEI1" s="32"/>
      <c r="LEJ1" s="32"/>
      <c r="LEK1" s="32"/>
      <c r="LEL1" s="32"/>
      <c r="LEM1" s="32"/>
      <c r="LEN1" s="32"/>
      <c r="LEO1" s="32"/>
      <c r="LEP1" s="32"/>
      <c r="LEQ1" s="32"/>
      <c r="LER1" s="32"/>
      <c r="LES1" s="32"/>
      <c r="LET1" s="32"/>
      <c r="LEU1" s="32"/>
      <c r="LEV1" s="32"/>
      <c r="LEW1" s="32"/>
      <c r="LEX1" s="32"/>
      <c r="LEY1" s="32"/>
      <c r="LEZ1" s="32"/>
      <c r="LFA1" s="32"/>
      <c r="LFB1" s="32"/>
      <c r="LFC1" s="32"/>
      <c r="LFD1" s="32"/>
      <c r="LFE1" s="32"/>
      <c r="LFF1" s="32"/>
      <c r="LFG1" s="32"/>
      <c r="LFH1" s="32"/>
      <c r="LFI1" s="32"/>
      <c r="LFJ1" s="32"/>
      <c r="LFK1" s="32"/>
      <c r="LFL1" s="32"/>
      <c r="LFM1" s="32"/>
      <c r="LFN1" s="32"/>
      <c r="LFO1" s="32"/>
      <c r="LFP1" s="32"/>
      <c r="LFQ1" s="32"/>
      <c r="LFR1" s="32"/>
      <c r="LFS1" s="32"/>
      <c r="LFT1" s="32"/>
      <c r="LFU1" s="32"/>
      <c r="LFV1" s="32"/>
      <c r="LFW1" s="32"/>
      <c r="LFX1" s="32"/>
      <c r="LFY1" s="32"/>
      <c r="LFZ1" s="32"/>
      <c r="LGA1" s="32"/>
      <c r="LGB1" s="32"/>
      <c r="LGC1" s="32"/>
      <c r="LGD1" s="32"/>
      <c r="LGE1" s="32"/>
      <c r="LGF1" s="32"/>
      <c r="LGG1" s="32"/>
      <c r="LGH1" s="32"/>
      <c r="LGI1" s="32"/>
      <c r="LGJ1" s="32"/>
      <c r="LGK1" s="32"/>
      <c r="LGL1" s="32"/>
      <c r="LGM1" s="32"/>
      <c r="LGN1" s="32"/>
      <c r="LGO1" s="32"/>
      <c r="LGP1" s="32"/>
      <c r="LGQ1" s="32"/>
      <c r="LGR1" s="32"/>
      <c r="LGS1" s="32"/>
      <c r="LGT1" s="32"/>
      <c r="LGU1" s="32"/>
      <c r="LGV1" s="32"/>
      <c r="LGW1" s="32"/>
      <c r="LGX1" s="32"/>
      <c r="LGY1" s="32"/>
      <c r="LGZ1" s="32"/>
      <c r="LHA1" s="32"/>
      <c r="LHB1" s="32"/>
      <c r="LHC1" s="32"/>
      <c r="LHD1" s="32"/>
      <c r="LHE1" s="32"/>
      <c r="LHF1" s="32"/>
      <c r="LHG1" s="32"/>
      <c r="LHH1" s="32"/>
      <c r="LHI1" s="32"/>
      <c r="LHJ1" s="32"/>
      <c r="LHK1" s="32"/>
      <c r="LHL1" s="32"/>
      <c r="LHM1" s="32"/>
      <c r="LHN1" s="32"/>
      <c r="LHO1" s="32"/>
      <c r="LHP1" s="32"/>
      <c r="LHQ1" s="32"/>
      <c r="LHR1" s="32"/>
      <c r="LHS1" s="32"/>
      <c r="LHT1" s="32"/>
      <c r="LHU1" s="32"/>
      <c r="LHV1" s="32"/>
      <c r="LHW1" s="32"/>
      <c r="LHX1" s="32"/>
      <c r="LHY1" s="32"/>
      <c r="LHZ1" s="32"/>
      <c r="LIA1" s="32"/>
      <c r="LIB1" s="32"/>
      <c r="LIC1" s="32"/>
      <c r="LID1" s="32"/>
      <c r="LIE1" s="32"/>
      <c r="LIF1" s="32"/>
      <c r="LIG1" s="32"/>
      <c r="LIH1" s="32"/>
      <c r="LII1" s="32"/>
      <c r="LIJ1" s="32"/>
      <c r="LIK1" s="32"/>
      <c r="LIL1" s="32"/>
      <c r="LIM1" s="32"/>
      <c r="LIN1" s="32"/>
      <c r="LIO1" s="32"/>
      <c r="LIP1" s="32"/>
      <c r="LIQ1" s="32"/>
      <c r="LIR1" s="32"/>
      <c r="LIS1" s="32"/>
      <c r="LIT1" s="32"/>
      <c r="LIU1" s="32"/>
      <c r="LIV1" s="32"/>
      <c r="LIW1" s="32"/>
      <c r="LIX1" s="32"/>
      <c r="LIY1" s="32"/>
      <c r="LIZ1" s="32"/>
      <c r="LJA1" s="32"/>
      <c r="LJB1" s="32"/>
      <c r="LJC1" s="32"/>
      <c r="LJD1" s="32"/>
      <c r="LJE1" s="32"/>
      <c r="LJF1" s="32"/>
      <c r="LJG1" s="32"/>
      <c r="LJH1" s="32"/>
      <c r="LJI1" s="32"/>
      <c r="LJJ1" s="32"/>
      <c r="LJK1" s="32"/>
      <c r="LJL1" s="32"/>
      <c r="LJM1" s="32"/>
      <c r="LJN1" s="32"/>
      <c r="LJO1" s="32"/>
      <c r="LJP1" s="32"/>
      <c r="LJQ1" s="32"/>
      <c r="LJR1" s="32"/>
      <c r="LJS1" s="32"/>
      <c r="LJT1" s="32"/>
      <c r="LJU1" s="32"/>
      <c r="LJV1" s="32"/>
      <c r="LJW1" s="32"/>
      <c r="LJX1" s="32"/>
      <c r="LJY1" s="32"/>
      <c r="LJZ1" s="32"/>
      <c r="LKA1" s="32"/>
      <c r="LKB1" s="32"/>
      <c r="LKC1" s="32"/>
      <c r="LKD1" s="32"/>
      <c r="LKE1" s="32"/>
      <c r="LKF1" s="32"/>
      <c r="LKG1" s="32"/>
      <c r="LKH1" s="32"/>
      <c r="LKI1" s="32"/>
      <c r="LKJ1" s="32"/>
      <c r="LKK1" s="32"/>
      <c r="LKL1" s="32"/>
      <c r="LKM1" s="32"/>
      <c r="LKN1" s="32"/>
      <c r="LKO1" s="32"/>
      <c r="LKP1" s="32"/>
      <c r="LKQ1" s="32"/>
      <c r="LKR1" s="32"/>
      <c r="LKS1" s="32"/>
      <c r="LKT1" s="32"/>
      <c r="LKU1" s="32"/>
      <c r="LKV1" s="32"/>
      <c r="LKW1" s="32"/>
      <c r="LKX1" s="32"/>
      <c r="LKY1" s="32"/>
      <c r="LKZ1" s="32"/>
      <c r="LLA1" s="32"/>
      <c r="LLB1" s="32"/>
      <c r="LLC1" s="32"/>
      <c r="LLD1" s="32"/>
      <c r="LLE1" s="32"/>
      <c r="LLF1" s="32"/>
      <c r="LLG1" s="32"/>
      <c r="LLH1" s="32"/>
      <c r="LLI1" s="32"/>
      <c r="LLJ1" s="32"/>
      <c r="LLK1" s="32"/>
      <c r="LLL1" s="32"/>
      <c r="LLM1" s="32"/>
      <c r="LLN1" s="32"/>
      <c r="LLO1" s="32"/>
      <c r="LLP1" s="32"/>
      <c r="LLQ1" s="32"/>
      <c r="LLR1" s="32"/>
      <c r="LLS1" s="32"/>
      <c r="LLT1" s="32"/>
      <c r="LLU1" s="32"/>
      <c r="LLV1" s="32"/>
      <c r="LLW1" s="32"/>
      <c r="LLX1" s="32"/>
      <c r="LLY1" s="32"/>
      <c r="LLZ1" s="32"/>
      <c r="LMA1" s="32"/>
      <c r="LMB1" s="32"/>
      <c r="LMC1" s="32"/>
      <c r="LMD1" s="32"/>
      <c r="LME1" s="32"/>
      <c r="LMF1" s="32"/>
      <c r="LMG1" s="32"/>
      <c r="LMH1" s="32"/>
      <c r="LMI1" s="32"/>
      <c r="LMJ1" s="32"/>
      <c r="LMK1" s="32"/>
      <c r="LML1" s="32"/>
      <c r="LMM1" s="32"/>
      <c r="LMN1" s="32"/>
      <c r="LMO1" s="32"/>
      <c r="LMP1" s="32"/>
      <c r="LMQ1" s="32"/>
      <c r="LMR1" s="32"/>
      <c r="LMS1" s="32"/>
      <c r="LMT1" s="32"/>
      <c r="LMU1" s="32"/>
      <c r="LMV1" s="32"/>
      <c r="LMW1" s="32"/>
      <c r="LMX1" s="32"/>
      <c r="LMY1" s="32"/>
      <c r="LMZ1" s="32"/>
      <c r="LNA1" s="32"/>
      <c r="LNB1" s="32"/>
      <c r="LNC1" s="32"/>
      <c r="LND1" s="32"/>
      <c r="LNE1" s="32"/>
      <c r="LNF1" s="32"/>
      <c r="LNG1" s="32"/>
      <c r="LNH1" s="32"/>
      <c r="LNI1" s="32"/>
      <c r="LNJ1" s="32"/>
      <c r="LNK1" s="32"/>
      <c r="LNL1" s="32"/>
      <c r="LNM1" s="32"/>
      <c r="LNN1" s="32"/>
      <c r="LNO1" s="32"/>
      <c r="LNP1" s="32"/>
      <c r="LNQ1" s="32"/>
      <c r="LNR1" s="32"/>
      <c r="LNS1" s="32"/>
      <c r="LNT1" s="32"/>
      <c r="LNU1" s="32"/>
      <c r="LNV1" s="32"/>
      <c r="LNW1" s="32"/>
      <c r="LNX1" s="32"/>
      <c r="LNY1" s="32"/>
      <c r="LNZ1" s="32"/>
      <c r="LOA1" s="32"/>
      <c r="LOB1" s="32"/>
      <c r="LOC1" s="32"/>
      <c r="LOD1" s="32"/>
      <c r="LOE1" s="32"/>
      <c r="LOF1" s="32"/>
      <c r="LOG1" s="32"/>
      <c r="LOH1" s="32"/>
      <c r="LOI1" s="32"/>
      <c r="LOJ1" s="32"/>
      <c r="LOK1" s="32"/>
      <c r="LOL1" s="32"/>
      <c r="LOM1" s="32"/>
      <c r="LON1" s="32"/>
      <c r="LOO1" s="32"/>
      <c r="LOP1" s="32"/>
      <c r="LOQ1" s="32"/>
      <c r="LOR1" s="32"/>
      <c r="LOS1" s="32"/>
      <c r="LOT1" s="32"/>
      <c r="LOU1" s="32"/>
      <c r="LOV1" s="32"/>
      <c r="LOW1" s="32"/>
      <c r="LOX1" s="32"/>
      <c r="LOY1" s="32"/>
      <c r="LOZ1" s="32"/>
      <c r="LPA1" s="32"/>
      <c r="LPB1" s="32"/>
      <c r="LPC1" s="32"/>
      <c r="LPD1" s="32"/>
      <c r="LPE1" s="32"/>
      <c r="LPF1" s="32"/>
      <c r="LPG1" s="32"/>
      <c r="LPH1" s="32"/>
      <c r="LPI1" s="32"/>
      <c r="LPJ1" s="32"/>
      <c r="LPK1" s="32"/>
      <c r="LPL1" s="32"/>
      <c r="LPM1" s="32"/>
      <c r="LPN1" s="32"/>
      <c r="LPO1" s="32"/>
      <c r="LPP1" s="32"/>
      <c r="LPQ1" s="32"/>
      <c r="LPR1" s="32"/>
      <c r="LPS1" s="32"/>
      <c r="LPT1" s="32"/>
      <c r="LPU1" s="32"/>
      <c r="LPV1" s="32"/>
      <c r="LPW1" s="32"/>
      <c r="LPX1" s="32"/>
      <c r="LPY1" s="32"/>
      <c r="LPZ1" s="32"/>
      <c r="LQA1" s="32"/>
      <c r="LQB1" s="32"/>
      <c r="LQC1" s="32"/>
      <c r="LQD1" s="32"/>
      <c r="LQE1" s="32"/>
      <c r="LQF1" s="32"/>
      <c r="LQG1" s="32"/>
      <c r="LQH1" s="32"/>
      <c r="LQI1" s="32"/>
      <c r="LQJ1" s="32"/>
      <c r="LQK1" s="32"/>
      <c r="LQL1" s="32"/>
      <c r="LQM1" s="32"/>
      <c r="LQN1" s="32"/>
      <c r="LQO1" s="32"/>
      <c r="LQP1" s="32"/>
      <c r="LQQ1" s="32"/>
      <c r="LQR1" s="32"/>
      <c r="LQS1" s="32"/>
      <c r="LQT1" s="32"/>
      <c r="LQU1" s="32"/>
      <c r="LQV1" s="32"/>
      <c r="LQW1" s="32"/>
      <c r="LQX1" s="32"/>
      <c r="LQY1" s="32"/>
      <c r="LQZ1" s="32"/>
      <c r="LRA1" s="32"/>
      <c r="LRB1" s="32"/>
      <c r="LRC1" s="32"/>
      <c r="LRD1" s="32"/>
      <c r="LRE1" s="32"/>
      <c r="LRF1" s="32"/>
      <c r="LRG1" s="32"/>
      <c r="LRH1" s="32"/>
      <c r="LRI1" s="32"/>
      <c r="LRJ1" s="32"/>
      <c r="LRK1" s="32"/>
      <c r="LRL1" s="32"/>
      <c r="LRM1" s="32"/>
      <c r="LRN1" s="32"/>
      <c r="LRO1" s="32"/>
      <c r="LRP1" s="32"/>
      <c r="LRQ1" s="32"/>
      <c r="LRR1" s="32"/>
      <c r="LRS1" s="32"/>
      <c r="LRT1" s="32"/>
      <c r="LRU1" s="32"/>
      <c r="LRV1" s="32"/>
      <c r="LRW1" s="32"/>
      <c r="LRX1" s="32"/>
      <c r="LRY1" s="32"/>
      <c r="LRZ1" s="32"/>
      <c r="LSA1" s="32"/>
      <c r="LSB1" s="32"/>
      <c r="LSC1" s="32"/>
      <c r="LSD1" s="32"/>
      <c r="LSE1" s="32"/>
      <c r="LSF1" s="32"/>
      <c r="LSG1" s="32"/>
      <c r="LSH1" s="32"/>
      <c r="LSI1" s="32"/>
      <c r="LSJ1" s="32"/>
      <c r="LSK1" s="32"/>
      <c r="LSL1" s="32"/>
      <c r="LSM1" s="32"/>
      <c r="LSN1" s="32"/>
      <c r="LSO1" s="32"/>
      <c r="LSP1" s="32"/>
      <c r="LSQ1" s="32"/>
      <c r="LSR1" s="32"/>
      <c r="LSS1" s="32"/>
      <c r="LST1" s="32"/>
      <c r="LSU1" s="32"/>
      <c r="LSV1" s="32"/>
      <c r="LSW1" s="32"/>
      <c r="LSX1" s="32"/>
      <c r="LSY1" s="32"/>
      <c r="LSZ1" s="32"/>
      <c r="LTA1" s="32"/>
      <c r="LTB1" s="32"/>
      <c r="LTC1" s="32"/>
      <c r="LTD1" s="32"/>
      <c r="LTE1" s="32"/>
      <c r="LTF1" s="32"/>
      <c r="LTG1" s="32"/>
      <c r="LTH1" s="32"/>
      <c r="LTI1" s="32"/>
      <c r="LTJ1" s="32"/>
      <c r="LTK1" s="32"/>
      <c r="LTL1" s="32"/>
      <c r="LTM1" s="32"/>
      <c r="LTN1" s="32"/>
      <c r="LTO1" s="32"/>
      <c r="LTP1" s="32"/>
      <c r="LTQ1" s="32"/>
      <c r="LTR1" s="32"/>
      <c r="LTS1" s="32"/>
      <c r="LTT1" s="32"/>
      <c r="LTU1" s="32"/>
      <c r="LTV1" s="32"/>
      <c r="LTW1" s="32"/>
      <c r="LTX1" s="32"/>
      <c r="LTY1" s="32"/>
      <c r="LTZ1" s="32"/>
      <c r="LUA1" s="32"/>
      <c r="LUB1" s="32"/>
      <c r="LUC1" s="32"/>
      <c r="LUD1" s="32"/>
      <c r="LUE1" s="32"/>
      <c r="LUF1" s="32"/>
      <c r="LUG1" s="32"/>
      <c r="LUH1" s="32"/>
      <c r="LUI1" s="32"/>
      <c r="LUJ1" s="32"/>
      <c r="LUK1" s="32"/>
      <c r="LUL1" s="32"/>
      <c r="LUM1" s="32"/>
      <c r="LUN1" s="32"/>
      <c r="LUO1" s="32"/>
      <c r="LUP1" s="32"/>
      <c r="LUQ1" s="32"/>
      <c r="LUR1" s="32"/>
      <c r="LUS1" s="32"/>
      <c r="LUT1" s="32"/>
      <c r="LUU1" s="32"/>
      <c r="LUV1" s="32"/>
      <c r="LUW1" s="32"/>
      <c r="LUX1" s="32"/>
      <c r="LUY1" s="32"/>
      <c r="LUZ1" s="32"/>
      <c r="LVA1" s="32"/>
      <c r="LVB1" s="32"/>
      <c r="LVC1" s="32"/>
      <c r="LVD1" s="32"/>
      <c r="LVE1" s="32"/>
      <c r="LVF1" s="32"/>
      <c r="LVG1" s="32"/>
      <c r="LVH1" s="32"/>
      <c r="LVI1" s="32"/>
      <c r="LVJ1" s="32"/>
      <c r="LVK1" s="32"/>
      <c r="LVL1" s="32"/>
      <c r="LVM1" s="32"/>
      <c r="LVN1" s="32"/>
      <c r="LVO1" s="32"/>
      <c r="LVP1" s="32"/>
      <c r="LVQ1" s="32"/>
      <c r="LVR1" s="32"/>
      <c r="LVS1" s="32"/>
      <c r="LVT1" s="32"/>
      <c r="LVU1" s="32"/>
      <c r="LVV1" s="32"/>
      <c r="LVW1" s="32"/>
      <c r="LVX1" s="32"/>
      <c r="LVY1" s="32"/>
      <c r="LVZ1" s="32"/>
      <c r="LWA1" s="32"/>
      <c r="LWB1" s="32"/>
      <c r="LWC1" s="32"/>
      <c r="LWD1" s="32"/>
      <c r="LWE1" s="32"/>
      <c r="LWF1" s="32"/>
      <c r="LWG1" s="32"/>
      <c r="LWH1" s="32"/>
      <c r="LWI1" s="32"/>
      <c r="LWJ1" s="32"/>
      <c r="LWK1" s="32"/>
      <c r="LWL1" s="32"/>
      <c r="LWM1" s="32"/>
      <c r="LWN1" s="32"/>
      <c r="LWO1" s="32"/>
      <c r="LWP1" s="32"/>
      <c r="LWQ1" s="32"/>
      <c r="LWR1" s="32"/>
      <c r="LWS1" s="32"/>
      <c r="LWT1" s="32"/>
      <c r="LWU1" s="32"/>
      <c r="LWV1" s="32"/>
      <c r="LWW1" s="32"/>
      <c r="LWX1" s="32"/>
      <c r="LWY1" s="32"/>
      <c r="LWZ1" s="32"/>
      <c r="LXA1" s="32"/>
      <c r="LXB1" s="32"/>
      <c r="LXC1" s="32"/>
      <c r="LXD1" s="32"/>
      <c r="LXE1" s="32"/>
      <c r="LXF1" s="32"/>
      <c r="LXG1" s="32"/>
      <c r="LXH1" s="32"/>
      <c r="LXI1" s="32"/>
      <c r="LXJ1" s="32"/>
      <c r="LXK1" s="32"/>
      <c r="LXL1" s="32"/>
      <c r="LXM1" s="32"/>
      <c r="LXN1" s="32"/>
      <c r="LXO1" s="32"/>
      <c r="LXP1" s="32"/>
      <c r="LXQ1" s="32"/>
      <c r="LXR1" s="32"/>
      <c r="LXS1" s="32"/>
      <c r="LXT1" s="32"/>
      <c r="LXU1" s="32"/>
      <c r="LXV1" s="32"/>
      <c r="LXW1" s="32"/>
      <c r="LXX1" s="32"/>
      <c r="LXY1" s="32"/>
      <c r="LXZ1" s="32"/>
      <c r="LYA1" s="32"/>
      <c r="LYB1" s="32"/>
      <c r="LYC1" s="32"/>
      <c r="LYD1" s="32"/>
      <c r="LYE1" s="32"/>
      <c r="LYF1" s="32"/>
      <c r="LYG1" s="32"/>
      <c r="LYH1" s="32"/>
      <c r="LYI1" s="32"/>
      <c r="LYJ1" s="32"/>
      <c r="LYK1" s="32"/>
      <c r="LYL1" s="32"/>
      <c r="LYM1" s="32"/>
      <c r="LYN1" s="32"/>
      <c r="LYO1" s="32"/>
      <c r="LYP1" s="32"/>
      <c r="LYQ1" s="32"/>
      <c r="LYR1" s="32"/>
      <c r="LYS1" s="32"/>
      <c r="LYT1" s="32"/>
      <c r="LYU1" s="32"/>
      <c r="LYV1" s="32"/>
      <c r="LYW1" s="32"/>
      <c r="LYX1" s="32"/>
      <c r="LYY1" s="32"/>
      <c r="LYZ1" s="32"/>
      <c r="LZA1" s="32"/>
      <c r="LZB1" s="32"/>
      <c r="LZC1" s="32"/>
      <c r="LZD1" s="32"/>
      <c r="LZE1" s="32"/>
      <c r="LZF1" s="32"/>
      <c r="LZG1" s="32"/>
      <c r="LZH1" s="32"/>
      <c r="LZI1" s="32"/>
      <c r="LZJ1" s="32"/>
      <c r="LZK1" s="32"/>
      <c r="LZL1" s="32"/>
      <c r="LZM1" s="32"/>
      <c r="LZN1" s="32"/>
      <c r="LZO1" s="32"/>
      <c r="LZP1" s="32"/>
      <c r="LZQ1" s="32"/>
      <c r="LZR1" s="32"/>
      <c r="LZS1" s="32"/>
      <c r="LZT1" s="32"/>
      <c r="LZU1" s="32"/>
      <c r="LZV1" s="32"/>
      <c r="LZW1" s="32"/>
      <c r="LZX1" s="32"/>
      <c r="LZY1" s="32"/>
      <c r="LZZ1" s="32"/>
      <c r="MAA1" s="32"/>
      <c r="MAB1" s="32"/>
      <c r="MAC1" s="32"/>
      <c r="MAD1" s="32"/>
      <c r="MAE1" s="32"/>
      <c r="MAF1" s="32"/>
      <c r="MAG1" s="32"/>
      <c r="MAH1" s="32"/>
      <c r="MAI1" s="32"/>
      <c r="MAJ1" s="32"/>
      <c r="MAK1" s="32"/>
      <c r="MAL1" s="32"/>
      <c r="MAM1" s="32"/>
      <c r="MAN1" s="32"/>
      <c r="MAO1" s="32"/>
      <c r="MAP1" s="32"/>
      <c r="MAQ1" s="32"/>
      <c r="MAR1" s="32"/>
      <c r="MAS1" s="32"/>
      <c r="MAT1" s="32"/>
      <c r="MAU1" s="32"/>
      <c r="MAV1" s="32"/>
      <c r="MAW1" s="32"/>
      <c r="MAX1" s="32"/>
      <c r="MAY1" s="32"/>
      <c r="MAZ1" s="32"/>
      <c r="MBA1" s="32"/>
      <c r="MBB1" s="32"/>
      <c r="MBC1" s="32"/>
      <c r="MBD1" s="32"/>
      <c r="MBE1" s="32"/>
      <c r="MBF1" s="32"/>
      <c r="MBG1" s="32"/>
      <c r="MBH1" s="32"/>
      <c r="MBI1" s="32"/>
      <c r="MBJ1" s="32"/>
      <c r="MBK1" s="32"/>
      <c r="MBL1" s="32"/>
      <c r="MBM1" s="32"/>
      <c r="MBN1" s="32"/>
      <c r="MBO1" s="32"/>
      <c r="MBP1" s="32"/>
      <c r="MBQ1" s="32"/>
      <c r="MBR1" s="32"/>
      <c r="MBS1" s="32"/>
      <c r="MBT1" s="32"/>
      <c r="MBU1" s="32"/>
      <c r="MBV1" s="32"/>
      <c r="MBW1" s="32"/>
      <c r="MBX1" s="32"/>
      <c r="MBY1" s="32"/>
      <c r="MBZ1" s="32"/>
      <c r="MCA1" s="32"/>
      <c r="MCB1" s="32"/>
      <c r="MCC1" s="32"/>
      <c r="MCD1" s="32"/>
      <c r="MCE1" s="32"/>
      <c r="MCF1" s="32"/>
      <c r="MCG1" s="32"/>
      <c r="MCH1" s="32"/>
      <c r="MCI1" s="32"/>
      <c r="MCJ1" s="32"/>
      <c r="MCK1" s="32"/>
      <c r="MCL1" s="32"/>
      <c r="MCM1" s="32"/>
      <c r="MCN1" s="32"/>
      <c r="MCO1" s="32"/>
      <c r="MCP1" s="32"/>
      <c r="MCQ1" s="32"/>
      <c r="MCR1" s="32"/>
      <c r="MCS1" s="32"/>
      <c r="MCT1" s="32"/>
      <c r="MCU1" s="32"/>
      <c r="MCV1" s="32"/>
      <c r="MCW1" s="32"/>
      <c r="MCX1" s="32"/>
      <c r="MCY1" s="32"/>
      <c r="MCZ1" s="32"/>
      <c r="MDA1" s="32"/>
      <c r="MDB1" s="32"/>
      <c r="MDC1" s="32"/>
      <c r="MDD1" s="32"/>
      <c r="MDE1" s="32"/>
      <c r="MDF1" s="32"/>
      <c r="MDG1" s="32"/>
      <c r="MDH1" s="32"/>
      <c r="MDI1" s="32"/>
      <c r="MDJ1" s="32"/>
      <c r="MDK1" s="32"/>
      <c r="MDL1" s="32"/>
      <c r="MDM1" s="32"/>
      <c r="MDN1" s="32"/>
      <c r="MDO1" s="32"/>
      <c r="MDP1" s="32"/>
      <c r="MDQ1" s="32"/>
      <c r="MDR1" s="32"/>
      <c r="MDS1" s="32"/>
      <c r="MDT1" s="32"/>
      <c r="MDU1" s="32"/>
      <c r="MDV1" s="32"/>
      <c r="MDW1" s="32"/>
      <c r="MDX1" s="32"/>
      <c r="MDY1" s="32"/>
      <c r="MDZ1" s="32"/>
      <c r="MEA1" s="32"/>
      <c r="MEB1" s="32"/>
      <c r="MEC1" s="32"/>
      <c r="MED1" s="32"/>
      <c r="MEE1" s="32"/>
      <c r="MEF1" s="32"/>
      <c r="MEG1" s="32"/>
      <c r="MEH1" s="32"/>
      <c r="MEI1" s="32"/>
      <c r="MEJ1" s="32"/>
      <c r="MEK1" s="32"/>
      <c r="MEL1" s="32"/>
      <c r="MEM1" s="32"/>
      <c r="MEN1" s="32"/>
      <c r="MEO1" s="32"/>
      <c r="MEP1" s="32"/>
      <c r="MEQ1" s="32"/>
      <c r="MER1" s="32"/>
      <c r="MES1" s="32"/>
      <c r="MET1" s="32"/>
      <c r="MEU1" s="32"/>
      <c r="MEV1" s="32"/>
      <c r="MEW1" s="32"/>
      <c r="MEX1" s="32"/>
      <c r="MEY1" s="32"/>
      <c r="MEZ1" s="32"/>
      <c r="MFA1" s="32"/>
      <c r="MFB1" s="32"/>
      <c r="MFC1" s="32"/>
      <c r="MFD1" s="32"/>
      <c r="MFE1" s="32"/>
      <c r="MFF1" s="32"/>
      <c r="MFG1" s="32"/>
      <c r="MFH1" s="32"/>
      <c r="MFI1" s="32"/>
      <c r="MFJ1" s="32"/>
      <c r="MFK1" s="32"/>
      <c r="MFL1" s="32"/>
      <c r="MFM1" s="32"/>
      <c r="MFN1" s="32"/>
      <c r="MFO1" s="32"/>
      <c r="MFP1" s="32"/>
      <c r="MFQ1" s="32"/>
      <c r="MFR1" s="32"/>
      <c r="MFS1" s="32"/>
      <c r="MFT1" s="32"/>
      <c r="MFU1" s="32"/>
      <c r="MFV1" s="32"/>
      <c r="MFW1" s="32"/>
      <c r="MFX1" s="32"/>
      <c r="MFY1" s="32"/>
      <c r="MFZ1" s="32"/>
      <c r="MGA1" s="32"/>
      <c r="MGB1" s="32"/>
      <c r="MGC1" s="32"/>
      <c r="MGD1" s="32"/>
      <c r="MGE1" s="32"/>
      <c r="MGF1" s="32"/>
      <c r="MGG1" s="32"/>
      <c r="MGH1" s="32"/>
      <c r="MGI1" s="32"/>
      <c r="MGJ1" s="32"/>
      <c r="MGK1" s="32"/>
      <c r="MGL1" s="32"/>
      <c r="MGM1" s="32"/>
      <c r="MGN1" s="32"/>
      <c r="MGO1" s="32"/>
      <c r="MGP1" s="32"/>
      <c r="MGQ1" s="32"/>
      <c r="MGR1" s="32"/>
      <c r="MGS1" s="32"/>
      <c r="MGT1" s="32"/>
      <c r="MGU1" s="32"/>
      <c r="MGV1" s="32"/>
      <c r="MGW1" s="32"/>
      <c r="MGX1" s="32"/>
      <c r="MGY1" s="32"/>
      <c r="MGZ1" s="32"/>
      <c r="MHA1" s="32"/>
      <c r="MHB1" s="32"/>
      <c r="MHC1" s="32"/>
      <c r="MHD1" s="32"/>
      <c r="MHE1" s="32"/>
      <c r="MHF1" s="32"/>
      <c r="MHG1" s="32"/>
      <c r="MHH1" s="32"/>
      <c r="MHI1" s="32"/>
      <c r="MHJ1" s="32"/>
      <c r="MHK1" s="32"/>
      <c r="MHL1" s="32"/>
      <c r="MHM1" s="32"/>
      <c r="MHN1" s="32"/>
      <c r="MHO1" s="32"/>
      <c r="MHP1" s="32"/>
      <c r="MHQ1" s="32"/>
      <c r="MHR1" s="32"/>
      <c r="MHS1" s="32"/>
      <c r="MHT1" s="32"/>
      <c r="MHU1" s="32"/>
      <c r="MHV1" s="32"/>
      <c r="MHW1" s="32"/>
      <c r="MHX1" s="32"/>
      <c r="MHY1" s="32"/>
      <c r="MHZ1" s="32"/>
      <c r="MIA1" s="32"/>
      <c r="MIB1" s="32"/>
      <c r="MIC1" s="32"/>
      <c r="MID1" s="32"/>
      <c r="MIE1" s="32"/>
      <c r="MIF1" s="32"/>
      <c r="MIG1" s="32"/>
      <c r="MIH1" s="32"/>
      <c r="MII1" s="32"/>
      <c r="MIJ1" s="32"/>
      <c r="MIK1" s="32"/>
      <c r="MIL1" s="32"/>
      <c r="MIM1" s="32"/>
      <c r="MIN1" s="32"/>
      <c r="MIO1" s="32"/>
      <c r="MIP1" s="32"/>
      <c r="MIQ1" s="32"/>
      <c r="MIR1" s="32"/>
      <c r="MIS1" s="32"/>
      <c r="MIT1" s="32"/>
      <c r="MIU1" s="32"/>
      <c r="MIV1" s="32"/>
      <c r="MIW1" s="32"/>
      <c r="MIX1" s="32"/>
      <c r="MIY1" s="32"/>
      <c r="MIZ1" s="32"/>
      <c r="MJA1" s="32"/>
      <c r="MJB1" s="32"/>
      <c r="MJC1" s="32"/>
      <c r="MJD1" s="32"/>
      <c r="MJE1" s="32"/>
      <c r="MJF1" s="32"/>
      <c r="MJG1" s="32"/>
      <c r="MJH1" s="32"/>
      <c r="MJI1" s="32"/>
      <c r="MJJ1" s="32"/>
      <c r="MJK1" s="32"/>
      <c r="MJL1" s="32"/>
      <c r="MJM1" s="32"/>
      <c r="MJN1" s="32"/>
      <c r="MJO1" s="32"/>
      <c r="MJP1" s="32"/>
      <c r="MJQ1" s="32"/>
      <c r="MJR1" s="32"/>
      <c r="MJS1" s="32"/>
      <c r="MJT1" s="32"/>
      <c r="MJU1" s="32"/>
      <c r="MJV1" s="32"/>
      <c r="MJW1" s="32"/>
      <c r="MJX1" s="32"/>
      <c r="MJY1" s="32"/>
      <c r="MJZ1" s="32"/>
      <c r="MKA1" s="32"/>
      <c r="MKB1" s="32"/>
      <c r="MKC1" s="32"/>
      <c r="MKD1" s="32"/>
      <c r="MKE1" s="32"/>
      <c r="MKF1" s="32"/>
      <c r="MKG1" s="32"/>
      <c r="MKH1" s="32"/>
      <c r="MKI1" s="32"/>
      <c r="MKJ1" s="32"/>
      <c r="MKK1" s="32"/>
      <c r="MKL1" s="32"/>
      <c r="MKM1" s="32"/>
      <c r="MKN1" s="32"/>
      <c r="MKO1" s="32"/>
      <c r="MKP1" s="32"/>
      <c r="MKQ1" s="32"/>
      <c r="MKR1" s="32"/>
      <c r="MKS1" s="32"/>
      <c r="MKT1" s="32"/>
      <c r="MKU1" s="32"/>
      <c r="MKV1" s="32"/>
      <c r="MKW1" s="32"/>
      <c r="MKX1" s="32"/>
      <c r="MKY1" s="32"/>
      <c r="MKZ1" s="32"/>
      <c r="MLA1" s="32"/>
      <c r="MLB1" s="32"/>
      <c r="MLC1" s="32"/>
      <c r="MLD1" s="32"/>
      <c r="MLE1" s="32"/>
      <c r="MLF1" s="32"/>
      <c r="MLG1" s="32"/>
      <c r="MLH1" s="32"/>
      <c r="MLI1" s="32"/>
      <c r="MLJ1" s="32"/>
      <c r="MLK1" s="32"/>
      <c r="MLL1" s="32"/>
      <c r="MLM1" s="32"/>
      <c r="MLN1" s="32"/>
      <c r="MLO1" s="32"/>
      <c r="MLP1" s="32"/>
      <c r="MLQ1" s="32"/>
      <c r="MLR1" s="32"/>
      <c r="MLS1" s="32"/>
      <c r="MLT1" s="32"/>
      <c r="MLU1" s="32"/>
      <c r="MLV1" s="32"/>
      <c r="MLW1" s="32"/>
      <c r="MLX1" s="32"/>
      <c r="MLY1" s="32"/>
      <c r="MLZ1" s="32"/>
      <c r="MMA1" s="32"/>
      <c r="MMB1" s="32"/>
      <c r="MMC1" s="32"/>
      <c r="MMD1" s="32"/>
      <c r="MME1" s="32"/>
      <c r="MMF1" s="32"/>
      <c r="MMG1" s="32"/>
      <c r="MMH1" s="32"/>
      <c r="MMI1" s="32"/>
      <c r="MMJ1" s="32"/>
      <c r="MMK1" s="32"/>
      <c r="MML1" s="32"/>
      <c r="MMM1" s="32"/>
      <c r="MMN1" s="32"/>
      <c r="MMO1" s="32"/>
      <c r="MMP1" s="32"/>
      <c r="MMQ1" s="32"/>
      <c r="MMR1" s="32"/>
      <c r="MMS1" s="32"/>
      <c r="MMT1" s="32"/>
      <c r="MMU1" s="32"/>
      <c r="MMV1" s="32"/>
      <c r="MMW1" s="32"/>
      <c r="MMX1" s="32"/>
      <c r="MMY1" s="32"/>
      <c r="MMZ1" s="32"/>
      <c r="MNA1" s="32"/>
      <c r="MNB1" s="32"/>
      <c r="MNC1" s="32"/>
      <c r="MND1" s="32"/>
      <c r="MNE1" s="32"/>
      <c r="MNF1" s="32"/>
      <c r="MNG1" s="32"/>
      <c r="MNH1" s="32"/>
      <c r="MNI1" s="32"/>
      <c r="MNJ1" s="32"/>
      <c r="MNK1" s="32"/>
      <c r="MNL1" s="32"/>
      <c r="MNM1" s="32"/>
      <c r="MNN1" s="32"/>
      <c r="MNO1" s="32"/>
      <c r="MNP1" s="32"/>
      <c r="MNQ1" s="32"/>
      <c r="MNR1" s="32"/>
      <c r="MNS1" s="32"/>
      <c r="MNT1" s="32"/>
      <c r="MNU1" s="32"/>
      <c r="MNV1" s="32"/>
      <c r="MNW1" s="32"/>
      <c r="MNX1" s="32"/>
      <c r="MNY1" s="32"/>
      <c r="MNZ1" s="32"/>
      <c r="MOA1" s="32"/>
      <c r="MOB1" s="32"/>
      <c r="MOC1" s="32"/>
      <c r="MOD1" s="32"/>
      <c r="MOE1" s="32"/>
      <c r="MOF1" s="32"/>
      <c r="MOG1" s="32"/>
      <c r="MOH1" s="32"/>
      <c r="MOI1" s="32"/>
      <c r="MOJ1" s="32"/>
      <c r="MOK1" s="32"/>
      <c r="MOL1" s="32"/>
      <c r="MOM1" s="32"/>
      <c r="MON1" s="32"/>
      <c r="MOO1" s="32"/>
      <c r="MOP1" s="32"/>
      <c r="MOQ1" s="32"/>
      <c r="MOR1" s="32"/>
      <c r="MOS1" s="32"/>
      <c r="MOT1" s="32"/>
      <c r="MOU1" s="32"/>
      <c r="MOV1" s="32"/>
      <c r="MOW1" s="32"/>
      <c r="MOX1" s="32"/>
      <c r="MOY1" s="32"/>
      <c r="MOZ1" s="32"/>
      <c r="MPA1" s="32"/>
      <c r="MPB1" s="32"/>
      <c r="MPC1" s="32"/>
      <c r="MPD1" s="32"/>
      <c r="MPE1" s="32"/>
      <c r="MPF1" s="32"/>
      <c r="MPG1" s="32"/>
      <c r="MPH1" s="32"/>
      <c r="MPI1" s="32"/>
      <c r="MPJ1" s="32"/>
      <c r="MPK1" s="32"/>
      <c r="MPL1" s="32"/>
      <c r="MPM1" s="32"/>
      <c r="MPN1" s="32"/>
      <c r="MPO1" s="32"/>
      <c r="MPP1" s="32"/>
      <c r="MPQ1" s="32"/>
      <c r="MPR1" s="32"/>
      <c r="MPS1" s="32"/>
      <c r="MPT1" s="32"/>
      <c r="MPU1" s="32"/>
      <c r="MPV1" s="32"/>
      <c r="MPW1" s="32"/>
      <c r="MPX1" s="32"/>
      <c r="MPY1" s="32"/>
      <c r="MPZ1" s="32"/>
      <c r="MQA1" s="32"/>
      <c r="MQB1" s="32"/>
      <c r="MQC1" s="32"/>
      <c r="MQD1" s="32"/>
      <c r="MQE1" s="32"/>
      <c r="MQF1" s="32"/>
      <c r="MQG1" s="32"/>
      <c r="MQH1" s="32"/>
      <c r="MQI1" s="32"/>
      <c r="MQJ1" s="32"/>
      <c r="MQK1" s="32"/>
      <c r="MQL1" s="32"/>
      <c r="MQM1" s="32"/>
      <c r="MQN1" s="32"/>
      <c r="MQO1" s="32"/>
      <c r="MQP1" s="32"/>
      <c r="MQQ1" s="32"/>
      <c r="MQR1" s="32"/>
      <c r="MQS1" s="32"/>
      <c r="MQT1" s="32"/>
      <c r="MQU1" s="32"/>
      <c r="MQV1" s="32"/>
      <c r="MQW1" s="32"/>
      <c r="MQX1" s="32"/>
      <c r="MQY1" s="32"/>
      <c r="MQZ1" s="32"/>
      <c r="MRA1" s="32"/>
      <c r="MRB1" s="32"/>
      <c r="MRC1" s="32"/>
      <c r="MRD1" s="32"/>
      <c r="MRE1" s="32"/>
      <c r="MRF1" s="32"/>
      <c r="MRG1" s="32"/>
      <c r="MRH1" s="32"/>
      <c r="MRI1" s="32"/>
      <c r="MRJ1" s="32"/>
      <c r="MRK1" s="32"/>
      <c r="MRL1" s="32"/>
      <c r="MRM1" s="32"/>
      <c r="MRN1" s="32"/>
      <c r="MRO1" s="32"/>
      <c r="MRP1" s="32"/>
      <c r="MRQ1" s="32"/>
      <c r="MRR1" s="32"/>
      <c r="MRS1" s="32"/>
      <c r="MRT1" s="32"/>
      <c r="MRU1" s="32"/>
      <c r="MRV1" s="32"/>
      <c r="MRW1" s="32"/>
      <c r="MRX1" s="32"/>
      <c r="MRY1" s="32"/>
      <c r="MRZ1" s="32"/>
      <c r="MSA1" s="32"/>
      <c r="MSB1" s="32"/>
      <c r="MSC1" s="32"/>
      <c r="MSD1" s="32"/>
      <c r="MSE1" s="32"/>
      <c r="MSF1" s="32"/>
      <c r="MSG1" s="32"/>
      <c r="MSH1" s="32"/>
      <c r="MSI1" s="32"/>
      <c r="MSJ1" s="32"/>
      <c r="MSK1" s="32"/>
      <c r="MSL1" s="32"/>
      <c r="MSM1" s="32"/>
      <c r="MSN1" s="32"/>
      <c r="MSO1" s="32"/>
      <c r="MSP1" s="32"/>
      <c r="MSQ1" s="32"/>
      <c r="MSR1" s="32"/>
      <c r="MSS1" s="32"/>
      <c r="MST1" s="32"/>
      <c r="MSU1" s="32"/>
      <c r="MSV1" s="32"/>
      <c r="MSW1" s="32"/>
      <c r="MSX1" s="32"/>
      <c r="MSY1" s="32"/>
      <c r="MSZ1" s="32"/>
      <c r="MTA1" s="32"/>
      <c r="MTB1" s="32"/>
      <c r="MTC1" s="32"/>
      <c r="MTD1" s="32"/>
      <c r="MTE1" s="32"/>
      <c r="MTF1" s="32"/>
      <c r="MTG1" s="32"/>
      <c r="MTH1" s="32"/>
      <c r="MTI1" s="32"/>
      <c r="MTJ1" s="32"/>
      <c r="MTK1" s="32"/>
      <c r="MTL1" s="32"/>
      <c r="MTM1" s="32"/>
      <c r="MTN1" s="32"/>
      <c r="MTO1" s="32"/>
      <c r="MTP1" s="32"/>
      <c r="MTQ1" s="32"/>
      <c r="MTR1" s="32"/>
      <c r="MTS1" s="32"/>
      <c r="MTT1" s="32"/>
      <c r="MTU1" s="32"/>
      <c r="MTV1" s="32"/>
      <c r="MTW1" s="32"/>
      <c r="MTX1" s="32"/>
      <c r="MTY1" s="32"/>
      <c r="MTZ1" s="32"/>
      <c r="MUA1" s="32"/>
      <c r="MUB1" s="32"/>
      <c r="MUC1" s="32"/>
      <c r="MUD1" s="32"/>
      <c r="MUE1" s="32"/>
      <c r="MUF1" s="32"/>
      <c r="MUG1" s="32"/>
      <c r="MUH1" s="32"/>
      <c r="MUI1" s="32"/>
      <c r="MUJ1" s="32"/>
      <c r="MUK1" s="32"/>
      <c r="MUL1" s="32"/>
      <c r="MUM1" s="32"/>
      <c r="MUN1" s="32"/>
      <c r="MUO1" s="32"/>
      <c r="MUP1" s="32"/>
      <c r="MUQ1" s="32"/>
      <c r="MUR1" s="32"/>
      <c r="MUS1" s="32"/>
      <c r="MUT1" s="32"/>
      <c r="MUU1" s="32"/>
      <c r="MUV1" s="32"/>
      <c r="MUW1" s="32"/>
      <c r="MUX1" s="32"/>
      <c r="MUY1" s="32"/>
      <c r="MUZ1" s="32"/>
      <c r="MVA1" s="32"/>
      <c r="MVB1" s="32"/>
      <c r="MVC1" s="32"/>
      <c r="MVD1" s="32"/>
      <c r="MVE1" s="32"/>
      <c r="MVF1" s="32"/>
      <c r="MVG1" s="32"/>
      <c r="MVH1" s="32"/>
      <c r="MVI1" s="32"/>
      <c r="MVJ1" s="32"/>
      <c r="MVK1" s="32"/>
      <c r="MVL1" s="32"/>
      <c r="MVM1" s="32"/>
      <c r="MVN1" s="32"/>
      <c r="MVO1" s="32"/>
      <c r="MVP1" s="32"/>
      <c r="MVQ1" s="32"/>
      <c r="MVR1" s="32"/>
      <c r="MVS1" s="32"/>
      <c r="MVT1" s="32"/>
      <c r="MVU1" s="32"/>
      <c r="MVV1" s="32"/>
      <c r="MVW1" s="32"/>
      <c r="MVX1" s="32"/>
      <c r="MVY1" s="32"/>
      <c r="MVZ1" s="32"/>
      <c r="MWA1" s="32"/>
      <c r="MWB1" s="32"/>
      <c r="MWC1" s="32"/>
      <c r="MWD1" s="32"/>
      <c r="MWE1" s="32"/>
      <c r="MWF1" s="32"/>
      <c r="MWG1" s="32"/>
      <c r="MWH1" s="32"/>
      <c r="MWI1" s="32"/>
      <c r="MWJ1" s="32"/>
      <c r="MWK1" s="32"/>
      <c r="MWL1" s="32"/>
      <c r="MWM1" s="32"/>
      <c r="MWN1" s="32"/>
      <c r="MWO1" s="32"/>
      <c r="MWP1" s="32"/>
      <c r="MWQ1" s="32"/>
      <c r="MWR1" s="32"/>
      <c r="MWS1" s="32"/>
      <c r="MWT1" s="32"/>
      <c r="MWU1" s="32"/>
      <c r="MWV1" s="32"/>
      <c r="MWW1" s="32"/>
      <c r="MWX1" s="32"/>
      <c r="MWY1" s="32"/>
      <c r="MWZ1" s="32"/>
      <c r="MXA1" s="32"/>
      <c r="MXB1" s="32"/>
      <c r="MXC1" s="32"/>
      <c r="MXD1" s="32"/>
      <c r="MXE1" s="32"/>
      <c r="MXF1" s="32"/>
      <c r="MXG1" s="32"/>
      <c r="MXH1" s="32"/>
      <c r="MXI1" s="32"/>
      <c r="MXJ1" s="32"/>
      <c r="MXK1" s="32"/>
      <c r="MXL1" s="32"/>
      <c r="MXM1" s="32"/>
      <c r="MXN1" s="32"/>
      <c r="MXO1" s="32"/>
      <c r="MXP1" s="32"/>
      <c r="MXQ1" s="32"/>
      <c r="MXR1" s="32"/>
      <c r="MXS1" s="32"/>
      <c r="MXT1" s="32"/>
      <c r="MXU1" s="32"/>
      <c r="MXV1" s="32"/>
      <c r="MXW1" s="32"/>
      <c r="MXX1" s="32"/>
      <c r="MXY1" s="32"/>
      <c r="MXZ1" s="32"/>
      <c r="MYA1" s="32"/>
      <c r="MYB1" s="32"/>
      <c r="MYC1" s="32"/>
      <c r="MYD1" s="32"/>
      <c r="MYE1" s="32"/>
      <c r="MYF1" s="32"/>
      <c r="MYG1" s="32"/>
      <c r="MYH1" s="32"/>
      <c r="MYI1" s="32"/>
      <c r="MYJ1" s="32"/>
      <c r="MYK1" s="32"/>
      <c r="MYL1" s="32"/>
      <c r="MYM1" s="32"/>
      <c r="MYN1" s="32"/>
      <c r="MYO1" s="32"/>
      <c r="MYP1" s="32"/>
      <c r="MYQ1" s="32"/>
      <c r="MYR1" s="32"/>
      <c r="MYS1" s="32"/>
      <c r="MYT1" s="32"/>
      <c r="MYU1" s="32"/>
      <c r="MYV1" s="32"/>
      <c r="MYW1" s="32"/>
      <c r="MYX1" s="32"/>
      <c r="MYY1" s="32"/>
      <c r="MYZ1" s="32"/>
      <c r="MZA1" s="32"/>
      <c r="MZB1" s="32"/>
      <c r="MZC1" s="32"/>
      <c r="MZD1" s="32"/>
      <c r="MZE1" s="32"/>
      <c r="MZF1" s="32"/>
      <c r="MZG1" s="32"/>
      <c r="MZH1" s="32"/>
      <c r="MZI1" s="32"/>
      <c r="MZJ1" s="32"/>
      <c r="MZK1" s="32"/>
      <c r="MZL1" s="32"/>
      <c r="MZM1" s="32"/>
      <c r="MZN1" s="32"/>
      <c r="MZO1" s="32"/>
      <c r="MZP1" s="32"/>
      <c r="MZQ1" s="32"/>
      <c r="MZR1" s="32"/>
      <c r="MZS1" s="32"/>
      <c r="MZT1" s="32"/>
      <c r="MZU1" s="32"/>
      <c r="MZV1" s="32"/>
      <c r="MZW1" s="32"/>
      <c r="MZX1" s="32"/>
      <c r="MZY1" s="32"/>
      <c r="MZZ1" s="32"/>
      <c r="NAA1" s="32"/>
      <c r="NAB1" s="32"/>
      <c r="NAC1" s="32"/>
      <c r="NAD1" s="32"/>
      <c r="NAE1" s="32"/>
      <c r="NAF1" s="32"/>
      <c r="NAG1" s="32"/>
      <c r="NAH1" s="32"/>
      <c r="NAI1" s="32"/>
      <c r="NAJ1" s="32"/>
      <c r="NAK1" s="32"/>
      <c r="NAL1" s="32"/>
      <c r="NAM1" s="32"/>
      <c r="NAN1" s="32"/>
      <c r="NAO1" s="32"/>
      <c r="NAP1" s="32"/>
      <c r="NAQ1" s="32"/>
      <c r="NAR1" s="32"/>
      <c r="NAS1" s="32"/>
      <c r="NAT1" s="32"/>
      <c r="NAU1" s="32"/>
      <c r="NAV1" s="32"/>
      <c r="NAW1" s="32"/>
      <c r="NAX1" s="32"/>
      <c r="NAY1" s="32"/>
      <c r="NAZ1" s="32"/>
      <c r="NBA1" s="32"/>
      <c r="NBB1" s="32"/>
      <c r="NBC1" s="32"/>
      <c r="NBD1" s="32"/>
      <c r="NBE1" s="32"/>
      <c r="NBF1" s="32"/>
      <c r="NBG1" s="32"/>
      <c r="NBH1" s="32"/>
      <c r="NBI1" s="32"/>
      <c r="NBJ1" s="32"/>
      <c r="NBK1" s="32"/>
      <c r="NBL1" s="32"/>
      <c r="NBM1" s="32"/>
      <c r="NBN1" s="32"/>
      <c r="NBO1" s="32"/>
      <c r="NBP1" s="32"/>
      <c r="NBQ1" s="32"/>
      <c r="NBR1" s="32"/>
      <c r="NBS1" s="32"/>
      <c r="NBT1" s="32"/>
      <c r="NBU1" s="32"/>
      <c r="NBV1" s="32"/>
      <c r="NBW1" s="32"/>
      <c r="NBX1" s="32"/>
      <c r="NBY1" s="32"/>
      <c r="NBZ1" s="32"/>
      <c r="NCA1" s="32"/>
      <c r="NCB1" s="32"/>
      <c r="NCC1" s="32"/>
      <c r="NCD1" s="32"/>
      <c r="NCE1" s="32"/>
      <c r="NCF1" s="32"/>
      <c r="NCG1" s="32"/>
      <c r="NCH1" s="32"/>
      <c r="NCI1" s="32"/>
      <c r="NCJ1" s="32"/>
      <c r="NCK1" s="32"/>
      <c r="NCL1" s="32"/>
      <c r="NCM1" s="32"/>
      <c r="NCN1" s="32"/>
      <c r="NCO1" s="32"/>
      <c r="NCP1" s="32"/>
      <c r="NCQ1" s="32"/>
      <c r="NCR1" s="32"/>
      <c r="NCS1" s="32"/>
      <c r="NCT1" s="32"/>
      <c r="NCU1" s="32"/>
      <c r="NCV1" s="32"/>
      <c r="NCW1" s="32"/>
      <c r="NCX1" s="32"/>
      <c r="NCY1" s="32"/>
      <c r="NCZ1" s="32"/>
      <c r="NDA1" s="32"/>
      <c r="NDB1" s="32"/>
      <c r="NDC1" s="32"/>
      <c r="NDD1" s="32"/>
      <c r="NDE1" s="32"/>
      <c r="NDF1" s="32"/>
      <c r="NDG1" s="32"/>
      <c r="NDH1" s="32"/>
      <c r="NDI1" s="32"/>
      <c r="NDJ1" s="32"/>
      <c r="NDK1" s="32"/>
      <c r="NDL1" s="32"/>
      <c r="NDM1" s="32"/>
      <c r="NDN1" s="32"/>
      <c r="NDO1" s="32"/>
      <c r="NDP1" s="32"/>
      <c r="NDQ1" s="32"/>
      <c r="NDR1" s="32"/>
      <c r="NDS1" s="32"/>
      <c r="NDT1" s="32"/>
      <c r="NDU1" s="32"/>
      <c r="NDV1" s="32"/>
      <c r="NDW1" s="32"/>
      <c r="NDX1" s="32"/>
      <c r="NDY1" s="32"/>
      <c r="NDZ1" s="32"/>
      <c r="NEA1" s="32"/>
      <c r="NEB1" s="32"/>
      <c r="NEC1" s="32"/>
      <c r="NED1" s="32"/>
      <c r="NEE1" s="32"/>
      <c r="NEF1" s="32"/>
      <c r="NEG1" s="32"/>
      <c r="NEH1" s="32"/>
      <c r="NEI1" s="32"/>
      <c r="NEJ1" s="32"/>
      <c r="NEK1" s="32"/>
      <c r="NEL1" s="32"/>
      <c r="NEM1" s="32"/>
      <c r="NEN1" s="32"/>
      <c r="NEO1" s="32"/>
      <c r="NEP1" s="32"/>
      <c r="NEQ1" s="32"/>
      <c r="NER1" s="32"/>
      <c r="NES1" s="32"/>
      <c r="NET1" s="32"/>
      <c r="NEU1" s="32"/>
      <c r="NEV1" s="32"/>
      <c r="NEW1" s="32"/>
      <c r="NEX1" s="32"/>
      <c r="NEY1" s="32"/>
      <c r="NEZ1" s="32"/>
      <c r="NFA1" s="32"/>
      <c r="NFB1" s="32"/>
      <c r="NFC1" s="32"/>
      <c r="NFD1" s="32"/>
      <c r="NFE1" s="32"/>
      <c r="NFF1" s="32"/>
      <c r="NFG1" s="32"/>
      <c r="NFH1" s="32"/>
      <c r="NFI1" s="32"/>
      <c r="NFJ1" s="32"/>
      <c r="NFK1" s="32"/>
      <c r="NFL1" s="32"/>
      <c r="NFM1" s="32"/>
      <c r="NFN1" s="32"/>
      <c r="NFO1" s="32"/>
      <c r="NFP1" s="32"/>
      <c r="NFQ1" s="32"/>
      <c r="NFR1" s="32"/>
      <c r="NFS1" s="32"/>
      <c r="NFT1" s="32"/>
      <c r="NFU1" s="32"/>
      <c r="NFV1" s="32"/>
      <c r="NFW1" s="32"/>
      <c r="NFX1" s="32"/>
      <c r="NFY1" s="32"/>
      <c r="NFZ1" s="32"/>
      <c r="NGA1" s="32"/>
      <c r="NGB1" s="32"/>
      <c r="NGC1" s="32"/>
      <c r="NGD1" s="32"/>
      <c r="NGE1" s="32"/>
      <c r="NGF1" s="32"/>
      <c r="NGG1" s="32"/>
      <c r="NGH1" s="32"/>
      <c r="NGI1" s="32"/>
      <c r="NGJ1" s="32"/>
      <c r="NGK1" s="32"/>
      <c r="NGL1" s="32"/>
      <c r="NGM1" s="32"/>
      <c r="NGN1" s="32"/>
      <c r="NGO1" s="32"/>
      <c r="NGP1" s="32"/>
      <c r="NGQ1" s="32"/>
      <c r="NGR1" s="32"/>
      <c r="NGS1" s="32"/>
      <c r="NGT1" s="32"/>
      <c r="NGU1" s="32"/>
      <c r="NGV1" s="32"/>
      <c r="NGW1" s="32"/>
      <c r="NGX1" s="32"/>
      <c r="NGY1" s="32"/>
      <c r="NGZ1" s="32"/>
      <c r="NHA1" s="32"/>
      <c r="NHB1" s="32"/>
      <c r="NHC1" s="32"/>
      <c r="NHD1" s="32"/>
      <c r="NHE1" s="32"/>
      <c r="NHF1" s="32"/>
      <c r="NHG1" s="32"/>
      <c r="NHH1" s="32"/>
      <c r="NHI1" s="32"/>
      <c r="NHJ1" s="32"/>
      <c r="NHK1" s="32"/>
      <c r="NHL1" s="32"/>
      <c r="NHM1" s="32"/>
      <c r="NHN1" s="32"/>
      <c r="NHO1" s="32"/>
      <c r="NHP1" s="32"/>
      <c r="NHQ1" s="32"/>
      <c r="NHR1" s="32"/>
      <c r="NHS1" s="32"/>
      <c r="NHT1" s="32"/>
      <c r="NHU1" s="32"/>
      <c r="NHV1" s="32"/>
      <c r="NHW1" s="32"/>
      <c r="NHX1" s="32"/>
      <c r="NHY1" s="32"/>
      <c r="NHZ1" s="32"/>
      <c r="NIA1" s="32"/>
      <c r="NIB1" s="32"/>
      <c r="NIC1" s="32"/>
      <c r="NID1" s="32"/>
      <c r="NIE1" s="32"/>
      <c r="NIF1" s="32"/>
      <c r="NIG1" s="32"/>
      <c r="NIH1" s="32"/>
      <c r="NII1" s="32"/>
      <c r="NIJ1" s="32"/>
      <c r="NIK1" s="32"/>
      <c r="NIL1" s="32"/>
      <c r="NIM1" s="32"/>
      <c r="NIN1" s="32"/>
      <c r="NIO1" s="32"/>
      <c r="NIP1" s="32"/>
      <c r="NIQ1" s="32"/>
      <c r="NIR1" s="32"/>
      <c r="NIS1" s="32"/>
      <c r="NIT1" s="32"/>
      <c r="NIU1" s="32"/>
      <c r="NIV1" s="32"/>
      <c r="NIW1" s="32"/>
      <c r="NIX1" s="32"/>
      <c r="NIY1" s="32"/>
      <c r="NIZ1" s="32"/>
      <c r="NJA1" s="32"/>
      <c r="NJB1" s="32"/>
      <c r="NJC1" s="32"/>
      <c r="NJD1" s="32"/>
      <c r="NJE1" s="32"/>
      <c r="NJF1" s="32"/>
      <c r="NJG1" s="32"/>
      <c r="NJH1" s="32"/>
      <c r="NJI1" s="32"/>
      <c r="NJJ1" s="32"/>
      <c r="NJK1" s="32"/>
      <c r="NJL1" s="32"/>
      <c r="NJM1" s="32"/>
      <c r="NJN1" s="32"/>
      <c r="NJO1" s="32"/>
      <c r="NJP1" s="32"/>
      <c r="NJQ1" s="32"/>
      <c r="NJR1" s="32"/>
      <c r="NJS1" s="32"/>
      <c r="NJT1" s="32"/>
      <c r="NJU1" s="32"/>
      <c r="NJV1" s="32"/>
      <c r="NJW1" s="32"/>
      <c r="NJX1" s="32"/>
      <c r="NJY1" s="32"/>
      <c r="NJZ1" s="32"/>
      <c r="NKA1" s="32"/>
      <c r="NKB1" s="32"/>
      <c r="NKC1" s="32"/>
      <c r="NKD1" s="32"/>
      <c r="NKE1" s="32"/>
      <c r="NKF1" s="32"/>
      <c r="NKG1" s="32"/>
      <c r="NKH1" s="32"/>
      <c r="NKI1" s="32"/>
      <c r="NKJ1" s="32"/>
      <c r="NKK1" s="32"/>
      <c r="NKL1" s="32"/>
      <c r="NKM1" s="32"/>
      <c r="NKN1" s="32"/>
      <c r="NKO1" s="32"/>
      <c r="NKP1" s="32"/>
      <c r="NKQ1" s="32"/>
      <c r="NKR1" s="32"/>
      <c r="NKS1" s="32"/>
      <c r="NKT1" s="32"/>
      <c r="NKU1" s="32"/>
      <c r="NKV1" s="32"/>
      <c r="NKW1" s="32"/>
      <c r="NKX1" s="32"/>
      <c r="NKY1" s="32"/>
      <c r="NKZ1" s="32"/>
      <c r="NLA1" s="32"/>
      <c r="NLB1" s="32"/>
      <c r="NLC1" s="32"/>
      <c r="NLD1" s="32"/>
      <c r="NLE1" s="32"/>
      <c r="NLF1" s="32"/>
      <c r="NLG1" s="32"/>
      <c r="NLH1" s="32"/>
      <c r="NLI1" s="32"/>
      <c r="NLJ1" s="32"/>
      <c r="NLK1" s="32"/>
      <c r="NLL1" s="32"/>
      <c r="NLM1" s="32"/>
      <c r="NLN1" s="32"/>
      <c r="NLO1" s="32"/>
      <c r="NLP1" s="32"/>
      <c r="NLQ1" s="32"/>
      <c r="NLR1" s="32"/>
      <c r="NLS1" s="32"/>
      <c r="NLT1" s="32"/>
      <c r="NLU1" s="32"/>
      <c r="NLV1" s="32"/>
      <c r="NLW1" s="32"/>
      <c r="NLX1" s="32"/>
      <c r="NLY1" s="32"/>
      <c r="NLZ1" s="32"/>
      <c r="NMA1" s="32"/>
      <c r="NMB1" s="32"/>
      <c r="NMC1" s="32"/>
      <c r="NMD1" s="32"/>
      <c r="NME1" s="32"/>
      <c r="NMF1" s="32"/>
      <c r="NMG1" s="32"/>
      <c r="NMH1" s="32"/>
      <c r="NMI1" s="32"/>
      <c r="NMJ1" s="32"/>
      <c r="NMK1" s="32"/>
      <c r="NML1" s="32"/>
      <c r="NMM1" s="32"/>
      <c r="NMN1" s="32"/>
      <c r="NMO1" s="32"/>
      <c r="NMP1" s="32"/>
      <c r="NMQ1" s="32"/>
      <c r="NMR1" s="32"/>
      <c r="NMS1" s="32"/>
      <c r="NMT1" s="32"/>
      <c r="NMU1" s="32"/>
      <c r="NMV1" s="32"/>
      <c r="NMW1" s="32"/>
      <c r="NMX1" s="32"/>
      <c r="NMY1" s="32"/>
      <c r="NMZ1" s="32"/>
      <c r="NNA1" s="32"/>
      <c r="NNB1" s="32"/>
      <c r="NNC1" s="32"/>
      <c r="NND1" s="32"/>
      <c r="NNE1" s="32"/>
      <c r="NNF1" s="32"/>
      <c r="NNG1" s="32"/>
      <c r="NNH1" s="32"/>
      <c r="NNI1" s="32"/>
      <c r="NNJ1" s="32"/>
      <c r="NNK1" s="32"/>
      <c r="NNL1" s="32"/>
      <c r="NNM1" s="32"/>
      <c r="NNN1" s="32"/>
      <c r="NNO1" s="32"/>
      <c r="NNP1" s="32"/>
      <c r="NNQ1" s="32"/>
      <c r="NNR1" s="32"/>
      <c r="NNS1" s="32"/>
      <c r="NNT1" s="32"/>
      <c r="NNU1" s="32"/>
      <c r="NNV1" s="32"/>
      <c r="NNW1" s="32"/>
      <c r="NNX1" s="32"/>
      <c r="NNY1" s="32"/>
      <c r="NNZ1" s="32"/>
      <c r="NOA1" s="32"/>
      <c r="NOB1" s="32"/>
      <c r="NOC1" s="32"/>
      <c r="NOD1" s="32"/>
      <c r="NOE1" s="32"/>
      <c r="NOF1" s="32"/>
      <c r="NOG1" s="32"/>
      <c r="NOH1" s="32"/>
      <c r="NOI1" s="32"/>
      <c r="NOJ1" s="32"/>
      <c r="NOK1" s="32"/>
      <c r="NOL1" s="32"/>
      <c r="NOM1" s="32"/>
      <c r="NON1" s="32"/>
      <c r="NOO1" s="32"/>
      <c r="NOP1" s="32"/>
      <c r="NOQ1" s="32"/>
      <c r="NOR1" s="32"/>
      <c r="NOS1" s="32"/>
      <c r="NOT1" s="32"/>
      <c r="NOU1" s="32"/>
      <c r="NOV1" s="32"/>
      <c r="NOW1" s="32"/>
      <c r="NOX1" s="32"/>
      <c r="NOY1" s="32"/>
      <c r="NOZ1" s="32"/>
      <c r="NPA1" s="32"/>
      <c r="NPB1" s="32"/>
      <c r="NPC1" s="32"/>
      <c r="NPD1" s="32"/>
      <c r="NPE1" s="32"/>
      <c r="NPF1" s="32"/>
      <c r="NPG1" s="32"/>
      <c r="NPH1" s="32"/>
      <c r="NPI1" s="32"/>
      <c r="NPJ1" s="32"/>
      <c r="NPK1" s="32"/>
      <c r="NPL1" s="32"/>
      <c r="NPM1" s="32"/>
      <c r="NPN1" s="32"/>
      <c r="NPO1" s="32"/>
      <c r="NPP1" s="32"/>
      <c r="NPQ1" s="32"/>
      <c r="NPR1" s="32"/>
      <c r="NPS1" s="32"/>
      <c r="NPT1" s="32"/>
      <c r="NPU1" s="32"/>
      <c r="NPV1" s="32"/>
      <c r="NPW1" s="32"/>
      <c r="NPX1" s="32"/>
      <c r="NPY1" s="32"/>
      <c r="NPZ1" s="32"/>
      <c r="NQA1" s="32"/>
      <c r="NQB1" s="32"/>
      <c r="NQC1" s="32"/>
      <c r="NQD1" s="32"/>
      <c r="NQE1" s="32"/>
      <c r="NQF1" s="32"/>
      <c r="NQG1" s="32"/>
      <c r="NQH1" s="32"/>
      <c r="NQI1" s="32"/>
      <c r="NQJ1" s="32"/>
      <c r="NQK1" s="32"/>
      <c r="NQL1" s="32"/>
      <c r="NQM1" s="32"/>
      <c r="NQN1" s="32"/>
      <c r="NQO1" s="32"/>
      <c r="NQP1" s="32"/>
      <c r="NQQ1" s="32"/>
      <c r="NQR1" s="32"/>
      <c r="NQS1" s="32"/>
      <c r="NQT1" s="32"/>
      <c r="NQU1" s="32"/>
      <c r="NQV1" s="32"/>
      <c r="NQW1" s="32"/>
      <c r="NQX1" s="32"/>
      <c r="NQY1" s="32"/>
      <c r="NQZ1" s="32"/>
      <c r="NRA1" s="32"/>
      <c r="NRB1" s="32"/>
      <c r="NRC1" s="32"/>
      <c r="NRD1" s="32"/>
      <c r="NRE1" s="32"/>
      <c r="NRF1" s="32"/>
      <c r="NRG1" s="32"/>
      <c r="NRH1" s="32"/>
      <c r="NRI1" s="32"/>
      <c r="NRJ1" s="32"/>
      <c r="NRK1" s="32"/>
      <c r="NRL1" s="32"/>
      <c r="NRM1" s="32"/>
      <c r="NRN1" s="32"/>
      <c r="NRO1" s="32"/>
      <c r="NRP1" s="32"/>
      <c r="NRQ1" s="32"/>
      <c r="NRR1" s="32"/>
      <c r="NRS1" s="32"/>
      <c r="NRT1" s="32"/>
      <c r="NRU1" s="32"/>
      <c r="NRV1" s="32"/>
      <c r="NRW1" s="32"/>
      <c r="NRX1" s="32"/>
      <c r="NRY1" s="32"/>
      <c r="NRZ1" s="32"/>
      <c r="NSA1" s="32"/>
      <c r="NSB1" s="32"/>
      <c r="NSC1" s="32"/>
      <c r="NSD1" s="32"/>
      <c r="NSE1" s="32"/>
      <c r="NSF1" s="32"/>
      <c r="NSG1" s="32"/>
      <c r="NSH1" s="32"/>
      <c r="NSI1" s="32"/>
      <c r="NSJ1" s="32"/>
      <c r="NSK1" s="32"/>
      <c r="NSL1" s="32"/>
      <c r="NSM1" s="32"/>
      <c r="NSN1" s="32"/>
      <c r="NSO1" s="32"/>
      <c r="NSP1" s="32"/>
      <c r="NSQ1" s="32"/>
      <c r="NSR1" s="32"/>
      <c r="NSS1" s="32"/>
      <c r="NST1" s="32"/>
      <c r="NSU1" s="32"/>
      <c r="NSV1" s="32"/>
      <c r="NSW1" s="32"/>
      <c r="NSX1" s="32"/>
      <c r="NSY1" s="32"/>
      <c r="NSZ1" s="32"/>
      <c r="NTA1" s="32"/>
      <c r="NTB1" s="32"/>
      <c r="NTC1" s="32"/>
      <c r="NTD1" s="32"/>
      <c r="NTE1" s="32"/>
      <c r="NTF1" s="32"/>
      <c r="NTG1" s="32"/>
      <c r="NTH1" s="32"/>
      <c r="NTI1" s="32"/>
      <c r="NTJ1" s="32"/>
      <c r="NTK1" s="32"/>
      <c r="NTL1" s="32"/>
      <c r="NTM1" s="32"/>
      <c r="NTN1" s="32"/>
      <c r="NTO1" s="32"/>
      <c r="NTP1" s="32"/>
      <c r="NTQ1" s="32"/>
      <c r="NTR1" s="32"/>
      <c r="NTS1" s="32"/>
      <c r="NTT1" s="32"/>
      <c r="NTU1" s="32"/>
      <c r="NTV1" s="32"/>
      <c r="NTW1" s="32"/>
      <c r="NTX1" s="32"/>
      <c r="NTY1" s="32"/>
      <c r="NTZ1" s="32"/>
      <c r="NUA1" s="32"/>
      <c r="NUB1" s="32"/>
      <c r="NUC1" s="32"/>
      <c r="NUD1" s="32"/>
      <c r="NUE1" s="32"/>
      <c r="NUF1" s="32"/>
      <c r="NUG1" s="32"/>
      <c r="NUH1" s="32"/>
      <c r="NUI1" s="32"/>
      <c r="NUJ1" s="32"/>
      <c r="NUK1" s="32"/>
      <c r="NUL1" s="32"/>
      <c r="NUM1" s="32"/>
      <c r="NUN1" s="32"/>
      <c r="NUO1" s="32"/>
      <c r="NUP1" s="32"/>
      <c r="NUQ1" s="32"/>
      <c r="NUR1" s="32"/>
      <c r="NUS1" s="32"/>
      <c r="NUT1" s="32"/>
      <c r="NUU1" s="32"/>
      <c r="NUV1" s="32"/>
      <c r="NUW1" s="32"/>
      <c r="NUX1" s="32"/>
      <c r="NUY1" s="32"/>
      <c r="NUZ1" s="32"/>
      <c r="NVA1" s="32"/>
      <c r="NVB1" s="32"/>
      <c r="NVC1" s="32"/>
      <c r="NVD1" s="32"/>
      <c r="NVE1" s="32"/>
      <c r="NVF1" s="32"/>
      <c r="NVG1" s="32"/>
      <c r="NVH1" s="32"/>
      <c r="NVI1" s="32"/>
      <c r="NVJ1" s="32"/>
      <c r="NVK1" s="32"/>
      <c r="NVL1" s="32"/>
      <c r="NVM1" s="32"/>
      <c r="NVN1" s="32"/>
      <c r="NVO1" s="32"/>
      <c r="NVP1" s="32"/>
      <c r="NVQ1" s="32"/>
      <c r="NVR1" s="32"/>
      <c r="NVS1" s="32"/>
      <c r="NVT1" s="32"/>
      <c r="NVU1" s="32"/>
      <c r="NVV1" s="32"/>
      <c r="NVW1" s="32"/>
      <c r="NVX1" s="32"/>
      <c r="NVY1" s="32"/>
      <c r="NVZ1" s="32"/>
      <c r="NWA1" s="32"/>
      <c r="NWB1" s="32"/>
      <c r="NWC1" s="32"/>
      <c r="NWD1" s="32"/>
      <c r="NWE1" s="32"/>
      <c r="NWF1" s="32"/>
      <c r="NWG1" s="32"/>
      <c r="NWH1" s="32"/>
      <c r="NWI1" s="32"/>
      <c r="NWJ1" s="32"/>
      <c r="NWK1" s="32"/>
      <c r="NWL1" s="32"/>
      <c r="NWM1" s="32"/>
      <c r="NWN1" s="32"/>
      <c r="NWO1" s="32"/>
      <c r="NWP1" s="32"/>
      <c r="NWQ1" s="32"/>
      <c r="NWR1" s="32"/>
      <c r="NWS1" s="32"/>
      <c r="NWT1" s="32"/>
      <c r="NWU1" s="32"/>
      <c r="NWV1" s="32"/>
      <c r="NWW1" s="32"/>
      <c r="NWX1" s="32"/>
      <c r="NWY1" s="32"/>
      <c r="NWZ1" s="32"/>
      <c r="NXA1" s="32"/>
      <c r="NXB1" s="32"/>
      <c r="NXC1" s="32"/>
      <c r="NXD1" s="32"/>
      <c r="NXE1" s="32"/>
      <c r="NXF1" s="32"/>
      <c r="NXG1" s="32"/>
      <c r="NXH1" s="32"/>
      <c r="NXI1" s="32"/>
      <c r="NXJ1" s="32"/>
      <c r="NXK1" s="32"/>
      <c r="NXL1" s="32"/>
      <c r="NXM1" s="32"/>
      <c r="NXN1" s="32"/>
      <c r="NXO1" s="32"/>
      <c r="NXP1" s="32"/>
      <c r="NXQ1" s="32"/>
      <c r="NXR1" s="32"/>
      <c r="NXS1" s="32"/>
      <c r="NXT1" s="32"/>
      <c r="NXU1" s="32"/>
      <c r="NXV1" s="32"/>
      <c r="NXW1" s="32"/>
      <c r="NXX1" s="32"/>
      <c r="NXY1" s="32"/>
      <c r="NXZ1" s="32"/>
      <c r="NYA1" s="32"/>
      <c r="NYB1" s="32"/>
      <c r="NYC1" s="32"/>
      <c r="NYD1" s="32"/>
      <c r="NYE1" s="32"/>
      <c r="NYF1" s="32"/>
      <c r="NYG1" s="32"/>
      <c r="NYH1" s="32"/>
      <c r="NYI1" s="32"/>
      <c r="NYJ1" s="32"/>
      <c r="NYK1" s="32"/>
      <c r="NYL1" s="32"/>
      <c r="NYM1" s="32"/>
      <c r="NYN1" s="32"/>
      <c r="NYO1" s="32"/>
      <c r="NYP1" s="32"/>
      <c r="NYQ1" s="32"/>
      <c r="NYR1" s="32"/>
      <c r="NYS1" s="32"/>
      <c r="NYT1" s="32"/>
      <c r="NYU1" s="32"/>
      <c r="NYV1" s="32"/>
      <c r="NYW1" s="32"/>
      <c r="NYX1" s="32"/>
      <c r="NYY1" s="32"/>
      <c r="NYZ1" s="32"/>
      <c r="NZA1" s="32"/>
      <c r="NZB1" s="32"/>
      <c r="NZC1" s="32"/>
      <c r="NZD1" s="32"/>
      <c r="NZE1" s="32"/>
      <c r="NZF1" s="32"/>
      <c r="NZG1" s="32"/>
      <c r="NZH1" s="32"/>
      <c r="NZI1" s="32"/>
      <c r="NZJ1" s="32"/>
      <c r="NZK1" s="32"/>
      <c r="NZL1" s="32"/>
      <c r="NZM1" s="32"/>
      <c r="NZN1" s="32"/>
      <c r="NZO1" s="32"/>
      <c r="NZP1" s="32"/>
      <c r="NZQ1" s="32"/>
      <c r="NZR1" s="32"/>
      <c r="NZS1" s="32"/>
      <c r="NZT1" s="32"/>
      <c r="NZU1" s="32"/>
      <c r="NZV1" s="32"/>
      <c r="NZW1" s="32"/>
      <c r="NZX1" s="32"/>
      <c r="NZY1" s="32"/>
      <c r="NZZ1" s="32"/>
      <c r="OAA1" s="32"/>
      <c r="OAB1" s="32"/>
      <c r="OAC1" s="32"/>
      <c r="OAD1" s="32"/>
      <c r="OAE1" s="32"/>
      <c r="OAF1" s="32"/>
      <c r="OAG1" s="32"/>
      <c r="OAH1" s="32"/>
      <c r="OAI1" s="32"/>
      <c r="OAJ1" s="32"/>
      <c r="OAK1" s="32"/>
      <c r="OAL1" s="32"/>
      <c r="OAM1" s="32"/>
      <c r="OAN1" s="32"/>
      <c r="OAO1" s="32"/>
      <c r="OAP1" s="32"/>
      <c r="OAQ1" s="32"/>
      <c r="OAR1" s="32"/>
      <c r="OAS1" s="32"/>
      <c r="OAT1" s="32"/>
      <c r="OAU1" s="32"/>
      <c r="OAV1" s="32"/>
      <c r="OAW1" s="32"/>
      <c r="OAX1" s="32"/>
      <c r="OAY1" s="32"/>
      <c r="OAZ1" s="32"/>
      <c r="OBA1" s="32"/>
      <c r="OBB1" s="32"/>
      <c r="OBC1" s="32"/>
      <c r="OBD1" s="32"/>
      <c r="OBE1" s="32"/>
      <c r="OBF1" s="32"/>
      <c r="OBG1" s="32"/>
      <c r="OBH1" s="32"/>
      <c r="OBI1" s="32"/>
      <c r="OBJ1" s="32"/>
      <c r="OBK1" s="32"/>
      <c r="OBL1" s="32"/>
      <c r="OBM1" s="32"/>
      <c r="OBN1" s="32"/>
      <c r="OBO1" s="32"/>
      <c r="OBP1" s="32"/>
      <c r="OBQ1" s="32"/>
      <c r="OBR1" s="32"/>
      <c r="OBS1" s="32"/>
      <c r="OBT1" s="32"/>
      <c r="OBU1" s="32"/>
      <c r="OBV1" s="32"/>
      <c r="OBW1" s="32"/>
      <c r="OBX1" s="32"/>
      <c r="OBY1" s="32"/>
      <c r="OBZ1" s="32"/>
      <c r="OCA1" s="32"/>
      <c r="OCB1" s="32"/>
      <c r="OCC1" s="32"/>
      <c r="OCD1" s="32"/>
      <c r="OCE1" s="32"/>
      <c r="OCF1" s="32"/>
      <c r="OCG1" s="32"/>
      <c r="OCH1" s="32"/>
      <c r="OCI1" s="32"/>
      <c r="OCJ1" s="32"/>
      <c r="OCK1" s="32"/>
      <c r="OCL1" s="32"/>
      <c r="OCM1" s="32"/>
      <c r="OCN1" s="32"/>
      <c r="OCO1" s="32"/>
      <c r="OCP1" s="32"/>
      <c r="OCQ1" s="32"/>
      <c r="OCR1" s="32"/>
      <c r="OCS1" s="32"/>
      <c r="OCT1" s="32"/>
      <c r="OCU1" s="32"/>
      <c r="OCV1" s="32"/>
      <c r="OCW1" s="32"/>
      <c r="OCX1" s="32"/>
      <c r="OCY1" s="32"/>
      <c r="OCZ1" s="32"/>
      <c r="ODA1" s="32"/>
      <c r="ODB1" s="32"/>
      <c r="ODC1" s="32"/>
      <c r="ODD1" s="32"/>
      <c r="ODE1" s="32"/>
      <c r="ODF1" s="32"/>
      <c r="ODG1" s="32"/>
      <c r="ODH1" s="32"/>
      <c r="ODI1" s="32"/>
      <c r="ODJ1" s="32"/>
      <c r="ODK1" s="32"/>
      <c r="ODL1" s="32"/>
      <c r="ODM1" s="32"/>
      <c r="ODN1" s="32"/>
      <c r="ODO1" s="32"/>
      <c r="ODP1" s="32"/>
      <c r="ODQ1" s="32"/>
      <c r="ODR1" s="32"/>
      <c r="ODS1" s="32"/>
      <c r="ODT1" s="32"/>
      <c r="ODU1" s="32"/>
      <c r="ODV1" s="32"/>
      <c r="ODW1" s="32"/>
      <c r="ODX1" s="32"/>
      <c r="ODY1" s="32"/>
      <c r="ODZ1" s="32"/>
      <c r="OEA1" s="32"/>
      <c r="OEB1" s="32"/>
      <c r="OEC1" s="32"/>
      <c r="OED1" s="32"/>
      <c r="OEE1" s="32"/>
      <c r="OEF1" s="32"/>
      <c r="OEG1" s="32"/>
      <c r="OEH1" s="32"/>
      <c r="OEI1" s="32"/>
      <c r="OEJ1" s="32"/>
      <c r="OEK1" s="32"/>
      <c r="OEL1" s="32"/>
      <c r="OEM1" s="32"/>
      <c r="OEN1" s="32"/>
      <c r="OEO1" s="32"/>
      <c r="OEP1" s="32"/>
      <c r="OEQ1" s="32"/>
      <c r="OER1" s="32"/>
      <c r="OES1" s="32"/>
      <c r="OET1" s="32"/>
      <c r="OEU1" s="32"/>
      <c r="OEV1" s="32"/>
      <c r="OEW1" s="32"/>
      <c r="OEX1" s="32"/>
      <c r="OEY1" s="32"/>
      <c r="OEZ1" s="32"/>
      <c r="OFA1" s="32"/>
      <c r="OFB1" s="32"/>
      <c r="OFC1" s="32"/>
      <c r="OFD1" s="32"/>
      <c r="OFE1" s="32"/>
      <c r="OFF1" s="32"/>
      <c r="OFG1" s="32"/>
      <c r="OFH1" s="32"/>
      <c r="OFI1" s="32"/>
      <c r="OFJ1" s="32"/>
      <c r="OFK1" s="32"/>
      <c r="OFL1" s="32"/>
      <c r="OFM1" s="32"/>
      <c r="OFN1" s="32"/>
      <c r="OFO1" s="32"/>
      <c r="OFP1" s="32"/>
      <c r="OFQ1" s="32"/>
      <c r="OFR1" s="32"/>
      <c r="OFS1" s="32"/>
      <c r="OFT1" s="32"/>
      <c r="OFU1" s="32"/>
      <c r="OFV1" s="32"/>
      <c r="OFW1" s="32"/>
      <c r="OFX1" s="32"/>
      <c r="OFY1" s="32"/>
      <c r="OFZ1" s="32"/>
      <c r="OGA1" s="32"/>
      <c r="OGB1" s="32"/>
      <c r="OGC1" s="32"/>
      <c r="OGD1" s="32"/>
      <c r="OGE1" s="32"/>
      <c r="OGF1" s="32"/>
      <c r="OGG1" s="32"/>
      <c r="OGH1" s="32"/>
      <c r="OGI1" s="32"/>
      <c r="OGJ1" s="32"/>
      <c r="OGK1" s="32"/>
      <c r="OGL1" s="32"/>
      <c r="OGM1" s="32"/>
      <c r="OGN1" s="32"/>
      <c r="OGO1" s="32"/>
      <c r="OGP1" s="32"/>
      <c r="OGQ1" s="32"/>
      <c r="OGR1" s="32"/>
      <c r="OGS1" s="32"/>
      <c r="OGT1" s="32"/>
      <c r="OGU1" s="32"/>
      <c r="OGV1" s="32"/>
      <c r="OGW1" s="32"/>
      <c r="OGX1" s="32"/>
      <c r="OGY1" s="32"/>
      <c r="OGZ1" s="32"/>
      <c r="OHA1" s="32"/>
      <c r="OHB1" s="32"/>
      <c r="OHC1" s="32"/>
      <c r="OHD1" s="32"/>
      <c r="OHE1" s="32"/>
      <c r="OHF1" s="32"/>
      <c r="OHG1" s="32"/>
      <c r="OHH1" s="32"/>
      <c r="OHI1" s="32"/>
      <c r="OHJ1" s="32"/>
      <c r="OHK1" s="32"/>
      <c r="OHL1" s="32"/>
      <c r="OHM1" s="32"/>
      <c r="OHN1" s="32"/>
      <c r="OHO1" s="32"/>
      <c r="OHP1" s="32"/>
      <c r="OHQ1" s="32"/>
      <c r="OHR1" s="32"/>
      <c r="OHS1" s="32"/>
      <c r="OHT1" s="32"/>
      <c r="OHU1" s="32"/>
      <c r="OHV1" s="32"/>
      <c r="OHW1" s="32"/>
      <c r="OHX1" s="32"/>
      <c r="OHY1" s="32"/>
      <c r="OHZ1" s="32"/>
      <c r="OIA1" s="32"/>
      <c r="OIB1" s="32"/>
      <c r="OIC1" s="32"/>
      <c r="OID1" s="32"/>
      <c r="OIE1" s="32"/>
      <c r="OIF1" s="32"/>
      <c r="OIG1" s="32"/>
      <c r="OIH1" s="32"/>
      <c r="OII1" s="32"/>
      <c r="OIJ1" s="32"/>
      <c r="OIK1" s="32"/>
      <c r="OIL1" s="32"/>
      <c r="OIM1" s="32"/>
      <c r="OIN1" s="32"/>
      <c r="OIO1" s="32"/>
      <c r="OIP1" s="32"/>
      <c r="OIQ1" s="32"/>
      <c r="OIR1" s="32"/>
      <c r="OIS1" s="32"/>
      <c r="OIT1" s="32"/>
      <c r="OIU1" s="32"/>
      <c r="OIV1" s="32"/>
      <c r="OIW1" s="32"/>
      <c r="OIX1" s="32"/>
      <c r="OIY1" s="32"/>
      <c r="OIZ1" s="32"/>
      <c r="OJA1" s="32"/>
      <c r="OJB1" s="32"/>
      <c r="OJC1" s="32"/>
      <c r="OJD1" s="32"/>
      <c r="OJE1" s="32"/>
      <c r="OJF1" s="32"/>
      <c r="OJG1" s="32"/>
      <c r="OJH1" s="32"/>
      <c r="OJI1" s="32"/>
      <c r="OJJ1" s="32"/>
      <c r="OJK1" s="32"/>
      <c r="OJL1" s="32"/>
      <c r="OJM1" s="32"/>
      <c r="OJN1" s="32"/>
      <c r="OJO1" s="32"/>
      <c r="OJP1" s="32"/>
      <c r="OJQ1" s="32"/>
      <c r="OJR1" s="32"/>
      <c r="OJS1" s="32"/>
      <c r="OJT1" s="32"/>
      <c r="OJU1" s="32"/>
      <c r="OJV1" s="32"/>
      <c r="OJW1" s="32"/>
      <c r="OJX1" s="32"/>
      <c r="OJY1" s="32"/>
      <c r="OJZ1" s="32"/>
      <c r="OKA1" s="32"/>
      <c r="OKB1" s="32"/>
      <c r="OKC1" s="32"/>
      <c r="OKD1" s="32"/>
      <c r="OKE1" s="32"/>
      <c r="OKF1" s="32"/>
      <c r="OKG1" s="32"/>
      <c r="OKH1" s="32"/>
      <c r="OKI1" s="32"/>
      <c r="OKJ1" s="32"/>
      <c r="OKK1" s="32"/>
      <c r="OKL1" s="32"/>
      <c r="OKM1" s="32"/>
      <c r="OKN1" s="32"/>
      <c r="OKO1" s="32"/>
      <c r="OKP1" s="32"/>
      <c r="OKQ1" s="32"/>
      <c r="OKR1" s="32"/>
      <c r="OKS1" s="32"/>
      <c r="OKT1" s="32"/>
      <c r="OKU1" s="32"/>
      <c r="OKV1" s="32"/>
      <c r="OKW1" s="32"/>
      <c r="OKX1" s="32"/>
      <c r="OKY1" s="32"/>
      <c r="OKZ1" s="32"/>
      <c r="OLA1" s="32"/>
      <c r="OLB1" s="32"/>
      <c r="OLC1" s="32"/>
      <c r="OLD1" s="32"/>
      <c r="OLE1" s="32"/>
      <c r="OLF1" s="32"/>
      <c r="OLG1" s="32"/>
      <c r="OLH1" s="32"/>
      <c r="OLI1" s="32"/>
      <c r="OLJ1" s="32"/>
      <c r="OLK1" s="32"/>
      <c r="OLL1" s="32"/>
      <c r="OLM1" s="32"/>
      <c r="OLN1" s="32"/>
      <c r="OLO1" s="32"/>
      <c r="OLP1" s="32"/>
      <c r="OLQ1" s="32"/>
      <c r="OLR1" s="32"/>
      <c r="OLS1" s="32"/>
      <c r="OLT1" s="32"/>
      <c r="OLU1" s="32"/>
      <c r="OLV1" s="32"/>
      <c r="OLW1" s="32"/>
      <c r="OLX1" s="32"/>
      <c r="OLY1" s="32"/>
      <c r="OLZ1" s="32"/>
      <c r="OMA1" s="32"/>
      <c r="OMB1" s="32"/>
      <c r="OMC1" s="32"/>
      <c r="OMD1" s="32"/>
      <c r="OME1" s="32"/>
      <c r="OMF1" s="32"/>
      <c r="OMG1" s="32"/>
      <c r="OMH1" s="32"/>
      <c r="OMI1" s="32"/>
      <c r="OMJ1" s="32"/>
      <c r="OMK1" s="32"/>
      <c r="OML1" s="32"/>
      <c r="OMM1" s="32"/>
      <c r="OMN1" s="32"/>
      <c r="OMO1" s="32"/>
      <c r="OMP1" s="32"/>
      <c r="OMQ1" s="32"/>
      <c r="OMR1" s="32"/>
      <c r="OMS1" s="32"/>
      <c r="OMT1" s="32"/>
      <c r="OMU1" s="32"/>
      <c r="OMV1" s="32"/>
      <c r="OMW1" s="32"/>
      <c r="OMX1" s="32"/>
      <c r="OMY1" s="32"/>
      <c r="OMZ1" s="32"/>
      <c r="ONA1" s="32"/>
      <c r="ONB1" s="32"/>
      <c r="ONC1" s="32"/>
      <c r="OND1" s="32"/>
      <c r="ONE1" s="32"/>
      <c r="ONF1" s="32"/>
      <c r="ONG1" s="32"/>
      <c r="ONH1" s="32"/>
      <c r="ONI1" s="32"/>
      <c r="ONJ1" s="32"/>
      <c r="ONK1" s="32"/>
      <c r="ONL1" s="32"/>
      <c r="ONM1" s="32"/>
      <c r="ONN1" s="32"/>
      <c r="ONO1" s="32"/>
      <c r="ONP1" s="32"/>
      <c r="ONQ1" s="32"/>
      <c r="ONR1" s="32"/>
      <c r="ONS1" s="32"/>
      <c r="ONT1" s="32"/>
      <c r="ONU1" s="32"/>
      <c r="ONV1" s="32"/>
      <c r="ONW1" s="32"/>
      <c r="ONX1" s="32"/>
      <c r="ONY1" s="32"/>
      <c r="ONZ1" s="32"/>
      <c r="OOA1" s="32"/>
      <c r="OOB1" s="32"/>
      <c r="OOC1" s="32"/>
      <c r="OOD1" s="32"/>
      <c r="OOE1" s="32"/>
      <c r="OOF1" s="32"/>
      <c r="OOG1" s="32"/>
      <c r="OOH1" s="32"/>
      <c r="OOI1" s="32"/>
      <c r="OOJ1" s="32"/>
      <c r="OOK1" s="32"/>
      <c r="OOL1" s="32"/>
      <c r="OOM1" s="32"/>
      <c r="OON1" s="32"/>
      <c r="OOO1" s="32"/>
      <c r="OOP1" s="32"/>
      <c r="OOQ1" s="32"/>
      <c r="OOR1" s="32"/>
      <c r="OOS1" s="32"/>
      <c r="OOT1" s="32"/>
      <c r="OOU1" s="32"/>
      <c r="OOV1" s="32"/>
      <c r="OOW1" s="32"/>
      <c r="OOX1" s="32"/>
      <c r="OOY1" s="32"/>
      <c r="OOZ1" s="32"/>
      <c r="OPA1" s="32"/>
      <c r="OPB1" s="32"/>
      <c r="OPC1" s="32"/>
      <c r="OPD1" s="32"/>
      <c r="OPE1" s="32"/>
      <c r="OPF1" s="32"/>
      <c r="OPG1" s="32"/>
      <c r="OPH1" s="32"/>
      <c r="OPI1" s="32"/>
      <c r="OPJ1" s="32"/>
      <c r="OPK1" s="32"/>
      <c r="OPL1" s="32"/>
      <c r="OPM1" s="32"/>
      <c r="OPN1" s="32"/>
      <c r="OPO1" s="32"/>
      <c r="OPP1" s="32"/>
      <c r="OPQ1" s="32"/>
      <c r="OPR1" s="32"/>
      <c r="OPS1" s="32"/>
      <c r="OPT1" s="32"/>
      <c r="OPU1" s="32"/>
      <c r="OPV1" s="32"/>
      <c r="OPW1" s="32"/>
      <c r="OPX1" s="32"/>
      <c r="OPY1" s="32"/>
      <c r="OPZ1" s="32"/>
      <c r="OQA1" s="32"/>
      <c r="OQB1" s="32"/>
      <c r="OQC1" s="32"/>
      <c r="OQD1" s="32"/>
      <c r="OQE1" s="32"/>
      <c r="OQF1" s="32"/>
      <c r="OQG1" s="32"/>
      <c r="OQH1" s="32"/>
      <c r="OQI1" s="32"/>
      <c r="OQJ1" s="32"/>
      <c r="OQK1" s="32"/>
      <c r="OQL1" s="32"/>
      <c r="OQM1" s="32"/>
      <c r="OQN1" s="32"/>
      <c r="OQO1" s="32"/>
      <c r="OQP1" s="32"/>
      <c r="OQQ1" s="32"/>
      <c r="OQR1" s="32"/>
      <c r="OQS1" s="32"/>
      <c r="OQT1" s="32"/>
      <c r="OQU1" s="32"/>
      <c r="OQV1" s="32"/>
      <c r="OQW1" s="32"/>
      <c r="OQX1" s="32"/>
      <c r="OQY1" s="32"/>
      <c r="OQZ1" s="32"/>
      <c r="ORA1" s="32"/>
      <c r="ORB1" s="32"/>
      <c r="ORC1" s="32"/>
      <c r="ORD1" s="32"/>
      <c r="ORE1" s="32"/>
      <c r="ORF1" s="32"/>
      <c r="ORG1" s="32"/>
      <c r="ORH1" s="32"/>
      <c r="ORI1" s="32"/>
      <c r="ORJ1" s="32"/>
      <c r="ORK1" s="32"/>
      <c r="ORL1" s="32"/>
      <c r="ORM1" s="32"/>
      <c r="ORN1" s="32"/>
      <c r="ORO1" s="32"/>
      <c r="ORP1" s="32"/>
      <c r="ORQ1" s="32"/>
      <c r="ORR1" s="32"/>
      <c r="ORS1" s="32"/>
      <c r="ORT1" s="32"/>
      <c r="ORU1" s="32"/>
      <c r="ORV1" s="32"/>
      <c r="ORW1" s="32"/>
      <c r="ORX1" s="32"/>
      <c r="ORY1" s="32"/>
      <c r="ORZ1" s="32"/>
      <c r="OSA1" s="32"/>
      <c r="OSB1" s="32"/>
      <c r="OSC1" s="32"/>
      <c r="OSD1" s="32"/>
      <c r="OSE1" s="32"/>
      <c r="OSF1" s="32"/>
      <c r="OSG1" s="32"/>
      <c r="OSH1" s="32"/>
      <c r="OSI1" s="32"/>
      <c r="OSJ1" s="32"/>
      <c r="OSK1" s="32"/>
      <c r="OSL1" s="32"/>
      <c r="OSM1" s="32"/>
      <c r="OSN1" s="32"/>
      <c r="OSO1" s="32"/>
      <c r="OSP1" s="32"/>
      <c r="OSQ1" s="32"/>
      <c r="OSR1" s="32"/>
      <c r="OSS1" s="32"/>
      <c r="OST1" s="32"/>
      <c r="OSU1" s="32"/>
      <c r="OSV1" s="32"/>
      <c r="OSW1" s="32"/>
      <c r="OSX1" s="32"/>
      <c r="OSY1" s="32"/>
      <c r="OSZ1" s="32"/>
      <c r="OTA1" s="32"/>
      <c r="OTB1" s="32"/>
      <c r="OTC1" s="32"/>
      <c r="OTD1" s="32"/>
      <c r="OTE1" s="32"/>
      <c r="OTF1" s="32"/>
      <c r="OTG1" s="32"/>
      <c r="OTH1" s="32"/>
      <c r="OTI1" s="32"/>
      <c r="OTJ1" s="32"/>
      <c r="OTK1" s="32"/>
      <c r="OTL1" s="32"/>
      <c r="OTM1" s="32"/>
      <c r="OTN1" s="32"/>
      <c r="OTO1" s="32"/>
      <c r="OTP1" s="32"/>
      <c r="OTQ1" s="32"/>
      <c r="OTR1" s="32"/>
      <c r="OTS1" s="32"/>
      <c r="OTT1" s="32"/>
      <c r="OTU1" s="32"/>
      <c r="OTV1" s="32"/>
      <c r="OTW1" s="32"/>
      <c r="OTX1" s="32"/>
      <c r="OTY1" s="32"/>
      <c r="OTZ1" s="32"/>
      <c r="OUA1" s="32"/>
      <c r="OUB1" s="32"/>
      <c r="OUC1" s="32"/>
      <c r="OUD1" s="32"/>
      <c r="OUE1" s="32"/>
      <c r="OUF1" s="32"/>
      <c r="OUG1" s="32"/>
      <c r="OUH1" s="32"/>
      <c r="OUI1" s="32"/>
      <c r="OUJ1" s="32"/>
      <c r="OUK1" s="32"/>
      <c r="OUL1" s="32"/>
      <c r="OUM1" s="32"/>
      <c r="OUN1" s="32"/>
      <c r="OUO1" s="32"/>
      <c r="OUP1" s="32"/>
      <c r="OUQ1" s="32"/>
      <c r="OUR1" s="32"/>
      <c r="OUS1" s="32"/>
      <c r="OUT1" s="32"/>
      <c r="OUU1" s="32"/>
      <c r="OUV1" s="32"/>
      <c r="OUW1" s="32"/>
      <c r="OUX1" s="32"/>
      <c r="OUY1" s="32"/>
      <c r="OUZ1" s="32"/>
      <c r="OVA1" s="32"/>
      <c r="OVB1" s="32"/>
      <c r="OVC1" s="32"/>
      <c r="OVD1" s="32"/>
      <c r="OVE1" s="32"/>
      <c r="OVF1" s="32"/>
      <c r="OVG1" s="32"/>
      <c r="OVH1" s="32"/>
      <c r="OVI1" s="32"/>
      <c r="OVJ1" s="32"/>
      <c r="OVK1" s="32"/>
      <c r="OVL1" s="32"/>
      <c r="OVM1" s="32"/>
      <c r="OVN1" s="32"/>
      <c r="OVO1" s="32"/>
      <c r="OVP1" s="32"/>
      <c r="OVQ1" s="32"/>
      <c r="OVR1" s="32"/>
      <c r="OVS1" s="32"/>
      <c r="OVT1" s="32"/>
      <c r="OVU1" s="32"/>
      <c r="OVV1" s="32"/>
      <c r="OVW1" s="32"/>
      <c r="OVX1" s="32"/>
      <c r="OVY1" s="32"/>
      <c r="OVZ1" s="32"/>
      <c r="OWA1" s="32"/>
      <c r="OWB1" s="32"/>
      <c r="OWC1" s="32"/>
      <c r="OWD1" s="32"/>
      <c r="OWE1" s="32"/>
      <c r="OWF1" s="32"/>
      <c r="OWG1" s="32"/>
      <c r="OWH1" s="32"/>
      <c r="OWI1" s="32"/>
      <c r="OWJ1" s="32"/>
      <c r="OWK1" s="32"/>
      <c r="OWL1" s="32"/>
      <c r="OWM1" s="32"/>
      <c r="OWN1" s="32"/>
      <c r="OWO1" s="32"/>
      <c r="OWP1" s="32"/>
      <c r="OWQ1" s="32"/>
      <c r="OWR1" s="32"/>
      <c r="OWS1" s="32"/>
      <c r="OWT1" s="32"/>
      <c r="OWU1" s="32"/>
      <c r="OWV1" s="32"/>
      <c r="OWW1" s="32"/>
      <c r="OWX1" s="32"/>
      <c r="OWY1" s="32"/>
      <c r="OWZ1" s="32"/>
      <c r="OXA1" s="32"/>
      <c r="OXB1" s="32"/>
      <c r="OXC1" s="32"/>
      <c r="OXD1" s="32"/>
      <c r="OXE1" s="32"/>
      <c r="OXF1" s="32"/>
      <c r="OXG1" s="32"/>
      <c r="OXH1" s="32"/>
      <c r="OXI1" s="32"/>
      <c r="OXJ1" s="32"/>
      <c r="OXK1" s="32"/>
      <c r="OXL1" s="32"/>
      <c r="OXM1" s="32"/>
      <c r="OXN1" s="32"/>
      <c r="OXO1" s="32"/>
      <c r="OXP1" s="32"/>
      <c r="OXQ1" s="32"/>
      <c r="OXR1" s="32"/>
      <c r="OXS1" s="32"/>
      <c r="OXT1" s="32"/>
      <c r="OXU1" s="32"/>
      <c r="OXV1" s="32"/>
      <c r="OXW1" s="32"/>
      <c r="OXX1" s="32"/>
      <c r="OXY1" s="32"/>
      <c r="OXZ1" s="32"/>
      <c r="OYA1" s="32"/>
      <c r="OYB1" s="32"/>
      <c r="OYC1" s="32"/>
      <c r="OYD1" s="32"/>
      <c r="OYE1" s="32"/>
      <c r="OYF1" s="32"/>
      <c r="OYG1" s="32"/>
      <c r="OYH1" s="32"/>
      <c r="OYI1" s="32"/>
      <c r="OYJ1" s="32"/>
      <c r="OYK1" s="32"/>
      <c r="OYL1" s="32"/>
      <c r="OYM1" s="32"/>
      <c r="OYN1" s="32"/>
      <c r="OYO1" s="32"/>
      <c r="OYP1" s="32"/>
      <c r="OYQ1" s="32"/>
      <c r="OYR1" s="32"/>
      <c r="OYS1" s="32"/>
      <c r="OYT1" s="32"/>
      <c r="OYU1" s="32"/>
      <c r="OYV1" s="32"/>
      <c r="OYW1" s="32"/>
      <c r="OYX1" s="32"/>
      <c r="OYY1" s="32"/>
      <c r="OYZ1" s="32"/>
      <c r="OZA1" s="32"/>
      <c r="OZB1" s="32"/>
      <c r="OZC1" s="32"/>
      <c r="OZD1" s="32"/>
      <c r="OZE1" s="32"/>
      <c r="OZF1" s="32"/>
      <c r="OZG1" s="32"/>
      <c r="OZH1" s="32"/>
      <c r="OZI1" s="32"/>
      <c r="OZJ1" s="32"/>
      <c r="OZK1" s="32"/>
      <c r="OZL1" s="32"/>
      <c r="OZM1" s="32"/>
      <c r="OZN1" s="32"/>
      <c r="OZO1" s="32"/>
      <c r="OZP1" s="32"/>
      <c r="OZQ1" s="32"/>
      <c r="OZR1" s="32"/>
      <c r="OZS1" s="32"/>
      <c r="OZT1" s="32"/>
      <c r="OZU1" s="32"/>
      <c r="OZV1" s="32"/>
      <c r="OZW1" s="32"/>
      <c r="OZX1" s="32"/>
      <c r="OZY1" s="32"/>
      <c r="OZZ1" s="32"/>
      <c r="PAA1" s="32"/>
      <c r="PAB1" s="32"/>
      <c r="PAC1" s="32"/>
      <c r="PAD1" s="32"/>
      <c r="PAE1" s="32"/>
      <c r="PAF1" s="32"/>
      <c r="PAG1" s="32"/>
      <c r="PAH1" s="32"/>
      <c r="PAI1" s="32"/>
      <c r="PAJ1" s="32"/>
      <c r="PAK1" s="32"/>
      <c r="PAL1" s="32"/>
      <c r="PAM1" s="32"/>
      <c r="PAN1" s="32"/>
      <c r="PAO1" s="32"/>
      <c r="PAP1" s="32"/>
      <c r="PAQ1" s="32"/>
      <c r="PAR1" s="32"/>
      <c r="PAS1" s="32"/>
      <c r="PAT1" s="32"/>
      <c r="PAU1" s="32"/>
      <c r="PAV1" s="32"/>
      <c r="PAW1" s="32"/>
      <c r="PAX1" s="32"/>
      <c r="PAY1" s="32"/>
      <c r="PAZ1" s="32"/>
      <c r="PBA1" s="32"/>
      <c r="PBB1" s="32"/>
      <c r="PBC1" s="32"/>
      <c r="PBD1" s="32"/>
      <c r="PBE1" s="32"/>
      <c r="PBF1" s="32"/>
      <c r="PBG1" s="32"/>
      <c r="PBH1" s="32"/>
      <c r="PBI1" s="32"/>
      <c r="PBJ1" s="32"/>
      <c r="PBK1" s="32"/>
      <c r="PBL1" s="32"/>
      <c r="PBM1" s="32"/>
      <c r="PBN1" s="32"/>
      <c r="PBO1" s="32"/>
      <c r="PBP1" s="32"/>
      <c r="PBQ1" s="32"/>
      <c r="PBR1" s="32"/>
      <c r="PBS1" s="32"/>
      <c r="PBT1" s="32"/>
      <c r="PBU1" s="32"/>
      <c r="PBV1" s="32"/>
      <c r="PBW1" s="32"/>
      <c r="PBX1" s="32"/>
      <c r="PBY1" s="32"/>
      <c r="PBZ1" s="32"/>
      <c r="PCA1" s="32"/>
      <c r="PCB1" s="32"/>
      <c r="PCC1" s="32"/>
      <c r="PCD1" s="32"/>
      <c r="PCE1" s="32"/>
      <c r="PCF1" s="32"/>
      <c r="PCG1" s="32"/>
      <c r="PCH1" s="32"/>
      <c r="PCI1" s="32"/>
      <c r="PCJ1" s="32"/>
      <c r="PCK1" s="32"/>
      <c r="PCL1" s="32"/>
      <c r="PCM1" s="32"/>
      <c r="PCN1" s="32"/>
      <c r="PCO1" s="32"/>
      <c r="PCP1" s="32"/>
      <c r="PCQ1" s="32"/>
      <c r="PCR1" s="32"/>
      <c r="PCS1" s="32"/>
      <c r="PCT1" s="32"/>
      <c r="PCU1" s="32"/>
      <c r="PCV1" s="32"/>
      <c r="PCW1" s="32"/>
      <c r="PCX1" s="32"/>
      <c r="PCY1" s="32"/>
      <c r="PCZ1" s="32"/>
      <c r="PDA1" s="32"/>
      <c r="PDB1" s="32"/>
      <c r="PDC1" s="32"/>
      <c r="PDD1" s="32"/>
      <c r="PDE1" s="32"/>
      <c r="PDF1" s="32"/>
      <c r="PDG1" s="32"/>
      <c r="PDH1" s="32"/>
      <c r="PDI1" s="32"/>
      <c r="PDJ1" s="32"/>
      <c r="PDK1" s="32"/>
      <c r="PDL1" s="32"/>
      <c r="PDM1" s="32"/>
      <c r="PDN1" s="32"/>
      <c r="PDO1" s="32"/>
      <c r="PDP1" s="32"/>
      <c r="PDQ1" s="32"/>
      <c r="PDR1" s="32"/>
      <c r="PDS1" s="32"/>
      <c r="PDT1" s="32"/>
      <c r="PDU1" s="32"/>
      <c r="PDV1" s="32"/>
      <c r="PDW1" s="32"/>
      <c r="PDX1" s="32"/>
      <c r="PDY1" s="32"/>
      <c r="PDZ1" s="32"/>
      <c r="PEA1" s="32"/>
      <c r="PEB1" s="32"/>
      <c r="PEC1" s="32"/>
      <c r="PED1" s="32"/>
      <c r="PEE1" s="32"/>
      <c r="PEF1" s="32"/>
      <c r="PEG1" s="32"/>
      <c r="PEH1" s="32"/>
      <c r="PEI1" s="32"/>
      <c r="PEJ1" s="32"/>
      <c r="PEK1" s="32"/>
      <c r="PEL1" s="32"/>
      <c r="PEM1" s="32"/>
      <c r="PEN1" s="32"/>
      <c r="PEO1" s="32"/>
      <c r="PEP1" s="32"/>
      <c r="PEQ1" s="32"/>
      <c r="PER1" s="32"/>
      <c r="PES1" s="32"/>
      <c r="PET1" s="32"/>
      <c r="PEU1" s="32"/>
      <c r="PEV1" s="32"/>
      <c r="PEW1" s="32"/>
      <c r="PEX1" s="32"/>
      <c r="PEY1" s="32"/>
      <c r="PEZ1" s="32"/>
      <c r="PFA1" s="32"/>
      <c r="PFB1" s="32"/>
      <c r="PFC1" s="32"/>
      <c r="PFD1" s="32"/>
      <c r="PFE1" s="32"/>
      <c r="PFF1" s="32"/>
      <c r="PFG1" s="32"/>
      <c r="PFH1" s="32"/>
      <c r="PFI1" s="32"/>
      <c r="PFJ1" s="32"/>
      <c r="PFK1" s="32"/>
      <c r="PFL1" s="32"/>
      <c r="PFM1" s="32"/>
      <c r="PFN1" s="32"/>
      <c r="PFO1" s="32"/>
      <c r="PFP1" s="32"/>
      <c r="PFQ1" s="32"/>
      <c r="PFR1" s="32"/>
      <c r="PFS1" s="32"/>
      <c r="PFT1" s="32"/>
      <c r="PFU1" s="32"/>
      <c r="PFV1" s="32"/>
      <c r="PFW1" s="32"/>
      <c r="PFX1" s="32"/>
      <c r="PFY1" s="32"/>
      <c r="PFZ1" s="32"/>
      <c r="PGA1" s="32"/>
      <c r="PGB1" s="32"/>
      <c r="PGC1" s="32"/>
      <c r="PGD1" s="32"/>
      <c r="PGE1" s="32"/>
      <c r="PGF1" s="32"/>
      <c r="PGG1" s="32"/>
      <c r="PGH1" s="32"/>
      <c r="PGI1" s="32"/>
      <c r="PGJ1" s="32"/>
      <c r="PGK1" s="32"/>
      <c r="PGL1" s="32"/>
      <c r="PGM1" s="32"/>
      <c r="PGN1" s="32"/>
      <c r="PGO1" s="32"/>
      <c r="PGP1" s="32"/>
      <c r="PGQ1" s="32"/>
      <c r="PGR1" s="32"/>
      <c r="PGS1" s="32"/>
      <c r="PGT1" s="32"/>
      <c r="PGU1" s="32"/>
      <c r="PGV1" s="32"/>
      <c r="PGW1" s="32"/>
      <c r="PGX1" s="32"/>
      <c r="PGY1" s="32"/>
      <c r="PGZ1" s="32"/>
      <c r="PHA1" s="32"/>
      <c r="PHB1" s="32"/>
      <c r="PHC1" s="32"/>
      <c r="PHD1" s="32"/>
      <c r="PHE1" s="32"/>
      <c r="PHF1" s="32"/>
      <c r="PHG1" s="32"/>
      <c r="PHH1" s="32"/>
      <c r="PHI1" s="32"/>
      <c r="PHJ1" s="32"/>
      <c r="PHK1" s="32"/>
      <c r="PHL1" s="32"/>
      <c r="PHM1" s="32"/>
      <c r="PHN1" s="32"/>
      <c r="PHO1" s="32"/>
      <c r="PHP1" s="32"/>
      <c r="PHQ1" s="32"/>
      <c r="PHR1" s="32"/>
      <c r="PHS1" s="32"/>
      <c r="PHT1" s="32"/>
      <c r="PHU1" s="32"/>
      <c r="PHV1" s="32"/>
      <c r="PHW1" s="32"/>
      <c r="PHX1" s="32"/>
      <c r="PHY1" s="32"/>
      <c r="PHZ1" s="32"/>
      <c r="PIA1" s="32"/>
      <c r="PIB1" s="32"/>
      <c r="PIC1" s="32"/>
      <c r="PID1" s="32"/>
      <c r="PIE1" s="32"/>
      <c r="PIF1" s="32"/>
      <c r="PIG1" s="32"/>
      <c r="PIH1" s="32"/>
      <c r="PII1" s="32"/>
      <c r="PIJ1" s="32"/>
      <c r="PIK1" s="32"/>
      <c r="PIL1" s="32"/>
      <c r="PIM1" s="32"/>
      <c r="PIN1" s="32"/>
      <c r="PIO1" s="32"/>
      <c r="PIP1" s="32"/>
      <c r="PIQ1" s="32"/>
      <c r="PIR1" s="32"/>
      <c r="PIS1" s="32"/>
      <c r="PIT1" s="32"/>
      <c r="PIU1" s="32"/>
      <c r="PIV1" s="32"/>
      <c r="PIW1" s="32"/>
      <c r="PIX1" s="32"/>
      <c r="PIY1" s="32"/>
      <c r="PIZ1" s="32"/>
      <c r="PJA1" s="32"/>
      <c r="PJB1" s="32"/>
      <c r="PJC1" s="32"/>
      <c r="PJD1" s="32"/>
      <c r="PJE1" s="32"/>
      <c r="PJF1" s="32"/>
      <c r="PJG1" s="32"/>
      <c r="PJH1" s="32"/>
      <c r="PJI1" s="32"/>
      <c r="PJJ1" s="32"/>
      <c r="PJK1" s="32"/>
      <c r="PJL1" s="32"/>
      <c r="PJM1" s="32"/>
      <c r="PJN1" s="32"/>
      <c r="PJO1" s="32"/>
      <c r="PJP1" s="32"/>
      <c r="PJQ1" s="32"/>
      <c r="PJR1" s="32"/>
      <c r="PJS1" s="32"/>
      <c r="PJT1" s="32"/>
      <c r="PJU1" s="32"/>
      <c r="PJV1" s="32"/>
      <c r="PJW1" s="32"/>
      <c r="PJX1" s="32"/>
      <c r="PJY1" s="32"/>
      <c r="PJZ1" s="32"/>
      <c r="PKA1" s="32"/>
      <c r="PKB1" s="32"/>
      <c r="PKC1" s="32"/>
      <c r="PKD1" s="32"/>
      <c r="PKE1" s="32"/>
      <c r="PKF1" s="32"/>
      <c r="PKG1" s="32"/>
      <c r="PKH1" s="32"/>
      <c r="PKI1" s="32"/>
      <c r="PKJ1" s="32"/>
      <c r="PKK1" s="32"/>
      <c r="PKL1" s="32"/>
      <c r="PKM1" s="32"/>
      <c r="PKN1" s="32"/>
      <c r="PKO1" s="32"/>
      <c r="PKP1" s="32"/>
      <c r="PKQ1" s="32"/>
      <c r="PKR1" s="32"/>
      <c r="PKS1" s="32"/>
      <c r="PKT1" s="32"/>
      <c r="PKU1" s="32"/>
      <c r="PKV1" s="32"/>
      <c r="PKW1" s="32"/>
      <c r="PKX1" s="32"/>
      <c r="PKY1" s="32"/>
      <c r="PKZ1" s="32"/>
      <c r="PLA1" s="32"/>
      <c r="PLB1" s="32"/>
      <c r="PLC1" s="32"/>
      <c r="PLD1" s="32"/>
      <c r="PLE1" s="32"/>
      <c r="PLF1" s="32"/>
      <c r="PLG1" s="32"/>
      <c r="PLH1" s="32"/>
      <c r="PLI1" s="32"/>
      <c r="PLJ1" s="32"/>
      <c r="PLK1" s="32"/>
      <c r="PLL1" s="32"/>
      <c r="PLM1" s="32"/>
      <c r="PLN1" s="32"/>
      <c r="PLO1" s="32"/>
      <c r="PLP1" s="32"/>
      <c r="PLQ1" s="32"/>
      <c r="PLR1" s="32"/>
      <c r="PLS1" s="32"/>
      <c r="PLT1" s="32"/>
      <c r="PLU1" s="32"/>
      <c r="PLV1" s="32"/>
      <c r="PLW1" s="32"/>
      <c r="PLX1" s="32"/>
      <c r="PLY1" s="32"/>
      <c r="PLZ1" s="32"/>
      <c r="PMA1" s="32"/>
      <c r="PMB1" s="32"/>
      <c r="PMC1" s="32"/>
      <c r="PMD1" s="32"/>
      <c r="PME1" s="32"/>
      <c r="PMF1" s="32"/>
      <c r="PMG1" s="32"/>
      <c r="PMH1" s="32"/>
      <c r="PMI1" s="32"/>
      <c r="PMJ1" s="32"/>
      <c r="PMK1" s="32"/>
      <c r="PML1" s="32"/>
      <c r="PMM1" s="32"/>
      <c r="PMN1" s="32"/>
      <c r="PMO1" s="32"/>
      <c r="PMP1" s="32"/>
      <c r="PMQ1" s="32"/>
      <c r="PMR1" s="32"/>
      <c r="PMS1" s="32"/>
      <c r="PMT1" s="32"/>
      <c r="PMU1" s="32"/>
      <c r="PMV1" s="32"/>
      <c r="PMW1" s="32"/>
      <c r="PMX1" s="32"/>
      <c r="PMY1" s="32"/>
      <c r="PMZ1" s="32"/>
      <c r="PNA1" s="32"/>
      <c r="PNB1" s="32"/>
      <c r="PNC1" s="32"/>
      <c r="PND1" s="32"/>
      <c r="PNE1" s="32"/>
      <c r="PNF1" s="32"/>
      <c r="PNG1" s="32"/>
      <c r="PNH1" s="32"/>
      <c r="PNI1" s="32"/>
      <c r="PNJ1" s="32"/>
      <c r="PNK1" s="32"/>
      <c r="PNL1" s="32"/>
      <c r="PNM1" s="32"/>
      <c r="PNN1" s="32"/>
      <c r="PNO1" s="32"/>
      <c r="PNP1" s="32"/>
      <c r="PNQ1" s="32"/>
      <c r="PNR1" s="32"/>
      <c r="PNS1" s="32"/>
      <c r="PNT1" s="32"/>
      <c r="PNU1" s="32"/>
      <c r="PNV1" s="32"/>
      <c r="PNW1" s="32"/>
      <c r="PNX1" s="32"/>
      <c r="PNY1" s="32"/>
      <c r="PNZ1" s="32"/>
      <c r="POA1" s="32"/>
      <c r="POB1" s="32"/>
      <c r="POC1" s="32"/>
      <c r="POD1" s="32"/>
      <c r="POE1" s="32"/>
      <c r="POF1" s="32"/>
      <c r="POG1" s="32"/>
      <c r="POH1" s="32"/>
      <c r="POI1" s="32"/>
      <c r="POJ1" s="32"/>
      <c r="POK1" s="32"/>
      <c r="POL1" s="32"/>
      <c r="POM1" s="32"/>
      <c r="PON1" s="32"/>
      <c r="POO1" s="32"/>
      <c r="POP1" s="32"/>
      <c r="POQ1" s="32"/>
      <c r="POR1" s="32"/>
      <c r="POS1" s="32"/>
      <c r="POT1" s="32"/>
      <c r="POU1" s="32"/>
      <c r="POV1" s="32"/>
      <c r="POW1" s="32"/>
      <c r="POX1" s="32"/>
      <c r="POY1" s="32"/>
      <c r="POZ1" s="32"/>
      <c r="PPA1" s="32"/>
      <c r="PPB1" s="32"/>
      <c r="PPC1" s="32"/>
      <c r="PPD1" s="32"/>
      <c r="PPE1" s="32"/>
      <c r="PPF1" s="32"/>
      <c r="PPG1" s="32"/>
      <c r="PPH1" s="32"/>
      <c r="PPI1" s="32"/>
      <c r="PPJ1" s="32"/>
      <c r="PPK1" s="32"/>
      <c r="PPL1" s="32"/>
      <c r="PPM1" s="32"/>
      <c r="PPN1" s="32"/>
      <c r="PPO1" s="32"/>
      <c r="PPP1" s="32"/>
      <c r="PPQ1" s="32"/>
      <c r="PPR1" s="32"/>
      <c r="PPS1" s="32"/>
      <c r="PPT1" s="32"/>
      <c r="PPU1" s="32"/>
      <c r="PPV1" s="32"/>
      <c r="PPW1" s="32"/>
      <c r="PPX1" s="32"/>
      <c r="PPY1" s="32"/>
      <c r="PPZ1" s="32"/>
      <c r="PQA1" s="32"/>
      <c r="PQB1" s="32"/>
      <c r="PQC1" s="32"/>
      <c r="PQD1" s="32"/>
      <c r="PQE1" s="32"/>
      <c r="PQF1" s="32"/>
      <c r="PQG1" s="32"/>
      <c r="PQH1" s="32"/>
      <c r="PQI1" s="32"/>
      <c r="PQJ1" s="32"/>
      <c r="PQK1" s="32"/>
      <c r="PQL1" s="32"/>
      <c r="PQM1" s="32"/>
      <c r="PQN1" s="32"/>
      <c r="PQO1" s="32"/>
      <c r="PQP1" s="32"/>
      <c r="PQQ1" s="32"/>
      <c r="PQR1" s="32"/>
      <c r="PQS1" s="32"/>
      <c r="PQT1" s="32"/>
      <c r="PQU1" s="32"/>
      <c r="PQV1" s="32"/>
      <c r="PQW1" s="32"/>
      <c r="PQX1" s="32"/>
      <c r="PQY1" s="32"/>
      <c r="PQZ1" s="32"/>
      <c r="PRA1" s="32"/>
      <c r="PRB1" s="32"/>
      <c r="PRC1" s="32"/>
      <c r="PRD1" s="32"/>
      <c r="PRE1" s="32"/>
      <c r="PRF1" s="32"/>
      <c r="PRG1" s="32"/>
      <c r="PRH1" s="32"/>
      <c r="PRI1" s="32"/>
      <c r="PRJ1" s="32"/>
      <c r="PRK1" s="32"/>
      <c r="PRL1" s="32"/>
      <c r="PRM1" s="32"/>
      <c r="PRN1" s="32"/>
      <c r="PRO1" s="32"/>
      <c r="PRP1" s="32"/>
      <c r="PRQ1" s="32"/>
      <c r="PRR1" s="32"/>
      <c r="PRS1" s="32"/>
      <c r="PRT1" s="32"/>
      <c r="PRU1" s="32"/>
      <c r="PRV1" s="32"/>
      <c r="PRW1" s="32"/>
      <c r="PRX1" s="32"/>
      <c r="PRY1" s="32"/>
      <c r="PRZ1" s="32"/>
      <c r="PSA1" s="32"/>
      <c r="PSB1" s="32"/>
      <c r="PSC1" s="32"/>
      <c r="PSD1" s="32"/>
      <c r="PSE1" s="32"/>
      <c r="PSF1" s="32"/>
      <c r="PSG1" s="32"/>
      <c r="PSH1" s="32"/>
      <c r="PSI1" s="32"/>
      <c r="PSJ1" s="32"/>
      <c r="PSK1" s="32"/>
      <c r="PSL1" s="32"/>
      <c r="PSM1" s="32"/>
      <c r="PSN1" s="32"/>
      <c r="PSO1" s="32"/>
      <c r="PSP1" s="32"/>
      <c r="PSQ1" s="32"/>
      <c r="PSR1" s="32"/>
      <c r="PSS1" s="32"/>
      <c r="PST1" s="32"/>
      <c r="PSU1" s="32"/>
      <c r="PSV1" s="32"/>
      <c r="PSW1" s="32"/>
      <c r="PSX1" s="32"/>
      <c r="PSY1" s="32"/>
      <c r="PSZ1" s="32"/>
      <c r="PTA1" s="32"/>
      <c r="PTB1" s="32"/>
      <c r="PTC1" s="32"/>
      <c r="PTD1" s="32"/>
      <c r="PTE1" s="32"/>
      <c r="PTF1" s="32"/>
      <c r="PTG1" s="32"/>
      <c r="PTH1" s="32"/>
      <c r="PTI1" s="32"/>
      <c r="PTJ1" s="32"/>
      <c r="PTK1" s="32"/>
      <c r="PTL1" s="32"/>
      <c r="PTM1" s="32"/>
      <c r="PTN1" s="32"/>
      <c r="PTO1" s="32"/>
      <c r="PTP1" s="32"/>
      <c r="PTQ1" s="32"/>
      <c r="PTR1" s="32"/>
      <c r="PTS1" s="32"/>
      <c r="PTT1" s="32"/>
      <c r="PTU1" s="32"/>
      <c r="PTV1" s="32"/>
      <c r="PTW1" s="32"/>
      <c r="PTX1" s="32"/>
      <c r="PTY1" s="32"/>
      <c r="PTZ1" s="32"/>
      <c r="PUA1" s="32"/>
      <c r="PUB1" s="32"/>
      <c r="PUC1" s="32"/>
      <c r="PUD1" s="32"/>
      <c r="PUE1" s="32"/>
      <c r="PUF1" s="32"/>
      <c r="PUG1" s="32"/>
      <c r="PUH1" s="32"/>
      <c r="PUI1" s="32"/>
      <c r="PUJ1" s="32"/>
      <c r="PUK1" s="32"/>
      <c r="PUL1" s="32"/>
      <c r="PUM1" s="32"/>
      <c r="PUN1" s="32"/>
      <c r="PUO1" s="32"/>
      <c r="PUP1" s="32"/>
      <c r="PUQ1" s="32"/>
      <c r="PUR1" s="32"/>
      <c r="PUS1" s="32"/>
      <c r="PUT1" s="32"/>
      <c r="PUU1" s="32"/>
      <c r="PUV1" s="32"/>
      <c r="PUW1" s="32"/>
      <c r="PUX1" s="32"/>
      <c r="PUY1" s="32"/>
      <c r="PUZ1" s="32"/>
      <c r="PVA1" s="32"/>
      <c r="PVB1" s="32"/>
      <c r="PVC1" s="32"/>
      <c r="PVD1" s="32"/>
      <c r="PVE1" s="32"/>
      <c r="PVF1" s="32"/>
      <c r="PVG1" s="32"/>
      <c r="PVH1" s="32"/>
      <c r="PVI1" s="32"/>
      <c r="PVJ1" s="32"/>
      <c r="PVK1" s="32"/>
      <c r="PVL1" s="32"/>
      <c r="PVM1" s="32"/>
      <c r="PVN1" s="32"/>
      <c r="PVO1" s="32"/>
      <c r="PVP1" s="32"/>
      <c r="PVQ1" s="32"/>
      <c r="PVR1" s="32"/>
      <c r="PVS1" s="32"/>
      <c r="PVT1" s="32"/>
      <c r="PVU1" s="32"/>
      <c r="PVV1" s="32"/>
      <c r="PVW1" s="32"/>
      <c r="PVX1" s="32"/>
      <c r="PVY1" s="32"/>
      <c r="PVZ1" s="32"/>
      <c r="PWA1" s="32"/>
      <c r="PWB1" s="32"/>
      <c r="PWC1" s="32"/>
      <c r="PWD1" s="32"/>
      <c r="PWE1" s="32"/>
      <c r="PWF1" s="32"/>
      <c r="PWG1" s="32"/>
      <c r="PWH1" s="32"/>
      <c r="PWI1" s="32"/>
      <c r="PWJ1" s="32"/>
      <c r="PWK1" s="32"/>
      <c r="PWL1" s="32"/>
      <c r="PWM1" s="32"/>
      <c r="PWN1" s="32"/>
      <c r="PWO1" s="32"/>
      <c r="PWP1" s="32"/>
      <c r="PWQ1" s="32"/>
      <c r="PWR1" s="32"/>
      <c r="PWS1" s="32"/>
      <c r="PWT1" s="32"/>
      <c r="PWU1" s="32"/>
      <c r="PWV1" s="32"/>
      <c r="PWW1" s="32"/>
      <c r="PWX1" s="32"/>
      <c r="PWY1" s="32"/>
      <c r="PWZ1" s="32"/>
      <c r="PXA1" s="32"/>
      <c r="PXB1" s="32"/>
      <c r="PXC1" s="32"/>
      <c r="PXD1" s="32"/>
      <c r="PXE1" s="32"/>
      <c r="PXF1" s="32"/>
      <c r="PXG1" s="32"/>
      <c r="PXH1" s="32"/>
      <c r="PXI1" s="32"/>
      <c r="PXJ1" s="32"/>
      <c r="PXK1" s="32"/>
      <c r="PXL1" s="32"/>
      <c r="PXM1" s="32"/>
      <c r="PXN1" s="32"/>
      <c r="PXO1" s="32"/>
      <c r="PXP1" s="32"/>
      <c r="PXQ1" s="32"/>
      <c r="PXR1" s="32"/>
      <c r="PXS1" s="32"/>
      <c r="PXT1" s="32"/>
      <c r="PXU1" s="32"/>
      <c r="PXV1" s="32"/>
      <c r="PXW1" s="32"/>
      <c r="PXX1" s="32"/>
      <c r="PXY1" s="32"/>
      <c r="PXZ1" s="32"/>
      <c r="PYA1" s="32"/>
      <c r="PYB1" s="32"/>
      <c r="PYC1" s="32"/>
      <c r="PYD1" s="32"/>
      <c r="PYE1" s="32"/>
      <c r="PYF1" s="32"/>
      <c r="PYG1" s="32"/>
      <c r="PYH1" s="32"/>
      <c r="PYI1" s="32"/>
      <c r="PYJ1" s="32"/>
      <c r="PYK1" s="32"/>
      <c r="PYL1" s="32"/>
      <c r="PYM1" s="32"/>
      <c r="PYN1" s="32"/>
      <c r="PYO1" s="32"/>
      <c r="PYP1" s="32"/>
      <c r="PYQ1" s="32"/>
      <c r="PYR1" s="32"/>
      <c r="PYS1" s="32"/>
      <c r="PYT1" s="32"/>
      <c r="PYU1" s="32"/>
      <c r="PYV1" s="32"/>
      <c r="PYW1" s="32"/>
      <c r="PYX1" s="32"/>
      <c r="PYY1" s="32"/>
      <c r="PYZ1" s="32"/>
      <c r="PZA1" s="32"/>
      <c r="PZB1" s="32"/>
      <c r="PZC1" s="32"/>
      <c r="PZD1" s="32"/>
      <c r="PZE1" s="32"/>
      <c r="PZF1" s="32"/>
      <c r="PZG1" s="32"/>
      <c r="PZH1" s="32"/>
      <c r="PZI1" s="32"/>
      <c r="PZJ1" s="32"/>
      <c r="PZK1" s="32"/>
      <c r="PZL1" s="32"/>
      <c r="PZM1" s="32"/>
      <c r="PZN1" s="32"/>
      <c r="PZO1" s="32"/>
      <c r="PZP1" s="32"/>
      <c r="PZQ1" s="32"/>
      <c r="PZR1" s="32"/>
      <c r="PZS1" s="32"/>
      <c r="PZT1" s="32"/>
      <c r="PZU1" s="32"/>
      <c r="PZV1" s="32"/>
      <c r="PZW1" s="32"/>
      <c r="PZX1" s="32"/>
      <c r="PZY1" s="32"/>
      <c r="PZZ1" s="32"/>
      <c r="QAA1" s="32"/>
      <c r="QAB1" s="32"/>
      <c r="QAC1" s="32"/>
      <c r="QAD1" s="32"/>
      <c r="QAE1" s="32"/>
      <c r="QAF1" s="32"/>
      <c r="QAG1" s="32"/>
      <c r="QAH1" s="32"/>
      <c r="QAI1" s="32"/>
      <c r="QAJ1" s="32"/>
      <c r="QAK1" s="32"/>
      <c r="QAL1" s="32"/>
      <c r="QAM1" s="32"/>
      <c r="QAN1" s="32"/>
      <c r="QAO1" s="32"/>
      <c r="QAP1" s="32"/>
      <c r="QAQ1" s="32"/>
      <c r="QAR1" s="32"/>
      <c r="QAS1" s="32"/>
      <c r="QAT1" s="32"/>
      <c r="QAU1" s="32"/>
      <c r="QAV1" s="32"/>
      <c r="QAW1" s="32"/>
      <c r="QAX1" s="32"/>
      <c r="QAY1" s="32"/>
      <c r="QAZ1" s="32"/>
      <c r="QBA1" s="32"/>
      <c r="QBB1" s="32"/>
      <c r="QBC1" s="32"/>
      <c r="QBD1" s="32"/>
      <c r="QBE1" s="32"/>
      <c r="QBF1" s="32"/>
      <c r="QBG1" s="32"/>
      <c r="QBH1" s="32"/>
      <c r="QBI1" s="32"/>
      <c r="QBJ1" s="32"/>
      <c r="QBK1" s="32"/>
      <c r="QBL1" s="32"/>
      <c r="QBM1" s="32"/>
      <c r="QBN1" s="32"/>
      <c r="QBO1" s="32"/>
      <c r="QBP1" s="32"/>
      <c r="QBQ1" s="32"/>
      <c r="QBR1" s="32"/>
      <c r="QBS1" s="32"/>
      <c r="QBT1" s="32"/>
      <c r="QBU1" s="32"/>
      <c r="QBV1" s="32"/>
      <c r="QBW1" s="32"/>
      <c r="QBX1" s="32"/>
      <c r="QBY1" s="32"/>
      <c r="QBZ1" s="32"/>
      <c r="QCA1" s="32"/>
      <c r="QCB1" s="32"/>
      <c r="QCC1" s="32"/>
      <c r="QCD1" s="32"/>
      <c r="QCE1" s="32"/>
      <c r="QCF1" s="32"/>
      <c r="QCG1" s="32"/>
      <c r="QCH1" s="32"/>
      <c r="QCI1" s="32"/>
      <c r="QCJ1" s="32"/>
      <c r="QCK1" s="32"/>
      <c r="QCL1" s="32"/>
      <c r="QCM1" s="32"/>
      <c r="QCN1" s="32"/>
      <c r="QCO1" s="32"/>
      <c r="QCP1" s="32"/>
      <c r="QCQ1" s="32"/>
      <c r="QCR1" s="32"/>
      <c r="QCS1" s="32"/>
      <c r="QCT1" s="32"/>
      <c r="QCU1" s="32"/>
      <c r="QCV1" s="32"/>
      <c r="QCW1" s="32"/>
      <c r="QCX1" s="32"/>
      <c r="QCY1" s="32"/>
      <c r="QCZ1" s="32"/>
      <c r="QDA1" s="32"/>
      <c r="QDB1" s="32"/>
      <c r="QDC1" s="32"/>
      <c r="QDD1" s="32"/>
      <c r="QDE1" s="32"/>
      <c r="QDF1" s="32"/>
      <c r="QDG1" s="32"/>
      <c r="QDH1" s="32"/>
      <c r="QDI1" s="32"/>
      <c r="QDJ1" s="32"/>
      <c r="QDK1" s="32"/>
      <c r="QDL1" s="32"/>
      <c r="QDM1" s="32"/>
      <c r="QDN1" s="32"/>
      <c r="QDO1" s="32"/>
      <c r="QDP1" s="32"/>
      <c r="QDQ1" s="32"/>
      <c r="QDR1" s="32"/>
      <c r="QDS1" s="32"/>
      <c r="QDT1" s="32"/>
      <c r="QDU1" s="32"/>
      <c r="QDV1" s="32"/>
      <c r="QDW1" s="32"/>
      <c r="QDX1" s="32"/>
      <c r="QDY1" s="32"/>
      <c r="QDZ1" s="32"/>
      <c r="QEA1" s="32"/>
      <c r="QEB1" s="32"/>
      <c r="QEC1" s="32"/>
      <c r="QED1" s="32"/>
      <c r="QEE1" s="32"/>
      <c r="QEF1" s="32"/>
      <c r="QEG1" s="32"/>
      <c r="QEH1" s="32"/>
      <c r="QEI1" s="32"/>
      <c r="QEJ1" s="32"/>
      <c r="QEK1" s="32"/>
      <c r="QEL1" s="32"/>
      <c r="QEM1" s="32"/>
      <c r="QEN1" s="32"/>
      <c r="QEO1" s="32"/>
      <c r="QEP1" s="32"/>
      <c r="QEQ1" s="32"/>
      <c r="QER1" s="32"/>
      <c r="QES1" s="32"/>
      <c r="QET1" s="32"/>
      <c r="QEU1" s="32"/>
      <c r="QEV1" s="32"/>
      <c r="QEW1" s="32"/>
      <c r="QEX1" s="32"/>
      <c r="QEY1" s="32"/>
      <c r="QEZ1" s="32"/>
      <c r="QFA1" s="32"/>
      <c r="QFB1" s="32"/>
      <c r="QFC1" s="32"/>
      <c r="QFD1" s="32"/>
      <c r="QFE1" s="32"/>
      <c r="QFF1" s="32"/>
      <c r="QFG1" s="32"/>
      <c r="QFH1" s="32"/>
      <c r="QFI1" s="32"/>
      <c r="QFJ1" s="32"/>
      <c r="QFK1" s="32"/>
      <c r="QFL1" s="32"/>
      <c r="QFM1" s="32"/>
      <c r="QFN1" s="32"/>
      <c r="QFO1" s="32"/>
      <c r="QFP1" s="32"/>
      <c r="QFQ1" s="32"/>
      <c r="QFR1" s="32"/>
      <c r="QFS1" s="32"/>
      <c r="QFT1" s="32"/>
      <c r="QFU1" s="32"/>
      <c r="QFV1" s="32"/>
      <c r="QFW1" s="32"/>
      <c r="QFX1" s="32"/>
      <c r="QFY1" s="32"/>
      <c r="QFZ1" s="32"/>
      <c r="QGA1" s="32"/>
      <c r="QGB1" s="32"/>
      <c r="QGC1" s="32"/>
      <c r="QGD1" s="32"/>
      <c r="QGE1" s="32"/>
      <c r="QGF1" s="32"/>
      <c r="QGG1" s="32"/>
      <c r="QGH1" s="32"/>
      <c r="QGI1" s="32"/>
      <c r="QGJ1" s="32"/>
      <c r="QGK1" s="32"/>
      <c r="QGL1" s="32"/>
      <c r="QGM1" s="32"/>
      <c r="QGN1" s="32"/>
      <c r="QGO1" s="32"/>
      <c r="QGP1" s="32"/>
      <c r="QGQ1" s="32"/>
      <c r="QGR1" s="32"/>
      <c r="QGS1" s="32"/>
      <c r="QGT1" s="32"/>
      <c r="QGU1" s="32"/>
      <c r="QGV1" s="32"/>
      <c r="QGW1" s="32"/>
      <c r="QGX1" s="32"/>
      <c r="QGY1" s="32"/>
      <c r="QGZ1" s="32"/>
      <c r="QHA1" s="32"/>
      <c r="QHB1" s="32"/>
      <c r="QHC1" s="32"/>
      <c r="QHD1" s="32"/>
      <c r="QHE1" s="32"/>
      <c r="QHF1" s="32"/>
      <c r="QHG1" s="32"/>
      <c r="QHH1" s="32"/>
      <c r="QHI1" s="32"/>
      <c r="QHJ1" s="32"/>
      <c r="QHK1" s="32"/>
      <c r="QHL1" s="32"/>
      <c r="QHM1" s="32"/>
      <c r="QHN1" s="32"/>
      <c r="QHO1" s="32"/>
      <c r="QHP1" s="32"/>
      <c r="QHQ1" s="32"/>
      <c r="QHR1" s="32"/>
      <c r="QHS1" s="32"/>
      <c r="QHT1" s="32"/>
      <c r="QHU1" s="32"/>
      <c r="QHV1" s="32"/>
      <c r="QHW1" s="32"/>
      <c r="QHX1" s="32"/>
      <c r="QHY1" s="32"/>
      <c r="QHZ1" s="32"/>
      <c r="QIA1" s="32"/>
      <c r="QIB1" s="32"/>
      <c r="QIC1" s="32"/>
      <c r="QID1" s="32"/>
      <c r="QIE1" s="32"/>
      <c r="QIF1" s="32"/>
      <c r="QIG1" s="32"/>
      <c r="QIH1" s="32"/>
      <c r="QII1" s="32"/>
      <c r="QIJ1" s="32"/>
      <c r="QIK1" s="32"/>
      <c r="QIL1" s="32"/>
      <c r="QIM1" s="32"/>
      <c r="QIN1" s="32"/>
      <c r="QIO1" s="32"/>
      <c r="QIP1" s="32"/>
      <c r="QIQ1" s="32"/>
      <c r="QIR1" s="32"/>
      <c r="QIS1" s="32"/>
      <c r="QIT1" s="32"/>
      <c r="QIU1" s="32"/>
      <c r="QIV1" s="32"/>
      <c r="QIW1" s="32"/>
      <c r="QIX1" s="32"/>
      <c r="QIY1" s="32"/>
      <c r="QIZ1" s="32"/>
      <c r="QJA1" s="32"/>
      <c r="QJB1" s="32"/>
      <c r="QJC1" s="32"/>
      <c r="QJD1" s="32"/>
      <c r="QJE1" s="32"/>
      <c r="QJF1" s="32"/>
      <c r="QJG1" s="32"/>
      <c r="QJH1" s="32"/>
      <c r="QJI1" s="32"/>
      <c r="QJJ1" s="32"/>
      <c r="QJK1" s="32"/>
      <c r="QJL1" s="32"/>
      <c r="QJM1" s="32"/>
      <c r="QJN1" s="32"/>
      <c r="QJO1" s="32"/>
      <c r="QJP1" s="32"/>
      <c r="QJQ1" s="32"/>
      <c r="QJR1" s="32"/>
      <c r="QJS1" s="32"/>
      <c r="QJT1" s="32"/>
      <c r="QJU1" s="32"/>
      <c r="QJV1" s="32"/>
      <c r="QJW1" s="32"/>
      <c r="QJX1" s="32"/>
      <c r="QJY1" s="32"/>
      <c r="QJZ1" s="32"/>
      <c r="QKA1" s="32"/>
      <c r="QKB1" s="32"/>
      <c r="QKC1" s="32"/>
      <c r="QKD1" s="32"/>
      <c r="QKE1" s="32"/>
      <c r="QKF1" s="32"/>
      <c r="QKG1" s="32"/>
      <c r="QKH1" s="32"/>
      <c r="QKI1" s="32"/>
      <c r="QKJ1" s="32"/>
      <c r="QKK1" s="32"/>
      <c r="QKL1" s="32"/>
      <c r="QKM1" s="32"/>
      <c r="QKN1" s="32"/>
      <c r="QKO1" s="32"/>
      <c r="QKP1" s="32"/>
      <c r="QKQ1" s="32"/>
      <c r="QKR1" s="32"/>
      <c r="QKS1" s="32"/>
      <c r="QKT1" s="32"/>
      <c r="QKU1" s="32"/>
      <c r="QKV1" s="32"/>
      <c r="QKW1" s="32"/>
      <c r="QKX1" s="32"/>
      <c r="QKY1" s="32"/>
      <c r="QKZ1" s="32"/>
      <c r="QLA1" s="32"/>
      <c r="QLB1" s="32"/>
      <c r="QLC1" s="32"/>
      <c r="QLD1" s="32"/>
      <c r="QLE1" s="32"/>
      <c r="QLF1" s="32"/>
      <c r="QLG1" s="32"/>
      <c r="QLH1" s="32"/>
      <c r="QLI1" s="32"/>
      <c r="QLJ1" s="32"/>
      <c r="QLK1" s="32"/>
      <c r="QLL1" s="32"/>
      <c r="QLM1" s="32"/>
      <c r="QLN1" s="32"/>
      <c r="QLO1" s="32"/>
      <c r="QLP1" s="32"/>
      <c r="QLQ1" s="32"/>
      <c r="QLR1" s="32"/>
      <c r="QLS1" s="32"/>
      <c r="QLT1" s="32"/>
      <c r="QLU1" s="32"/>
      <c r="QLV1" s="32"/>
      <c r="QLW1" s="32"/>
      <c r="QLX1" s="32"/>
      <c r="QLY1" s="32"/>
      <c r="QLZ1" s="32"/>
      <c r="QMA1" s="32"/>
      <c r="QMB1" s="32"/>
      <c r="QMC1" s="32"/>
      <c r="QMD1" s="32"/>
      <c r="QME1" s="32"/>
      <c r="QMF1" s="32"/>
      <c r="QMG1" s="32"/>
      <c r="QMH1" s="32"/>
      <c r="QMI1" s="32"/>
      <c r="QMJ1" s="32"/>
      <c r="QMK1" s="32"/>
      <c r="QML1" s="32"/>
      <c r="QMM1" s="32"/>
      <c r="QMN1" s="32"/>
      <c r="QMO1" s="32"/>
      <c r="QMP1" s="32"/>
      <c r="QMQ1" s="32"/>
      <c r="QMR1" s="32"/>
      <c r="QMS1" s="32"/>
      <c r="QMT1" s="32"/>
      <c r="QMU1" s="32"/>
      <c r="QMV1" s="32"/>
      <c r="QMW1" s="32"/>
      <c r="QMX1" s="32"/>
      <c r="QMY1" s="32"/>
      <c r="QMZ1" s="32"/>
      <c r="QNA1" s="32"/>
      <c r="QNB1" s="32"/>
      <c r="QNC1" s="32"/>
      <c r="QND1" s="32"/>
      <c r="QNE1" s="32"/>
      <c r="QNF1" s="32"/>
      <c r="QNG1" s="32"/>
      <c r="QNH1" s="32"/>
      <c r="QNI1" s="32"/>
      <c r="QNJ1" s="32"/>
      <c r="QNK1" s="32"/>
      <c r="QNL1" s="32"/>
      <c r="QNM1" s="32"/>
      <c r="QNN1" s="32"/>
      <c r="QNO1" s="32"/>
      <c r="QNP1" s="32"/>
      <c r="QNQ1" s="32"/>
      <c r="QNR1" s="32"/>
      <c r="QNS1" s="32"/>
      <c r="QNT1" s="32"/>
      <c r="QNU1" s="32"/>
      <c r="QNV1" s="32"/>
      <c r="QNW1" s="32"/>
      <c r="QNX1" s="32"/>
      <c r="QNY1" s="32"/>
      <c r="QNZ1" s="32"/>
      <c r="QOA1" s="32"/>
      <c r="QOB1" s="32"/>
      <c r="QOC1" s="32"/>
      <c r="QOD1" s="32"/>
      <c r="QOE1" s="32"/>
      <c r="QOF1" s="32"/>
      <c r="QOG1" s="32"/>
      <c r="QOH1" s="32"/>
      <c r="QOI1" s="32"/>
      <c r="QOJ1" s="32"/>
      <c r="QOK1" s="32"/>
      <c r="QOL1" s="32"/>
      <c r="QOM1" s="32"/>
      <c r="QON1" s="32"/>
      <c r="QOO1" s="32"/>
      <c r="QOP1" s="32"/>
      <c r="QOQ1" s="32"/>
      <c r="QOR1" s="32"/>
      <c r="QOS1" s="32"/>
      <c r="QOT1" s="32"/>
      <c r="QOU1" s="32"/>
      <c r="QOV1" s="32"/>
      <c r="QOW1" s="32"/>
      <c r="QOX1" s="32"/>
      <c r="QOY1" s="32"/>
      <c r="QOZ1" s="32"/>
      <c r="QPA1" s="32"/>
      <c r="QPB1" s="32"/>
      <c r="QPC1" s="32"/>
      <c r="QPD1" s="32"/>
      <c r="QPE1" s="32"/>
      <c r="QPF1" s="32"/>
      <c r="QPG1" s="32"/>
      <c r="QPH1" s="32"/>
      <c r="QPI1" s="32"/>
      <c r="QPJ1" s="32"/>
      <c r="QPK1" s="32"/>
      <c r="QPL1" s="32"/>
      <c r="QPM1" s="32"/>
      <c r="QPN1" s="32"/>
      <c r="QPO1" s="32"/>
      <c r="QPP1" s="32"/>
      <c r="QPQ1" s="32"/>
      <c r="QPR1" s="32"/>
      <c r="QPS1" s="32"/>
      <c r="QPT1" s="32"/>
      <c r="QPU1" s="32"/>
      <c r="QPV1" s="32"/>
      <c r="QPW1" s="32"/>
      <c r="QPX1" s="32"/>
      <c r="QPY1" s="32"/>
      <c r="QPZ1" s="32"/>
      <c r="QQA1" s="32"/>
      <c r="QQB1" s="32"/>
      <c r="QQC1" s="32"/>
      <c r="QQD1" s="32"/>
      <c r="QQE1" s="32"/>
      <c r="QQF1" s="32"/>
      <c r="QQG1" s="32"/>
      <c r="QQH1" s="32"/>
      <c r="QQI1" s="32"/>
      <c r="QQJ1" s="32"/>
      <c r="QQK1" s="32"/>
      <c r="QQL1" s="32"/>
      <c r="QQM1" s="32"/>
      <c r="QQN1" s="32"/>
      <c r="QQO1" s="32"/>
      <c r="QQP1" s="32"/>
      <c r="QQQ1" s="32"/>
      <c r="QQR1" s="32"/>
      <c r="QQS1" s="32"/>
      <c r="QQT1" s="32"/>
      <c r="QQU1" s="32"/>
      <c r="QQV1" s="32"/>
      <c r="QQW1" s="32"/>
      <c r="QQX1" s="32"/>
      <c r="QQY1" s="32"/>
      <c r="QQZ1" s="32"/>
      <c r="QRA1" s="32"/>
      <c r="QRB1" s="32"/>
      <c r="QRC1" s="32"/>
      <c r="QRD1" s="32"/>
      <c r="QRE1" s="32"/>
      <c r="QRF1" s="32"/>
      <c r="QRG1" s="32"/>
      <c r="QRH1" s="32"/>
      <c r="QRI1" s="32"/>
      <c r="QRJ1" s="32"/>
      <c r="QRK1" s="32"/>
      <c r="QRL1" s="32"/>
      <c r="QRM1" s="32"/>
      <c r="QRN1" s="32"/>
      <c r="QRO1" s="32"/>
      <c r="QRP1" s="32"/>
      <c r="QRQ1" s="32"/>
      <c r="QRR1" s="32"/>
      <c r="QRS1" s="32"/>
      <c r="QRT1" s="32"/>
      <c r="QRU1" s="32"/>
      <c r="QRV1" s="32"/>
      <c r="QRW1" s="32"/>
      <c r="QRX1" s="32"/>
      <c r="QRY1" s="32"/>
      <c r="QRZ1" s="32"/>
      <c r="QSA1" s="32"/>
      <c r="QSB1" s="32"/>
      <c r="QSC1" s="32"/>
      <c r="QSD1" s="32"/>
      <c r="QSE1" s="32"/>
      <c r="QSF1" s="32"/>
      <c r="QSG1" s="32"/>
      <c r="QSH1" s="32"/>
      <c r="QSI1" s="32"/>
      <c r="QSJ1" s="32"/>
      <c r="QSK1" s="32"/>
      <c r="QSL1" s="32"/>
      <c r="QSM1" s="32"/>
      <c r="QSN1" s="32"/>
      <c r="QSO1" s="32"/>
      <c r="QSP1" s="32"/>
      <c r="QSQ1" s="32"/>
      <c r="QSR1" s="32"/>
      <c r="QSS1" s="32"/>
      <c r="QST1" s="32"/>
      <c r="QSU1" s="32"/>
      <c r="QSV1" s="32"/>
      <c r="QSW1" s="32"/>
      <c r="QSX1" s="32"/>
      <c r="QSY1" s="32"/>
      <c r="QSZ1" s="32"/>
      <c r="QTA1" s="32"/>
      <c r="QTB1" s="32"/>
      <c r="QTC1" s="32"/>
      <c r="QTD1" s="32"/>
      <c r="QTE1" s="32"/>
      <c r="QTF1" s="32"/>
      <c r="QTG1" s="32"/>
      <c r="QTH1" s="32"/>
      <c r="QTI1" s="32"/>
      <c r="QTJ1" s="32"/>
      <c r="QTK1" s="32"/>
      <c r="QTL1" s="32"/>
      <c r="QTM1" s="32"/>
      <c r="QTN1" s="32"/>
      <c r="QTO1" s="32"/>
      <c r="QTP1" s="32"/>
      <c r="QTQ1" s="32"/>
      <c r="QTR1" s="32"/>
      <c r="QTS1" s="32"/>
      <c r="QTT1" s="32"/>
      <c r="QTU1" s="32"/>
      <c r="QTV1" s="32"/>
      <c r="QTW1" s="32"/>
      <c r="QTX1" s="32"/>
      <c r="QTY1" s="32"/>
      <c r="QTZ1" s="32"/>
      <c r="QUA1" s="32"/>
      <c r="QUB1" s="32"/>
      <c r="QUC1" s="32"/>
      <c r="QUD1" s="32"/>
      <c r="QUE1" s="32"/>
      <c r="QUF1" s="32"/>
      <c r="QUG1" s="32"/>
      <c r="QUH1" s="32"/>
      <c r="QUI1" s="32"/>
      <c r="QUJ1" s="32"/>
      <c r="QUK1" s="32"/>
      <c r="QUL1" s="32"/>
      <c r="QUM1" s="32"/>
      <c r="QUN1" s="32"/>
      <c r="QUO1" s="32"/>
      <c r="QUP1" s="32"/>
      <c r="QUQ1" s="32"/>
      <c r="QUR1" s="32"/>
      <c r="QUS1" s="32"/>
      <c r="QUT1" s="32"/>
      <c r="QUU1" s="32"/>
      <c r="QUV1" s="32"/>
      <c r="QUW1" s="32"/>
      <c r="QUX1" s="32"/>
      <c r="QUY1" s="32"/>
      <c r="QUZ1" s="32"/>
      <c r="QVA1" s="32"/>
      <c r="QVB1" s="32"/>
      <c r="QVC1" s="32"/>
      <c r="QVD1" s="32"/>
      <c r="QVE1" s="32"/>
      <c r="QVF1" s="32"/>
      <c r="QVG1" s="32"/>
      <c r="QVH1" s="32"/>
      <c r="QVI1" s="32"/>
      <c r="QVJ1" s="32"/>
      <c r="QVK1" s="32"/>
      <c r="QVL1" s="32"/>
      <c r="QVM1" s="32"/>
      <c r="QVN1" s="32"/>
      <c r="QVO1" s="32"/>
      <c r="QVP1" s="32"/>
      <c r="QVQ1" s="32"/>
      <c r="QVR1" s="32"/>
      <c r="QVS1" s="32"/>
      <c r="QVT1" s="32"/>
      <c r="QVU1" s="32"/>
      <c r="QVV1" s="32"/>
      <c r="QVW1" s="32"/>
      <c r="QVX1" s="32"/>
      <c r="QVY1" s="32"/>
      <c r="QVZ1" s="32"/>
      <c r="QWA1" s="32"/>
      <c r="QWB1" s="32"/>
      <c r="QWC1" s="32"/>
      <c r="QWD1" s="32"/>
      <c r="QWE1" s="32"/>
      <c r="QWF1" s="32"/>
      <c r="QWG1" s="32"/>
      <c r="QWH1" s="32"/>
      <c r="QWI1" s="32"/>
      <c r="QWJ1" s="32"/>
      <c r="QWK1" s="32"/>
      <c r="QWL1" s="32"/>
      <c r="QWM1" s="32"/>
      <c r="QWN1" s="32"/>
      <c r="QWO1" s="32"/>
      <c r="QWP1" s="32"/>
      <c r="QWQ1" s="32"/>
      <c r="QWR1" s="32"/>
      <c r="QWS1" s="32"/>
      <c r="QWT1" s="32"/>
      <c r="QWU1" s="32"/>
      <c r="QWV1" s="32"/>
      <c r="QWW1" s="32"/>
      <c r="QWX1" s="32"/>
      <c r="QWY1" s="32"/>
      <c r="QWZ1" s="32"/>
      <c r="QXA1" s="32"/>
      <c r="QXB1" s="32"/>
      <c r="QXC1" s="32"/>
      <c r="QXD1" s="32"/>
      <c r="QXE1" s="32"/>
      <c r="QXF1" s="32"/>
      <c r="QXG1" s="32"/>
      <c r="QXH1" s="32"/>
      <c r="QXI1" s="32"/>
      <c r="QXJ1" s="32"/>
      <c r="QXK1" s="32"/>
      <c r="QXL1" s="32"/>
      <c r="QXM1" s="32"/>
      <c r="QXN1" s="32"/>
      <c r="QXO1" s="32"/>
      <c r="QXP1" s="32"/>
      <c r="QXQ1" s="32"/>
      <c r="QXR1" s="32"/>
      <c r="QXS1" s="32"/>
      <c r="QXT1" s="32"/>
      <c r="QXU1" s="32"/>
      <c r="QXV1" s="32"/>
      <c r="QXW1" s="32"/>
      <c r="QXX1" s="32"/>
      <c r="QXY1" s="32"/>
      <c r="QXZ1" s="32"/>
      <c r="QYA1" s="32"/>
      <c r="QYB1" s="32"/>
      <c r="QYC1" s="32"/>
      <c r="QYD1" s="32"/>
      <c r="QYE1" s="32"/>
      <c r="QYF1" s="32"/>
      <c r="QYG1" s="32"/>
      <c r="QYH1" s="32"/>
      <c r="QYI1" s="32"/>
      <c r="QYJ1" s="32"/>
      <c r="QYK1" s="32"/>
      <c r="QYL1" s="32"/>
      <c r="QYM1" s="32"/>
      <c r="QYN1" s="32"/>
      <c r="QYO1" s="32"/>
      <c r="QYP1" s="32"/>
      <c r="QYQ1" s="32"/>
      <c r="QYR1" s="32"/>
      <c r="QYS1" s="32"/>
      <c r="QYT1" s="32"/>
      <c r="QYU1" s="32"/>
      <c r="QYV1" s="32"/>
      <c r="QYW1" s="32"/>
      <c r="QYX1" s="32"/>
      <c r="QYY1" s="32"/>
      <c r="QYZ1" s="32"/>
      <c r="QZA1" s="32"/>
      <c r="QZB1" s="32"/>
      <c r="QZC1" s="32"/>
      <c r="QZD1" s="32"/>
      <c r="QZE1" s="32"/>
      <c r="QZF1" s="32"/>
      <c r="QZG1" s="32"/>
      <c r="QZH1" s="32"/>
      <c r="QZI1" s="32"/>
      <c r="QZJ1" s="32"/>
      <c r="QZK1" s="32"/>
      <c r="QZL1" s="32"/>
      <c r="QZM1" s="32"/>
      <c r="QZN1" s="32"/>
      <c r="QZO1" s="32"/>
      <c r="QZP1" s="32"/>
      <c r="QZQ1" s="32"/>
      <c r="QZR1" s="32"/>
      <c r="QZS1" s="32"/>
      <c r="QZT1" s="32"/>
      <c r="QZU1" s="32"/>
      <c r="QZV1" s="32"/>
      <c r="QZW1" s="32"/>
      <c r="QZX1" s="32"/>
      <c r="QZY1" s="32"/>
      <c r="QZZ1" s="32"/>
      <c r="RAA1" s="32"/>
      <c r="RAB1" s="32"/>
      <c r="RAC1" s="32"/>
      <c r="RAD1" s="32"/>
      <c r="RAE1" s="32"/>
      <c r="RAF1" s="32"/>
      <c r="RAG1" s="32"/>
      <c r="RAH1" s="32"/>
      <c r="RAI1" s="32"/>
      <c r="RAJ1" s="32"/>
      <c r="RAK1" s="32"/>
      <c r="RAL1" s="32"/>
      <c r="RAM1" s="32"/>
      <c r="RAN1" s="32"/>
      <c r="RAO1" s="32"/>
      <c r="RAP1" s="32"/>
      <c r="RAQ1" s="32"/>
      <c r="RAR1" s="32"/>
      <c r="RAS1" s="32"/>
      <c r="RAT1" s="32"/>
      <c r="RAU1" s="32"/>
      <c r="RAV1" s="32"/>
      <c r="RAW1" s="32"/>
      <c r="RAX1" s="32"/>
      <c r="RAY1" s="32"/>
      <c r="RAZ1" s="32"/>
      <c r="RBA1" s="32"/>
      <c r="RBB1" s="32"/>
      <c r="RBC1" s="32"/>
      <c r="RBD1" s="32"/>
      <c r="RBE1" s="32"/>
      <c r="RBF1" s="32"/>
      <c r="RBG1" s="32"/>
      <c r="RBH1" s="32"/>
      <c r="RBI1" s="32"/>
      <c r="RBJ1" s="32"/>
      <c r="RBK1" s="32"/>
      <c r="RBL1" s="32"/>
      <c r="RBM1" s="32"/>
      <c r="RBN1" s="32"/>
      <c r="RBO1" s="32"/>
      <c r="RBP1" s="32"/>
      <c r="RBQ1" s="32"/>
      <c r="RBR1" s="32"/>
      <c r="RBS1" s="32"/>
      <c r="RBT1" s="32"/>
      <c r="RBU1" s="32"/>
      <c r="RBV1" s="32"/>
      <c r="RBW1" s="32"/>
      <c r="RBX1" s="32"/>
      <c r="RBY1" s="32"/>
      <c r="RBZ1" s="32"/>
      <c r="RCA1" s="32"/>
      <c r="RCB1" s="32"/>
      <c r="RCC1" s="32"/>
      <c r="RCD1" s="32"/>
      <c r="RCE1" s="32"/>
      <c r="RCF1" s="32"/>
      <c r="RCG1" s="32"/>
      <c r="RCH1" s="32"/>
      <c r="RCI1" s="32"/>
      <c r="RCJ1" s="32"/>
      <c r="RCK1" s="32"/>
      <c r="RCL1" s="32"/>
      <c r="RCM1" s="32"/>
      <c r="RCN1" s="32"/>
      <c r="RCO1" s="32"/>
      <c r="RCP1" s="32"/>
      <c r="RCQ1" s="32"/>
      <c r="RCR1" s="32"/>
      <c r="RCS1" s="32"/>
      <c r="RCT1" s="32"/>
      <c r="RCU1" s="32"/>
      <c r="RCV1" s="32"/>
      <c r="RCW1" s="32"/>
      <c r="RCX1" s="32"/>
      <c r="RCY1" s="32"/>
      <c r="RCZ1" s="32"/>
      <c r="RDA1" s="32"/>
      <c r="RDB1" s="32"/>
      <c r="RDC1" s="32"/>
      <c r="RDD1" s="32"/>
      <c r="RDE1" s="32"/>
      <c r="RDF1" s="32"/>
      <c r="RDG1" s="32"/>
      <c r="RDH1" s="32"/>
      <c r="RDI1" s="32"/>
      <c r="RDJ1" s="32"/>
      <c r="RDK1" s="32"/>
      <c r="RDL1" s="32"/>
      <c r="RDM1" s="32"/>
      <c r="RDN1" s="32"/>
      <c r="RDO1" s="32"/>
      <c r="RDP1" s="32"/>
      <c r="RDQ1" s="32"/>
      <c r="RDR1" s="32"/>
      <c r="RDS1" s="32"/>
      <c r="RDT1" s="32"/>
      <c r="RDU1" s="32"/>
      <c r="RDV1" s="32"/>
      <c r="RDW1" s="32"/>
      <c r="RDX1" s="32"/>
      <c r="RDY1" s="32"/>
      <c r="RDZ1" s="32"/>
      <c r="REA1" s="32"/>
      <c r="REB1" s="32"/>
      <c r="REC1" s="32"/>
      <c r="RED1" s="32"/>
      <c r="REE1" s="32"/>
      <c r="REF1" s="32"/>
      <c r="REG1" s="32"/>
      <c r="REH1" s="32"/>
      <c r="REI1" s="32"/>
      <c r="REJ1" s="32"/>
      <c r="REK1" s="32"/>
      <c r="REL1" s="32"/>
      <c r="REM1" s="32"/>
      <c r="REN1" s="32"/>
      <c r="REO1" s="32"/>
      <c r="REP1" s="32"/>
      <c r="REQ1" s="32"/>
      <c r="RER1" s="32"/>
      <c r="RES1" s="32"/>
      <c r="RET1" s="32"/>
      <c r="REU1" s="32"/>
      <c r="REV1" s="32"/>
      <c r="REW1" s="32"/>
      <c r="REX1" s="32"/>
      <c r="REY1" s="32"/>
      <c r="REZ1" s="32"/>
      <c r="RFA1" s="32"/>
      <c r="RFB1" s="32"/>
      <c r="RFC1" s="32"/>
      <c r="RFD1" s="32"/>
      <c r="RFE1" s="32"/>
      <c r="RFF1" s="32"/>
      <c r="RFG1" s="32"/>
      <c r="RFH1" s="32"/>
      <c r="RFI1" s="32"/>
      <c r="RFJ1" s="32"/>
      <c r="RFK1" s="32"/>
      <c r="RFL1" s="32"/>
      <c r="RFM1" s="32"/>
      <c r="RFN1" s="32"/>
      <c r="RFO1" s="32"/>
      <c r="RFP1" s="32"/>
      <c r="RFQ1" s="32"/>
      <c r="RFR1" s="32"/>
      <c r="RFS1" s="32"/>
      <c r="RFT1" s="32"/>
      <c r="RFU1" s="32"/>
      <c r="RFV1" s="32"/>
      <c r="RFW1" s="32"/>
      <c r="RFX1" s="32"/>
      <c r="RFY1" s="32"/>
      <c r="RFZ1" s="32"/>
      <c r="RGA1" s="32"/>
      <c r="RGB1" s="32"/>
      <c r="RGC1" s="32"/>
      <c r="RGD1" s="32"/>
      <c r="RGE1" s="32"/>
      <c r="RGF1" s="32"/>
      <c r="RGG1" s="32"/>
      <c r="RGH1" s="32"/>
      <c r="RGI1" s="32"/>
      <c r="RGJ1" s="32"/>
      <c r="RGK1" s="32"/>
      <c r="RGL1" s="32"/>
      <c r="RGM1" s="32"/>
      <c r="RGN1" s="32"/>
      <c r="RGO1" s="32"/>
      <c r="RGP1" s="32"/>
      <c r="RGQ1" s="32"/>
      <c r="RGR1" s="32"/>
      <c r="RGS1" s="32"/>
      <c r="RGT1" s="32"/>
      <c r="RGU1" s="32"/>
      <c r="RGV1" s="32"/>
      <c r="RGW1" s="32"/>
      <c r="RGX1" s="32"/>
      <c r="RGY1" s="32"/>
      <c r="RGZ1" s="32"/>
      <c r="RHA1" s="32"/>
      <c r="RHB1" s="32"/>
      <c r="RHC1" s="32"/>
      <c r="RHD1" s="32"/>
      <c r="RHE1" s="32"/>
      <c r="RHF1" s="32"/>
      <c r="RHG1" s="32"/>
      <c r="RHH1" s="32"/>
      <c r="RHI1" s="32"/>
      <c r="RHJ1" s="32"/>
      <c r="RHK1" s="32"/>
      <c r="RHL1" s="32"/>
      <c r="RHM1" s="32"/>
      <c r="RHN1" s="32"/>
      <c r="RHO1" s="32"/>
      <c r="RHP1" s="32"/>
      <c r="RHQ1" s="32"/>
      <c r="RHR1" s="32"/>
      <c r="RHS1" s="32"/>
      <c r="RHT1" s="32"/>
      <c r="RHU1" s="32"/>
      <c r="RHV1" s="32"/>
      <c r="RHW1" s="32"/>
      <c r="RHX1" s="32"/>
      <c r="RHY1" s="32"/>
      <c r="RHZ1" s="32"/>
      <c r="RIA1" s="32"/>
      <c r="RIB1" s="32"/>
      <c r="RIC1" s="32"/>
      <c r="RID1" s="32"/>
      <c r="RIE1" s="32"/>
      <c r="RIF1" s="32"/>
      <c r="RIG1" s="32"/>
      <c r="RIH1" s="32"/>
      <c r="RII1" s="32"/>
      <c r="RIJ1" s="32"/>
      <c r="RIK1" s="32"/>
      <c r="RIL1" s="32"/>
      <c r="RIM1" s="32"/>
      <c r="RIN1" s="32"/>
      <c r="RIO1" s="32"/>
      <c r="RIP1" s="32"/>
      <c r="RIQ1" s="32"/>
      <c r="RIR1" s="32"/>
      <c r="RIS1" s="32"/>
      <c r="RIT1" s="32"/>
      <c r="RIU1" s="32"/>
      <c r="RIV1" s="32"/>
      <c r="RIW1" s="32"/>
      <c r="RIX1" s="32"/>
      <c r="RIY1" s="32"/>
      <c r="RIZ1" s="32"/>
      <c r="RJA1" s="32"/>
      <c r="RJB1" s="32"/>
      <c r="RJC1" s="32"/>
      <c r="RJD1" s="32"/>
      <c r="RJE1" s="32"/>
      <c r="RJF1" s="32"/>
      <c r="RJG1" s="32"/>
      <c r="RJH1" s="32"/>
      <c r="RJI1" s="32"/>
      <c r="RJJ1" s="32"/>
      <c r="RJK1" s="32"/>
      <c r="RJL1" s="32"/>
      <c r="RJM1" s="32"/>
      <c r="RJN1" s="32"/>
      <c r="RJO1" s="32"/>
      <c r="RJP1" s="32"/>
      <c r="RJQ1" s="32"/>
      <c r="RJR1" s="32"/>
      <c r="RJS1" s="32"/>
      <c r="RJT1" s="32"/>
      <c r="RJU1" s="32"/>
      <c r="RJV1" s="32"/>
      <c r="RJW1" s="32"/>
      <c r="RJX1" s="32"/>
      <c r="RJY1" s="32"/>
      <c r="RJZ1" s="32"/>
      <c r="RKA1" s="32"/>
      <c r="RKB1" s="32"/>
      <c r="RKC1" s="32"/>
      <c r="RKD1" s="32"/>
      <c r="RKE1" s="32"/>
      <c r="RKF1" s="32"/>
      <c r="RKG1" s="32"/>
      <c r="RKH1" s="32"/>
      <c r="RKI1" s="32"/>
      <c r="RKJ1" s="32"/>
      <c r="RKK1" s="32"/>
      <c r="RKL1" s="32"/>
      <c r="RKM1" s="32"/>
      <c r="RKN1" s="32"/>
      <c r="RKO1" s="32"/>
      <c r="RKP1" s="32"/>
      <c r="RKQ1" s="32"/>
      <c r="RKR1" s="32"/>
      <c r="RKS1" s="32"/>
      <c r="RKT1" s="32"/>
      <c r="RKU1" s="32"/>
      <c r="RKV1" s="32"/>
      <c r="RKW1" s="32"/>
      <c r="RKX1" s="32"/>
      <c r="RKY1" s="32"/>
      <c r="RKZ1" s="32"/>
      <c r="RLA1" s="32"/>
      <c r="RLB1" s="32"/>
      <c r="RLC1" s="32"/>
      <c r="RLD1" s="32"/>
      <c r="RLE1" s="32"/>
      <c r="RLF1" s="32"/>
      <c r="RLG1" s="32"/>
      <c r="RLH1" s="32"/>
      <c r="RLI1" s="32"/>
      <c r="RLJ1" s="32"/>
      <c r="RLK1" s="32"/>
      <c r="RLL1" s="32"/>
      <c r="RLM1" s="32"/>
      <c r="RLN1" s="32"/>
      <c r="RLO1" s="32"/>
      <c r="RLP1" s="32"/>
      <c r="RLQ1" s="32"/>
      <c r="RLR1" s="32"/>
      <c r="RLS1" s="32"/>
      <c r="RLT1" s="32"/>
      <c r="RLU1" s="32"/>
      <c r="RLV1" s="32"/>
      <c r="RLW1" s="32"/>
      <c r="RLX1" s="32"/>
      <c r="RLY1" s="32"/>
      <c r="RLZ1" s="32"/>
      <c r="RMA1" s="32"/>
      <c r="RMB1" s="32"/>
      <c r="RMC1" s="32"/>
      <c r="RMD1" s="32"/>
      <c r="RME1" s="32"/>
      <c r="RMF1" s="32"/>
      <c r="RMG1" s="32"/>
      <c r="RMH1" s="32"/>
      <c r="RMI1" s="32"/>
      <c r="RMJ1" s="32"/>
      <c r="RMK1" s="32"/>
      <c r="RML1" s="32"/>
      <c r="RMM1" s="32"/>
      <c r="RMN1" s="32"/>
      <c r="RMO1" s="32"/>
      <c r="RMP1" s="32"/>
      <c r="RMQ1" s="32"/>
      <c r="RMR1" s="32"/>
      <c r="RMS1" s="32"/>
      <c r="RMT1" s="32"/>
      <c r="RMU1" s="32"/>
      <c r="RMV1" s="32"/>
      <c r="RMW1" s="32"/>
      <c r="RMX1" s="32"/>
      <c r="RMY1" s="32"/>
      <c r="RMZ1" s="32"/>
      <c r="RNA1" s="32"/>
      <c r="RNB1" s="32"/>
      <c r="RNC1" s="32"/>
      <c r="RND1" s="32"/>
      <c r="RNE1" s="32"/>
      <c r="RNF1" s="32"/>
      <c r="RNG1" s="32"/>
      <c r="RNH1" s="32"/>
      <c r="RNI1" s="32"/>
      <c r="RNJ1" s="32"/>
      <c r="RNK1" s="32"/>
      <c r="RNL1" s="32"/>
      <c r="RNM1" s="32"/>
      <c r="RNN1" s="32"/>
      <c r="RNO1" s="32"/>
      <c r="RNP1" s="32"/>
      <c r="RNQ1" s="32"/>
      <c r="RNR1" s="32"/>
      <c r="RNS1" s="32"/>
      <c r="RNT1" s="32"/>
      <c r="RNU1" s="32"/>
      <c r="RNV1" s="32"/>
      <c r="RNW1" s="32"/>
      <c r="RNX1" s="32"/>
      <c r="RNY1" s="32"/>
      <c r="RNZ1" s="32"/>
      <c r="ROA1" s="32"/>
      <c r="ROB1" s="32"/>
      <c r="ROC1" s="32"/>
      <c r="ROD1" s="32"/>
      <c r="ROE1" s="32"/>
      <c r="ROF1" s="32"/>
      <c r="ROG1" s="32"/>
      <c r="ROH1" s="32"/>
      <c r="ROI1" s="32"/>
      <c r="ROJ1" s="32"/>
      <c r="ROK1" s="32"/>
      <c r="ROL1" s="32"/>
      <c r="ROM1" s="32"/>
      <c r="RON1" s="32"/>
      <c r="ROO1" s="32"/>
      <c r="ROP1" s="32"/>
      <c r="ROQ1" s="32"/>
      <c r="ROR1" s="32"/>
      <c r="ROS1" s="32"/>
      <c r="ROT1" s="32"/>
      <c r="ROU1" s="32"/>
      <c r="ROV1" s="32"/>
      <c r="ROW1" s="32"/>
      <c r="ROX1" s="32"/>
      <c r="ROY1" s="32"/>
      <c r="ROZ1" s="32"/>
      <c r="RPA1" s="32"/>
      <c r="RPB1" s="32"/>
      <c r="RPC1" s="32"/>
      <c r="RPD1" s="32"/>
      <c r="RPE1" s="32"/>
      <c r="RPF1" s="32"/>
      <c r="RPG1" s="32"/>
      <c r="RPH1" s="32"/>
      <c r="RPI1" s="32"/>
      <c r="RPJ1" s="32"/>
      <c r="RPK1" s="32"/>
      <c r="RPL1" s="32"/>
      <c r="RPM1" s="32"/>
      <c r="RPN1" s="32"/>
      <c r="RPO1" s="32"/>
      <c r="RPP1" s="32"/>
      <c r="RPQ1" s="32"/>
      <c r="RPR1" s="32"/>
      <c r="RPS1" s="32"/>
      <c r="RPT1" s="32"/>
      <c r="RPU1" s="32"/>
      <c r="RPV1" s="32"/>
      <c r="RPW1" s="32"/>
      <c r="RPX1" s="32"/>
      <c r="RPY1" s="32"/>
      <c r="RPZ1" s="32"/>
      <c r="RQA1" s="32"/>
      <c r="RQB1" s="32"/>
      <c r="RQC1" s="32"/>
      <c r="RQD1" s="32"/>
      <c r="RQE1" s="32"/>
      <c r="RQF1" s="32"/>
      <c r="RQG1" s="32"/>
      <c r="RQH1" s="32"/>
      <c r="RQI1" s="32"/>
      <c r="RQJ1" s="32"/>
      <c r="RQK1" s="32"/>
      <c r="RQL1" s="32"/>
      <c r="RQM1" s="32"/>
      <c r="RQN1" s="32"/>
      <c r="RQO1" s="32"/>
      <c r="RQP1" s="32"/>
      <c r="RQQ1" s="32"/>
      <c r="RQR1" s="32"/>
      <c r="RQS1" s="32"/>
      <c r="RQT1" s="32"/>
      <c r="RQU1" s="32"/>
      <c r="RQV1" s="32"/>
      <c r="RQW1" s="32"/>
      <c r="RQX1" s="32"/>
      <c r="RQY1" s="32"/>
      <c r="RQZ1" s="32"/>
      <c r="RRA1" s="32"/>
      <c r="RRB1" s="32"/>
      <c r="RRC1" s="32"/>
      <c r="RRD1" s="32"/>
      <c r="RRE1" s="32"/>
      <c r="RRF1" s="32"/>
      <c r="RRG1" s="32"/>
      <c r="RRH1" s="32"/>
      <c r="RRI1" s="32"/>
      <c r="RRJ1" s="32"/>
      <c r="RRK1" s="32"/>
      <c r="RRL1" s="32"/>
      <c r="RRM1" s="32"/>
      <c r="RRN1" s="32"/>
      <c r="RRO1" s="32"/>
      <c r="RRP1" s="32"/>
      <c r="RRQ1" s="32"/>
      <c r="RRR1" s="32"/>
      <c r="RRS1" s="32"/>
      <c r="RRT1" s="32"/>
      <c r="RRU1" s="32"/>
      <c r="RRV1" s="32"/>
      <c r="RRW1" s="32"/>
      <c r="RRX1" s="32"/>
      <c r="RRY1" s="32"/>
      <c r="RRZ1" s="32"/>
      <c r="RSA1" s="32"/>
      <c r="RSB1" s="32"/>
      <c r="RSC1" s="32"/>
      <c r="RSD1" s="32"/>
      <c r="RSE1" s="32"/>
      <c r="RSF1" s="32"/>
      <c r="RSG1" s="32"/>
      <c r="RSH1" s="32"/>
      <c r="RSI1" s="32"/>
      <c r="RSJ1" s="32"/>
      <c r="RSK1" s="32"/>
      <c r="RSL1" s="32"/>
      <c r="RSM1" s="32"/>
      <c r="RSN1" s="32"/>
      <c r="RSO1" s="32"/>
      <c r="RSP1" s="32"/>
      <c r="RSQ1" s="32"/>
      <c r="RSR1" s="32"/>
      <c r="RSS1" s="32"/>
      <c r="RST1" s="32"/>
      <c r="RSU1" s="32"/>
      <c r="RSV1" s="32"/>
      <c r="RSW1" s="32"/>
      <c r="RSX1" s="32"/>
      <c r="RSY1" s="32"/>
      <c r="RSZ1" s="32"/>
      <c r="RTA1" s="32"/>
      <c r="RTB1" s="32"/>
      <c r="RTC1" s="32"/>
      <c r="RTD1" s="32"/>
      <c r="RTE1" s="32"/>
      <c r="RTF1" s="32"/>
      <c r="RTG1" s="32"/>
      <c r="RTH1" s="32"/>
      <c r="RTI1" s="32"/>
      <c r="RTJ1" s="32"/>
      <c r="RTK1" s="32"/>
      <c r="RTL1" s="32"/>
      <c r="RTM1" s="32"/>
      <c r="RTN1" s="32"/>
      <c r="RTO1" s="32"/>
      <c r="RTP1" s="32"/>
      <c r="RTQ1" s="32"/>
      <c r="RTR1" s="32"/>
      <c r="RTS1" s="32"/>
      <c r="RTT1" s="32"/>
      <c r="RTU1" s="32"/>
      <c r="RTV1" s="32"/>
      <c r="RTW1" s="32"/>
      <c r="RTX1" s="32"/>
      <c r="RTY1" s="32"/>
      <c r="RTZ1" s="32"/>
      <c r="RUA1" s="32"/>
      <c r="RUB1" s="32"/>
      <c r="RUC1" s="32"/>
      <c r="RUD1" s="32"/>
      <c r="RUE1" s="32"/>
      <c r="RUF1" s="32"/>
      <c r="RUG1" s="32"/>
      <c r="RUH1" s="32"/>
      <c r="RUI1" s="32"/>
      <c r="RUJ1" s="32"/>
      <c r="RUK1" s="32"/>
      <c r="RUL1" s="32"/>
      <c r="RUM1" s="32"/>
      <c r="RUN1" s="32"/>
      <c r="RUO1" s="32"/>
      <c r="RUP1" s="32"/>
      <c r="RUQ1" s="32"/>
      <c r="RUR1" s="32"/>
      <c r="RUS1" s="32"/>
      <c r="RUT1" s="32"/>
      <c r="RUU1" s="32"/>
      <c r="RUV1" s="32"/>
      <c r="RUW1" s="32"/>
      <c r="RUX1" s="32"/>
      <c r="RUY1" s="32"/>
      <c r="RUZ1" s="32"/>
      <c r="RVA1" s="32"/>
      <c r="RVB1" s="32"/>
      <c r="RVC1" s="32"/>
      <c r="RVD1" s="32"/>
      <c r="RVE1" s="32"/>
      <c r="RVF1" s="32"/>
      <c r="RVG1" s="32"/>
      <c r="RVH1" s="32"/>
      <c r="RVI1" s="32"/>
      <c r="RVJ1" s="32"/>
      <c r="RVK1" s="32"/>
      <c r="RVL1" s="32"/>
      <c r="RVM1" s="32"/>
      <c r="RVN1" s="32"/>
      <c r="RVO1" s="32"/>
      <c r="RVP1" s="32"/>
      <c r="RVQ1" s="32"/>
      <c r="RVR1" s="32"/>
      <c r="RVS1" s="32"/>
      <c r="RVT1" s="32"/>
      <c r="RVU1" s="32"/>
      <c r="RVV1" s="32"/>
      <c r="RVW1" s="32"/>
      <c r="RVX1" s="32"/>
      <c r="RVY1" s="32"/>
      <c r="RVZ1" s="32"/>
      <c r="RWA1" s="32"/>
      <c r="RWB1" s="32"/>
      <c r="RWC1" s="32"/>
      <c r="RWD1" s="32"/>
      <c r="RWE1" s="32"/>
      <c r="RWF1" s="32"/>
      <c r="RWG1" s="32"/>
      <c r="RWH1" s="32"/>
      <c r="RWI1" s="32"/>
      <c r="RWJ1" s="32"/>
      <c r="RWK1" s="32"/>
      <c r="RWL1" s="32"/>
      <c r="RWM1" s="32"/>
      <c r="RWN1" s="32"/>
      <c r="RWO1" s="32"/>
      <c r="RWP1" s="32"/>
      <c r="RWQ1" s="32"/>
      <c r="RWR1" s="32"/>
      <c r="RWS1" s="32"/>
      <c r="RWT1" s="32"/>
      <c r="RWU1" s="32"/>
      <c r="RWV1" s="32"/>
      <c r="RWW1" s="32"/>
      <c r="RWX1" s="32"/>
      <c r="RWY1" s="32"/>
      <c r="RWZ1" s="32"/>
      <c r="RXA1" s="32"/>
      <c r="RXB1" s="32"/>
      <c r="RXC1" s="32"/>
      <c r="RXD1" s="32"/>
      <c r="RXE1" s="32"/>
      <c r="RXF1" s="32"/>
      <c r="RXG1" s="32"/>
      <c r="RXH1" s="32"/>
      <c r="RXI1" s="32"/>
      <c r="RXJ1" s="32"/>
      <c r="RXK1" s="32"/>
      <c r="RXL1" s="32"/>
      <c r="RXM1" s="32"/>
      <c r="RXN1" s="32"/>
      <c r="RXO1" s="32"/>
      <c r="RXP1" s="32"/>
      <c r="RXQ1" s="32"/>
      <c r="RXR1" s="32"/>
      <c r="RXS1" s="32"/>
      <c r="RXT1" s="32"/>
      <c r="RXU1" s="32"/>
      <c r="RXV1" s="32"/>
      <c r="RXW1" s="32"/>
      <c r="RXX1" s="32"/>
      <c r="RXY1" s="32"/>
      <c r="RXZ1" s="32"/>
      <c r="RYA1" s="32"/>
      <c r="RYB1" s="32"/>
      <c r="RYC1" s="32"/>
      <c r="RYD1" s="32"/>
      <c r="RYE1" s="32"/>
      <c r="RYF1" s="32"/>
      <c r="RYG1" s="32"/>
      <c r="RYH1" s="32"/>
      <c r="RYI1" s="32"/>
      <c r="RYJ1" s="32"/>
      <c r="RYK1" s="32"/>
      <c r="RYL1" s="32"/>
      <c r="RYM1" s="32"/>
      <c r="RYN1" s="32"/>
      <c r="RYO1" s="32"/>
      <c r="RYP1" s="32"/>
      <c r="RYQ1" s="32"/>
      <c r="RYR1" s="32"/>
      <c r="RYS1" s="32"/>
      <c r="RYT1" s="32"/>
      <c r="RYU1" s="32"/>
      <c r="RYV1" s="32"/>
      <c r="RYW1" s="32"/>
      <c r="RYX1" s="32"/>
      <c r="RYY1" s="32"/>
      <c r="RYZ1" s="32"/>
      <c r="RZA1" s="32"/>
      <c r="RZB1" s="32"/>
      <c r="RZC1" s="32"/>
      <c r="RZD1" s="32"/>
      <c r="RZE1" s="32"/>
      <c r="RZF1" s="32"/>
      <c r="RZG1" s="32"/>
      <c r="RZH1" s="32"/>
      <c r="RZI1" s="32"/>
      <c r="RZJ1" s="32"/>
      <c r="RZK1" s="32"/>
      <c r="RZL1" s="32"/>
      <c r="RZM1" s="32"/>
      <c r="RZN1" s="32"/>
      <c r="RZO1" s="32"/>
      <c r="RZP1" s="32"/>
      <c r="RZQ1" s="32"/>
      <c r="RZR1" s="32"/>
      <c r="RZS1" s="32"/>
      <c r="RZT1" s="32"/>
      <c r="RZU1" s="32"/>
      <c r="RZV1" s="32"/>
      <c r="RZW1" s="32"/>
      <c r="RZX1" s="32"/>
      <c r="RZY1" s="32"/>
      <c r="RZZ1" s="32"/>
      <c r="SAA1" s="32"/>
      <c r="SAB1" s="32"/>
      <c r="SAC1" s="32"/>
      <c r="SAD1" s="32"/>
      <c r="SAE1" s="32"/>
      <c r="SAF1" s="32"/>
      <c r="SAG1" s="32"/>
      <c r="SAH1" s="32"/>
      <c r="SAI1" s="32"/>
      <c r="SAJ1" s="32"/>
      <c r="SAK1" s="32"/>
      <c r="SAL1" s="32"/>
      <c r="SAM1" s="32"/>
      <c r="SAN1" s="32"/>
      <c r="SAO1" s="32"/>
      <c r="SAP1" s="32"/>
      <c r="SAQ1" s="32"/>
      <c r="SAR1" s="32"/>
      <c r="SAS1" s="32"/>
      <c r="SAT1" s="32"/>
      <c r="SAU1" s="32"/>
      <c r="SAV1" s="32"/>
      <c r="SAW1" s="32"/>
      <c r="SAX1" s="32"/>
      <c r="SAY1" s="32"/>
      <c r="SAZ1" s="32"/>
      <c r="SBA1" s="32"/>
      <c r="SBB1" s="32"/>
      <c r="SBC1" s="32"/>
      <c r="SBD1" s="32"/>
      <c r="SBE1" s="32"/>
      <c r="SBF1" s="32"/>
      <c r="SBG1" s="32"/>
      <c r="SBH1" s="32"/>
      <c r="SBI1" s="32"/>
      <c r="SBJ1" s="32"/>
      <c r="SBK1" s="32"/>
      <c r="SBL1" s="32"/>
      <c r="SBM1" s="32"/>
      <c r="SBN1" s="32"/>
      <c r="SBO1" s="32"/>
      <c r="SBP1" s="32"/>
      <c r="SBQ1" s="32"/>
      <c r="SBR1" s="32"/>
      <c r="SBS1" s="32"/>
      <c r="SBT1" s="32"/>
      <c r="SBU1" s="32"/>
      <c r="SBV1" s="32"/>
      <c r="SBW1" s="32"/>
      <c r="SBX1" s="32"/>
      <c r="SBY1" s="32"/>
      <c r="SBZ1" s="32"/>
      <c r="SCA1" s="32"/>
      <c r="SCB1" s="32"/>
      <c r="SCC1" s="32"/>
      <c r="SCD1" s="32"/>
      <c r="SCE1" s="32"/>
      <c r="SCF1" s="32"/>
      <c r="SCG1" s="32"/>
      <c r="SCH1" s="32"/>
      <c r="SCI1" s="32"/>
      <c r="SCJ1" s="32"/>
      <c r="SCK1" s="32"/>
      <c r="SCL1" s="32"/>
      <c r="SCM1" s="32"/>
      <c r="SCN1" s="32"/>
      <c r="SCO1" s="32"/>
      <c r="SCP1" s="32"/>
      <c r="SCQ1" s="32"/>
      <c r="SCR1" s="32"/>
      <c r="SCS1" s="32"/>
      <c r="SCT1" s="32"/>
      <c r="SCU1" s="32"/>
      <c r="SCV1" s="32"/>
      <c r="SCW1" s="32"/>
      <c r="SCX1" s="32"/>
      <c r="SCY1" s="32"/>
      <c r="SCZ1" s="32"/>
      <c r="SDA1" s="32"/>
      <c r="SDB1" s="32"/>
      <c r="SDC1" s="32"/>
      <c r="SDD1" s="32"/>
      <c r="SDE1" s="32"/>
      <c r="SDF1" s="32"/>
      <c r="SDG1" s="32"/>
      <c r="SDH1" s="32"/>
      <c r="SDI1" s="32"/>
      <c r="SDJ1" s="32"/>
      <c r="SDK1" s="32"/>
      <c r="SDL1" s="32"/>
      <c r="SDM1" s="32"/>
      <c r="SDN1" s="32"/>
      <c r="SDO1" s="32"/>
      <c r="SDP1" s="32"/>
      <c r="SDQ1" s="32"/>
      <c r="SDR1" s="32"/>
      <c r="SDS1" s="32"/>
      <c r="SDT1" s="32"/>
      <c r="SDU1" s="32"/>
      <c r="SDV1" s="32"/>
      <c r="SDW1" s="32"/>
      <c r="SDX1" s="32"/>
      <c r="SDY1" s="32"/>
      <c r="SDZ1" s="32"/>
      <c r="SEA1" s="32"/>
      <c r="SEB1" s="32"/>
      <c r="SEC1" s="32"/>
      <c r="SED1" s="32"/>
      <c r="SEE1" s="32"/>
      <c r="SEF1" s="32"/>
      <c r="SEG1" s="32"/>
      <c r="SEH1" s="32"/>
      <c r="SEI1" s="32"/>
      <c r="SEJ1" s="32"/>
      <c r="SEK1" s="32"/>
      <c r="SEL1" s="32"/>
      <c r="SEM1" s="32"/>
      <c r="SEN1" s="32"/>
      <c r="SEO1" s="32"/>
      <c r="SEP1" s="32"/>
      <c r="SEQ1" s="32"/>
      <c r="SER1" s="32"/>
      <c r="SES1" s="32"/>
      <c r="SET1" s="32"/>
      <c r="SEU1" s="32"/>
      <c r="SEV1" s="32"/>
      <c r="SEW1" s="32"/>
      <c r="SEX1" s="32"/>
      <c r="SEY1" s="32"/>
      <c r="SEZ1" s="32"/>
      <c r="SFA1" s="32"/>
      <c r="SFB1" s="32"/>
      <c r="SFC1" s="32"/>
      <c r="SFD1" s="32"/>
      <c r="SFE1" s="32"/>
      <c r="SFF1" s="32"/>
      <c r="SFG1" s="32"/>
      <c r="SFH1" s="32"/>
      <c r="SFI1" s="32"/>
      <c r="SFJ1" s="32"/>
      <c r="SFK1" s="32"/>
      <c r="SFL1" s="32"/>
      <c r="SFM1" s="32"/>
      <c r="SFN1" s="32"/>
      <c r="SFO1" s="32"/>
      <c r="SFP1" s="32"/>
      <c r="SFQ1" s="32"/>
      <c r="SFR1" s="32"/>
      <c r="SFS1" s="32"/>
      <c r="SFT1" s="32"/>
      <c r="SFU1" s="32"/>
      <c r="SFV1" s="32"/>
      <c r="SFW1" s="32"/>
      <c r="SFX1" s="32"/>
      <c r="SFY1" s="32"/>
      <c r="SFZ1" s="32"/>
      <c r="SGA1" s="32"/>
      <c r="SGB1" s="32"/>
      <c r="SGC1" s="32"/>
      <c r="SGD1" s="32"/>
      <c r="SGE1" s="32"/>
      <c r="SGF1" s="32"/>
      <c r="SGG1" s="32"/>
      <c r="SGH1" s="32"/>
      <c r="SGI1" s="32"/>
      <c r="SGJ1" s="32"/>
      <c r="SGK1" s="32"/>
      <c r="SGL1" s="32"/>
      <c r="SGM1" s="32"/>
      <c r="SGN1" s="32"/>
      <c r="SGO1" s="32"/>
      <c r="SGP1" s="32"/>
      <c r="SGQ1" s="32"/>
      <c r="SGR1" s="32"/>
      <c r="SGS1" s="32"/>
      <c r="SGT1" s="32"/>
      <c r="SGU1" s="32"/>
      <c r="SGV1" s="32"/>
      <c r="SGW1" s="32"/>
      <c r="SGX1" s="32"/>
      <c r="SGY1" s="32"/>
      <c r="SGZ1" s="32"/>
      <c r="SHA1" s="32"/>
      <c r="SHB1" s="32"/>
      <c r="SHC1" s="32"/>
      <c r="SHD1" s="32"/>
      <c r="SHE1" s="32"/>
      <c r="SHF1" s="32"/>
      <c r="SHG1" s="32"/>
      <c r="SHH1" s="32"/>
      <c r="SHI1" s="32"/>
      <c r="SHJ1" s="32"/>
      <c r="SHK1" s="32"/>
      <c r="SHL1" s="32"/>
      <c r="SHM1" s="32"/>
      <c r="SHN1" s="32"/>
      <c r="SHO1" s="32"/>
      <c r="SHP1" s="32"/>
      <c r="SHQ1" s="32"/>
      <c r="SHR1" s="32"/>
      <c r="SHS1" s="32"/>
      <c r="SHT1" s="32"/>
      <c r="SHU1" s="32"/>
      <c r="SHV1" s="32"/>
      <c r="SHW1" s="32"/>
      <c r="SHX1" s="32"/>
      <c r="SHY1" s="32"/>
      <c r="SHZ1" s="32"/>
      <c r="SIA1" s="32"/>
      <c r="SIB1" s="32"/>
      <c r="SIC1" s="32"/>
      <c r="SID1" s="32"/>
      <c r="SIE1" s="32"/>
      <c r="SIF1" s="32"/>
      <c r="SIG1" s="32"/>
      <c r="SIH1" s="32"/>
      <c r="SII1" s="32"/>
      <c r="SIJ1" s="32"/>
      <c r="SIK1" s="32"/>
      <c r="SIL1" s="32"/>
      <c r="SIM1" s="32"/>
      <c r="SIN1" s="32"/>
      <c r="SIO1" s="32"/>
      <c r="SIP1" s="32"/>
      <c r="SIQ1" s="32"/>
      <c r="SIR1" s="32"/>
      <c r="SIS1" s="32"/>
      <c r="SIT1" s="32"/>
      <c r="SIU1" s="32"/>
      <c r="SIV1" s="32"/>
      <c r="SIW1" s="32"/>
      <c r="SIX1" s="32"/>
      <c r="SIY1" s="32"/>
      <c r="SIZ1" s="32"/>
      <c r="SJA1" s="32"/>
      <c r="SJB1" s="32"/>
      <c r="SJC1" s="32"/>
      <c r="SJD1" s="32"/>
      <c r="SJE1" s="32"/>
      <c r="SJF1" s="32"/>
      <c r="SJG1" s="32"/>
      <c r="SJH1" s="32"/>
      <c r="SJI1" s="32"/>
      <c r="SJJ1" s="32"/>
      <c r="SJK1" s="32"/>
      <c r="SJL1" s="32"/>
      <c r="SJM1" s="32"/>
      <c r="SJN1" s="32"/>
      <c r="SJO1" s="32"/>
      <c r="SJP1" s="32"/>
      <c r="SJQ1" s="32"/>
      <c r="SJR1" s="32"/>
      <c r="SJS1" s="32"/>
      <c r="SJT1" s="32"/>
      <c r="SJU1" s="32"/>
      <c r="SJV1" s="32"/>
      <c r="SJW1" s="32"/>
      <c r="SJX1" s="32"/>
      <c r="SJY1" s="32"/>
      <c r="SJZ1" s="32"/>
      <c r="SKA1" s="32"/>
      <c r="SKB1" s="32"/>
      <c r="SKC1" s="32"/>
      <c r="SKD1" s="32"/>
      <c r="SKE1" s="32"/>
      <c r="SKF1" s="32"/>
      <c r="SKG1" s="32"/>
      <c r="SKH1" s="32"/>
      <c r="SKI1" s="32"/>
      <c r="SKJ1" s="32"/>
      <c r="SKK1" s="32"/>
      <c r="SKL1" s="32"/>
      <c r="SKM1" s="32"/>
      <c r="SKN1" s="32"/>
      <c r="SKO1" s="32"/>
      <c r="SKP1" s="32"/>
      <c r="SKQ1" s="32"/>
      <c r="SKR1" s="32"/>
      <c r="SKS1" s="32"/>
      <c r="SKT1" s="32"/>
      <c r="SKU1" s="32"/>
      <c r="SKV1" s="32"/>
      <c r="SKW1" s="32"/>
      <c r="SKX1" s="32"/>
      <c r="SKY1" s="32"/>
      <c r="SKZ1" s="32"/>
      <c r="SLA1" s="32"/>
      <c r="SLB1" s="32"/>
      <c r="SLC1" s="32"/>
      <c r="SLD1" s="32"/>
      <c r="SLE1" s="32"/>
      <c r="SLF1" s="32"/>
      <c r="SLG1" s="32"/>
      <c r="SLH1" s="32"/>
      <c r="SLI1" s="32"/>
      <c r="SLJ1" s="32"/>
      <c r="SLK1" s="32"/>
      <c r="SLL1" s="32"/>
      <c r="SLM1" s="32"/>
      <c r="SLN1" s="32"/>
      <c r="SLO1" s="32"/>
      <c r="SLP1" s="32"/>
      <c r="SLQ1" s="32"/>
      <c r="SLR1" s="32"/>
      <c r="SLS1" s="32"/>
      <c r="SLT1" s="32"/>
      <c r="SLU1" s="32"/>
      <c r="SLV1" s="32"/>
      <c r="SLW1" s="32"/>
      <c r="SLX1" s="32"/>
      <c r="SLY1" s="32"/>
      <c r="SLZ1" s="32"/>
      <c r="SMA1" s="32"/>
      <c r="SMB1" s="32"/>
      <c r="SMC1" s="32"/>
      <c r="SMD1" s="32"/>
      <c r="SME1" s="32"/>
      <c r="SMF1" s="32"/>
      <c r="SMG1" s="32"/>
      <c r="SMH1" s="32"/>
      <c r="SMI1" s="32"/>
      <c r="SMJ1" s="32"/>
      <c r="SMK1" s="32"/>
      <c r="SML1" s="32"/>
      <c r="SMM1" s="32"/>
      <c r="SMN1" s="32"/>
      <c r="SMO1" s="32"/>
      <c r="SMP1" s="32"/>
      <c r="SMQ1" s="32"/>
      <c r="SMR1" s="32"/>
      <c r="SMS1" s="32"/>
      <c r="SMT1" s="32"/>
      <c r="SMU1" s="32"/>
      <c r="SMV1" s="32"/>
      <c r="SMW1" s="32"/>
      <c r="SMX1" s="32"/>
      <c r="SMY1" s="32"/>
      <c r="SMZ1" s="32"/>
      <c r="SNA1" s="32"/>
      <c r="SNB1" s="32"/>
      <c r="SNC1" s="32"/>
      <c r="SND1" s="32"/>
      <c r="SNE1" s="32"/>
      <c r="SNF1" s="32"/>
      <c r="SNG1" s="32"/>
      <c r="SNH1" s="32"/>
      <c r="SNI1" s="32"/>
      <c r="SNJ1" s="32"/>
      <c r="SNK1" s="32"/>
      <c r="SNL1" s="32"/>
      <c r="SNM1" s="32"/>
      <c r="SNN1" s="32"/>
      <c r="SNO1" s="32"/>
      <c r="SNP1" s="32"/>
      <c r="SNQ1" s="32"/>
      <c r="SNR1" s="32"/>
      <c r="SNS1" s="32"/>
      <c r="SNT1" s="32"/>
      <c r="SNU1" s="32"/>
      <c r="SNV1" s="32"/>
      <c r="SNW1" s="32"/>
      <c r="SNX1" s="32"/>
      <c r="SNY1" s="32"/>
      <c r="SNZ1" s="32"/>
      <c r="SOA1" s="32"/>
      <c r="SOB1" s="32"/>
      <c r="SOC1" s="32"/>
      <c r="SOD1" s="32"/>
      <c r="SOE1" s="32"/>
      <c r="SOF1" s="32"/>
      <c r="SOG1" s="32"/>
      <c r="SOH1" s="32"/>
      <c r="SOI1" s="32"/>
      <c r="SOJ1" s="32"/>
      <c r="SOK1" s="32"/>
      <c r="SOL1" s="32"/>
      <c r="SOM1" s="32"/>
      <c r="SON1" s="32"/>
      <c r="SOO1" s="32"/>
      <c r="SOP1" s="32"/>
      <c r="SOQ1" s="32"/>
      <c r="SOR1" s="32"/>
      <c r="SOS1" s="32"/>
      <c r="SOT1" s="32"/>
      <c r="SOU1" s="32"/>
      <c r="SOV1" s="32"/>
      <c r="SOW1" s="32"/>
      <c r="SOX1" s="32"/>
      <c r="SOY1" s="32"/>
      <c r="SOZ1" s="32"/>
      <c r="SPA1" s="32"/>
      <c r="SPB1" s="32"/>
      <c r="SPC1" s="32"/>
      <c r="SPD1" s="32"/>
      <c r="SPE1" s="32"/>
      <c r="SPF1" s="32"/>
      <c r="SPG1" s="32"/>
      <c r="SPH1" s="32"/>
      <c r="SPI1" s="32"/>
      <c r="SPJ1" s="32"/>
      <c r="SPK1" s="32"/>
      <c r="SPL1" s="32"/>
      <c r="SPM1" s="32"/>
      <c r="SPN1" s="32"/>
      <c r="SPO1" s="32"/>
      <c r="SPP1" s="32"/>
      <c r="SPQ1" s="32"/>
      <c r="SPR1" s="32"/>
      <c r="SPS1" s="32"/>
      <c r="SPT1" s="32"/>
      <c r="SPU1" s="32"/>
      <c r="SPV1" s="32"/>
      <c r="SPW1" s="32"/>
      <c r="SPX1" s="32"/>
      <c r="SPY1" s="32"/>
      <c r="SPZ1" s="32"/>
      <c r="SQA1" s="32"/>
      <c r="SQB1" s="32"/>
      <c r="SQC1" s="32"/>
      <c r="SQD1" s="32"/>
      <c r="SQE1" s="32"/>
      <c r="SQF1" s="32"/>
      <c r="SQG1" s="32"/>
      <c r="SQH1" s="32"/>
      <c r="SQI1" s="32"/>
      <c r="SQJ1" s="32"/>
      <c r="SQK1" s="32"/>
      <c r="SQL1" s="32"/>
      <c r="SQM1" s="32"/>
      <c r="SQN1" s="32"/>
      <c r="SQO1" s="32"/>
      <c r="SQP1" s="32"/>
      <c r="SQQ1" s="32"/>
      <c r="SQR1" s="32"/>
      <c r="SQS1" s="32"/>
      <c r="SQT1" s="32"/>
      <c r="SQU1" s="32"/>
      <c r="SQV1" s="32"/>
      <c r="SQW1" s="32"/>
      <c r="SQX1" s="32"/>
      <c r="SQY1" s="32"/>
      <c r="SQZ1" s="32"/>
      <c r="SRA1" s="32"/>
      <c r="SRB1" s="32"/>
      <c r="SRC1" s="32"/>
      <c r="SRD1" s="32"/>
      <c r="SRE1" s="32"/>
      <c r="SRF1" s="32"/>
      <c r="SRG1" s="32"/>
      <c r="SRH1" s="32"/>
      <c r="SRI1" s="32"/>
      <c r="SRJ1" s="32"/>
      <c r="SRK1" s="32"/>
      <c r="SRL1" s="32"/>
      <c r="SRM1" s="32"/>
      <c r="SRN1" s="32"/>
      <c r="SRO1" s="32"/>
      <c r="SRP1" s="32"/>
      <c r="SRQ1" s="32"/>
      <c r="SRR1" s="32"/>
      <c r="SRS1" s="32"/>
      <c r="SRT1" s="32"/>
      <c r="SRU1" s="32"/>
      <c r="SRV1" s="32"/>
      <c r="SRW1" s="32"/>
      <c r="SRX1" s="32"/>
      <c r="SRY1" s="32"/>
      <c r="SRZ1" s="32"/>
      <c r="SSA1" s="32"/>
      <c r="SSB1" s="32"/>
      <c r="SSC1" s="32"/>
      <c r="SSD1" s="32"/>
      <c r="SSE1" s="32"/>
      <c r="SSF1" s="32"/>
      <c r="SSG1" s="32"/>
      <c r="SSH1" s="32"/>
      <c r="SSI1" s="32"/>
      <c r="SSJ1" s="32"/>
      <c r="SSK1" s="32"/>
      <c r="SSL1" s="32"/>
      <c r="SSM1" s="32"/>
      <c r="SSN1" s="32"/>
      <c r="SSO1" s="32"/>
      <c r="SSP1" s="32"/>
      <c r="SSQ1" s="32"/>
      <c r="SSR1" s="32"/>
      <c r="SSS1" s="32"/>
      <c r="SST1" s="32"/>
      <c r="SSU1" s="32"/>
      <c r="SSV1" s="32"/>
      <c r="SSW1" s="32"/>
      <c r="SSX1" s="32"/>
      <c r="SSY1" s="32"/>
      <c r="SSZ1" s="32"/>
      <c r="STA1" s="32"/>
      <c r="STB1" s="32"/>
      <c r="STC1" s="32"/>
      <c r="STD1" s="32"/>
      <c r="STE1" s="32"/>
      <c r="STF1" s="32"/>
      <c r="STG1" s="32"/>
      <c r="STH1" s="32"/>
      <c r="STI1" s="32"/>
      <c r="STJ1" s="32"/>
      <c r="STK1" s="32"/>
      <c r="STL1" s="32"/>
      <c r="STM1" s="32"/>
      <c r="STN1" s="32"/>
      <c r="STO1" s="32"/>
      <c r="STP1" s="32"/>
      <c r="STQ1" s="32"/>
      <c r="STR1" s="32"/>
      <c r="STS1" s="32"/>
      <c r="STT1" s="32"/>
      <c r="STU1" s="32"/>
      <c r="STV1" s="32"/>
      <c r="STW1" s="32"/>
      <c r="STX1" s="32"/>
      <c r="STY1" s="32"/>
      <c r="STZ1" s="32"/>
      <c r="SUA1" s="32"/>
      <c r="SUB1" s="32"/>
      <c r="SUC1" s="32"/>
      <c r="SUD1" s="32"/>
      <c r="SUE1" s="32"/>
      <c r="SUF1" s="32"/>
      <c r="SUG1" s="32"/>
      <c r="SUH1" s="32"/>
      <c r="SUI1" s="32"/>
      <c r="SUJ1" s="32"/>
      <c r="SUK1" s="32"/>
      <c r="SUL1" s="32"/>
      <c r="SUM1" s="32"/>
      <c r="SUN1" s="32"/>
      <c r="SUO1" s="32"/>
      <c r="SUP1" s="32"/>
      <c r="SUQ1" s="32"/>
      <c r="SUR1" s="32"/>
      <c r="SUS1" s="32"/>
      <c r="SUT1" s="32"/>
      <c r="SUU1" s="32"/>
      <c r="SUV1" s="32"/>
      <c r="SUW1" s="32"/>
      <c r="SUX1" s="32"/>
      <c r="SUY1" s="32"/>
      <c r="SUZ1" s="32"/>
      <c r="SVA1" s="32"/>
      <c r="SVB1" s="32"/>
      <c r="SVC1" s="32"/>
      <c r="SVD1" s="32"/>
      <c r="SVE1" s="32"/>
      <c r="SVF1" s="32"/>
      <c r="SVG1" s="32"/>
      <c r="SVH1" s="32"/>
      <c r="SVI1" s="32"/>
      <c r="SVJ1" s="32"/>
      <c r="SVK1" s="32"/>
      <c r="SVL1" s="32"/>
      <c r="SVM1" s="32"/>
      <c r="SVN1" s="32"/>
      <c r="SVO1" s="32"/>
      <c r="SVP1" s="32"/>
      <c r="SVQ1" s="32"/>
      <c r="SVR1" s="32"/>
      <c r="SVS1" s="32"/>
      <c r="SVT1" s="32"/>
      <c r="SVU1" s="32"/>
      <c r="SVV1" s="32"/>
      <c r="SVW1" s="32"/>
      <c r="SVX1" s="32"/>
      <c r="SVY1" s="32"/>
      <c r="SVZ1" s="32"/>
      <c r="SWA1" s="32"/>
      <c r="SWB1" s="32"/>
      <c r="SWC1" s="32"/>
      <c r="SWD1" s="32"/>
      <c r="SWE1" s="32"/>
      <c r="SWF1" s="32"/>
      <c r="SWG1" s="32"/>
      <c r="SWH1" s="32"/>
      <c r="SWI1" s="32"/>
      <c r="SWJ1" s="32"/>
      <c r="SWK1" s="32"/>
      <c r="SWL1" s="32"/>
      <c r="SWM1" s="32"/>
      <c r="SWN1" s="32"/>
      <c r="SWO1" s="32"/>
      <c r="SWP1" s="32"/>
      <c r="SWQ1" s="32"/>
      <c r="SWR1" s="32"/>
      <c r="SWS1" s="32"/>
      <c r="SWT1" s="32"/>
      <c r="SWU1" s="32"/>
      <c r="SWV1" s="32"/>
      <c r="SWW1" s="32"/>
      <c r="SWX1" s="32"/>
      <c r="SWY1" s="32"/>
      <c r="SWZ1" s="32"/>
      <c r="SXA1" s="32"/>
      <c r="SXB1" s="32"/>
      <c r="SXC1" s="32"/>
      <c r="SXD1" s="32"/>
      <c r="SXE1" s="32"/>
      <c r="SXF1" s="32"/>
      <c r="SXG1" s="32"/>
      <c r="SXH1" s="32"/>
      <c r="SXI1" s="32"/>
      <c r="SXJ1" s="32"/>
      <c r="SXK1" s="32"/>
      <c r="SXL1" s="32"/>
      <c r="SXM1" s="32"/>
      <c r="SXN1" s="32"/>
      <c r="SXO1" s="32"/>
      <c r="SXP1" s="32"/>
      <c r="SXQ1" s="32"/>
      <c r="SXR1" s="32"/>
      <c r="SXS1" s="32"/>
      <c r="SXT1" s="32"/>
      <c r="SXU1" s="32"/>
      <c r="SXV1" s="32"/>
      <c r="SXW1" s="32"/>
      <c r="SXX1" s="32"/>
      <c r="SXY1" s="32"/>
      <c r="SXZ1" s="32"/>
      <c r="SYA1" s="32"/>
      <c r="SYB1" s="32"/>
      <c r="SYC1" s="32"/>
      <c r="SYD1" s="32"/>
      <c r="SYE1" s="32"/>
      <c r="SYF1" s="32"/>
      <c r="SYG1" s="32"/>
      <c r="SYH1" s="32"/>
      <c r="SYI1" s="32"/>
      <c r="SYJ1" s="32"/>
      <c r="SYK1" s="32"/>
      <c r="SYL1" s="32"/>
      <c r="SYM1" s="32"/>
      <c r="SYN1" s="32"/>
      <c r="SYO1" s="32"/>
      <c r="SYP1" s="32"/>
      <c r="SYQ1" s="32"/>
      <c r="SYR1" s="32"/>
      <c r="SYS1" s="32"/>
      <c r="SYT1" s="32"/>
      <c r="SYU1" s="32"/>
      <c r="SYV1" s="32"/>
      <c r="SYW1" s="32"/>
      <c r="SYX1" s="32"/>
      <c r="SYY1" s="32"/>
      <c r="SYZ1" s="32"/>
      <c r="SZA1" s="32"/>
      <c r="SZB1" s="32"/>
      <c r="SZC1" s="32"/>
      <c r="SZD1" s="32"/>
      <c r="SZE1" s="32"/>
      <c r="SZF1" s="32"/>
      <c r="SZG1" s="32"/>
      <c r="SZH1" s="32"/>
      <c r="SZI1" s="32"/>
      <c r="SZJ1" s="32"/>
      <c r="SZK1" s="32"/>
      <c r="SZL1" s="32"/>
      <c r="SZM1" s="32"/>
      <c r="SZN1" s="32"/>
      <c r="SZO1" s="32"/>
      <c r="SZP1" s="32"/>
      <c r="SZQ1" s="32"/>
      <c r="SZR1" s="32"/>
      <c r="SZS1" s="32"/>
      <c r="SZT1" s="32"/>
      <c r="SZU1" s="32"/>
      <c r="SZV1" s="32"/>
      <c r="SZW1" s="32"/>
      <c r="SZX1" s="32"/>
      <c r="SZY1" s="32"/>
      <c r="SZZ1" s="32"/>
      <c r="TAA1" s="32"/>
      <c r="TAB1" s="32"/>
      <c r="TAC1" s="32"/>
      <c r="TAD1" s="32"/>
      <c r="TAE1" s="32"/>
      <c r="TAF1" s="32"/>
      <c r="TAG1" s="32"/>
      <c r="TAH1" s="32"/>
      <c r="TAI1" s="32"/>
      <c r="TAJ1" s="32"/>
      <c r="TAK1" s="32"/>
      <c r="TAL1" s="32"/>
      <c r="TAM1" s="32"/>
      <c r="TAN1" s="32"/>
      <c r="TAO1" s="32"/>
      <c r="TAP1" s="32"/>
      <c r="TAQ1" s="32"/>
      <c r="TAR1" s="32"/>
      <c r="TAS1" s="32"/>
      <c r="TAT1" s="32"/>
      <c r="TAU1" s="32"/>
      <c r="TAV1" s="32"/>
      <c r="TAW1" s="32"/>
      <c r="TAX1" s="32"/>
      <c r="TAY1" s="32"/>
      <c r="TAZ1" s="32"/>
      <c r="TBA1" s="32"/>
      <c r="TBB1" s="32"/>
      <c r="TBC1" s="32"/>
      <c r="TBD1" s="32"/>
      <c r="TBE1" s="32"/>
      <c r="TBF1" s="32"/>
      <c r="TBG1" s="32"/>
      <c r="TBH1" s="32"/>
      <c r="TBI1" s="32"/>
      <c r="TBJ1" s="32"/>
      <c r="TBK1" s="32"/>
      <c r="TBL1" s="32"/>
      <c r="TBM1" s="32"/>
      <c r="TBN1" s="32"/>
      <c r="TBO1" s="32"/>
      <c r="TBP1" s="32"/>
      <c r="TBQ1" s="32"/>
      <c r="TBR1" s="32"/>
      <c r="TBS1" s="32"/>
      <c r="TBT1" s="32"/>
      <c r="TBU1" s="32"/>
      <c r="TBV1" s="32"/>
      <c r="TBW1" s="32"/>
      <c r="TBX1" s="32"/>
      <c r="TBY1" s="32"/>
      <c r="TBZ1" s="32"/>
      <c r="TCA1" s="32"/>
      <c r="TCB1" s="32"/>
      <c r="TCC1" s="32"/>
      <c r="TCD1" s="32"/>
      <c r="TCE1" s="32"/>
      <c r="TCF1" s="32"/>
      <c r="TCG1" s="32"/>
      <c r="TCH1" s="32"/>
      <c r="TCI1" s="32"/>
      <c r="TCJ1" s="32"/>
      <c r="TCK1" s="32"/>
      <c r="TCL1" s="32"/>
      <c r="TCM1" s="32"/>
      <c r="TCN1" s="32"/>
      <c r="TCO1" s="32"/>
      <c r="TCP1" s="32"/>
      <c r="TCQ1" s="32"/>
      <c r="TCR1" s="32"/>
      <c r="TCS1" s="32"/>
      <c r="TCT1" s="32"/>
      <c r="TCU1" s="32"/>
      <c r="TCV1" s="32"/>
      <c r="TCW1" s="32"/>
      <c r="TCX1" s="32"/>
      <c r="TCY1" s="32"/>
      <c r="TCZ1" s="32"/>
      <c r="TDA1" s="32"/>
      <c r="TDB1" s="32"/>
      <c r="TDC1" s="32"/>
      <c r="TDD1" s="32"/>
      <c r="TDE1" s="32"/>
      <c r="TDF1" s="32"/>
      <c r="TDG1" s="32"/>
      <c r="TDH1" s="32"/>
      <c r="TDI1" s="32"/>
      <c r="TDJ1" s="32"/>
      <c r="TDK1" s="32"/>
      <c r="TDL1" s="32"/>
      <c r="TDM1" s="32"/>
      <c r="TDN1" s="32"/>
      <c r="TDO1" s="32"/>
      <c r="TDP1" s="32"/>
      <c r="TDQ1" s="32"/>
      <c r="TDR1" s="32"/>
      <c r="TDS1" s="32"/>
      <c r="TDT1" s="32"/>
      <c r="TDU1" s="32"/>
      <c r="TDV1" s="32"/>
      <c r="TDW1" s="32"/>
      <c r="TDX1" s="32"/>
      <c r="TDY1" s="32"/>
      <c r="TDZ1" s="32"/>
      <c r="TEA1" s="32"/>
      <c r="TEB1" s="32"/>
      <c r="TEC1" s="32"/>
      <c r="TED1" s="32"/>
      <c r="TEE1" s="32"/>
      <c r="TEF1" s="32"/>
      <c r="TEG1" s="32"/>
      <c r="TEH1" s="32"/>
      <c r="TEI1" s="32"/>
      <c r="TEJ1" s="32"/>
      <c r="TEK1" s="32"/>
      <c r="TEL1" s="32"/>
      <c r="TEM1" s="32"/>
      <c r="TEN1" s="32"/>
      <c r="TEO1" s="32"/>
      <c r="TEP1" s="32"/>
      <c r="TEQ1" s="32"/>
      <c r="TER1" s="32"/>
      <c r="TES1" s="32"/>
      <c r="TET1" s="32"/>
      <c r="TEU1" s="32"/>
      <c r="TEV1" s="32"/>
      <c r="TEW1" s="32"/>
      <c r="TEX1" s="32"/>
      <c r="TEY1" s="32"/>
      <c r="TEZ1" s="32"/>
      <c r="TFA1" s="32"/>
      <c r="TFB1" s="32"/>
      <c r="TFC1" s="32"/>
      <c r="TFD1" s="32"/>
      <c r="TFE1" s="32"/>
      <c r="TFF1" s="32"/>
      <c r="TFG1" s="32"/>
      <c r="TFH1" s="32"/>
      <c r="TFI1" s="32"/>
      <c r="TFJ1" s="32"/>
      <c r="TFK1" s="32"/>
      <c r="TFL1" s="32"/>
      <c r="TFM1" s="32"/>
      <c r="TFN1" s="32"/>
      <c r="TFO1" s="32"/>
      <c r="TFP1" s="32"/>
      <c r="TFQ1" s="32"/>
      <c r="TFR1" s="32"/>
      <c r="TFS1" s="32"/>
      <c r="TFT1" s="32"/>
      <c r="TFU1" s="32"/>
      <c r="TFV1" s="32"/>
      <c r="TFW1" s="32"/>
      <c r="TFX1" s="32"/>
      <c r="TFY1" s="32"/>
      <c r="TFZ1" s="32"/>
      <c r="TGA1" s="32"/>
      <c r="TGB1" s="32"/>
      <c r="TGC1" s="32"/>
      <c r="TGD1" s="32"/>
      <c r="TGE1" s="32"/>
      <c r="TGF1" s="32"/>
      <c r="TGG1" s="32"/>
      <c r="TGH1" s="32"/>
      <c r="TGI1" s="32"/>
      <c r="TGJ1" s="32"/>
      <c r="TGK1" s="32"/>
      <c r="TGL1" s="32"/>
      <c r="TGM1" s="32"/>
      <c r="TGN1" s="32"/>
      <c r="TGO1" s="32"/>
      <c r="TGP1" s="32"/>
      <c r="TGQ1" s="32"/>
      <c r="TGR1" s="32"/>
      <c r="TGS1" s="32"/>
      <c r="TGT1" s="32"/>
      <c r="TGU1" s="32"/>
      <c r="TGV1" s="32"/>
      <c r="TGW1" s="32"/>
      <c r="TGX1" s="32"/>
      <c r="TGY1" s="32"/>
      <c r="TGZ1" s="32"/>
      <c r="THA1" s="32"/>
      <c r="THB1" s="32"/>
      <c r="THC1" s="32"/>
      <c r="THD1" s="32"/>
      <c r="THE1" s="32"/>
      <c r="THF1" s="32"/>
      <c r="THG1" s="32"/>
      <c r="THH1" s="32"/>
      <c r="THI1" s="32"/>
      <c r="THJ1" s="32"/>
      <c r="THK1" s="32"/>
      <c r="THL1" s="32"/>
      <c r="THM1" s="32"/>
      <c r="THN1" s="32"/>
      <c r="THO1" s="32"/>
      <c r="THP1" s="32"/>
      <c r="THQ1" s="32"/>
      <c r="THR1" s="32"/>
      <c r="THS1" s="32"/>
      <c r="THT1" s="32"/>
      <c r="THU1" s="32"/>
      <c r="THV1" s="32"/>
      <c r="THW1" s="32"/>
      <c r="THX1" s="32"/>
      <c r="THY1" s="32"/>
      <c r="THZ1" s="32"/>
      <c r="TIA1" s="32"/>
      <c r="TIB1" s="32"/>
      <c r="TIC1" s="32"/>
      <c r="TID1" s="32"/>
      <c r="TIE1" s="32"/>
      <c r="TIF1" s="32"/>
      <c r="TIG1" s="32"/>
      <c r="TIH1" s="32"/>
      <c r="TII1" s="32"/>
      <c r="TIJ1" s="32"/>
      <c r="TIK1" s="32"/>
      <c r="TIL1" s="32"/>
      <c r="TIM1" s="32"/>
      <c r="TIN1" s="32"/>
      <c r="TIO1" s="32"/>
      <c r="TIP1" s="32"/>
      <c r="TIQ1" s="32"/>
      <c r="TIR1" s="32"/>
      <c r="TIS1" s="32"/>
      <c r="TIT1" s="32"/>
      <c r="TIU1" s="32"/>
      <c r="TIV1" s="32"/>
      <c r="TIW1" s="32"/>
      <c r="TIX1" s="32"/>
      <c r="TIY1" s="32"/>
      <c r="TIZ1" s="32"/>
      <c r="TJA1" s="32"/>
      <c r="TJB1" s="32"/>
      <c r="TJC1" s="32"/>
      <c r="TJD1" s="32"/>
      <c r="TJE1" s="32"/>
      <c r="TJF1" s="32"/>
      <c r="TJG1" s="32"/>
      <c r="TJH1" s="32"/>
      <c r="TJI1" s="32"/>
      <c r="TJJ1" s="32"/>
      <c r="TJK1" s="32"/>
      <c r="TJL1" s="32"/>
      <c r="TJM1" s="32"/>
      <c r="TJN1" s="32"/>
      <c r="TJO1" s="32"/>
      <c r="TJP1" s="32"/>
      <c r="TJQ1" s="32"/>
      <c r="TJR1" s="32"/>
      <c r="TJS1" s="32"/>
      <c r="TJT1" s="32"/>
      <c r="TJU1" s="32"/>
      <c r="TJV1" s="32"/>
      <c r="TJW1" s="32"/>
      <c r="TJX1" s="32"/>
      <c r="TJY1" s="32"/>
      <c r="TJZ1" s="32"/>
      <c r="TKA1" s="32"/>
      <c r="TKB1" s="32"/>
      <c r="TKC1" s="32"/>
      <c r="TKD1" s="32"/>
      <c r="TKE1" s="32"/>
      <c r="TKF1" s="32"/>
      <c r="TKG1" s="32"/>
      <c r="TKH1" s="32"/>
      <c r="TKI1" s="32"/>
      <c r="TKJ1" s="32"/>
      <c r="TKK1" s="32"/>
      <c r="TKL1" s="32"/>
      <c r="TKM1" s="32"/>
      <c r="TKN1" s="32"/>
      <c r="TKO1" s="32"/>
      <c r="TKP1" s="32"/>
      <c r="TKQ1" s="32"/>
      <c r="TKR1" s="32"/>
      <c r="TKS1" s="32"/>
      <c r="TKT1" s="32"/>
      <c r="TKU1" s="32"/>
      <c r="TKV1" s="32"/>
      <c r="TKW1" s="32"/>
      <c r="TKX1" s="32"/>
      <c r="TKY1" s="32"/>
      <c r="TKZ1" s="32"/>
      <c r="TLA1" s="32"/>
      <c r="TLB1" s="32"/>
      <c r="TLC1" s="32"/>
      <c r="TLD1" s="32"/>
      <c r="TLE1" s="32"/>
      <c r="TLF1" s="32"/>
      <c r="TLG1" s="32"/>
      <c r="TLH1" s="32"/>
      <c r="TLI1" s="32"/>
      <c r="TLJ1" s="32"/>
      <c r="TLK1" s="32"/>
      <c r="TLL1" s="32"/>
      <c r="TLM1" s="32"/>
      <c r="TLN1" s="32"/>
      <c r="TLO1" s="32"/>
      <c r="TLP1" s="32"/>
      <c r="TLQ1" s="32"/>
      <c r="TLR1" s="32"/>
      <c r="TLS1" s="32"/>
      <c r="TLT1" s="32"/>
      <c r="TLU1" s="32"/>
      <c r="TLV1" s="32"/>
      <c r="TLW1" s="32"/>
      <c r="TLX1" s="32"/>
      <c r="TLY1" s="32"/>
      <c r="TLZ1" s="32"/>
      <c r="TMA1" s="32"/>
      <c r="TMB1" s="32"/>
      <c r="TMC1" s="32"/>
      <c r="TMD1" s="32"/>
      <c r="TME1" s="32"/>
      <c r="TMF1" s="32"/>
      <c r="TMG1" s="32"/>
      <c r="TMH1" s="32"/>
      <c r="TMI1" s="32"/>
      <c r="TMJ1" s="32"/>
      <c r="TMK1" s="32"/>
      <c r="TML1" s="32"/>
      <c r="TMM1" s="32"/>
      <c r="TMN1" s="32"/>
      <c r="TMO1" s="32"/>
      <c r="TMP1" s="32"/>
      <c r="TMQ1" s="32"/>
      <c r="TMR1" s="32"/>
      <c r="TMS1" s="32"/>
      <c r="TMT1" s="32"/>
      <c r="TMU1" s="32"/>
      <c r="TMV1" s="32"/>
      <c r="TMW1" s="32"/>
      <c r="TMX1" s="32"/>
      <c r="TMY1" s="32"/>
      <c r="TMZ1" s="32"/>
      <c r="TNA1" s="32"/>
      <c r="TNB1" s="32"/>
      <c r="TNC1" s="32"/>
      <c r="TND1" s="32"/>
      <c r="TNE1" s="32"/>
      <c r="TNF1" s="32"/>
      <c r="TNG1" s="32"/>
      <c r="TNH1" s="32"/>
      <c r="TNI1" s="32"/>
      <c r="TNJ1" s="32"/>
      <c r="TNK1" s="32"/>
      <c r="TNL1" s="32"/>
      <c r="TNM1" s="32"/>
      <c r="TNN1" s="32"/>
      <c r="TNO1" s="32"/>
      <c r="TNP1" s="32"/>
      <c r="TNQ1" s="32"/>
      <c r="TNR1" s="32"/>
      <c r="TNS1" s="32"/>
      <c r="TNT1" s="32"/>
      <c r="TNU1" s="32"/>
      <c r="TNV1" s="32"/>
      <c r="TNW1" s="32"/>
      <c r="TNX1" s="32"/>
      <c r="TNY1" s="32"/>
      <c r="TNZ1" s="32"/>
      <c r="TOA1" s="32"/>
      <c r="TOB1" s="32"/>
      <c r="TOC1" s="32"/>
      <c r="TOD1" s="32"/>
      <c r="TOE1" s="32"/>
      <c r="TOF1" s="32"/>
      <c r="TOG1" s="32"/>
      <c r="TOH1" s="32"/>
      <c r="TOI1" s="32"/>
      <c r="TOJ1" s="32"/>
      <c r="TOK1" s="32"/>
      <c r="TOL1" s="32"/>
      <c r="TOM1" s="32"/>
      <c r="TON1" s="32"/>
      <c r="TOO1" s="32"/>
      <c r="TOP1" s="32"/>
      <c r="TOQ1" s="32"/>
      <c r="TOR1" s="32"/>
      <c r="TOS1" s="32"/>
      <c r="TOT1" s="32"/>
      <c r="TOU1" s="32"/>
      <c r="TOV1" s="32"/>
      <c r="TOW1" s="32"/>
      <c r="TOX1" s="32"/>
      <c r="TOY1" s="32"/>
      <c r="TOZ1" s="32"/>
      <c r="TPA1" s="32"/>
      <c r="TPB1" s="32"/>
      <c r="TPC1" s="32"/>
      <c r="TPD1" s="32"/>
      <c r="TPE1" s="32"/>
      <c r="TPF1" s="32"/>
      <c r="TPG1" s="32"/>
      <c r="TPH1" s="32"/>
      <c r="TPI1" s="32"/>
      <c r="TPJ1" s="32"/>
      <c r="TPK1" s="32"/>
      <c r="TPL1" s="32"/>
      <c r="TPM1" s="32"/>
      <c r="TPN1" s="32"/>
      <c r="TPO1" s="32"/>
      <c r="TPP1" s="32"/>
      <c r="TPQ1" s="32"/>
      <c r="TPR1" s="32"/>
      <c r="TPS1" s="32"/>
      <c r="TPT1" s="32"/>
      <c r="TPU1" s="32"/>
      <c r="TPV1" s="32"/>
      <c r="TPW1" s="32"/>
      <c r="TPX1" s="32"/>
      <c r="TPY1" s="32"/>
      <c r="TPZ1" s="32"/>
      <c r="TQA1" s="32"/>
      <c r="TQB1" s="32"/>
      <c r="TQC1" s="32"/>
      <c r="TQD1" s="32"/>
      <c r="TQE1" s="32"/>
      <c r="TQF1" s="32"/>
      <c r="TQG1" s="32"/>
      <c r="TQH1" s="32"/>
      <c r="TQI1" s="32"/>
      <c r="TQJ1" s="32"/>
      <c r="TQK1" s="32"/>
      <c r="TQL1" s="32"/>
      <c r="TQM1" s="32"/>
      <c r="TQN1" s="32"/>
      <c r="TQO1" s="32"/>
      <c r="TQP1" s="32"/>
      <c r="TQQ1" s="32"/>
      <c r="TQR1" s="32"/>
      <c r="TQS1" s="32"/>
      <c r="TQT1" s="32"/>
      <c r="TQU1" s="32"/>
      <c r="TQV1" s="32"/>
      <c r="TQW1" s="32"/>
      <c r="TQX1" s="32"/>
      <c r="TQY1" s="32"/>
      <c r="TQZ1" s="32"/>
      <c r="TRA1" s="32"/>
      <c r="TRB1" s="32"/>
      <c r="TRC1" s="32"/>
      <c r="TRD1" s="32"/>
      <c r="TRE1" s="32"/>
      <c r="TRF1" s="32"/>
      <c r="TRG1" s="32"/>
      <c r="TRH1" s="32"/>
      <c r="TRI1" s="32"/>
      <c r="TRJ1" s="32"/>
      <c r="TRK1" s="32"/>
      <c r="TRL1" s="32"/>
      <c r="TRM1" s="32"/>
      <c r="TRN1" s="32"/>
      <c r="TRO1" s="32"/>
      <c r="TRP1" s="32"/>
      <c r="TRQ1" s="32"/>
      <c r="TRR1" s="32"/>
      <c r="TRS1" s="32"/>
      <c r="TRT1" s="32"/>
      <c r="TRU1" s="32"/>
      <c r="TRV1" s="32"/>
      <c r="TRW1" s="32"/>
      <c r="TRX1" s="32"/>
      <c r="TRY1" s="32"/>
      <c r="TRZ1" s="32"/>
      <c r="TSA1" s="32"/>
      <c r="TSB1" s="32"/>
      <c r="TSC1" s="32"/>
      <c r="TSD1" s="32"/>
      <c r="TSE1" s="32"/>
      <c r="TSF1" s="32"/>
      <c r="TSG1" s="32"/>
      <c r="TSH1" s="32"/>
      <c r="TSI1" s="32"/>
      <c r="TSJ1" s="32"/>
      <c r="TSK1" s="32"/>
      <c r="TSL1" s="32"/>
      <c r="TSM1" s="32"/>
      <c r="TSN1" s="32"/>
      <c r="TSO1" s="32"/>
      <c r="TSP1" s="32"/>
      <c r="TSQ1" s="32"/>
      <c r="TSR1" s="32"/>
      <c r="TSS1" s="32"/>
      <c r="TST1" s="32"/>
      <c r="TSU1" s="32"/>
      <c r="TSV1" s="32"/>
      <c r="TSW1" s="32"/>
      <c r="TSX1" s="32"/>
      <c r="TSY1" s="32"/>
      <c r="TSZ1" s="32"/>
      <c r="TTA1" s="32"/>
      <c r="TTB1" s="32"/>
      <c r="TTC1" s="32"/>
      <c r="TTD1" s="32"/>
      <c r="TTE1" s="32"/>
      <c r="TTF1" s="32"/>
      <c r="TTG1" s="32"/>
      <c r="TTH1" s="32"/>
      <c r="TTI1" s="32"/>
      <c r="TTJ1" s="32"/>
      <c r="TTK1" s="32"/>
      <c r="TTL1" s="32"/>
      <c r="TTM1" s="32"/>
      <c r="TTN1" s="32"/>
      <c r="TTO1" s="32"/>
      <c r="TTP1" s="32"/>
      <c r="TTQ1" s="32"/>
      <c r="TTR1" s="32"/>
      <c r="TTS1" s="32"/>
      <c r="TTT1" s="32"/>
      <c r="TTU1" s="32"/>
      <c r="TTV1" s="32"/>
      <c r="TTW1" s="32"/>
      <c r="TTX1" s="32"/>
      <c r="TTY1" s="32"/>
      <c r="TTZ1" s="32"/>
      <c r="TUA1" s="32"/>
      <c r="TUB1" s="32"/>
      <c r="TUC1" s="32"/>
      <c r="TUD1" s="32"/>
      <c r="TUE1" s="32"/>
      <c r="TUF1" s="32"/>
      <c r="TUG1" s="32"/>
      <c r="TUH1" s="32"/>
      <c r="TUI1" s="32"/>
      <c r="TUJ1" s="32"/>
      <c r="TUK1" s="32"/>
      <c r="TUL1" s="32"/>
      <c r="TUM1" s="32"/>
      <c r="TUN1" s="32"/>
      <c r="TUO1" s="32"/>
      <c r="TUP1" s="32"/>
      <c r="TUQ1" s="32"/>
      <c r="TUR1" s="32"/>
      <c r="TUS1" s="32"/>
      <c r="TUT1" s="32"/>
      <c r="TUU1" s="32"/>
      <c r="TUV1" s="32"/>
      <c r="TUW1" s="32"/>
      <c r="TUX1" s="32"/>
      <c r="TUY1" s="32"/>
      <c r="TUZ1" s="32"/>
      <c r="TVA1" s="32"/>
      <c r="TVB1" s="32"/>
      <c r="TVC1" s="32"/>
      <c r="TVD1" s="32"/>
      <c r="TVE1" s="32"/>
      <c r="TVF1" s="32"/>
      <c r="TVG1" s="32"/>
      <c r="TVH1" s="32"/>
      <c r="TVI1" s="32"/>
      <c r="TVJ1" s="32"/>
      <c r="TVK1" s="32"/>
      <c r="TVL1" s="32"/>
      <c r="TVM1" s="32"/>
      <c r="TVN1" s="32"/>
      <c r="TVO1" s="32"/>
      <c r="TVP1" s="32"/>
      <c r="TVQ1" s="32"/>
      <c r="TVR1" s="32"/>
      <c r="TVS1" s="32"/>
      <c r="TVT1" s="32"/>
      <c r="TVU1" s="32"/>
      <c r="TVV1" s="32"/>
      <c r="TVW1" s="32"/>
      <c r="TVX1" s="32"/>
      <c r="TVY1" s="32"/>
      <c r="TVZ1" s="32"/>
      <c r="TWA1" s="32"/>
      <c r="TWB1" s="32"/>
      <c r="TWC1" s="32"/>
      <c r="TWD1" s="32"/>
      <c r="TWE1" s="32"/>
      <c r="TWF1" s="32"/>
      <c r="TWG1" s="32"/>
      <c r="TWH1" s="32"/>
      <c r="TWI1" s="32"/>
      <c r="TWJ1" s="32"/>
      <c r="TWK1" s="32"/>
      <c r="TWL1" s="32"/>
      <c r="TWM1" s="32"/>
      <c r="TWN1" s="32"/>
      <c r="TWO1" s="32"/>
      <c r="TWP1" s="32"/>
      <c r="TWQ1" s="32"/>
      <c r="TWR1" s="32"/>
      <c r="TWS1" s="32"/>
      <c r="TWT1" s="32"/>
      <c r="TWU1" s="32"/>
      <c r="TWV1" s="32"/>
      <c r="TWW1" s="32"/>
      <c r="TWX1" s="32"/>
      <c r="TWY1" s="32"/>
      <c r="TWZ1" s="32"/>
      <c r="TXA1" s="32"/>
      <c r="TXB1" s="32"/>
      <c r="TXC1" s="32"/>
      <c r="TXD1" s="32"/>
      <c r="TXE1" s="32"/>
      <c r="TXF1" s="32"/>
      <c r="TXG1" s="32"/>
      <c r="TXH1" s="32"/>
      <c r="TXI1" s="32"/>
      <c r="TXJ1" s="32"/>
      <c r="TXK1" s="32"/>
      <c r="TXL1" s="32"/>
      <c r="TXM1" s="32"/>
      <c r="TXN1" s="32"/>
      <c r="TXO1" s="32"/>
      <c r="TXP1" s="32"/>
      <c r="TXQ1" s="32"/>
      <c r="TXR1" s="32"/>
      <c r="TXS1" s="32"/>
      <c r="TXT1" s="32"/>
      <c r="TXU1" s="32"/>
      <c r="TXV1" s="32"/>
      <c r="TXW1" s="32"/>
      <c r="TXX1" s="32"/>
      <c r="TXY1" s="32"/>
      <c r="TXZ1" s="32"/>
      <c r="TYA1" s="32"/>
      <c r="TYB1" s="32"/>
      <c r="TYC1" s="32"/>
      <c r="TYD1" s="32"/>
      <c r="TYE1" s="32"/>
      <c r="TYF1" s="32"/>
      <c r="TYG1" s="32"/>
      <c r="TYH1" s="32"/>
      <c r="TYI1" s="32"/>
      <c r="TYJ1" s="32"/>
      <c r="TYK1" s="32"/>
      <c r="TYL1" s="32"/>
      <c r="TYM1" s="32"/>
      <c r="TYN1" s="32"/>
      <c r="TYO1" s="32"/>
      <c r="TYP1" s="32"/>
      <c r="TYQ1" s="32"/>
      <c r="TYR1" s="32"/>
      <c r="TYS1" s="32"/>
      <c r="TYT1" s="32"/>
      <c r="TYU1" s="32"/>
      <c r="TYV1" s="32"/>
      <c r="TYW1" s="32"/>
      <c r="TYX1" s="32"/>
      <c r="TYY1" s="32"/>
      <c r="TYZ1" s="32"/>
      <c r="TZA1" s="32"/>
      <c r="TZB1" s="32"/>
      <c r="TZC1" s="32"/>
      <c r="TZD1" s="32"/>
      <c r="TZE1" s="32"/>
      <c r="TZF1" s="32"/>
      <c r="TZG1" s="32"/>
      <c r="TZH1" s="32"/>
      <c r="TZI1" s="32"/>
      <c r="TZJ1" s="32"/>
      <c r="TZK1" s="32"/>
      <c r="TZL1" s="32"/>
      <c r="TZM1" s="32"/>
      <c r="TZN1" s="32"/>
      <c r="TZO1" s="32"/>
      <c r="TZP1" s="32"/>
      <c r="TZQ1" s="32"/>
      <c r="TZR1" s="32"/>
      <c r="TZS1" s="32"/>
      <c r="TZT1" s="32"/>
      <c r="TZU1" s="32"/>
      <c r="TZV1" s="32"/>
      <c r="TZW1" s="32"/>
      <c r="TZX1" s="32"/>
      <c r="TZY1" s="32"/>
      <c r="TZZ1" s="32"/>
      <c r="UAA1" s="32"/>
      <c r="UAB1" s="32"/>
      <c r="UAC1" s="32"/>
      <c r="UAD1" s="32"/>
      <c r="UAE1" s="32"/>
      <c r="UAF1" s="32"/>
      <c r="UAG1" s="32"/>
      <c r="UAH1" s="32"/>
      <c r="UAI1" s="32"/>
      <c r="UAJ1" s="32"/>
      <c r="UAK1" s="32"/>
      <c r="UAL1" s="32"/>
      <c r="UAM1" s="32"/>
      <c r="UAN1" s="32"/>
      <c r="UAO1" s="32"/>
      <c r="UAP1" s="32"/>
      <c r="UAQ1" s="32"/>
      <c r="UAR1" s="32"/>
      <c r="UAS1" s="32"/>
      <c r="UAT1" s="32"/>
      <c r="UAU1" s="32"/>
      <c r="UAV1" s="32"/>
      <c r="UAW1" s="32"/>
      <c r="UAX1" s="32"/>
      <c r="UAY1" s="32"/>
      <c r="UAZ1" s="32"/>
      <c r="UBA1" s="32"/>
      <c r="UBB1" s="32"/>
      <c r="UBC1" s="32"/>
      <c r="UBD1" s="32"/>
      <c r="UBE1" s="32"/>
      <c r="UBF1" s="32"/>
      <c r="UBG1" s="32"/>
      <c r="UBH1" s="32"/>
      <c r="UBI1" s="32"/>
      <c r="UBJ1" s="32"/>
      <c r="UBK1" s="32"/>
      <c r="UBL1" s="32"/>
      <c r="UBM1" s="32"/>
      <c r="UBN1" s="32"/>
      <c r="UBO1" s="32"/>
      <c r="UBP1" s="32"/>
      <c r="UBQ1" s="32"/>
      <c r="UBR1" s="32"/>
      <c r="UBS1" s="32"/>
      <c r="UBT1" s="32"/>
      <c r="UBU1" s="32"/>
      <c r="UBV1" s="32"/>
      <c r="UBW1" s="32"/>
      <c r="UBX1" s="32"/>
      <c r="UBY1" s="32"/>
      <c r="UBZ1" s="32"/>
      <c r="UCA1" s="32"/>
      <c r="UCB1" s="32"/>
      <c r="UCC1" s="32"/>
      <c r="UCD1" s="32"/>
      <c r="UCE1" s="32"/>
      <c r="UCF1" s="32"/>
      <c r="UCG1" s="32"/>
      <c r="UCH1" s="32"/>
      <c r="UCI1" s="32"/>
      <c r="UCJ1" s="32"/>
      <c r="UCK1" s="32"/>
      <c r="UCL1" s="32"/>
      <c r="UCM1" s="32"/>
      <c r="UCN1" s="32"/>
      <c r="UCO1" s="32"/>
      <c r="UCP1" s="32"/>
      <c r="UCQ1" s="32"/>
      <c r="UCR1" s="32"/>
      <c r="UCS1" s="32"/>
      <c r="UCT1" s="32"/>
      <c r="UCU1" s="32"/>
      <c r="UCV1" s="32"/>
      <c r="UCW1" s="32"/>
      <c r="UCX1" s="32"/>
      <c r="UCY1" s="32"/>
      <c r="UCZ1" s="32"/>
      <c r="UDA1" s="32"/>
      <c r="UDB1" s="32"/>
      <c r="UDC1" s="32"/>
      <c r="UDD1" s="32"/>
      <c r="UDE1" s="32"/>
      <c r="UDF1" s="32"/>
      <c r="UDG1" s="32"/>
      <c r="UDH1" s="32"/>
      <c r="UDI1" s="32"/>
      <c r="UDJ1" s="32"/>
      <c r="UDK1" s="32"/>
      <c r="UDL1" s="32"/>
      <c r="UDM1" s="32"/>
      <c r="UDN1" s="32"/>
      <c r="UDO1" s="32"/>
      <c r="UDP1" s="32"/>
      <c r="UDQ1" s="32"/>
      <c r="UDR1" s="32"/>
      <c r="UDS1" s="32"/>
      <c r="UDT1" s="32"/>
      <c r="UDU1" s="32"/>
      <c r="UDV1" s="32"/>
      <c r="UDW1" s="32"/>
      <c r="UDX1" s="32"/>
      <c r="UDY1" s="32"/>
      <c r="UDZ1" s="32"/>
      <c r="UEA1" s="32"/>
      <c r="UEB1" s="32"/>
      <c r="UEC1" s="32"/>
      <c r="UED1" s="32"/>
      <c r="UEE1" s="32"/>
      <c r="UEF1" s="32"/>
      <c r="UEG1" s="32"/>
      <c r="UEH1" s="32"/>
      <c r="UEI1" s="32"/>
      <c r="UEJ1" s="32"/>
      <c r="UEK1" s="32"/>
      <c r="UEL1" s="32"/>
      <c r="UEM1" s="32"/>
      <c r="UEN1" s="32"/>
      <c r="UEO1" s="32"/>
      <c r="UEP1" s="32"/>
      <c r="UEQ1" s="32"/>
      <c r="UER1" s="32"/>
      <c r="UES1" s="32"/>
      <c r="UET1" s="32"/>
      <c r="UEU1" s="32"/>
      <c r="UEV1" s="32"/>
      <c r="UEW1" s="32"/>
      <c r="UEX1" s="32"/>
      <c r="UEY1" s="32"/>
      <c r="UEZ1" s="32"/>
      <c r="UFA1" s="32"/>
      <c r="UFB1" s="32"/>
      <c r="UFC1" s="32"/>
      <c r="UFD1" s="32"/>
      <c r="UFE1" s="32"/>
      <c r="UFF1" s="32"/>
      <c r="UFG1" s="32"/>
      <c r="UFH1" s="32"/>
      <c r="UFI1" s="32"/>
      <c r="UFJ1" s="32"/>
      <c r="UFK1" s="32"/>
      <c r="UFL1" s="32"/>
      <c r="UFM1" s="32"/>
      <c r="UFN1" s="32"/>
      <c r="UFO1" s="32"/>
      <c r="UFP1" s="32"/>
      <c r="UFQ1" s="32"/>
      <c r="UFR1" s="32"/>
      <c r="UFS1" s="32"/>
      <c r="UFT1" s="32"/>
      <c r="UFU1" s="32"/>
      <c r="UFV1" s="32"/>
      <c r="UFW1" s="32"/>
      <c r="UFX1" s="32"/>
      <c r="UFY1" s="32"/>
      <c r="UFZ1" s="32"/>
      <c r="UGA1" s="32"/>
      <c r="UGB1" s="32"/>
      <c r="UGC1" s="32"/>
      <c r="UGD1" s="32"/>
      <c r="UGE1" s="32"/>
      <c r="UGF1" s="32"/>
      <c r="UGG1" s="32"/>
      <c r="UGH1" s="32"/>
      <c r="UGI1" s="32"/>
      <c r="UGJ1" s="32"/>
      <c r="UGK1" s="32"/>
      <c r="UGL1" s="32"/>
      <c r="UGM1" s="32"/>
      <c r="UGN1" s="32"/>
      <c r="UGO1" s="32"/>
      <c r="UGP1" s="32"/>
      <c r="UGQ1" s="32"/>
      <c r="UGR1" s="32"/>
      <c r="UGS1" s="32"/>
      <c r="UGT1" s="32"/>
      <c r="UGU1" s="32"/>
      <c r="UGV1" s="32"/>
      <c r="UGW1" s="32"/>
      <c r="UGX1" s="32"/>
      <c r="UGY1" s="32"/>
      <c r="UGZ1" s="32"/>
      <c r="UHA1" s="32"/>
      <c r="UHB1" s="32"/>
      <c r="UHC1" s="32"/>
      <c r="UHD1" s="32"/>
      <c r="UHE1" s="32"/>
      <c r="UHF1" s="32"/>
      <c r="UHG1" s="32"/>
      <c r="UHH1" s="32"/>
      <c r="UHI1" s="32"/>
      <c r="UHJ1" s="32"/>
      <c r="UHK1" s="32"/>
      <c r="UHL1" s="32"/>
      <c r="UHM1" s="32"/>
      <c r="UHN1" s="32"/>
      <c r="UHO1" s="32"/>
      <c r="UHP1" s="32"/>
      <c r="UHQ1" s="32"/>
      <c r="UHR1" s="32"/>
      <c r="UHS1" s="32"/>
      <c r="UHT1" s="32"/>
      <c r="UHU1" s="32"/>
      <c r="UHV1" s="32"/>
      <c r="UHW1" s="32"/>
      <c r="UHX1" s="32"/>
      <c r="UHY1" s="32"/>
      <c r="UHZ1" s="32"/>
      <c r="UIA1" s="32"/>
      <c r="UIB1" s="32"/>
      <c r="UIC1" s="32"/>
      <c r="UID1" s="32"/>
      <c r="UIE1" s="32"/>
      <c r="UIF1" s="32"/>
      <c r="UIG1" s="32"/>
      <c r="UIH1" s="32"/>
      <c r="UII1" s="32"/>
      <c r="UIJ1" s="32"/>
      <c r="UIK1" s="32"/>
      <c r="UIL1" s="32"/>
      <c r="UIM1" s="32"/>
      <c r="UIN1" s="32"/>
      <c r="UIO1" s="32"/>
      <c r="UIP1" s="32"/>
      <c r="UIQ1" s="32"/>
      <c r="UIR1" s="32"/>
      <c r="UIS1" s="32"/>
      <c r="UIT1" s="32"/>
      <c r="UIU1" s="32"/>
      <c r="UIV1" s="32"/>
      <c r="UIW1" s="32"/>
      <c r="UIX1" s="32"/>
      <c r="UIY1" s="32"/>
      <c r="UIZ1" s="32"/>
      <c r="UJA1" s="32"/>
      <c r="UJB1" s="32"/>
      <c r="UJC1" s="32"/>
      <c r="UJD1" s="32"/>
      <c r="UJE1" s="32"/>
      <c r="UJF1" s="32"/>
      <c r="UJG1" s="32"/>
      <c r="UJH1" s="32"/>
      <c r="UJI1" s="32"/>
      <c r="UJJ1" s="32"/>
      <c r="UJK1" s="32"/>
      <c r="UJL1" s="32"/>
      <c r="UJM1" s="32"/>
      <c r="UJN1" s="32"/>
      <c r="UJO1" s="32"/>
      <c r="UJP1" s="32"/>
      <c r="UJQ1" s="32"/>
      <c r="UJR1" s="32"/>
      <c r="UJS1" s="32"/>
      <c r="UJT1" s="32"/>
      <c r="UJU1" s="32"/>
      <c r="UJV1" s="32"/>
      <c r="UJW1" s="32"/>
      <c r="UJX1" s="32"/>
      <c r="UJY1" s="32"/>
      <c r="UJZ1" s="32"/>
      <c r="UKA1" s="32"/>
      <c r="UKB1" s="32"/>
      <c r="UKC1" s="32"/>
      <c r="UKD1" s="32"/>
      <c r="UKE1" s="32"/>
      <c r="UKF1" s="32"/>
      <c r="UKG1" s="32"/>
      <c r="UKH1" s="32"/>
      <c r="UKI1" s="32"/>
      <c r="UKJ1" s="32"/>
      <c r="UKK1" s="32"/>
      <c r="UKL1" s="32"/>
      <c r="UKM1" s="32"/>
      <c r="UKN1" s="32"/>
      <c r="UKO1" s="32"/>
      <c r="UKP1" s="32"/>
      <c r="UKQ1" s="32"/>
      <c r="UKR1" s="32"/>
      <c r="UKS1" s="32"/>
      <c r="UKT1" s="32"/>
      <c r="UKU1" s="32"/>
      <c r="UKV1" s="32"/>
      <c r="UKW1" s="32"/>
      <c r="UKX1" s="32"/>
      <c r="UKY1" s="32"/>
      <c r="UKZ1" s="32"/>
      <c r="ULA1" s="32"/>
      <c r="ULB1" s="32"/>
      <c r="ULC1" s="32"/>
      <c r="ULD1" s="32"/>
      <c r="ULE1" s="32"/>
      <c r="ULF1" s="32"/>
      <c r="ULG1" s="32"/>
      <c r="ULH1" s="32"/>
      <c r="ULI1" s="32"/>
      <c r="ULJ1" s="32"/>
      <c r="ULK1" s="32"/>
      <c r="ULL1" s="32"/>
      <c r="ULM1" s="32"/>
      <c r="ULN1" s="32"/>
      <c r="ULO1" s="32"/>
      <c r="ULP1" s="32"/>
      <c r="ULQ1" s="32"/>
      <c r="ULR1" s="32"/>
      <c r="ULS1" s="32"/>
      <c r="ULT1" s="32"/>
      <c r="ULU1" s="32"/>
      <c r="ULV1" s="32"/>
      <c r="ULW1" s="32"/>
      <c r="ULX1" s="32"/>
      <c r="ULY1" s="32"/>
      <c r="ULZ1" s="32"/>
      <c r="UMA1" s="32"/>
      <c r="UMB1" s="32"/>
      <c r="UMC1" s="32"/>
      <c r="UMD1" s="32"/>
      <c r="UME1" s="32"/>
      <c r="UMF1" s="32"/>
      <c r="UMG1" s="32"/>
      <c r="UMH1" s="32"/>
      <c r="UMI1" s="32"/>
      <c r="UMJ1" s="32"/>
      <c r="UMK1" s="32"/>
      <c r="UML1" s="32"/>
      <c r="UMM1" s="32"/>
      <c r="UMN1" s="32"/>
      <c r="UMO1" s="32"/>
      <c r="UMP1" s="32"/>
      <c r="UMQ1" s="32"/>
      <c r="UMR1" s="32"/>
      <c r="UMS1" s="32"/>
      <c r="UMT1" s="32"/>
      <c r="UMU1" s="32"/>
      <c r="UMV1" s="32"/>
      <c r="UMW1" s="32"/>
      <c r="UMX1" s="32"/>
      <c r="UMY1" s="32"/>
      <c r="UMZ1" s="32"/>
      <c r="UNA1" s="32"/>
      <c r="UNB1" s="32"/>
      <c r="UNC1" s="32"/>
      <c r="UND1" s="32"/>
      <c r="UNE1" s="32"/>
      <c r="UNF1" s="32"/>
      <c r="UNG1" s="32"/>
      <c r="UNH1" s="32"/>
      <c r="UNI1" s="32"/>
      <c r="UNJ1" s="32"/>
      <c r="UNK1" s="32"/>
      <c r="UNL1" s="32"/>
      <c r="UNM1" s="32"/>
      <c r="UNN1" s="32"/>
      <c r="UNO1" s="32"/>
      <c r="UNP1" s="32"/>
      <c r="UNQ1" s="32"/>
      <c r="UNR1" s="32"/>
      <c r="UNS1" s="32"/>
      <c r="UNT1" s="32"/>
      <c r="UNU1" s="32"/>
      <c r="UNV1" s="32"/>
      <c r="UNW1" s="32"/>
      <c r="UNX1" s="32"/>
      <c r="UNY1" s="32"/>
      <c r="UNZ1" s="32"/>
      <c r="UOA1" s="32"/>
      <c r="UOB1" s="32"/>
      <c r="UOC1" s="32"/>
      <c r="UOD1" s="32"/>
      <c r="UOE1" s="32"/>
      <c r="UOF1" s="32"/>
      <c r="UOG1" s="32"/>
      <c r="UOH1" s="32"/>
      <c r="UOI1" s="32"/>
      <c r="UOJ1" s="32"/>
      <c r="UOK1" s="32"/>
      <c r="UOL1" s="32"/>
      <c r="UOM1" s="32"/>
      <c r="UON1" s="32"/>
      <c r="UOO1" s="32"/>
      <c r="UOP1" s="32"/>
      <c r="UOQ1" s="32"/>
      <c r="UOR1" s="32"/>
      <c r="UOS1" s="32"/>
      <c r="UOT1" s="32"/>
      <c r="UOU1" s="32"/>
      <c r="UOV1" s="32"/>
      <c r="UOW1" s="32"/>
      <c r="UOX1" s="32"/>
      <c r="UOY1" s="32"/>
      <c r="UOZ1" s="32"/>
      <c r="UPA1" s="32"/>
      <c r="UPB1" s="32"/>
      <c r="UPC1" s="32"/>
      <c r="UPD1" s="32"/>
      <c r="UPE1" s="32"/>
      <c r="UPF1" s="32"/>
      <c r="UPG1" s="32"/>
      <c r="UPH1" s="32"/>
      <c r="UPI1" s="32"/>
      <c r="UPJ1" s="32"/>
      <c r="UPK1" s="32"/>
      <c r="UPL1" s="32"/>
      <c r="UPM1" s="32"/>
      <c r="UPN1" s="32"/>
      <c r="UPO1" s="32"/>
      <c r="UPP1" s="32"/>
      <c r="UPQ1" s="32"/>
      <c r="UPR1" s="32"/>
      <c r="UPS1" s="32"/>
      <c r="UPT1" s="32"/>
      <c r="UPU1" s="32"/>
      <c r="UPV1" s="32"/>
      <c r="UPW1" s="32"/>
      <c r="UPX1" s="32"/>
      <c r="UPY1" s="32"/>
      <c r="UPZ1" s="32"/>
      <c r="UQA1" s="32"/>
      <c r="UQB1" s="32"/>
      <c r="UQC1" s="32"/>
      <c r="UQD1" s="32"/>
      <c r="UQE1" s="32"/>
      <c r="UQF1" s="32"/>
      <c r="UQG1" s="32"/>
      <c r="UQH1" s="32"/>
      <c r="UQI1" s="32"/>
      <c r="UQJ1" s="32"/>
      <c r="UQK1" s="32"/>
      <c r="UQL1" s="32"/>
      <c r="UQM1" s="32"/>
      <c r="UQN1" s="32"/>
      <c r="UQO1" s="32"/>
      <c r="UQP1" s="32"/>
      <c r="UQQ1" s="32"/>
      <c r="UQR1" s="32"/>
      <c r="UQS1" s="32"/>
      <c r="UQT1" s="32"/>
      <c r="UQU1" s="32"/>
      <c r="UQV1" s="32"/>
      <c r="UQW1" s="32"/>
      <c r="UQX1" s="32"/>
      <c r="UQY1" s="32"/>
      <c r="UQZ1" s="32"/>
      <c r="URA1" s="32"/>
      <c r="URB1" s="32"/>
      <c r="URC1" s="32"/>
      <c r="URD1" s="32"/>
      <c r="URE1" s="32"/>
      <c r="URF1" s="32"/>
      <c r="URG1" s="32"/>
      <c r="URH1" s="32"/>
      <c r="URI1" s="32"/>
      <c r="URJ1" s="32"/>
      <c r="URK1" s="32"/>
      <c r="URL1" s="32"/>
      <c r="URM1" s="32"/>
      <c r="URN1" s="32"/>
      <c r="URO1" s="32"/>
      <c r="URP1" s="32"/>
      <c r="URQ1" s="32"/>
      <c r="URR1" s="32"/>
      <c r="URS1" s="32"/>
      <c r="URT1" s="32"/>
      <c r="URU1" s="32"/>
      <c r="URV1" s="32"/>
      <c r="URW1" s="32"/>
      <c r="URX1" s="32"/>
      <c r="URY1" s="32"/>
      <c r="URZ1" s="32"/>
      <c r="USA1" s="32"/>
      <c r="USB1" s="32"/>
      <c r="USC1" s="32"/>
      <c r="USD1" s="32"/>
      <c r="USE1" s="32"/>
      <c r="USF1" s="32"/>
      <c r="USG1" s="32"/>
      <c r="USH1" s="32"/>
      <c r="USI1" s="32"/>
      <c r="USJ1" s="32"/>
      <c r="USK1" s="32"/>
      <c r="USL1" s="32"/>
      <c r="USM1" s="32"/>
      <c r="USN1" s="32"/>
      <c r="USO1" s="32"/>
      <c r="USP1" s="32"/>
      <c r="USQ1" s="32"/>
      <c r="USR1" s="32"/>
      <c r="USS1" s="32"/>
      <c r="UST1" s="32"/>
      <c r="USU1" s="32"/>
      <c r="USV1" s="32"/>
      <c r="USW1" s="32"/>
      <c r="USX1" s="32"/>
      <c r="USY1" s="32"/>
      <c r="USZ1" s="32"/>
      <c r="UTA1" s="32"/>
      <c r="UTB1" s="32"/>
      <c r="UTC1" s="32"/>
      <c r="UTD1" s="32"/>
      <c r="UTE1" s="32"/>
      <c r="UTF1" s="32"/>
      <c r="UTG1" s="32"/>
      <c r="UTH1" s="32"/>
      <c r="UTI1" s="32"/>
      <c r="UTJ1" s="32"/>
      <c r="UTK1" s="32"/>
      <c r="UTL1" s="32"/>
      <c r="UTM1" s="32"/>
      <c r="UTN1" s="32"/>
      <c r="UTO1" s="32"/>
      <c r="UTP1" s="32"/>
      <c r="UTQ1" s="32"/>
      <c r="UTR1" s="32"/>
      <c r="UTS1" s="32"/>
      <c r="UTT1" s="32"/>
      <c r="UTU1" s="32"/>
      <c r="UTV1" s="32"/>
      <c r="UTW1" s="32"/>
      <c r="UTX1" s="32"/>
      <c r="UTY1" s="32"/>
      <c r="UTZ1" s="32"/>
      <c r="UUA1" s="32"/>
      <c r="UUB1" s="32"/>
      <c r="UUC1" s="32"/>
      <c r="UUD1" s="32"/>
      <c r="UUE1" s="32"/>
      <c r="UUF1" s="32"/>
      <c r="UUG1" s="32"/>
      <c r="UUH1" s="32"/>
      <c r="UUI1" s="32"/>
      <c r="UUJ1" s="32"/>
      <c r="UUK1" s="32"/>
      <c r="UUL1" s="32"/>
      <c r="UUM1" s="32"/>
      <c r="UUN1" s="32"/>
      <c r="UUO1" s="32"/>
      <c r="UUP1" s="32"/>
      <c r="UUQ1" s="32"/>
      <c r="UUR1" s="32"/>
      <c r="UUS1" s="32"/>
      <c r="UUT1" s="32"/>
      <c r="UUU1" s="32"/>
      <c r="UUV1" s="32"/>
      <c r="UUW1" s="32"/>
      <c r="UUX1" s="32"/>
      <c r="UUY1" s="32"/>
      <c r="UUZ1" s="32"/>
      <c r="UVA1" s="32"/>
      <c r="UVB1" s="32"/>
      <c r="UVC1" s="32"/>
      <c r="UVD1" s="32"/>
      <c r="UVE1" s="32"/>
      <c r="UVF1" s="32"/>
      <c r="UVG1" s="32"/>
      <c r="UVH1" s="32"/>
      <c r="UVI1" s="32"/>
      <c r="UVJ1" s="32"/>
      <c r="UVK1" s="32"/>
      <c r="UVL1" s="32"/>
      <c r="UVM1" s="32"/>
      <c r="UVN1" s="32"/>
      <c r="UVO1" s="32"/>
      <c r="UVP1" s="32"/>
      <c r="UVQ1" s="32"/>
      <c r="UVR1" s="32"/>
      <c r="UVS1" s="32"/>
      <c r="UVT1" s="32"/>
      <c r="UVU1" s="32"/>
      <c r="UVV1" s="32"/>
      <c r="UVW1" s="32"/>
      <c r="UVX1" s="32"/>
      <c r="UVY1" s="32"/>
      <c r="UVZ1" s="32"/>
      <c r="UWA1" s="32"/>
      <c r="UWB1" s="32"/>
      <c r="UWC1" s="32"/>
      <c r="UWD1" s="32"/>
      <c r="UWE1" s="32"/>
      <c r="UWF1" s="32"/>
      <c r="UWG1" s="32"/>
      <c r="UWH1" s="32"/>
      <c r="UWI1" s="32"/>
      <c r="UWJ1" s="32"/>
      <c r="UWK1" s="32"/>
      <c r="UWL1" s="32"/>
      <c r="UWM1" s="32"/>
      <c r="UWN1" s="32"/>
      <c r="UWO1" s="32"/>
      <c r="UWP1" s="32"/>
      <c r="UWQ1" s="32"/>
      <c r="UWR1" s="32"/>
      <c r="UWS1" s="32"/>
      <c r="UWT1" s="32"/>
      <c r="UWU1" s="32"/>
      <c r="UWV1" s="32"/>
      <c r="UWW1" s="32"/>
      <c r="UWX1" s="32"/>
      <c r="UWY1" s="32"/>
      <c r="UWZ1" s="32"/>
      <c r="UXA1" s="32"/>
      <c r="UXB1" s="32"/>
      <c r="UXC1" s="32"/>
      <c r="UXD1" s="32"/>
      <c r="UXE1" s="32"/>
      <c r="UXF1" s="32"/>
      <c r="UXG1" s="32"/>
      <c r="UXH1" s="32"/>
      <c r="UXI1" s="32"/>
      <c r="UXJ1" s="32"/>
      <c r="UXK1" s="32"/>
      <c r="UXL1" s="32"/>
      <c r="UXM1" s="32"/>
      <c r="UXN1" s="32"/>
      <c r="UXO1" s="32"/>
      <c r="UXP1" s="32"/>
      <c r="UXQ1" s="32"/>
      <c r="UXR1" s="32"/>
      <c r="UXS1" s="32"/>
      <c r="UXT1" s="32"/>
      <c r="UXU1" s="32"/>
      <c r="UXV1" s="32"/>
      <c r="UXW1" s="32"/>
      <c r="UXX1" s="32"/>
      <c r="UXY1" s="32"/>
      <c r="UXZ1" s="32"/>
      <c r="UYA1" s="32"/>
      <c r="UYB1" s="32"/>
      <c r="UYC1" s="32"/>
      <c r="UYD1" s="32"/>
      <c r="UYE1" s="32"/>
      <c r="UYF1" s="32"/>
      <c r="UYG1" s="32"/>
      <c r="UYH1" s="32"/>
      <c r="UYI1" s="32"/>
      <c r="UYJ1" s="32"/>
      <c r="UYK1" s="32"/>
      <c r="UYL1" s="32"/>
      <c r="UYM1" s="32"/>
      <c r="UYN1" s="32"/>
      <c r="UYO1" s="32"/>
      <c r="UYP1" s="32"/>
      <c r="UYQ1" s="32"/>
      <c r="UYR1" s="32"/>
      <c r="UYS1" s="32"/>
      <c r="UYT1" s="32"/>
      <c r="UYU1" s="32"/>
      <c r="UYV1" s="32"/>
      <c r="UYW1" s="32"/>
      <c r="UYX1" s="32"/>
      <c r="UYY1" s="32"/>
      <c r="UYZ1" s="32"/>
      <c r="UZA1" s="32"/>
      <c r="UZB1" s="32"/>
      <c r="UZC1" s="32"/>
      <c r="UZD1" s="32"/>
      <c r="UZE1" s="32"/>
      <c r="UZF1" s="32"/>
      <c r="UZG1" s="32"/>
      <c r="UZH1" s="32"/>
      <c r="UZI1" s="32"/>
      <c r="UZJ1" s="32"/>
      <c r="UZK1" s="32"/>
      <c r="UZL1" s="32"/>
      <c r="UZM1" s="32"/>
      <c r="UZN1" s="32"/>
      <c r="UZO1" s="32"/>
      <c r="UZP1" s="32"/>
      <c r="UZQ1" s="32"/>
      <c r="UZR1" s="32"/>
      <c r="UZS1" s="32"/>
      <c r="UZT1" s="32"/>
      <c r="UZU1" s="32"/>
      <c r="UZV1" s="32"/>
      <c r="UZW1" s="32"/>
      <c r="UZX1" s="32"/>
      <c r="UZY1" s="32"/>
      <c r="UZZ1" s="32"/>
      <c r="VAA1" s="32"/>
      <c r="VAB1" s="32"/>
      <c r="VAC1" s="32"/>
      <c r="VAD1" s="32"/>
      <c r="VAE1" s="32"/>
      <c r="VAF1" s="32"/>
      <c r="VAG1" s="32"/>
      <c r="VAH1" s="32"/>
      <c r="VAI1" s="32"/>
      <c r="VAJ1" s="32"/>
      <c r="VAK1" s="32"/>
      <c r="VAL1" s="32"/>
      <c r="VAM1" s="32"/>
      <c r="VAN1" s="32"/>
      <c r="VAO1" s="32"/>
      <c r="VAP1" s="32"/>
      <c r="VAQ1" s="32"/>
      <c r="VAR1" s="32"/>
      <c r="VAS1" s="32"/>
      <c r="VAT1" s="32"/>
      <c r="VAU1" s="32"/>
      <c r="VAV1" s="32"/>
      <c r="VAW1" s="32"/>
      <c r="VAX1" s="32"/>
      <c r="VAY1" s="32"/>
      <c r="VAZ1" s="32"/>
      <c r="VBA1" s="32"/>
      <c r="VBB1" s="32"/>
      <c r="VBC1" s="32"/>
      <c r="VBD1" s="32"/>
      <c r="VBE1" s="32"/>
      <c r="VBF1" s="32"/>
      <c r="VBG1" s="32"/>
      <c r="VBH1" s="32"/>
      <c r="VBI1" s="32"/>
      <c r="VBJ1" s="32"/>
      <c r="VBK1" s="32"/>
      <c r="VBL1" s="32"/>
      <c r="VBM1" s="32"/>
      <c r="VBN1" s="32"/>
      <c r="VBO1" s="32"/>
      <c r="VBP1" s="32"/>
      <c r="VBQ1" s="32"/>
      <c r="VBR1" s="32"/>
      <c r="VBS1" s="32"/>
      <c r="VBT1" s="32"/>
      <c r="VBU1" s="32"/>
      <c r="VBV1" s="32"/>
      <c r="VBW1" s="32"/>
      <c r="VBX1" s="32"/>
      <c r="VBY1" s="32"/>
      <c r="VBZ1" s="32"/>
      <c r="VCA1" s="32"/>
      <c r="VCB1" s="32"/>
      <c r="VCC1" s="32"/>
      <c r="VCD1" s="32"/>
      <c r="VCE1" s="32"/>
      <c r="VCF1" s="32"/>
      <c r="VCG1" s="32"/>
      <c r="VCH1" s="32"/>
      <c r="VCI1" s="32"/>
      <c r="VCJ1" s="32"/>
      <c r="VCK1" s="32"/>
      <c r="VCL1" s="32"/>
      <c r="VCM1" s="32"/>
      <c r="VCN1" s="32"/>
      <c r="VCO1" s="32"/>
      <c r="VCP1" s="32"/>
      <c r="VCQ1" s="32"/>
      <c r="VCR1" s="32"/>
      <c r="VCS1" s="32"/>
      <c r="VCT1" s="32"/>
      <c r="VCU1" s="32"/>
      <c r="VCV1" s="32"/>
      <c r="VCW1" s="32"/>
      <c r="VCX1" s="32"/>
      <c r="VCY1" s="32"/>
      <c r="VCZ1" s="32"/>
      <c r="VDA1" s="32"/>
      <c r="VDB1" s="32"/>
      <c r="VDC1" s="32"/>
      <c r="VDD1" s="32"/>
      <c r="VDE1" s="32"/>
      <c r="VDF1" s="32"/>
      <c r="VDG1" s="32"/>
      <c r="VDH1" s="32"/>
      <c r="VDI1" s="32"/>
      <c r="VDJ1" s="32"/>
      <c r="VDK1" s="32"/>
      <c r="VDL1" s="32"/>
      <c r="VDM1" s="32"/>
      <c r="VDN1" s="32"/>
      <c r="VDO1" s="32"/>
      <c r="VDP1" s="32"/>
      <c r="VDQ1" s="32"/>
      <c r="VDR1" s="32"/>
      <c r="VDS1" s="32"/>
      <c r="VDT1" s="32"/>
      <c r="VDU1" s="32"/>
      <c r="VDV1" s="32"/>
      <c r="VDW1" s="32"/>
      <c r="VDX1" s="32"/>
      <c r="VDY1" s="32"/>
      <c r="VDZ1" s="32"/>
      <c r="VEA1" s="32"/>
      <c r="VEB1" s="32"/>
      <c r="VEC1" s="32"/>
      <c r="VED1" s="32"/>
      <c r="VEE1" s="32"/>
      <c r="VEF1" s="32"/>
      <c r="VEG1" s="32"/>
      <c r="VEH1" s="32"/>
      <c r="VEI1" s="32"/>
      <c r="VEJ1" s="32"/>
      <c r="VEK1" s="32"/>
      <c r="VEL1" s="32"/>
      <c r="VEM1" s="32"/>
      <c r="VEN1" s="32"/>
      <c r="VEO1" s="32"/>
      <c r="VEP1" s="32"/>
      <c r="VEQ1" s="32"/>
      <c r="VER1" s="32"/>
      <c r="VES1" s="32"/>
      <c r="VET1" s="32"/>
      <c r="VEU1" s="32"/>
      <c r="VEV1" s="32"/>
      <c r="VEW1" s="32"/>
      <c r="VEX1" s="32"/>
      <c r="VEY1" s="32"/>
      <c r="VEZ1" s="32"/>
      <c r="VFA1" s="32"/>
      <c r="VFB1" s="32"/>
      <c r="VFC1" s="32"/>
      <c r="VFD1" s="32"/>
      <c r="VFE1" s="32"/>
      <c r="VFF1" s="32"/>
      <c r="VFG1" s="32"/>
      <c r="VFH1" s="32"/>
      <c r="VFI1" s="32"/>
      <c r="VFJ1" s="32"/>
      <c r="VFK1" s="32"/>
      <c r="VFL1" s="32"/>
      <c r="VFM1" s="32"/>
      <c r="VFN1" s="32"/>
      <c r="VFO1" s="32"/>
      <c r="VFP1" s="32"/>
      <c r="VFQ1" s="32"/>
      <c r="VFR1" s="32"/>
      <c r="VFS1" s="32"/>
      <c r="VFT1" s="32"/>
      <c r="VFU1" s="32"/>
      <c r="VFV1" s="32"/>
      <c r="VFW1" s="32"/>
      <c r="VFX1" s="32"/>
      <c r="VFY1" s="32"/>
      <c r="VFZ1" s="32"/>
      <c r="VGA1" s="32"/>
      <c r="VGB1" s="32"/>
      <c r="VGC1" s="32"/>
      <c r="VGD1" s="32"/>
      <c r="VGE1" s="32"/>
      <c r="VGF1" s="32"/>
      <c r="VGG1" s="32"/>
      <c r="VGH1" s="32"/>
      <c r="VGI1" s="32"/>
      <c r="VGJ1" s="32"/>
      <c r="VGK1" s="32"/>
      <c r="VGL1" s="32"/>
      <c r="VGM1" s="32"/>
      <c r="VGN1" s="32"/>
      <c r="VGO1" s="32"/>
      <c r="VGP1" s="32"/>
      <c r="VGQ1" s="32"/>
      <c r="VGR1" s="32"/>
      <c r="VGS1" s="32"/>
      <c r="VGT1" s="32"/>
      <c r="VGU1" s="32"/>
      <c r="VGV1" s="32"/>
      <c r="VGW1" s="32"/>
      <c r="VGX1" s="32"/>
      <c r="VGY1" s="32"/>
      <c r="VGZ1" s="32"/>
      <c r="VHA1" s="32"/>
      <c r="VHB1" s="32"/>
      <c r="VHC1" s="32"/>
      <c r="VHD1" s="32"/>
      <c r="VHE1" s="32"/>
      <c r="VHF1" s="32"/>
      <c r="VHG1" s="32"/>
      <c r="VHH1" s="32"/>
      <c r="VHI1" s="32"/>
      <c r="VHJ1" s="32"/>
      <c r="VHK1" s="32"/>
      <c r="VHL1" s="32"/>
      <c r="VHM1" s="32"/>
      <c r="VHN1" s="32"/>
      <c r="VHO1" s="32"/>
      <c r="VHP1" s="32"/>
      <c r="VHQ1" s="32"/>
      <c r="VHR1" s="32"/>
      <c r="VHS1" s="32"/>
      <c r="VHT1" s="32"/>
      <c r="VHU1" s="32"/>
      <c r="VHV1" s="32"/>
      <c r="VHW1" s="32"/>
      <c r="VHX1" s="32"/>
      <c r="VHY1" s="32"/>
      <c r="VHZ1" s="32"/>
      <c r="VIA1" s="32"/>
      <c r="VIB1" s="32"/>
      <c r="VIC1" s="32"/>
      <c r="VID1" s="32"/>
      <c r="VIE1" s="32"/>
      <c r="VIF1" s="32"/>
      <c r="VIG1" s="32"/>
      <c r="VIH1" s="32"/>
      <c r="VII1" s="32"/>
      <c r="VIJ1" s="32"/>
      <c r="VIK1" s="32"/>
      <c r="VIL1" s="32"/>
      <c r="VIM1" s="32"/>
      <c r="VIN1" s="32"/>
      <c r="VIO1" s="32"/>
      <c r="VIP1" s="32"/>
      <c r="VIQ1" s="32"/>
      <c r="VIR1" s="32"/>
      <c r="VIS1" s="32"/>
      <c r="VIT1" s="32"/>
      <c r="VIU1" s="32"/>
      <c r="VIV1" s="32"/>
      <c r="VIW1" s="32"/>
      <c r="VIX1" s="32"/>
      <c r="VIY1" s="32"/>
      <c r="VIZ1" s="32"/>
      <c r="VJA1" s="32"/>
      <c r="VJB1" s="32"/>
      <c r="VJC1" s="32"/>
      <c r="VJD1" s="32"/>
      <c r="VJE1" s="32"/>
      <c r="VJF1" s="32"/>
      <c r="VJG1" s="32"/>
      <c r="VJH1" s="32"/>
      <c r="VJI1" s="32"/>
      <c r="VJJ1" s="32"/>
      <c r="VJK1" s="32"/>
      <c r="VJL1" s="32"/>
      <c r="VJM1" s="32"/>
      <c r="VJN1" s="32"/>
      <c r="VJO1" s="32"/>
      <c r="VJP1" s="32"/>
      <c r="VJQ1" s="32"/>
      <c r="VJR1" s="32"/>
      <c r="VJS1" s="32"/>
      <c r="VJT1" s="32"/>
      <c r="VJU1" s="32"/>
      <c r="VJV1" s="32"/>
      <c r="VJW1" s="32"/>
      <c r="VJX1" s="32"/>
      <c r="VJY1" s="32"/>
      <c r="VJZ1" s="32"/>
      <c r="VKA1" s="32"/>
      <c r="VKB1" s="32"/>
      <c r="VKC1" s="32"/>
      <c r="VKD1" s="32"/>
      <c r="VKE1" s="32"/>
      <c r="VKF1" s="32"/>
      <c r="VKG1" s="32"/>
      <c r="VKH1" s="32"/>
      <c r="VKI1" s="32"/>
      <c r="VKJ1" s="32"/>
      <c r="VKK1" s="32"/>
      <c r="VKL1" s="32"/>
      <c r="VKM1" s="32"/>
      <c r="VKN1" s="32"/>
      <c r="VKO1" s="32"/>
      <c r="VKP1" s="32"/>
      <c r="VKQ1" s="32"/>
      <c r="VKR1" s="32"/>
      <c r="VKS1" s="32"/>
      <c r="VKT1" s="32"/>
      <c r="VKU1" s="32"/>
      <c r="VKV1" s="32"/>
      <c r="VKW1" s="32"/>
      <c r="VKX1" s="32"/>
      <c r="VKY1" s="32"/>
      <c r="VKZ1" s="32"/>
      <c r="VLA1" s="32"/>
      <c r="VLB1" s="32"/>
      <c r="VLC1" s="32"/>
      <c r="VLD1" s="32"/>
      <c r="VLE1" s="32"/>
      <c r="VLF1" s="32"/>
      <c r="VLG1" s="32"/>
      <c r="VLH1" s="32"/>
      <c r="VLI1" s="32"/>
      <c r="VLJ1" s="32"/>
      <c r="VLK1" s="32"/>
      <c r="VLL1" s="32"/>
      <c r="VLM1" s="32"/>
      <c r="VLN1" s="32"/>
      <c r="VLO1" s="32"/>
      <c r="VLP1" s="32"/>
      <c r="VLQ1" s="32"/>
      <c r="VLR1" s="32"/>
      <c r="VLS1" s="32"/>
      <c r="VLT1" s="32"/>
      <c r="VLU1" s="32"/>
      <c r="VLV1" s="32"/>
      <c r="VLW1" s="32"/>
      <c r="VLX1" s="32"/>
      <c r="VLY1" s="32"/>
      <c r="VLZ1" s="32"/>
      <c r="VMA1" s="32"/>
      <c r="VMB1" s="32"/>
      <c r="VMC1" s="32"/>
      <c r="VMD1" s="32"/>
      <c r="VME1" s="32"/>
      <c r="VMF1" s="32"/>
      <c r="VMG1" s="32"/>
      <c r="VMH1" s="32"/>
      <c r="VMI1" s="32"/>
      <c r="VMJ1" s="32"/>
      <c r="VMK1" s="32"/>
      <c r="VML1" s="32"/>
      <c r="VMM1" s="32"/>
      <c r="VMN1" s="32"/>
      <c r="VMO1" s="32"/>
      <c r="VMP1" s="32"/>
      <c r="VMQ1" s="32"/>
      <c r="VMR1" s="32"/>
      <c r="VMS1" s="32"/>
      <c r="VMT1" s="32"/>
      <c r="VMU1" s="32"/>
      <c r="VMV1" s="32"/>
      <c r="VMW1" s="32"/>
      <c r="VMX1" s="32"/>
      <c r="VMY1" s="32"/>
      <c r="VMZ1" s="32"/>
      <c r="VNA1" s="32"/>
      <c r="VNB1" s="32"/>
      <c r="VNC1" s="32"/>
      <c r="VND1" s="32"/>
      <c r="VNE1" s="32"/>
      <c r="VNF1" s="32"/>
      <c r="VNG1" s="32"/>
      <c r="VNH1" s="32"/>
      <c r="VNI1" s="32"/>
      <c r="VNJ1" s="32"/>
      <c r="VNK1" s="32"/>
      <c r="VNL1" s="32"/>
      <c r="VNM1" s="32"/>
      <c r="VNN1" s="32"/>
      <c r="VNO1" s="32"/>
      <c r="VNP1" s="32"/>
      <c r="VNQ1" s="32"/>
      <c r="VNR1" s="32"/>
      <c r="VNS1" s="32"/>
      <c r="VNT1" s="32"/>
      <c r="VNU1" s="32"/>
      <c r="VNV1" s="32"/>
      <c r="VNW1" s="32"/>
      <c r="VNX1" s="32"/>
      <c r="VNY1" s="32"/>
      <c r="VNZ1" s="32"/>
      <c r="VOA1" s="32"/>
      <c r="VOB1" s="32"/>
      <c r="VOC1" s="32"/>
      <c r="VOD1" s="32"/>
      <c r="VOE1" s="32"/>
      <c r="VOF1" s="32"/>
      <c r="VOG1" s="32"/>
      <c r="VOH1" s="32"/>
      <c r="VOI1" s="32"/>
      <c r="VOJ1" s="32"/>
      <c r="VOK1" s="32"/>
      <c r="VOL1" s="32"/>
      <c r="VOM1" s="32"/>
      <c r="VON1" s="32"/>
      <c r="VOO1" s="32"/>
      <c r="VOP1" s="32"/>
      <c r="VOQ1" s="32"/>
      <c r="VOR1" s="32"/>
      <c r="VOS1" s="32"/>
      <c r="VOT1" s="32"/>
      <c r="VOU1" s="32"/>
      <c r="VOV1" s="32"/>
      <c r="VOW1" s="32"/>
      <c r="VOX1" s="32"/>
      <c r="VOY1" s="32"/>
      <c r="VOZ1" s="32"/>
      <c r="VPA1" s="32"/>
      <c r="VPB1" s="32"/>
      <c r="VPC1" s="32"/>
      <c r="VPD1" s="32"/>
      <c r="VPE1" s="32"/>
      <c r="VPF1" s="32"/>
      <c r="VPG1" s="32"/>
      <c r="VPH1" s="32"/>
      <c r="VPI1" s="32"/>
      <c r="VPJ1" s="32"/>
      <c r="VPK1" s="32"/>
      <c r="VPL1" s="32"/>
      <c r="VPM1" s="32"/>
      <c r="VPN1" s="32"/>
      <c r="VPO1" s="32"/>
      <c r="VPP1" s="32"/>
      <c r="VPQ1" s="32"/>
      <c r="VPR1" s="32"/>
      <c r="VPS1" s="32"/>
      <c r="VPT1" s="32"/>
      <c r="VPU1" s="32"/>
      <c r="VPV1" s="32"/>
      <c r="VPW1" s="32"/>
      <c r="VPX1" s="32"/>
      <c r="VPY1" s="32"/>
      <c r="VPZ1" s="32"/>
      <c r="VQA1" s="32"/>
      <c r="VQB1" s="32"/>
      <c r="VQC1" s="32"/>
      <c r="VQD1" s="32"/>
      <c r="VQE1" s="32"/>
      <c r="VQF1" s="32"/>
      <c r="VQG1" s="32"/>
      <c r="VQH1" s="32"/>
      <c r="VQI1" s="32"/>
      <c r="VQJ1" s="32"/>
      <c r="VQK1" s="32"/>
      <c r="VQL1" s="32"/>
      <c r="VQM1" s="32"/>
      <c r="VQN1" s="32"/>
      <c r="VQO1" s="32"/>
      <c r="VQP1" s="32"/>
      <c r="VQQ1" s="32"/>
      <c r="VQR1" s="32"/>
      <c r="VQS1" s="32"/>
      <c r="VQT1" s="32"/>
      <c r="VQU1" s="32"/>
      <c r="VQV1" s="32"/>
      <c r="VQW1" s="32"/>
      <c r="VQX1" s="32"/>
      <c r="VQY1" s="32"/>
      <c r="VQZ1" s="32"/>
      <c r="VRA1" s="32"/>
      <c r="VRB1" s="32"/>
      <c r="VRC1" s="32"/>
      <c r="VRD1" s="32"/>
      <c r="VRE1" s="32"/>
      <c r="VRF1" s="32"/>
      <c r="VRG1" s="32"/>
      <c r="VRH1" s="32"/>
      <c r="VRI1" s="32"/>
      <c r="VRJ1" s="32"/>
      <c r="VRK1" s="32"/>
      <c r="VRL1" s="32"/>
      <c r="VRM1" s="32"/>
      <c r="VRN1" s="32"/>
      <c r="VRO1" s="32"/>
      <c r="VRP1" s="32"/>
      <c r="VRQ1" s="32"/>
      <c r="VRR1" s="32"/>
      <c r="VRS1" s="32"/>
      <c r="VRT1" s="32"/>
      <c r="VRU1" s="32"/>
      <c r="VRV1" s="32"/>
      <c r="VRW1" s="32"/>
      <c r="VRX1" s="32"/>
      <c r="VRY1" s="32"/>
      <c r="VRZ1" s="32"/>
      <c r="VSA1" s="32"/>
      <c r="VSB1" s="32"/>
      <c r="VSC1" s="32"/>
      <c r="VSD1" s="32"/>
      <c r="VSE1" s="32"/>
      <c r="VSF1" s="32"/>
      <c r="VSG1" s="32"/>
      <c r="VSH1" s="32"/>
      <c r="VSI1" s="32"/>
      <c r="VSJ1" s="32"/>
      <c r="VSK1" s="32"/>
      <c r="VSL1" s="32"/>
      <c r="VSM1" s="32"/>
      <c r="VSN1" s="32"/>
      <c r="VSO1" s="32"/>
      <c r="VSP1" s="32"/>
      <c r="VSQ1" s="32"/>
      <c r="VSR1" s="32"/>
      <c r="VSS1" s="32"/>
      <c r="VST1" s="32"/>
      <c r="VSU1" s="32"/>
      <c r="VSV1" s="32"/>
      <c r="VSW1" s="32"/>
      <c r="VSX1" s="32"/>
      <c r="VSY1" s="32"/>
      <c r="VSZ1" s="32"/>
      <c r="VTA1" s="32"/>
      <c r="VTB1" s="32"/>
      <c r="VTC1" s="32"/>
      <c r="VTD1" s="32"/>
      <c r="VTE1" s="32"/>
      <c r="VTF1" s="32"/>
      <c r="VTG1" s="32"/>
      <c r="VTH1" s="32"/>
      <c r="VTI1" s="32"/>
      <c r="VTJ1" s="32"/>
      <c r="VTK1" s="32"/>
      <c r="VTL1" s="32"/>
      <c r="VTM1" s="32"/>
      <c r="VTN1" s="32"/>
      <c r="VTO1" s="32"/>
      <c r="VTP1" s="32"/>
      <c r="VTQ1" s="32"/>
      <c r="VTR1" s="32"/>
      <c r="VTS1" s="32"/>
      <c r="VTT1" s="32"/>
      <c r="VTU1" s="32"/>
      <c r="VTV1" s="32"/>
      <c r="VTW1" s="32"/>
      <c r="VTX1" s="32"/>
      <c r="VTY1" s="32"/>
      <c r="VTZ1" s="32"/>
      <c r="VUA1" s="32"/>
      <c r="VUB1" s="32"/>
      <c r="VUC1" s="32"/>
      <c r="VUD1" s="32"/>
      <c r="VUE1" s="32"/>
      <c r="VUF1" s="32"/>
      <c r="VUG1" s="32"/>
      <c r="VUH1" s="32"/>
      <c r="VUI1" s="32"/>
      <c r="VUJ1" s="32"/>
      <c r="VUK1" s="32"/>
      <c r="VUL1" s="32"/>
      <c r="VUM1" s="32"/>
      <c r="VUN1" s="32"/>
      <c r="VUO1" s="32"/>
      <c r="VUP1" s="32"/>
      <c r="VUQ1" s="32"/>
      <c r="VUR1" s="32"/>
      <c r="VUS1" s="32"/>
      <c r="VUT1" s="32"/>
      <c r="VUU1" s="32"/>
      <c r="VUV1" s="32"/>
      <c r="VUW1" s="32"/>
      <c r="VUX1" s="32"/>
      <c r="VUY1" s="32"/>
      <c r="VUZ1" s="32"/>
      <c r="VVA1" s="32"/>
      <c r="VVB1" s="32"/>
      <c r="VVC1" s="32"/>
      <c r="VVD1" s="32"/>
      <c r="VVE1" s="32"/>
      <c r="VVF1" s="32"/>
      <c r="VVG1" s="32"/>
      <c r="VVH1" s="32"/>
      <c r="VVI1" s="32"/>
      <c r="VVJ1" s="32"/>
      <c r="VVK1" s="32"/>
      <c r="VVL1" s="32"/>
      <c r="VVM1" s="32"/>
      <c r="VVN1" s="32"/>
      <c r="VVO1" s="32"/>
      <c r="VVP1" s="32"/>
      <c r="VVQ1" s="32"/>
      <c r="VVR1" s="32"/>
      <c r="VVS1" s="32"/>
      <c r="VVT1" s="32"/>
      <c r="VVU1" s="32"/>
      <c r="VVV1" s="32"/>
      <c r="VVW1" s="32"/>
      <c r="VVX1" s="32"/>
      <c r="VVY1" s="32"/>
      <c r="VVZ1" s="32"/>
      <c r="VWA1" s="32"/>
      <c r="VWB1" s="32"/>
      <c r="VWC1" s="32"/>
      <c r="VWD1" s="32"/>
      <c r="VWE1" s="32"/>
      <c r="VWF1" s="32"/>
      <c r="VWG1" s="32"/>
      <c r="VWH1" s="32"/>
      <c r="VWI1" s="32"/>
      <c r="VWJ1" s="32"/>
      <c r="VWK1" s="32"/>
      <c r="VWL1" s="32"/>
      <c r="VWM1" s="32"/>
      <c r="VWN1" s="32"/>
      <c r="VWO1" s="32"/>
      <c r="VWP1" s="32"/>
      <c r="VWQ1" s="32"/>
      <c r="VWR1" s="32"/>
      <c r="VWS1" s="32"/>
      <c r="VWT1" s="32"/>
      <c r="VWU1" s="32"/>
      <c r="VWV1" s="32"/>
      <c r="VWW1" s="32"/>
      <c r="VWX1" s="32"/>
      <c r="VWY1" s="32"/>
      <c r="VWZ1" s="32"/>
      <c r="VXA1" s="32"/>
      <c r="VXB1" s="32"/>
      <c r="VXC1" s="32"/>
      <c r="VXD1" s="32"/>
      <c r="VXE1" s="32"/>
      <c r="VXF1" s="32"/>
      <c r="VXG1" s="32"/>
      <c r="VXH1" s="32"/>
      <c r="VXI1" s="32"/>
      <c r="VXJ1" s="32"/>
      <c r="VXK1" s="32"/>
      <c r="VXL1" s="32"/>
      <c r="VXM1" s="32"/>
      <c r="VXN1" s="32"/>
      <c r="VXO1" s="32"/>
      <c r="VXP1" s="32"/>
      <c r="VXQ1" s="32"/>
      <c r="VXR1" s="32"/>
      <c r="VXS1" s="32"/>
      <c r="VXT1" s="32"/>
      <c r="VXU1" s="32"/>
      <c r="VXV1" s="32"/>
      <c r="VXW1" s="32"/>
      <c r="VXX1" s="32"/>
      <c r="VXY1" s="32"/>
      <c r="VXZ1" s="32"/>
      <c r="VYA1" s="32"/>
      <c r="VYB1" s="32"/>
      <c r="VYC1" s="32"/>
      <c r="VYD1" s="32"/>
      <c r="VYE1" s="32"/>
      <c r="VYF1" s="32"/>
      <c r="VYG1" s="32"/>
      <c r="VYH1" s="32"/>
      <c r="VYI1" s="32"/>
      <c r="VYJ1" s="32"/>
      <c r="VYK1" s="32"/>
      <c r="VYL1" s="32"/>
      <c r="VYM1" s="32"/>
      <c r="VYN1" s="32"/>
      <c r="VYO1" s="32"/>
      <c r="VYP1" s="32"/>
      <c r="VYQ1" s="32"/>
      <c r="VYR1" s="32"/>
      <c r="VYS1" s="32"/>
      <c r="VYT1" s="32"/>
      <c r="VYU1" s="32"/>
      <c r="VYV1" s="32"/>
      <c r="VYW1" s="32"/>
      <c r="VYX1" s="32"/>
      <c r="VYY1" s="32"/>
      <c r="VYZ1" s="32"/>
      <c r="VZA1" s="32"/>
      <c r="VZB1" s="32"/>
      <c r="VZC1" s="32"/>
      <c r="VZD1" s="32"/>
      <c r="VZE1" s="32"/>
      <c r="VZF1" s="32"/>
      <c r="VZG1" s="32"/>
      <c r="VZH1" s="32"/>
      <c r="VZI1" s="32"/>
      <c r="VZJ1" s="32"/>
      <c r="VZK1" s="32"/>
      <c r="VZL1" s="32"/>
      <c r="VZM1" s="32"/>
      <c r="VZN1" s="32"/>
      <c r="VZO1" s="32"/>
      <c r="VZP1" s="32"/>
      <c r="VZQ1" s="32"/>
      <c r="VZR1" s="32"/>
      <c r="VZS1" s="32"/>
      <c r="VZT1" s="32"/>
      <c r="VZU1" s="32"/>
      <c r="VZV1" s="32"/>
      <c r="VZW1" s="32"/>
      <c r="VZX1" s="32"/>
      <c r="VZY1" s="32"/>
      <c r="VZZ1" s="32"/>
      <c r="WAA1" s="32"/>
      <c r="WAB1" s="32"/>
      <c r="WAC1" s="32"/>
      <c r="WAD1" s="32"/>
      <c r="WAE1" s="32"/>
      <c r="WAF1" s="32"/>
      <c r="WAG1" s="32"/>
      <c r="WAH1" s="32"/>
      <c r="WAI1" s="32"/>
      <c r="WAJ1" s="32"/>
      <c r="WAK1" s="32"/>
      <c r="WAL1" s="32"/>
      <c r="WAM1" s="32"/>
      <c r="WAN1" s="32"/>
      <c r="WAO1" s="32"/>
      <c r="WAP1" s="32"/>
      <c r="WAQ1" s="32"/>
      <c r="WAR1" s="32"/>
      <c r="WAS1" s="32"/>
      <c r="WAT1" s="32"/>
      <c r="WAU1" s="32"/>
      <c r="WAV1" s="32"/>
      <c r="WAW1" s="32"/>
      <c r="WAX1" s="32"/>
      <c r="WAY1" s="32"/>
      <c r="WAZ1" s="32"/>
      <c r="WBA1" s="32"/>
      <c r="WBB1" s="32"/>
      <c r="WBC1" s="32"/>
      <c r="WBD1" s="32"/>
      <c r="WBE1" s="32"/>
      <c r="WBF1" s="32"/>
      <c r="WBG1" s="32"/>
      <c r="WBH1" s="32"/>
      <c r="WBI1" s="32"/>
      <c r="WBJ1" s="32"/>
      <c r="WBK1" s="32"/>
      <c r="WBL1" s="32"/>
      <c r="WBM1" s="32"/>
      <c r="WBN1" s="32"/>
      <c r="WBO1" s="32"/>
      <c r="WBP1" s="32"/>
      <c r="WBQ1" s="32"/>
      <c r="WBR1" s="32"/>
      <c r="WBS1" s="32"/>
      <c r="WBT1" s="32"/>
      <c r="WBU1" s="32"/>
      <c r="WBV1" s="32"/>
      <c r="WBW1" s="32"/>
      <c r="WBX1" s="32"/>
      <c r="WBY1" s="32"/>
      <c r="WBZ1" s="32"/>
      <c r="WCA1" s="32"/>
      <c r="WCB1" s="32"/>
      <c r="WCC1" s="32"/>
      <c r="WCD1" s="32"/>
      <c r="WCE1" s="32"/>
      <c r="WCF1" s="32"/>
      <c r="WCG1" s="32"/>
      <c r="WCH1" s="32"/>
      <c r="WCI1" s="32"/>
      <c r="WCJ1" s="32"/>
      <c r="WCK1" s="32"/>
      <c r="WCL1" s="32"/>
      <c r="WCM1" s="32"/>
      <c r="WCN1" s="32"/>
      <c r="WCO1" s="32"/>
      <c r="WCP1" s="32"/>
      <c r="WCQ1" s="32"/>
      <c r="WCR1" s="32"/>
      <c r="WCS1" s="32"/>
      <c r="WCT1" s="32"/>
      <c r="WCU1" s="32"/>
      <c r="WCV1" s="32"/>
      <c r="WCW1" s="32"/>
      <c r="WCX1" s="32"/>
      <c r="WCY1" s="32"/>
      <c r="WCZ1" s="32"/>
      <c r="WDA1" s="32"/>
      <c r="WDB1" s="32"/>
      <c r="WDC1" s="32"/>
      <c r="WDD1" s="32"/>
      <c r="WDE1" s="32"/>
      <c r="WDF1" s="32"/>
      <c r="WDG1" s="32"/>
      <c r="WDH1" s="32"/>
      <c r="WDI1" s="32"/>
      <c r="WDJ1" s="32"/>
      <c r="WDK1" s="32"/>
      <c r="WDL1" s="32"/>
      <c r="WDM1" s="32"/>
      <c r="WDN1" s="32"/>
      <c r="WDO1" s="32"/>
      <c r="WDP1" s="32"/>
      <c r="WDQ1" s="32"/>
      <c r="WDR1" s="32"/>
      <c r="WDS1" s="32"/>
      <c r="WDT1" s="32"/>
      <c r="WDU1" s="32"/>
      <c r="WDV1" s="32"/>
      <c r="WDW1" s="32"/>
      <c r="WDX1" s="32"/>
      <c r="WDY1" s="32"/>
      <c r="WDZ1" s="32"/>
      <c r="WEA1" s="32"/>
      <c r="WEB1" s="32"/>
      <c r="WEC1" s="32"/>
      <c r="WED1" s="32"/>
      <c r="WEE1" s="32"/>
      <c r="WEF1" s="32"/>
      <c r="WEG1" s="32"/>
      <c r="WEH1" s="32"/>
      <c r="WEI1" s="32"/>
      <c r="WEJ1" s="32"/>
      <c r="WEK1" s="32"/>
      <c r="WEL1" s="32"/>
      <c r="WEM1" s="32"/>
      <c r="WEN1" s="32"/>
      <c r="WEO1" s="32"/>
      <c r="WEP1" s="32"/>
      <c r="WEQ1" s="32"/>
      <c r="WER1" s="32"/>
      <c r="WES1" s="32"/>
      <c r="WET1" s="32"/>
      <c r="WEU1" s="32"/>
      <c r="WEV1" s="32"/>
      <c r="WEW1" s="32"/>
      <c r="WEX1" s="32"/>
      <c r="WEY1" s="32"/>
      <c r="WEZ1" s="32"/>
      <c r="WFA1" s="32"/>
      <c r="WFB1" s="32"/>
      <c r="WFC1" s="32"/>
      <c r="WFD1" s="32"/>
      <c r="WFE1" s="32"/>
      <c r="WFF1" s="32"/>
      <c r="WFG1" s="32"/>
      <c r="WFH1" s="32"/>
      <c r="WFI1" s="32"/>
      <c r="WFJ1" s="32"/>
      <c r="WFK1" s="32"/>
      <c r="WFL1" s="32"/>
      <c r="WFM1" s="32"/>
      <c r="WFN1" s="32"/>
      <c r="WFO1" s="32"/>
      <c r="WFP1" s="32"/>
      <c r="WFQ1" s="32"/>
      <c r="WFR1" s="32"/>
      <c r="WFS1" s="32"/>
      <c r="WFT1" s="32"/>
      <c r="WFU1" s="32"/>
      <c r="WFV1" s="32"/>
      <c r="WFW1" s="32"/>
      <c r="WFX1" s="32"/>
      <c r="WFY1" s="32"/>
      <c r="WFZ1" s="32"/>
      <c r="WGA1" s="32"/>
      <c r="WGB1" s="32"/>
      <c r="WGC1" s="32"/>
      <c r="WGD1" s="32"/>
      <c r="WGE1" s="32"/>
      <c r="WGF1" s="32"/>
      <c r="WGG1" s="32"/>
      <c r="WGH1" s="32"/>
      <c r="WGI1" s="32"/>
      <c r="WGJ1" s="32"/>
      <c r="WGK1" s="32"/>
      <c r="WGL1" s="32"/>
      <c r="WGM1" s="32"/>
      <c r="WGN1" s="32"/>
      <c r="WGO1" s="32"/>
      <c r="WGP1" s="32"/>
      <c r="WGQ1" s="32"/>
      <c r="WGR1" s="32"/>
      <c r="WGS1" s="32"/>
      <c r="WGT1" s="32"/>
      <c r="WGU1" s="32"/>
      <c r="WGV1" s="32"/>
      <c r="WGW1" s="32"/>
      <c r="WGX1" s="32"/>
      <c r="WGY1" s="32"/>
      <c r="WGZ1" s="32"/>
      <c r="WHA1" s="32"/>
      <c r="WHB1" s="32"/>
      <c r="WHC1" s="32"/>
      <c r="WHD1" s="32"/>
      <c r="WHE1" s="32"/>
      <c r="WHF1" s="32"/>
      <c r="WHG1" s="32"/>
      <c r="WHH1" s="32"/>
      <c r="WHI1" s="32"/>
      <c r="WHJ1" s="32"/>
      <c r="WHK1" s="32"/>
      <c r="WHL1" s="32"/>
      <c r="WHM1" s="32"/>
      <c r="WHN1" s="32"/>
      <c r="WHO1" s="32"/>
      <c r="WHP1" s="32"/>
      <c r="WHQ1" s="32"/>
      <c r="WHR1" s="32"/>
      <c r="WHS1" s="32"/>
      <c r="WHT1" s="32"/>
      <c r="WHU1" s="32"/>
      <c r="WHV1" s="32"/>
      <c r="WHW1" s="32"/>
      <c r="WHX1" s="32"/>
      <c r="WHY1" s="32"/>
      <c r="WHZ1" s="32"/>
      <c r="WIA1" s="32"/>
      <c r="WIB1" s="32"/>
      <c r="WIC1" s="32"/>
      <c r="WID1" s="32"/>
      <c r="WIE1" s="32"/>
      <c r="WIF1" s="32"/>
      <c r="WIG1" s="32"/>
      <c r="WIH1" s="32"/>
      <c r="WII1" s="32"/>
      <c r="WIJ1" s="32"/>
      <c r="WIK1" s="32"/>
      <c r="WIL1" s="32"/>
      <c r="WIM1" s="32"/>
      <c r="WIN1" s="32"/>
      <c r="WIO1" s="32"/>
      <c r="WIP1" s="32"/>
      <c r="WIQ1" s="32"/>
      <c r="WIR1" s="32"/>
      <c r="WIS1" s="32"/>
      <c r="WIT1" s="32"/>
      <c r="WIU1" s="32"/>
      <c r="WIV1" s="32"/>
      <c r="WIW1" s="32"/>
      <c r="WIX1" s="32"/>
      <c r="WIY1" s="32"/>
      <c r="WIZ1" s="32"/>
      <c r="WJA1" s="32"/>
      <c r="WJB1" s="32"/>
      <c r="WJC1" s="32"/>
      <c r="WJD1" s="32"/>
      <c r="WJE1" s="32"/>
      <c r="WJF1" s="32"/>
      <c r="WJG1" s="32"/>
      <c r="WJH1" s="32"/>
      <c r="WJI1" s="32"/>
      <c r="WJJ1" s="32"/>
      <c r="WJK1" s="32"/>
      <c r="WJL1" s="32"/>
      <c r="WJM1" s="32"/>
      <c r="WJN1" s="32"/>
      <c r="WJO1" s="32"/>
      <c r="WJP1" s="32"/>
      <c r="WJQ1" s="32"/>
      <c r="WJR1" s="32"/>
      <c r="WJS1" s="32"/>
      <c r="WJT1" s="32"/>
      <c r="WJU1" s="32"/>
      <c r="WJV1" s="32"/>
      <c r="WJW1" s="32"/>
      <c r="WJX1" s="32"/>
      <c r="WJY1" s="32"/>
      <c r="WJZ1" s="32"/>
      <c r="WKA1" s="32"/>
      <c r="WKB1" s="32"/>
      <c r="WKC1" s="32"/>
      <c r="WKD1" s="32"/>
      <c r="WKE1" s="32"/>
      <c r="WKF1" s="32"/>
      <c r="WKG1" s="32"/>
      <c r="WKH1" s="32"/>
      <c r="WKI1" s="32"/>
      <c r="WKJ1" s="32"/>
      <c r="WKK1" s="32"/>
      <c r="WKL1" s="32"/>
      <c r="WKM1" s="32"/>
      <c r="WKN1" s="32"/>
      <c r="WKO1" s="32"/>
      <c r="WKP1" s="32"/>
      <c r="WKQ1" s="32"/>
      <c r="WKR1" s="32"/>
      <c r="WKS1" s="32"/>
      <c r="WKT1" s="32"/>
      <c r="WKU1" s="32"/>
      <c r="WKV1" s="32"/>
      <c r="WKW1" s="32"/>
      <c r="WKX1" s="32"/>
      <c r="WKY1" s="32"/>
      <c r="WKZ1" s="32"/>
      <c r="WLA1" s="32"/>
      <c r="WLB1" s="32"/>
      <c r="WLC1" s="32"/>
      <c r="WLD1" s="32"/>
      <c r="WLE1" s="32"/>
      <c r="WLF1" s="32"/>
      <c r="WLG1" s="32"/>
      <c r="WLH1" s="32"/>
      <c r="WLI1" s="32"/>
      <c r="WLJ1" s="32"/>
      <c r="WLK1" s="32"/>
      <c r="WLL1" s="32"/>
      <c r="WLM1" s="32"/>
      <c r="WLN1" s="32"/>
      <c r="WLO1" s="32"/>
      <c r="WLP1" s="32"/>
      <c r="WLQ1" s="32"/>
      <c r="WLR1" s="32"/>
      <c r="WLS1" s="32"/>
      <c r="WLT1" s="32"/>
      <c r="WLU1" s="32"/>
      <c r="WLV1" s="32"/>
      <c r="WLW1" s="32"/>
      <c r="WLX1" s="32"/>
      <c r="WLY1" s="32"/>
      <c r="WLZ1" s="32"/>
      <c r="WMA1" s="32"/>
      <c r="WMB1" s="32"/>
      <c r="WMC1" s="32"/>
      <c r="WMD1" s="32"/>
      <c r="WME1" s="32"/>
      <c r="WMF1" s="32"/>
      <c r="WMG1" s="32"/>
      <c r="WMH1" s="32"/>
      <c r="WMI1" s="32"/>
      <c r="WMJ1" s="32"/>
      <c r="WMK1" s="32"/>
      <c r="WML1" s="32"/>
      <c r="WMM1" s="32"/>
      <c r="WMN1" s="32"/>
      <c r="WMO1" s="32"/>
      <c r="WMP1" s="32"/>
      <c r="WMQ1" s="32"/>
      <c r="WMR1" s="32"/>
      <c r="WMS1" s="32"/>
      <c r="WMT1" s="32"/>
      <c r="WMU1" s="32"/>
      <c r="WMV1" s="32"/>
      <c r="WMW1" s="32"/>
      <c r="WMX1" s="32"/>
      <c r="WMY1" s="32"/>
      <c r="WMZ1" s="32"/>
      <c r="WNA1" s="32"/>
      <c r="WNB1" s="32"/>
      <c r="WNC1" s="32"/>
      <c r="WND1" s="32"/>
      <c r="WNE1" s="32"/>
      <c r="WNF1" s="32"/>
      <c r="WNG1" s="32"/>
      <c r="WNH1" s="32"/>
      <c r="WNI1" s="32"/>
      <c r="WNJ1" s="32"/>
      <c r="WNK1" s="32"/>
      <c r="WNL1" s="32"/>
      <c r="WNM1" s="32"/>
      <c r="WNN1" s="32"/>
      <c r="WNO1" s="32"/>
      <c r="WNP1" s="32"/>
      <c r="WNQ1" s="32"/>
      <c r="WNR1" s="32"/>
      <c r="WNS1" s="32"/>
      <c r="WNT1" s="32"/>
      <c r="WNU1" s="32"/>
      <c r="WNV1" s="32"/>
      <c r="WNW1" s="32"/>
      <c r="WNX1" s="32"/>
      <c r="WNY1" s="32"/>
      <c r="WNZ1" s="32"/>
      <c r="WOA1" s="32"/>
      <c r="WOB1" s="32"/>
      <c r="WOC1" s="32"/>
      <c r="WOD1" s="32"/>
      <c r="WOE1" s="32"/>
      <c r="WOF1" s="32"/>
      <c r="WOG1" s="32"/>
      <c r="WOH1" s="32"/>
      <c r="WOI1" s="32"/>
      <c r="WOJ1" s="32"/>
      <c r="WOK1" s="32"/>
      <c r="WOL1" s="32"/>
      <c r="WOM1" s="32"/>
      <c r="WON1" s="32"/>
      <c r="WOO1" s="32"/>
      <c r="WOP1" s="32"/>
      <c r="WOQ1" s="32"/>
      <c r="WOR1" s="32"/>
      <c r="WOS1" s="32"/>
      <c r="WOT1" s="32"/>
      <c r="WOU1" s="32"/>
      <c r="WOV1" s="32"/>
      <c r="WOW1" s="32"/>
      <c r="WOX1" s="32"/>
      <c r="WOY1" s="32"/>
      <c r="WOZ1" s="32"/>
      <c r="WPA1" s="32"/>
      <c r="WPB1" s="32"/>
      <c r="WPC1" s="32"/>
      <c r="WPD1" s="32"/>
      <c r="WPE1" s="32"/>
      <c r="WPF1" s="32"/>
      <c r="WPG1" s="32"/>
      <c r="WPH1" s="32"/>
      <c r="WPI1" s="32"/>
      <c r="WPJ1" s="32"/>
      <c r="WPK1" s="32"/>
      <c r="WPL1" s="32"/>
      <c r="WPM1" s="32"/>
      <c r="WPN1" s="32"/>
      <c r="WPO1" s="32"/>
      <c r="WPP1" s="32"/>
      <c r="WPQ1" s="32"/>
      <c r="WPR1" s="32"/>
      <c r="WPS1" s="32"/>
      <c r="WPT1" s="32"/>
      <c r="WPU1" s="32"/>
      <c r="WPV1" s="32"/>
      <c r="WPW1" s="32"/>
      <c r="WPX1" s="32"/>
      <c r="WPY1" s="32"/>
      <c r="WPZ1" s="32"/>
      <c r="WQA1" s="32"/>
      <c r="WQB1" s="32"/>
      <c r="WQC1" s="32"/>
      <c r="WQD1" s="32"/>
      <c r="WQE1" s="32"/>
      <c r="WQF1" s="32"/>
      <c r="WQG1" s="32"/>
      <c r="WQH1" s="32"/>
      <c r="WQI1" s="32"/>
      <c r="WQJ1" s="32"/>
      <c r="WQK1" s="32"/>
      <c r="WQL1" s="32"/>
      <c r="WQM1" s="32"/>
      <c r="WQN1" s="32"/>
      <c r="WQO1" s="32"/>
      <c r="WQP1" s="32"/>
      <c r="WQQ1" s="32"/>
      <c r="WQR1" s="32"/>
      <c r="WQS1" s="32"/>
      <c r="WQT1" s="32"/>
      <c r="WQU1" s="32"/>
      <c r="WQV1" s="32"/>
      <c r="WQW1" s="32"/>
      <c r="WQX1" s="32"/>
      <c r="WQY1" s="32"/>
      <c r="WQZ1" s="32"/>
      <c r="WRA1" s="32"/>
      <c r="WRB1" s="32"/>
      <c r="WRC1" s="32"/>
      <c r="WRD1" s="32"/>
      <c r="WRE1" s="32"/>
      <c r="WRF1" s="32"/>
      <c r="WRG1" s="32"/>
      <c r="WRH1" s="32"/>
      <c r="WRI1" s="32"/>
      <c r="WRJ1" s="32"/>
      <c r="WRK1" s="32"/>
      <c r="WRL1" s="32"/>
      <c r="WRM1" s="32"/>
      <c r="WRN1" s="32"/>
      <c r="WRO1" s="32"/>
      <c r="WRP1" s="32"/>
      <c r="WRQ1" s="32"/>
      <c r="WRR1" s="32"/>
      <c r="WRS1" s="32"/>
      <c r="WRT1" s="32"/>
      <c r="WRU1" s="32"/>
      <c r="WRV1" s="32"/>
      <c r="WRW1" s="32"/>
      <c r="WRX1" s="32"/>
      <c r="WRY1" s="32"/>
      <c r="WRZ1" s="32"/>
      <c r="WSA1" s="32"/>
      <c r="WSB1" s="32"/>
      <c r="WSC1" s="32"/>
      <c r="WSD1" s="32"/>
      <c r="WSE1" s="32"/>
      <c r="WSF1" s="32"/>
      <c r="WSG1" s="32"/>
      <c r="WSH1" s="32"/>
      <c r="WSI1" s="32"/>
      <c r="WSJ1" s="32"/>
      <c r="WSK1" s="32"/>
      <c r="WSL1" s="32"/>
      <c r="WSM1" s="32"/>
      <c r="WSN1" s="32"/>
      <c r="WSO1" s="32"/>
      <c r="WSP1" s="32"/>
      <c r="WSQ1" s="32"/>
      <c r="WSR1" s="32"/>
      <c r="WSS1" s="32"/>
      <c r="WST1" s="32"/>
      <c r="WSU1" s="32"/>
      <c r="WSV1" s="32"/>
      <c r="WSW1" s="32"/>
      <c r="WSX1" s="32"/>
      <c r="WSY1" s="32"/>
      <c r="WSZ1" s="32"/>
      <c r="WTA1" s="32"/>
      <c r="WTB1" s="32"/>
      <c r="WTC1" s="32"/>
      <c r="WTD1" s="32"/>
      <c r="WTE1" s="32"/>
      <c r="WTF1" s="32"/>
      <c r="WTG1" s="32"/>
      <c r="WTH1" s="32"/>
      <c r="WTI1" s="32"/>
      <c r="WTJ1" s="32"/>
      <c r="WTK1" s="32"/>
      <c r="WTL1" s="32"/>
      <c r="WTM1" s="32"/>
      <c r="WTN1" s="32"/>
      <c r="WTO1" s="32"/>
      <c r="WTP1" s="32"/>
      <c r="WTQ1" s="32"/>
      <c r="WTR1" s="32"/>
      <c r="WTS1" s="32"/>
      <c r="WTT1" s="32"/>
      <c r="WTU1" s="32"/>
      <c r="WTV1" s="32"/>
      <c r="WTW1" s="32"/>
      <c r="WTX1" s="32"/>
      <c r="WTY1" s="32"/>
      <c r="WTZ1" s="32"/>
      <c r="WUA1" s="32"/>
      <c r="WUB1" s="32"/>
      <c r="WUC1" s="32"/>
      <c r="WUD1" s="32"/>
      <c r="WUE1" s="32"/>
      <c r="WUF1" s="32"/>
      <c r="WUG1" s="32"/>
      <c r="WUH1" s="32"/>
      <c r="WUI1" s="32"/>
      <c r="WUJ1" s="32"/>
      <c r="WUK1" s="32"/>
      <c r="WUL1" s="32"/>
      <c r="WUM1" s="32"/>
      <c r="WUN1" s="32"/>
      <c r="WUO1" s="32"/>
      <c r="WUP1" s="32"/>
      <c r="WUQ1" s="32"/>
      <c r="WUR1" s="32"/>
      <c r="WUS1" s="32"/>
      <c r="WUT1" s="32"/>
      <c r="WUU1" s="32"/>
      <c r="WUV1" s="32"/>
      <c r="WUW1" s="32"/>
      <c r="WUX1" s="32"/>
      <c r="WUY1" s="32"/>
      <c r="WUZ1" s="32"/>
      <c r="WVA1" s="32"/>
      <c r="WVB1" s="32"/>
      <c r="WVC1" s="32"/>
      <c r="WVD1" s="32"/>
      <c r="WVE1" s="32"/>
      <c r="WVF1" s="32"/>
      <c r="WVG1" s="32"/>
      <c r="WVH1" s="32"/>
      <c r="WVI1" s="32"/>
      <c r="WVJ1" s="32"/>
      <c r="WVK1" s="32"/>
      <c r="WVL1" s="32"/>
      <c r="WVM1" s="32"/>
      <c r="WVN1" s="32"/>
      <c r="WVO1" s="32"/>
      <c r="WVP1" s="32"/>
      <c r="WVQ1" s="32"/>
      <c r="WVR1" s="32"/>
      <c r="WVS1" s="32"/>
      <c r="WVT1" s="32"/>
      <c r="WVU1" s="32"/>
      <c r="WVV1" s="32"/>
      <c r="WVW1" s="32"/>
      <c r="WVX1" s="32"/>
      <c r="WVY1" s="32"/>
      <c r="WVZ1" s="32"/>
      <c r="WWA1" s="32"/>
      <c r="WWB1" s="32"/>
      <c r="WWC1" s="32"/>
      <c r="WWD1" s="32"/>
      <c r="WWE1" s="32"/>
      <c r="WWF1" s="32"/>
      <c r="WWG1" s="32"/>
      <c r="WWH1" s="32"/>
      <c r="WWI1" s="32"/>
      <c r="WWJ1" s="32"/>
      <c r="WWK1" s="32"/>
      <c r="WWL1" s="32"/>
      <c r="WWM1" s="32"/>
      <c r="WWN1" s="32"/>
      <c r="WWO1" s="32"/>
      <c r="WWP1" s="32"/>
      <c r="WWQ1" s="32"/>
      <c r="WWR1" s="32"/>
      <c r="WWS1" s="32"/>
      <c r="WWT1" s="32"/>
      <c r="WWU1" s="32"/>
      <c r="WWV1" s="32"/>
      <c r="WWW1" s="32"/>
      <c r="WWX1" s="32"/>
      <c r="WWY1" s="32"/>
      <c r="WWZ1" s="32"/>
      <c r="WXA1" s="32"/>
      <c r="WXB1" s="32"/>
      <c r="WXC1" s="32"/>
      <c r="WXD1" s="32"/>
      <c r="WXE1" s="32"/>
      <c r="WXF1" s="32"/>
      <c r="WXG1" s="32"/>
      <c r="WXH1" s="32"/>
      <c r="WXI1" s="32"/>
      <c r="WXJ1" s="32"/>
      <c r="WXK1" s="32"/>
      <c r="WXL1" s="32"/>
      <c r="WXM1" s="32"/>
      <c r="WXN1" s="32"/>
      <c r="WXO1" s="32"/>
      <c r="WXP1" s="32"/>
      <c r="WXQ1" s="32"/>
      <c r="WXR1" s="32"/>
      <c r="WXS1" s="32"/>
      <c r="WXT1" s="32"/>
      <c r="WXU1" s="32"/>
      <c r="WXV1" s="32"/>
      <c r="WXW1" s="32"/>
      <c r="WXX1" s="32"/>
      <c r="WXY1" s="32"/>
      <c r="WXZ1" s="32"/>
      <c r="WYA1" s="32"/>
      <c r="WYB1" s="32"/>
      <c r="WYC1" s="32"/>
      <c r="WYD1" s="32"/>
      <c r="WYE1" s="32"/>
      <c r="WYF1" s="32"/>
      <c r="WYG1" s="32"/>
      <c r="WYH1" s="32"/>
      <c r="WYI1" s="32"/>
      <c r="WYJ1" s="32"/>
      <c r="WYK1" s="32"/>
      <c r="WYL1" s="32"/>
      <c r="WYM1" s="32"/>
      <c r="WYN1" s="32"/>
      <c r="WYO1" s="32"/>
      <c r="WYP1" s="32"/>
      <c r="WYQ1" s="32"/>
      <c r="WYR1" s="32"/>
      <c r="WYS1" s="32"/>
      <c r="WYT1" s="32"/>
      <c r="WYU1" s="32"/>
      <c r="WYV1" s="32"/>
      <c r="WYW1" s="32"/>
      <c r="WYX1" s="32"/>
      <c r="WYY1" s="32"/>
      <c r="WYZ1" s="32"/>
      <c r="WZA1" s="32"/>
      <c r="WZB1" s="32"/>
      <c r="WZC1" s="32"/>
      <c r="WZD1" s="32"/>
      <c r="WZE1" s="32"/>
      <c r="WZF1" s="32"/>
      <c r="WZG1" s="32"/>
      <c r="WZH1" s="32"/>
      <c r="WZI1" s="32"/>
      <c r="WZJ1" s="32"/>
      <c r="WZK1" s="32"/>
      <c r="WZL1" s="32"/>
      <c r="WZM1" s="32"/>
      <c r="WZN1" s="32"/>
      <c r="WZO1" s="32"/>
      <c r="WZP1" s="32"/>
      <c r="WZQ1" s="32"/>
      <c r="WZR1" s="32"/>
      <c r="WZS1" s="32"/>
      <c r="WZT1" s="32"/>
      <c r="WZU1" s="32"/>
      <c r="WZV1" s="32"/>
      <c r="WZW1" s="32"/>
      <c r="WZX1" s="32"/>
      <c r="WZY1" s="32"/>
      <c r="WZZ1" s="32"/>
      <c r="XAA1" s="32"/>
      <c r="XAB1" s="32"/>
      <c r="XAC1" s="32"/>
      <c r="XAD1" s="32"/>
      <c r="XAE1" s="32"/>
      <c r="XAF1" s="32"/>
      <c r="XAG1" s="32"/>
      <c r="XAH1" s="32"/>
      <c r="XAI1" s="32"/>
      <c r="XAJ1" s="32"/>
      <c r="XAK1" s="32"/>
      <c r="XAL1" s="32"/>
      <c r="XAM1" s="32"/>
      <c r="XAN1" s="32"/>
      <c r="XAO1" s="32"/>
      <c r="XAP1" s="32"/>
      <c r="XAQ1" s="32"/>
      <c r="XAR1" s="32"/>
      <c r="XAS1" s="32"/>
      <c r="XAT1" s="32"/>
      <c r="XAU1" s="32"/>
      <c r="XAV1" s="32"/>
      <c r="XAW1" s="32"/>
      <c r="XAX1" s="32"/>
      <c r="XAY1" s="32"/>
      <c r="XAZ1" s="32"/>
      <c r="XBA1" s="32"/>
      <c r="XBB1" s="32"/>
      <c r="XBC1" s="32"/>
      <c r="XBD1" s="32"/>
      <c r="XBE1" s="32"/>
      <c r="XBF1" s="32"/>
      <c r="XBG1" s="32"/>
      <c r="XBH1" s="32"/>
      <c r="XBI1" s="32"/>
      <c r="XBJ1" s="32"/>
      <c r="XBK1" s="32"/>
      <c r="XBL1" s="32"/>
      <c r="XBM1" s="32"/>
      <c r="XBN1" s="32"/>
      <c r="XBO1" s="32"/>
      <c r="XBP1" s="32"/>
      <c r="XBQ1" s="32"/>
      <c r="XBR1" s="32"/>
      <c r="XBS1" s="32"/>
      <c r="XBT1" s="32"/>
      <c r="XBU1" s="32"/>
      <c r="XBV1" s="32"/>
      <c r="XBW1" s="32"/>
      <c r="XBX1" s="32"/>
      <c r="XBY1" s="32"/>
      <c r="XBZ1" s="32"/>
      <c r="XCA1" s="32"/>
      <c r="XCB1" s="32"/>
      <c r="XCC1" s="32"/>
      <c r="XCD1" s="32"/>
      <c r="XCE1" s="32"/>
      <c r="XCF1" s="32"/>
      <c r="XCG1" s="32"/>
      <c r="XCH1" s="32"/>
      <c r="XCI1" s="32"/>
      <c r="XCJ1" s="32"/>
      <c r="XCK1" s="32"/>
      <c r="XCL1" s="32"/>
      <c r="XCM1" s="32"/>
      <c r="XCN1" s="32"/>
      <c r="XCO1" s="32"/>
      <c r="XCP1" s="32"/>
      <c r="XCQ1" s="32"/>
      <c r="XCR1" s="32"/>
      <c r="XCS1" s="32"/>
      <c r="XCT1" s="32"/>
      <c r="XCU1" s="32"/>
      <c r="XCV1" s="32"/>
      <c r="XCW1" s="32"/>
      <c r="XCX1" s="32"/>
      <c r="XCY1" s="32"/>
      <c r="XCZ1" s="32"/>
      <c r="XDA1" s="32"/>
      <c r="XDB1" s="32"/>
      <c r="XDC1" s="32"/>
      <c r="XDD1" s="32"/>
      <c r="XDE1" s="32"/>
      <c r="XDF1" s="32"/>
      <c r="XDG1" s="32"/>
      <c r="XDH1" s="32"/>
      <c r="XDI1" s="32"/>
      <c r="XDJ1" s="32"/>
      <c r="XDK1" s="32"/>
      <c r="XDL1" s="32"/>
      <c r="XDM1" s="32"/>
      <c r="XDN1" s="32"/>
      <c r="XDO1" s="32"/>
      <c r="XDP1" s="32"/>
      <c r="XDQ1" s="32"/>
      <c r="XDR1" s="32"/>
      <c r="XDS1" s="32"/>
      <c r="XDT1" s="32"/>
      <c r="XDU1" s="32"/>
      <c r="XDV1" s="32"/>
      <c r="XDW1" s="32"/>
      <c r="XDX1" s="32"/>
      <c r="XDY1" s="32"/>
      <c r="XDZ1" s="32"/>
      <c r="XEA1" s="32"/>
      <c r="XEB1" s="32"/>
      <c r="XEC1" s="32"/>
      <c r="XED1" s="32"/>
      <c r="XEE1" s="32"/>
      <c r="XEF1" s="32"/>
      <c r="XEG1" s="32"/>
      <c r="XEH1" s="32"/>
      <c r="XEI1" s="32"/>
      <c r="XEJ1" s="32"/>
      <c r="XEK1" s="32"/>
      <c r="XEL1" s="32"/>
      <c r="XEM1" s="32"/>
      <c r="XEN1" s="32"/>
      <c r="XEO1" s="32"/>
      <c r="XEP1" s="32"/>
      <c r="XEQ1" s="32"/>
      <c r="XER1" s="32"/>
      <c r="XES1" s="32"/>
      <c r="XET1" s="32"/>
      <c r="XEU1" s="32"/>
      <c r="XEV1" s="32"/>
      <c r="XEW1" s="32"/>
      <c r="XEX1" s="32"/>
      <c r="XEY1" s="32"/>
      <c r="XEZ1" s="32"/>
      <c r="XFA1" s="32"/>
      <c r="XFB1" s="32"/>
      <c r="XFC1" s="32"/>
      <c r="XFD1" s="32"/>
    </row>
    <row r="2" spans="1:16384" s="3" customFormat="1" x14ac:dyDescent="0.25">
      <c r="A2" s="57"/>
      <c r="B2" s="3" t="s">
        <v>0</v>
      </c>
      <c r="C2" s="4" t="s">
        <v>1</v>
      </c>
      <c r="D2" s="3" t="s">
        <v>2</v>
      </c>
      <c r="E2" s="3" t="s">
        <v>3</v>
      </c>
      <c r="F2" s="3" t="s">
        <v>1393</v>
      </c>
      <c r="G2" s="3" t="s">
        <v>1394</v>
      </c>
      <c r="H2" s="4" t="s">
        <v>4</v>
      </c>
      <c r="I2" s="36" t="s">
        <v>5</v>
      </c>
      <c r="J2" s="36" t="s">
        <v>6</v>
      </c>
      <c r="K2" s="36"/>
    </row>
    <row r="3" spans="1:16384" x14ac:dyDescent="0.25">
      <c r="A3" s="34" t="s">
        <v>8</v>
      </c>
      <c r="B3" t="s">
        <v>2208</v>
      </c>
      <c r="C3" s="1" t="s">
        <v>2036</v>
      </c>
      <c r="D3">
        <v>26</v>
      </c>
      <c r="E3">
        <v>28544</v>
      </c>
      <c r="F3">
        <v>7</v>
      </c>
      <c r="G3">
        <v>5742</v>
      </c>
      <c r="H3" s="1" t="s">
        <v>13</v>
      </c>
      <c r="I3" s="35" t="s">
        <v>2037</v>
      </c>
      <c r="J3" s="35" t="s">
        <v>2038</v>
      </c>
    </row>
    <row r="4" spans="1:16384" x14ac:dyDescent="0.25">
      <c r="A4" s="34" t="s">
        <v>12</v>
      </c>
      <c r="B4" t="s">
        <v>728</v>
      </c>
      <c r="C4" s="58" t="s">
        <v>2056</v>
      </c>
      <c r="D4">
        <v>25</v>
      </c>
      <c r="E4">
        <v>26627</v>
      </c>
      <c r="F4">
        <v>6</v>
      </c>
      <c r="G4">
        <v>5596</v>
      </c>
      <c r="H4" s="1" t="s">
        <v>356</v>
      </c>
      <c r="I4" s="35" t="s">
        <v>2057</v>
      </c>
      <c r="J4" s="35" t="s">
        <v>2058</v>
      </c>
    </row>
    <row r="5" spans="1:16384" x14ac:dyDescent="0.25">
      <c r="A5" s="34" t="s">
        <v>15</v>
      </c>
      <c r="B5" t="s">
        <v>2209</v>
      </c>
      <c r="C5" s="1" t="s">
        <v>2039</v>
      </c>
      <c r="D5">
        <v>25</v>
      </c>
      <c r="E5">
        <v>1487</v>
      </c>
      <c r="F5">
        <v>2</v>
      </c>
      <c r="G5">
        <v>891</v>
      </c>
      <c r="H5" s="1" t="s">
        <v>13</v>
      </c>
      <c r="I5" s="35" t="s">
        <v>2040</v>
      </c>
      <c r="J5" s="35" t="s">
        <v>2041</v>
      </c>
    </row>
    <row r="6" spans="1:16384" x14ac:dyDescent="0.25">
      <c r="A6" s="34" t="s">
        <v>17</v>
      </c>
      <c r="B6" t="s">
        <v>728</v>
      </c>
      <c r="C6" s="13" t="s">
        <v>709</v>
      </c>
      <c r="D6">
        <v>21</v>
      </c>
      <c r="E6">
        <v>2850</v>
      </c>
      <c r="F6">
        <v>1</v>
      </c>
      <c r="G6">
        <v>780</v>
      </c>
      <c r="H6" s="1">
        <v>3</v>
      </c>
      <c r="I6" s="35" t="s">
        <v>2042</v>
      </c>
      <c r="J6" s="35" t="s">
        <v>2043</v>
      </c>
    </row>
    <row r="7" spans="1:16384" x14ac:dyDescent="0.25">
      <c r="A7" s="34" t="s">
        <v>19</v>
      </c>
      <c r="B7" t="s">
        <v>728</v>
      </c>
      <c r="C7" s="9" t="s">
        <v>708</v>
      </c>
      <c r="D7">
        <v>22</v>
      </c>
      <c r="E7">
        <v>1109</v>
      </c>
      <c r="F7">
        <v>1</v>
      </c>
      <c r="G7">
        <v>718</v>
      </c>
      <c r="H7" s="1">
        <v>3</v>
      </c>
      <c r="I7" s="35" t="s">
        <v>2044</v>
      </c>
      <c r="J7" s="35" t="s">
        <v>2045</v>
      </c>
    </row>
    <row r="8" spans="1:16384" x14ac:dyDescent="0.25">
      <c r="A8" s="34" t="s">
        <v>22</v>
      </c>
      <c r="B8" t="s">
        <v>728</v>
      </c>
      <c r="C8" s="15" t="s">
        <v>1162</v>
      </c>
      <c r="D8">
        <v>23</v>
      </c>
      <c r="E8">
        <v>688</v>
      </c>
      <c r="F8">
        <v>1</v>
      </c>
      <c r="G8">
        <v>543</v>
      </c>
      <c r="H8" s="1" t="s">
        <v>13</v>
      </c>
      <c r="I8" s="35" t="s">
        <v>2046</v>
      </c>
      <c r="J8" s="35" t="s">
        <v>2047</v>
      </c>
    </row>
    <row r="9" spans="1:16384" x14ac:dyDescent="0.25">
      <c r="A9" s="34" t="s">
        <v>25</v>
      </c>
      <c r="B9" t="s">
        <v>728</v>
      </c>
      <c r="C9" s="6" t="s">
        <v>2048</v>
      </c>
      <c r="D9">
        <v>25</v>
      </c>
      <c r="E9">
        <v>671</v>
      </c>
      <c r="F9">
        <v>1</v>
      </c>
      <c r="G9">
        <v>484</v>
      </c>
      <c r="H9" s="1">
        <v>4</v>
      </c>
      <c r="I9" s="35" t="s">
        <v>2049</v>
      </c>
      <c r="J9" s="35" t="s">
        <v>2050</v>
      </c>
    </row>
    <row r="10" spans="1:16384" x14ac:dyDescent="0.25">
      <c r="A10" s="34" t="s">
        <v>28</v>
      </c>
      <c r="B10" t="s">
        <v>728</v>
      </c>
      <c r="C10" s="33" t="s">
        <v>1170</v>
      </c>
      <c r="D10">
        <v>22</v>
      </c>
      <c r="E10">
        <v>238</v>
      </c>
      <c r="F10">
        <v>1</v>
      </c>
      <c r="G10">
        <v>203</v>
      </c>
      <c r="H10" s="1">
        <v>4</v>
      </c>
      <c r="I10" s="35" t="s">
        <v>2051</v>
      </c>
      <c r="J10" s="35" t="s">
        <v>2052</v>
      </c>
    </row>
    <row r="11" spans="1:16384" x14ac:dyDescent="0.25">
      <c r="A11" s="34" t="s">
        <v>32</v>
      </c>
      <c r="B11" t="s">
        <v>2210</v>
      </c>
      <c r="C11" s="1" t="s">
        <v>2053</v>
      </c>
      <c r="D11">
        <v>23</v>
      </c>
      <c r="E11">
        <v>165</v>
      </c>
      <c r="F11">
        <v>2</v>
      </c>
      <c r="G11">
        <v>153</v>
      </c>
      <c r="H11" s="1" t="s">
        <v>47</v>
      </c>
      <c r="I11" s="35" t="s">
        <v>2054</v>
      </c>
      <c r="J11" s="35" t="s">
        <v>2055</v>
      </c>
    </row>
    <row r="12" spans="1:16384" x14ac:dyDescent="0.25">
      <c r="A12" s="34" t="s">
        <v>35</v>
      </c>
      <c r="B12" t="s">
        <v>787</v>
      </c>
      <c r="C12" s="1" t="s">
        <v>4413</v>
      </c>
      <c r="D12">
        <v>24</v>
      </c>
      <c r="E12">
        <v>245</v>
      </c>
      <c r="F12">
        <v>2</v>
      </c>
      <c r="G12">
        <v>99</v>
      </c>
      <c r="H12" s="1">
        <v>3</v>
      </c>
      <c r="I12" s="35" t="s">
        <v>4414</v>
      </c>
      <c r="J12" s="35" t="s">
        <v>4415</v>
      </c>
    </row>
    <row r="13" spans="1:16384" x14ac:dyDescent="0.25">
      <c r="A13" s="34" t="s">
        <v>37</v>
      </c>
      <c r="B13" t="s">
        <v>728</v>
      </c>
      <c r="C13" s="7" t="s">
        <v>706</v>
      </c>
      <c r="D13">
        <v>25</v>
      </c>
      <c r="E13">
        <v>17</v>
      </c>
      <c r="F13">
        <v>1</v>
      </c>
      <c r="G13">
        <v>17</v>
      </c>
      <c r="H13" s="1">
        <v>3</v>
      </c>
      <c r="I13" s="35" t="s">
        <v>4416</v>
      </c>
      <c r="J13" s="35" t="s">
        <v>4417</v>
      </c>
    </row>
    <row r="14" spans="1:16384" x14ac:dyDescent="0.25">
      <c r="A14" s="34" t="s">
        <v>39</v>
      </c>
      <c r="B14" t="s">
        <v>728</v>
      </c>
      <c r="C14" s="59" t="s">
        <v>2059</v>
      </c>
      <c r="D14">
        <v>23</v>
      </c>
      <c r="E14">
        <v>15</v>
      </c>
      <c r="F14">
        <v>1</v>
      </c>
      <c r="G14">
        <v>15</v>
      </c>
      <c r="H14" s="1">
        <v>3</v>
      </c>
      <c r="I14" s="35" t="s">
        <v>2060</v>
      </c>
      <c r="J14" s="35" t="s">
        <v>2061</v>
      </c>
    </row>
    <row r="15" spans="1:16384" x14ac:dyDescent="0.25">
      <c r="A15" s="34" t="s">
        <v>42</v>
      </c>
      <c r="B15" t="s">
        <v>728</v>
      </c>
      <c r="C15" s="1" t="s">
        <v>2062</v>
      </c>
      <c r="D15">
        <v>27</v>
      </c>
      <c r="E15">
        <v>28</v>
      </c>
      <c r="F15">
        <v>1</v>
      </c>
      <c r="G15">
        <v>11</v>
      </c>
      <c r="H15" s="1">
        <v>3</v>
      </c>
      <c r="I15" s="35">
        <v>1.0053100000000001E-2</v>
      </c>
      <c r="J15" s="35">
        <v>26.45</v>
      </c>
    </row>
    <row r="16" spans="1:16384" x14ac:dyDescent="0.25">
      <c r="A16" s="34" t="s">
        <v>44</v>
      </c>
      <c r="B16" t="s">
        <v>728</v>
      </c>
      <c r="C16" s="8" t="s">
        <v>2063</v>
      </c>
      <c r="D16">
        <v>23</v>
      </c>
      <c r="E16">
        <v>9</v>
      </c>
      <c r="F16">
        <v>1</v>
      </c>
      <c r="G16">
        <v>8</v>
      </c>
      <c r="H16" s="1">
        <v>4</v>
      </c>
      <c r="I16" s="35" t="s">
        <v>2064</v>
      </c>
      <c r="J16" s="35" t="s">
        <v>2065</v>
      </c>
    </row>
    <row r="17" spans="1:10" x14ac:dyDescent="0.25">
      <c r="A17" s="34" t="s">
        <v>45</v>
      </c>
      <c r="C17" s="1" t="s">
        <v>707</v>
      </c>
      <c r="D17">
        <v>27</v>
      </c>
      <c r="E17">
        <v>14</v>
      </c>
      <c r="F17">
        <v>1</v>
      </c>
      <c r="G17">
        <v>7</v>
      </c>
      <c r="H17" s="1">
        <v>3</v>
      </c>
      <c r="I17" s="35" t="s">
        <v>2066</v>
      </c>
      <c r="J17" s="35" t="s">
        <v>2067</v>
      </c>
    </row>
    <row r="18" spans="1:10" x14ac:dyDescent="0.25">
      <c r="A18" s="34" t="s">
        <v>48</v>
      </c>
      <c r="B18" t="s">
        <v>2211</v>
      </c>
      <c r="C18" s="1" t="s">
        <v>2068</v>
      </c>
      <c r="D18">
        <v>22</v>
      </c>
      <c r="E18">
        <v>7</v>
      </c>
      <c r="F18">
        <v>1</v>
      </c>
      <c r="G18">
        <v>5</v>
      </c>
      <c r="H18" s="1">
        <v>4</v>
      </c>
      <c r="I18" s="35" t="s">
        <v>2069</v>
      </c>
      <c r="J18" s="35" t="s">
        <v>2070</v>
      </c>
    </row>
    <row r="19" spans="1:10" hidden="1" x14ac:dyDescent="0.25">
      <c r="A19" s="34" t="s">
        <v>50</v>
      </c>
      <c r="C19" s="1" t="s">
        <v>2071</v>
      </c>
      <c r="D19">
        <v>28</v>
      </c>
      <c r="E19">
        <v>6</v>
      </c>
      <c r="F19">
        <v>1</v>
      </c>
      <c r="G19">
        <v>5</v>
      </c>
      <c r="H19" s="1">
        <v>3</v>
      </c>
      <c r="I19" s="35" t="s">
        <v>2072</v>
      </c>
      <c r="J19" s="35" t="s">
        <v>2073</v>
      </c>
    </row>
    <row r="20" spans="1:10" hidden="1" x14ac:dyDescent="0.25">
      <c r="A20" s="34" t="s">
        <v>51</v>
      </c>
      <c r="C20" s="1" t="s">
        <v>4418</v>
      </c>
      <c r="D20">
        <v>15</v>
      </c>
      <c r="E20">
        <v>5</v>
      </c>
      <c r="F20">
        <v>1</v>
      </c>
      <c r="G20">
        <v>5</v>
      </c>
      <c r="H20" s="1">
        <v>2</v>
      </c>
      <c r="I20" s="35">
        <v>1.9649799999999999E-2</v>
      </c>
      <c r="J20" s="35">
        <v>14.23</v>
      </c>
    </row>
    <row r="21" spans="1:10" hidden="1" x14ac:dyDescent="0.25">
      <c r="A21" s="34" t="s">
        <v>53</v>
      </c>
      <c r="C21" s="1" t="s">
        <v>710</v>
      </c>
      <c r="D21">
        <v>21</v>
      </c>
      <c r="E21">
        <v>5</v>
      </c>
      <c r="F21">
        <v>3</v>
      </c>
      <c r="G21">
        <v>5</v>
      </c>
      <c r="H21" s="1">
        <v>2</v>
      </c>
      <c r="I21" s="35" t="s">
        <v>2074</v>
      </c>
      <c r="J21" s="35" t="s">
        <v>2075</v>
      </c>
    </row>
    <row r="22" spans="1:10" hidden="1" x14ac:dyDescent="0.25">
      <c r="A22" s="34" t="s">
        <v>54</v>
      </c>
      <c r="C22" s="1" t="s">
        <v>714</v>
      </c>
      <c r="D22">
        <v>24</v>
      </c>
      <c r="E22">
        <v>28</v>
      </c>
      <c r="F22">
        <v>1</v>
      </c>
      <c r="G22">
        <v>4</v>
      </c>
      <c r="H22" s="1">
        <v>2</v>
      </c>
      <c r="I22" s="35">
        <v>2.9360600000000001E-2</v>
      </c>
      <c r="J22" s="35">
        <v>14.73</v>
      </c>
    </row>
    <row r="23" spans="1:10" hidden="1" x14ac:dyDescent="0.25">
      <c r="A23" s="34" t="s">
        <v>56</v>
      </c>
      <c r="C23" s="1" t="s">
        <v>2076</v>
      </c>
      <c r="D23">
        <v>26</v>
      </c>
      <c r="E23">
        <v>8</v>
      </c>
      <c r="F23">
        <v>1</v>
      </c>
      <c r="G23">
        <v>4</v>
      </c>
      <c r="H23" s="1">
        <v>3</v>
      </c>
      <c r="I23" s="35">
        <v>1.01289E-2</v>
      </c>
      <c r="J23" s="35">
        <v>27.31</v>
      </c>
    </row>
    <row r="24" spans="1:10" hidden="1" x14ac:dyDescent="0.25">
      <c r="A24" s="34" t="s">
        <v>57</v>
      </c>
      <c r="C24" s="1" t="s">
        <v>2077</v>
      </c>
      <c r="D24">
        <v>26</v>
      </c>
      <c r="E24">
        <v>4</v>
      </c>
      <c r="F24">
        <v>1</v>
      </c>
      <c r="G24">
        <v>4</v>
      </c>
      <c r="H24" s="1">
        <v>4</v>
      </c>
      <c r="I24" s="35" t="s">
        <v>2078</v>
      </c>
      <c r="J24" s="35" t="s">
        <v>2079</v>
      </c>
    </row>
    <row r="25" spans="1:10" hidden="1" x14ac:dyDescent="0.25">
      <c r="A25" s="34" t="s">
        <v>59</v>
      </c>
      <c r="C25" s="1" t="s">
        <v>4419</v>
      </c>
      <c r="D25">
        <v>24</v>
      </c>
      <c r="E25">
        <v>4</v>
      </c>
      <c r="F25">
        <v>1</v>
      </c>
      <c r="G25">
        <v>4</v>
      </c>
      <c r="H25" s="1">
        <v>3</v>
      </c>
      <c r="I25" s="35">
        <v>1.33814E-2</v>
      </c>
      <c r="J25" s="35">
        <v>18.46</v>
      </c>
    </row>
    <row r="26" spans="1:10" hidden="1" x14ac:dyDescent="0.25">
      <c r="A26" s="34" t="s">
        <v>61</v>
      </c>
      <c r="C26" s="1" t="s">
        <v>4420</v>
      </c>
      <c r="D26">
        <v>15</v>
      </c>
      <c r="E26">
        <v>3</v>
      </c>
      <c r="F26">
        <v>1</v>
      </c>
      <c r="G26">
        <v>4</v>
      </c>
      <c r="H26" s="1">
        <v>1</v>
      </c>
      <c r="I26" s="35">
        <v>3.3637599999999997E-2</v>
      </c>
      <c r="J26" s="35">
        <v>13.72</v>
      </c>
    </row>
    <row r="27" spans="1:10" hidden="1" x14ac:dyDescent="0.25">
      <c r="A27" s="34" t="s">
        <v>63</v>
      </c>
      <c r="C27" s="1" t="s">
        <v>4421</v>
      </c>
      <c r="D27">
        <v>21</v>
      </c>
      <c r="E27">
        <v>91</v>
      </c>
      <c r="F27">
        <v>1</v>
      </c>
      <c r="G27">
        <v>3</v>
      </c>
      <c r="H27" s="1">
        <v>3</v>
      </c>
      <c r="I27" s="35">
        <v>6.5962599999999996E-3</v>
      </c>
      <c r="J27" s="35">
        <v>32.090000000000003</v>
      </c>
    </row>
    <row r="28" spans="1:10" hidden="1" x14ac:dyDescent="0.25">
      <c r="A28" s="34" t="s">
        <v>65</v>
      </c>
      <c r="C28" s="1" t="s">
        <v>4422</v>
      </c>
      <c r="D28">
        <v>15</v>
      </c>
      <c r="E28">
        <v>3</v>
      </c>
      <c r="F28">
        <v>1</v>
      </c>
      <c r="G28">
        <v>3</v>
      </c>
      <c r="H28" s="1">
        <v>3</v>
      </c>
      <c r="I28" s="35">
        <v>6.2962699999999996E-2</v>
      </c>
      <c r="J28" s="35">
        <v>22.7</v>
      </c>
    </row>
    <row r="29" spans="1:10" hidden="1" x14ac:dyDescent="0.25">
      <c r="A29" s="34" t="s">
        <v>67</v>
      </c>
      <c r="C29" s="1" t="s">
        <v>2082</v>
      </c>
      <c r="D29">
        <v>15</v>
      </c>
      <c r="E29">
        <v>3</v>
      </c>
      <c r="F29">
        <v>1</v>
      </c>
      <c r="G29">
        <v>3</v>
      </c>
      <c r="H29" s="1">
        <v>2</v>
      </c>
      <c r="I29" s="35">
        <v>5.0477399999999999E-2</v>
      </c>
      <c r="J29" s="35">
        <v>23.11</v>
      </c>
    </row>
    <row r="30" spans="1:10" hidden="1" x14ac:dyDescent="0.25">
      <c r="A30" s="34" t="s">
        <v>69</v>
      </c>
      <c r="C30" s="1" t="s">
        <v>2083</v>
      </c>
      <c r="D30">
        <v>16</v>
      </c>
      <c r="E30">
        <v>3</v>
      </c>
      <c r="F30">
        <v>1</v>
      </c>
      <c r="G30">
        <v>3</v>
      </c>
      <c r="H30" s="1">
        <v>3</v>
      </c>
      <c r="I30" s="35">
        <v>5.0363600000000001E-2</v>
      </c>
      <c r="J30" s="35">
        <v>17.27</v>
      </c>
    </row>
    <row r="31" spans="1:10" hidden="1" x14ac:dyDescent="0.25">
      <c r="A31" s="34" t="s">
        <v>71</v>
      </c>
      <c r="C31" s="1" t="s">
        <v>2084</v>
      </c>
      <c r="D31">
        <v>15</v>
      </c>
      <c r="E31">
        <v>3</v>
      </c>
      <c r="F31">
        <v>1</v>
      </c>
      <c r="G31">
        <v>3</v>
      </c>
      <c r="H31" s="1">
        <v>3</v>
      </c>
      <c r="I31" s="35">
        <v>2.1372200000000001E-2</v>
      </c>
      <c r="J31" s="35">
        <v>29.53</v>
      </c>
    </row>
    <row r="32" spans="1:10" hidden="1" x14ac:dyDescent="0.25">
      <c r="A32" s="34" t="s">
        <v>73</v>
      </c>
      <c r="C32" s="1" t="s">
        <v>4423</v>
      </c>
      <c r="D32">
        <v>16</v>
      </c>
      <c r="E32">
        <v>3</v>
      </c>
      <c r="F32">
        <v>3</v>
      </c>
      <c r="G32">
        <v>3</v>
      </c>
      <c r="H32" s="1" t="s">
        <v>88</v>
      </c>
      <c r="I32" s="35" t="s">
        <v>4424</v>
      </c>
      <c r="J32" s="35" t="s">
        <v>4425</v>
      </c>
    </row>
    <row r="33" spans="1:10" hidden="1" x14ac:dyDescent="0.25">
      <c r="A33" s="34" t="s">
        <v>75</v>
      </c>
      <c r="C33" s="1" t="s">
        <v>2086</v>
      </c>
      <c r="D33">
        <v>15</v>
      </c>
      <c r="E33">
        <v>3</v>
      </c>
      <c r="F33">
        <v>1</v>
      </c>
      <c r="G33">
        <v>3</v>
      </c>
      <c r="H33" s="1">
        <v>3</v>
      </c>
      <c r="I33" s="35">
        <v>8.0843500000000006E-3</v>
      </c>
      <c r="J33" s="35">
        <v>26.29</v>
      </c>
    </row>
    <row r="34" spans="1:10" hidden="1" x14ac:dyDescent="0.25">
      <c r="A34" s="34" t="s">
        <v>77</v>
      </c>
      <c r="C34" s="1" t="s">
        <v>712</v>
      </c>
      <c r="D34">
        <v>20</v>
      </c>
      <c r="E34">
        <v>3</v>
      </c>
      <c r="F34">
        <v>2</v>
      </c>
      <c r="G34">
        <v>3</v>
      </c>
      <c r="H34" s="1">
        <v>3</v>
      </c>
      <c r="I34" s="35" t="s">
        <v>2087</v>
      </c>
      <c r="J34" s="35" t="s">
        <v>2088</v>
      </c>
    </row>
    <row r="35" spans="1:10" hidden="1" x14ac:dyDescent="0.25">
      <c r="A35" s="34" t="s">
        <v>79</v>
      </c>
      <c r="C35" s="1" t="s">
        <v>711</v>
      </c>
      <c r="D35">
        <v>21</v>
      </c>
      <c r="E35">
        <v>3</v>
      </c>
      <c r="F35">
        <v>1</v>
      </c>
      <c r="G35">
        <v>3</v>
      </c>
      <c r="H35" s="1">
        <v>3</v>
      </c>
      <c r="I35" s="35">
        <v>1.35385E-2</v>
      </c>
      <c r="J35" s="35">
        <v>18.28</v>
      </c>
    </row>
    <row r="36" spans="1:10" hidden="1" x14ac:dyDescent="0.25">
      <c r="A36" s="34" t="s">
        <v>81</v>
      </c>
      <c r="C36" s="1" t="s">
        <v>2089</v>
      </c>
      <c r="D36">
        <v>24</v>
      </c>
      <c r="E36">
        <v>161</v>
      </c>
      <c r="F36">
        <v>1</v>
      </c>
      <c r="G36">
        <v>2</v>
      </c>
      <c r="H36" s="1">
        <v>2</v>
      </c>
      <c r="I36" s="35" t="s">
        <v>2090</v>
      </c>
      <c r="J36" s="35" t="s">
        <v>2091</v>
      </c>
    </row>
    <row r="37" spans="1:10" hidden="1" x14ac:dyDescent="0.25">
      <c r="A37" s="34" t="s">
        <v>83</v>
      </c>
      <c r="C37" s="1" t="s">
        <v>713</v>
      </c>
      <c r="D37">
        <v>22</v>
      </c>
      <c r="E37">
        <v>23</v>
      </c>
      <c r="F37">
        <v>1</v>
      </c>
      <c r="G37">
        <v>2</v>
      </c>
      <c r="H37" s="1">
        <v>2</v>
      </c>
      <c r="I37" s="35" t="s">
        <v>2092</v>
      </c>
      <c r="J37" s="35" t="s">
        <v>2093</v>
      </c>
    </row>
    <row r="38" spans="1:10" hidden="1" x14ac:dyDescent="0.25">
      <c r="A38" s="34" t="s">
        <v>84</v>
      </c>
      <c r="C38" s="1" t="s">
        <v>2094</v>
      </c>
      <c r="D38">
        <v>20</v>
      </c>
      <c r="E38">
        <v>15</v>
      </c>
      <c r="F38">
        <v>1</v>
      </c>
      <c r="G38">
        <v>2</v>
      </c>
      <c r="H38" s="1">
        <v>2</v>
      </c>
      <c r="I38" s="35">
        <v>1.41756E-2</v>
      </c>
      <c r="J38" s="35">
        <v>23.57</v>
      </c>
    </row>
    <row r="39" spans="1:10" hidden="1" x14ac:dyDescent="0.25">
      <c r="A39" s="34" t="s">
        <v>86</v>
      </c>
      <c r="C39" s="1" t="s">
        <v>4426</v>
      </c>
      <c r="D39">
        <v>15</v>
      </c>
      <c r="E39">
        <v>12</v>
      </c>
      <c r="F39">
        <v>1</v>
      </c>
      <c r="G39">
        <v>2</v>
      </c>
      <c r="H39" s="1">
        <v>2</v>
      </c>
      <c r="I39" s="35">
        <v>2.2888499999999999E-2</v>
      </c>
      <c r="J39" s="35">
        <v>25.2</v>
      </c>
    </row>
    <row r="40" spans="1:10" hidden="1" x14ac:dyDescent="0.25">
      <c r="A40" s="34" t="s">
        <v>89</v>
      </c>
      <c r="C40" s="1" t="s">
        <v>2095</v>
      </c>
      <c r="D40">
        <v>25</v>
      </c>
      <c r="E40">
        <v>7</v>
      </c>
      <c r="F40">
        <v>1</v>
      </c>
      <c r="G40">
        <v>2</v>
      </c>
      <c r="H40" s="1" t="s">
        <v>47</v>
      </c>
      <c r="I40" s="35" t="s">
        <v>2096</v>
      </c>
      <c r="J40" s="35" t="s">
        <v>2097</v>
      </c>
    </row>
    <row r="41" spans="1:10" hidden="1" x14ac:dyDescent="0.25">
      <c r="A41" s="34" t="s">
        <v>91</v>
      </c>
      <c r="C41" s="1" t="s">
        <v>715</v>
      </c>
      <c r="D41">
        <v>23</v>
      </c>
      <c r="E41">
        <v>6</v>
      </c>
      <c r="F41">
        <v>1</v>
      </c>
      <c r="G41">
        <v>2</v>
      </c>
      <c r="H41" s="1">
        <v>2</v>
      </c>
      <c r="I41" s="35">
        <v>7.9751700000000002E-3</v>
      </c>
      <c r="J41" s="35">
        <v>24.62</v>
      </c>
    </row>
    <row r="42" spans="1:10" hidden="1" x14ac:dyDescent="0.25">
      <c r="A42" s="34" t="s">
        <v>93</v>
      </c>
      <c r="C42" s="1" t="s">
        <v>716</v>
      </c>
      <c r="D42">
        <v>17</v>
      </c>
      <c r="E42">
        <v>4</v>
      </c>
      <c r="F42">
        <v>1</v>
      </c>
      <c r="G42">
        <v>2</v>
      </c>
      <c r="H42" s="1">
        <v>2</v>
      </c>
      <c r="I42" s="35">
        <v>8.07287E-2</v>
      </c>
      <c r="J42" s="35">
        <v>18.260000000000002</v>
      </c>
    </row>
    <row r="43" spans="1:10" hidden="1" x14ac:dyDescent="0.25">
      <c r="A43" s="34" t="s">
        <v>95</v>
      </c>
      <c r="C43" s="1" t="s">
        <v>718</v>
      </c>
      <c r="D43">
        <v>21</v>
      </c>
      <c r="E43">
        <v>4</v>
      </c>
      <c r="F43">
        <v>1</v>
      </c>
      <c r="G43">
        <v>2</v>
      </c>
      <c r="H43" s="1">
        <v>2</v>
      </c>
      <c r="I43" s="35">
        <v>8.4972799999999994E-3</v>
      </c>
      <c r="J43" s="35">
        <v>32.54</v>
      </c>
    </row>
    <row r="44" spans="1:10" hidden="1" x14ac:dyDescent="0.25">
      <c r="A44" s="34" t="s">
        <v>97</v>
      </c>
      <c r="C44" s="1" t="s">
        <v>2098</v>
      </c>
      <c r="D44">
        <v>15</v>
      </c>
      <c r="E44">
        <v>4</v>
      </c>
      <c r="F44">
        <v>1</v>
      </c>
      <c r="G44">
        <v>2</v>
      </c>
      <c r="H44" s="1">
        <v>2</v>
      </c>
      <c r="I44" s="35">
        <v>2.0536499999999999E-2</v>
      </c>
      <c r="J44" s="35">
        <v>16.399999999999999</v>
      </c>
    </row>
    <row r="45" spans="1:10" hidden="1" x14ac:dyDescent="0.25">
      <c r="A45" s="34" t="s">
        <v>99</v>
      </c>
      <c r="C45" s="1" t="s">
        <v>2099</v>
      </c>
      <c r="D45">
        <v>24</v>
      </c>
      <c r="E45">
        <v>4</v>
      </c>
      <c r="F45">
        <v>1</v>
      </c>
      <c r="G45">
        <v>2</v>
      </c>
      <c r="H45" s="1">
        <v>4</v>
      </c>
      <c r="I45" s="35">
        <v>1.3296499999999999E-2</v>
      </c>
      <c r="J45" s="35">
        <v>21.49</v>
      </c>
    </row>
    <row r="46" spans="1:10" hidden="1" x14ac:dyDescent="0.25">
      <c r="A46" s="34" t="s">
        <v>100</v>
      </c>
      <c r="C46" s="1" t="s">
        <v>717</v>
      </c>
      <c r="D46">
        <v>19</v>
      </c>
      <c r="E46">
        <v>3</v>
      </c>
      <c r="F46">
        <v>1</v>
      </c>
      <c r="G46">
        <v>2</v>
      </c>
      <c r="H46" s="1">
        <v>3</v>
      </c>
      <c r="I46" s="35">
        <v>9.3953300000000003E-2</v>
      </c>
      <c r="J46" s="35">
        <v>15.25</v>
      </c>
    </row>
    <row r="47" spans="1:10" hidden="1" x14ac:dyDescent="0.25">
      <c r="A47" s="34" t="s">
        <v>102</v>
      </c>
      <c r="C47" s="1" t="s">
        <v>2100</v>
      </c>
      <c r="D47">
        <v>15</v>
      </c>
      <c r="E47">
        <v>3</v>
      </c>
      <c r="F47">
        <v>1</v>
      </c>
      <c r="G47">
        <v>2</v>
      </c>
      <c r="H47" s="1">
        <v>2</v>
      </c>
      <c r="I47" s="35">
        <v>2.2768699999999999E-2</v>
      </c>
      <c r="J47" s="35">
        <v>27.31</v>
      </c>
    </row>
    <row r="48" spans="1:10" hidden="1" x14ac:dyDescent="0.25">
      <c r="A48" s="34" t="s">
        <v>104</v>
      </c>
      <c r="C48" s="1" t="s">
        <v>719</v>
      </c>
      <c r="D48">
        <v>25</v>
      </c>
      <c r="E48">
        <v>3</v>
      </c>
      <c r="F48">
        <v>1</v>
      </c>
      <c r="G48">
        <v>2</v>
      </c>
      <c r="H48" s="1">
        <v>2</v>
      </c>
      <c r="I48" s="35">
        <v>3.5603299999999997E-2</v>
      </c>
      <c r="J48" s="35">
        <v>23.09</v>
      </c>
    </row>
    <row r="49" spans="1:10" hidden="1" x14ac:dyDescent="0.25">
      <c r="A49" s="34" t="s">
        <v>106</v>
      </c>
      <c r="C49" s="1" t="s">
        <v>2101</v>
      </c>
      <c r="D49">
        <v>15</v>
      </c>
      <c r="E49">
        <v>3</v>
      </c>
      <c r="F49">
        <v>1</v>
      </c>
      <c r="G49">
        <v>2</v>
      </c>
      <c r="H49" s="1">
        <v>2</v>
      </c>
      <c r="I49" s="35">
        <v>0.107334</v>
      </c>
      <c r="J49" s="35">
        <v>11.19</v>
      </c>
    </row>
    <row r="50" spans="1:10" hidden="1" x14ac:dyDescent="0.25">
      <c r="A50" s="34" t="s">
        <v>108</v>
      </c>
      <c r="C50" s="1" t="s">
        <v>726</v>
      </c>
      <c r="D50">
        <v>17</v>
      </c>
      <c r="E50">
        <v>2</v>
      </c>
      <c r="F50">
        <v>3</v>
      </c>
      <c r="G50">
        <v>2</v>
      </c>
      <c r="H50" s="1" t="s">
        <v>150</v>
      </c>
      <c r="I50" s="35" t="s">
        <v>2102</v>
      </c>
      <c r="J50" s="35" t="s">
        <v>2103</v>
      </c>
    </row>
    <row r="51" spans="1:10" hidden="1" x14ac:dyDescent="0.25">
      <c r="A51" s="34" t="s">
        <v>110</v>
      </c>
      <c r="C51" s="1" t="s">
        <v>2104</v>
      </c>
      <c r="D51">
        <v>16</v>
      </c>
      <c r="E51">
        <v>2</v>
      </c>
      <c r="F51">
        <v>1</v>
      </c>
      <c r="G51">
        <v>2</v>
      </c>
      <c r="H51" s="1">
        <v>3</v>
      </c>
      <c r="I51" s="35">
        <v>8.7374300000000002E-2</v>
      </c>
      <c r="J51" s="35">
        <v>14.19</v>
      </c>
    </row>
    <row r="52" spans="1:10" hidden="1" x14ac:dyDescent="0.25">
      <c r="A52" s="34" t="s">
        <v>112</v>
      </c>
      <c r="C52" s="1" t="s">
        <v>720</v>
      </c>
      <c r="D52">
        <v>15</v>
      </c>
      <c r="E52">
        <v>2</v>
      </c>
      <c r="F52">
        <v>1</v>
      </c>
      <c r="G52">
        <v>2</v>
      </c>
      <c r="H52" s="1">
        <v>3</v>
      </c>
      <c r="I52" s="35">
        <v>5.6325800000000002E-2</v>
      </c>
      <c r="J52" s="35">
        <v>11.29</v>
      </c>
    </row>
    <row r="53" spans="1:10" hidden="1" x14ac:dyDescent="0.25">
      <c r="A53" s="34" t="s">
        <v>113</v>
      </c>
      <c r="C53" s="1" t="s">
        <v>2105</v>
      </c>
      <c r="D53">
        <v>16</v>
      </c>
      <c r="E53">
        <v>2</v>
      </c>
      <c r="F53">
        <v>1</v>
      </c>
      <c r="G53">
        <v>2</v>
      </c>
      <c r="H53" s="1">
        <v>2</v>
      </c>
      <c r="I53" s="35">
        <v>2.02039E-2</v>
      </c>
      <c r="J53" s="35">
        <v>14.99</v>
      </c>
    </row>
    <row r="54" spans="1:10" hidden="1" x14ac:dyDescent="0.25">
      <c r="A54" s="34" t="s">
        <v>115</v>
      </c>
      <c r="C54" s="1" t="s">
        <v>4427</v>
      </c>
      <c r="D54">
        <v>15</v>
      </c>
      <c r="E54">
        <v>2</v>
      </c>
      <c r="F54">
        <v>1</v>
      </c>
      <c r="G54">
        <v>2</v>
      </c>
      <c r="H54" s="1">
        <v>3</v>
      </c>
      <c r="I54" s="35">
        <v>8.9551599999999995E-2</v>
      </c>
      <c r="J54" s="35">
        <v>23.08</v>
      </c>
    </row>
    <row r="55" spans="1:10" hidden="1" x14ac:dyDescent="0.25">
      <c r="A55" s="34" t="s">
        <v>117</v>
      </c>
      <c r="C55" s="1" t="s">
        <v>721</v>
      </c>
      <c r="D55">
        <v>17</v>
      </c>
      <c r="E55">
        <v>2</v>
      </c>
      <c r="F55">
        <v>3</v>
      </c>
      <c r="G55">
        <v>2</v>
      </c>
      <c r="H55" s="1" t="s">
        <v>88</v>
      </c>
      <c r="I55" s="35" t="s">
        <v>2106</v>
      </c>
      <c r="J55" s="35" t="s">
        <v>2107</v>
      </c>
    </row>
    <row r="56" spans="1:10" hidden="1" x14ac:dyDescent="0.25">
      <c r="A56" s="34" t="s">
        <v>119</v>
      </c>
      <c r="C56" s="1" t="s">
        <v>722</v>
      </c>
      <c r="D56">
        <v>22</v>
      </c>
      <c r="E56">
        <v>2</v>
      </c>
      <c r="F56">
        <v>1</v>
      </c>
      <c r="G56">
        <v>2</v>
      </c>
      <c r="H56" s="1">
        <v>3</v>
      </c>
      <c r="I56" s="35">
        <v>3.5329100000000002E-2</v>
      </c>
      <c r="J56" s="35">
        <v>17.600000000000001</v>
      </c>
    </row>
    <row r="57" spans="1:10" hidden="1" x14ac:dyDescent="0.25">
      <c r="A57" s="34" t="s">
        <v>121</v>
      </c>
      <c r="C57" s="1" t="s">
        <v>2108</v>
      </c>
      <c r="D57">
        <v>24</v>
      </c>
      <c r="E57">
        <v>2</v>
      </c>
      <c r="F57">
        <v>1</v>
      </c>
      <c r="G57">
        <v>2</v>
      </c>
      <c r="H57" s="1">
        <v>2</v>
      </c>
      <c r="I57" s="35">
        <v>9.9258200000000001E-3</v>
      </c>
      <c r="J57" s="35">
        <v>22.76</v>
      </c>
    </row>
    <row r="58" spans="1:10" hidden="1" x14ac:dyDescent="0.25">
      <c r="A58" s="34" t="s">
        <v>123</v>
      </c>
      <c r="C58" s="1" t="s">
        <v>4428</v>
      </c>
      <c r="D58">
        <v>19</v>
      </c>
      <c r="E58">
        <v>2</v>
      </c>
      <c r="F58">
        <v>1</v>
      </c>
      <c r="G58">
        <v>2</v>
      </c>
      <c r="H58" s="1">
        <v>3</v>
      </c>
      <c r="I58" s="35">
        <v>0.17861299999999999</v>
      </c>
      <c r="J58" s="35">
        <v>11.38</v>
      </c>
    </row>
    <row r="59" spans="1:10" hidden="1" x14ac:dyDescent="0.25">
      <c r="A59" s="34" t="s">
        <v>125</v>
      </c>
      <c r="C59" s="1" t="s">
        <v>723</v>
      </c>
      <c r="D59">
        <v>16</v>
      </c>
      <c r="E59">
        <v>2</v>
      </c>
      <c r="F59">
        <v>1</v>
      </c>
      <c r="G59">
        <v>2</v>
      </c>
      <c r="H59" s="1">
        <v>1</v>
      </c>
      <c r="I59" s="35">
        <v>3.8599099999999997E-2</v>
      </c>
      <c r="J59" s="35">
        <v>19.18</v>
      </c>
    </row>
    <row r="60" spans="1:10" hidden="1" x14ac:dyDescent="0.25">
      <c r="A60" s="34" t="s">
        <v>127</v>
      </c>
      <c r="C60" s="1" t="s">
        <v>724</v>
      </c>
      <c r="D60">
        <v>15</v>
      </c>
      <c r="E60">
        <v>2</v>
      </c>
      <c r="F60">
        <v>11</v>
      </c>
      <c r="G60">
        <v>2</v>
      </c>
      <c r="H60" s="1" t="s">
        <v>654</v>
      </c>
      <c r="I60" s="35" t="s">
        <v>2080</v>
      </c>
      <c r="J60" s="35" t="s">
        <v>2081</v>
      </c>
    </row>
    <row r="61" spans="1:10" hidden="1" x14ac:dyDescent="0.25">
      <c r="A61" s="34" t="s">
        <v>129</v>
      </c>
      <c r="C61" s="1" t="s">
        <v>2109</v>
      </c>
      <c r="D61">
        <v>15</v>
      </c>
      <c r="E61">
        <v>2</v>
      </c>
      <c r="F61">
        <v>1</v>
      </c>
      <c r="G61">
        <v>2</v>
      </c>
      <c r="H61" s="1">
        <v>2</v>
      </c>
      <c r="I61" s="35">
        <v>9.4443899999999997E-2</v>
      </c>
      <c r="J61" s="35">
        <v>10.9</v>
      </c>
    </row>
    <row r="62" spans="1:10" hidden="1" x14ac:dyDescent="0.25">
      <c r="A62" s="34" t="s">
        <v>131</v>
      </c>
      <c r="C62" s="1" t="s">
        <v>725</v>
      </c>
      <c r="D62">
        <v>30</v>
      </c>
      <c r="E62">
        <v>2</v>
      </c>
      <c r="F62">
        <v>2</v>
      </c>
      <c r="G62">
        <v>2</v>
      </c>
      <c r="H62" s="1">
        <v>3</v>
      </c>
      <c r="I62" s="35" t="s">
        <v>2110</v>
      </c>
      <c r="J62" s="35" t="s">
        <v>2111</v>
      </c>
    </row>
    <row r="63" spans="1:10" hidden="1" x14ac:dyDescent="0.25">
      <c r="A63" s="34" t="s">
        <v>133</v>
      </c>
      <c r="C63" s="1" t="s">
        <v>2085</v>
      </c>
      <c r="D63">
        <v>15</v>
      </c>
      <c r="E63">
        <v>2</v>
      </c>
      <c r="F63">
        <v>1</v>
      </c>
      <c r="G63">
        <v>2</v>
      </c>
      <c r="H63" s="1">
        <v>1</v>
      </c>
      <c r="I63" s="35">
        <v>9.0415800000000004E-2</v>
      </c>
      <c r="J63" s="35">
        <v>13.65</v>
      </c>
    </row>
    <row r="64" spans="1:10" hidden="1" x14ac:dyDescent="0.25">
      <c r="A64" s="34" t="s">
        <v>134</v>
      </c>
      <c r="C64" s="1" t="s">
        <v>2112</v>
      </c>
      <c r="D64">
        <v>15</v>
      </c>
      <c r="E64">
        <v>2</v>
      </c>
      <c r="F64">
        <v>1</v>
      </c>
      <c r="G64">
        <v>2</v>
      </c>
      <c r="H64" s="1">
        <v>2</v>
      </c>
      <c r="I64" s="35">
        <v>2.2941099999999999E-2</v>
      </c>
      <c r="J64" s="35">
        <v>18.59</v>
      </c>
    </row>
    <row r="65" spans="1:11" hidden="1" x14ac:dyDescent="0.25">
      <c r="A65" s="34" t="s">
        <v>135</v>
      </c>
      <c r="C65" s="1" t="s">
        <v>2113</v>
      </c>
      <c r="D65">
        <v>16</v>
      </c>
      <c r="E65">
        <v>2</v>
      </c>
      <c r="F65">
        <v>1</v>
      </c>
      <c r="G65">
        <v>2</v>
      </c>
      <c r="H65" s="1">
        <v>2</v>
      </c>
      <c r="I65" s="35">
        <v>9.3907599999999994E-2</v>
      </c>
      <c r="J65" s="35">
        <v>12.27</v>
      </c>
    </row>
    <row r="66" spans="1:11" hidden="1" x14ac:dyDescent="0.25">
      <c r="A66" s="34" t="s">
        <v>136</v>
      </c>
      <c r="C66" s="1" t="s">
        <v>4429</v>
      </c>
      <c r="D66">
        <v>15</v>
      </c>
      <c r="E66">
        <v>2</v>
      </c>
      <c r="F66">
        <v>5</v>
      </c>
      <c r="G66">
        <v>2</v>
      </c>
      <c r="H66" s="1" t="s">
        <v>88</v>
      </c>
      <c r="I66" s="35" t="s">
        <v>4430</v>
      </c>
      <c r="J66" s="35" t="s">
        <v>4431</v>
      </c>
    </row>
    <row r="67" spans="1:11" hidden="1" x14ac:dyDescent="0.25">
      <c r="A67" s="34" t="s">
        <v>137</v>
      </c>
      <c r="C67" s="1" t="s">
        <v>2114</v>
      </c>
      <c r="D67">
        <v>19</v>
      </c>
      <c r="E67">
        <v>2</v>
      </c>
      <c r="F67">
        <v>1</v>
      </c>
      <c r="G67">
        <v>2</v>
      </c>
      <c r="H67" s="1" t="s">
        <v>553</v>
      </c>
      <c r="I67" s="35" t="s">
        <v>2115</v>
      </c>
      <c r="J67" s="35" t="s">
        <v>2116</v>
      </c>
    </row>
    <row r="68" spans="1:11" hidden="1" x14ac:dyDescent="0.25">
      <c r="A68" s="34" t="s">
        <v>139</v>
      </c>
      <c r="C68" s="1" t="s">
        <v>2117</v>
      </c>
      <c r="D68">
        <v>21</v>
      </c>
      <c r="E68">
        <v>2</v>
      </c>
      <c r="F68">
        <v>2</v>
      </c>
      <c r="G68">
        <v>2</v>
      </c>
      <c r="H68" s="1">
        <v>1</v>
      </c>
      <c r="I68" s="35">
        <v>7.6068700000000003E-2</v>
      </c>
      <c r="J68" s="35">
        <v>17.100000000000001</v>
      </c>
    </row>
    <row r="69" spans="1:11" hidden="1" x14ac:dyDescent="0.25">
      <c r="A69" s="34" t="s">
        <v>140</v>
      </c>
      <c r="C69" s="1" t="s">
        <v>727</v>
      </c>
      <c r="D69">
        <v>15</v>
      </c>
      <c r="E69">
        <v>2</v>
      </c>
      <c r="F69">
        <v>1</v>
      </c>
      <c r="G69">
        <v>2</v>
      </c>
      <c r="H69" s="1">
        <v>3</v>
      </c>
      <c r="I69" s="35">
        <v>3.8792199999999999E-2</v>
      </c>
      <c r="J69" s="35">
        <v>21.71</v>
      </c>
    </row>
    <row r="71" spans="1:11" s="25" customFormat="1" x14ac:dyDescent="0.25">
      <c r="A71" s="31" t="s">
        <v>1196</v>
      </c>
      <c r="C71" s="27"/>
      <c r="H71" s="27"/>
      <c r="I71" s="54"/>
      <c r="J71" s="54"/>
      <c r="K71" s="54"/>
    </row>
    <row r="72" spans="1:11" s="3" customFormat="1" x14ac:dyDescent="0.25">
      <c r="A72" s="57"/>
      <c r="B72" s="3" t="s">
        <v>0</v>
      </c>
      <c r="C72" s="4" t="s">
        <v>1</v>
      </c>
      <c r="D72" s="3" t="s">
        <v>2</v>
      </c>
      <c r="E72" s="3" t="s">
        <v>3</v>
      </c>
      <c r="F72" s="3" t="s">
        <v>1393</v>
      </c>
      <c r="G72" s="3" t="s">
        <v>1394</v>
      </c>
      <c r="H72" s="4" t="s">
        <v>4</v>
      </c>
      <c r="I72" s="36" t="s">
        <v>5</v>
      </c>
      <c r="J72" s="36" t="s">
        <v>6</v>
      </c>
      <c r="K72" s="36"/>
    </row>
    <row r="73" spans="1:11" x14ac:dyDescent="0.25">
      <c r="A73" s="34" t="s">
        <v>8</v>
      </c>
      <c r="B73" t="s">
        <v>728</v>
      </c>
      <c r="C73" s="8" t="s">
        <v>1169</v>
      </c>
      <c r="D73">
        <v>22</v>
      </c>
      <c r="E73">
        <v>33432</v>
      </c>
      <c r="F73">
        <v>1</v>
      </c>
      <c r="G73">
        <v>6928</v>
      </c>
      <c r="H73" s="1">
        <v>4</v>
      </c>
      <c r="I73" s="35" t="s">
        <v>2118</v>
      </c>
      <c r="J73" s="35" t="s">
        <v>2119</v>
      </c>
    </row>
    <row r="74" spans="1:11" x14ac:dyDescent="0.25">
      <c r="A74" s="34" t="s">
        <v>12</v>
      </c>
      <c r="B74" t="s">
        <v>2208</v>
      </c>
      <c r="C74" s="1" t="s">
        <v>2120</v>
      </c>
      <c r="D74">
        <v>33</v>
      </c>
      <c r="E74">
        <v>12905</v>
      </c>
      <c r="F74">
        <v>7</v>
      </c>
      <c r="G74">
        <v>3891</v>
      </c>
      <c r="H74" s="1" t="s">
        <v>670</v>
      </c>
      <c r="I74" s="35" t="s">
        <v>2121</v>
      </c>
      <c r="J74" s="35" t="s">
        <v>2122</v>
      </c>
    </row>
    <row r="75" spans="1:11" x14ac:dyDescent="0.25">
      <c r="A75" s="34" t="s">
        <v>15</v>
      </c>
      <c r="B75" t="s">
        <v>728</v>
      </c>
      <c r="C75" s="7" t="s">
        <v>2123</v>
      </c>
      <c r="D75">
        <v>23</v>
      </c>
      <c r="E75">
        <v>3738</v>
      </c>
      <c r="F75">
        <v>1</v>
      </c>
      <c r="G75">
        <v>1952</v>
      </c>
      <c r="H75" s="1">
        <v>3</v>
      </c>
      <c r="I75" s="35" t="s">
        <v>2124</v>
      </c>
      <c r="J75" s="35" t="s">
        <v>2125</v>
      </c>
    </row>
    <row r="76" spans="1:11" x14ac:dyDescent="0.25">
      <c r="A76" s="34" t="s">
        <v>17</v>
      </c>
      <c r="B76" t="s">
        <v>2209</v>
      </c>
      <c r="C76" s="1" t="s">
        <v>704</v>
      </c>
      <c r="D76">
        <v>25</v>
      </c>
      <c r="E76">
        <v>1985</v>
      </c>
      <c r="F76">
        <v>2</v>
      </c>
      <c r="G76">
        <v>1201</v>
      </c>
      <c r="H76" s="1" t="s">
        <v>13</v>
      </c>
      <c r="I76" s="35" t="s">
        <v>2126</v>
      </c>
      <c r="J76" s="35" t="s">
        <v>2127</v>
      </c>
    </row>
    <row r="77" spans="1:11" x14ac:dyDescent="0.25">
      <c r="A77" s="34" t="s">
        <v>19</v>
      </c>
      <c r="B77" t="s">
        <v>728</v>
      </c>
      <c r="C77" s="15" t="s">
        <v>705</v>
      </c>
      <c r="D77">
        <v>23</v>
      </c>
      <c r="E77">
        <v>1121</v>
      </c>
      <c r="F77">
        <v>1</v>
      </c>
      <c r="G77">
        <v>831</v>
      </c>
      <c r="H77" s="1" t="s">
        <v>47</v>
      </c>
      <c r="I77" s="35" t="s">
        <v>2128</v>
      </c>
      <c r="J77" s="35" t="s">
        <v>2129</v>
      </c>
    </row>
    <row r="78" spans="1:11" x14ac:dyDescent="0.25">
      <c r="A78" s="34" t="s">
        <v>22</v>
      </c>
      <c r="B78" t="s">
        <v>728</v>
      </c>
      <c r="C78" s="33" t="s">
        <v>1170</v>
      </c>
      <c r="D78">
        <v>22</v>
      </c>
      <c r="E78">
        <v>384</v>
      </c>
      <c r="F78">
        <v>1</v>
      </c>
      <c r="G78">
        <v>321</v>
      </c>
      <c r="H78" s="1">
        <v>4</v>
      </c>
      <c r="I78" s="35" t="s">
        <v>2130</v>
      </c>
      <c r="J78" s="35" t="s">
        <v>2131</v>
      </c>
    </row>
    <row r="79" spans="1:11" x14ac:dyDescent="0.25">
      <c r="A79" s="34" t="s">
        <v>25</v>
      </c>
      <c r="B79" t="s">
        <v>2211</v>
      </c>
      <c r="C79" s="1" t="s">
        <v>2132</v>
      </c>
      <c r="D79">
        <v>25</v>
      </c>
      <c r="E79">
        <v>158</v>
      </c>
      <c r="F79">
        <v>1</v>
      </c>
      <c r="G79">
        <v>146</v>
      </c>
      <c r="H79" s="1">
        <v>4</v>
      </c>
      <c r="I79" s="35" t="s">
        <v>2133</v>
      </c>
      <c r="J79" s="35" t="s">
        <v>2134</v>
      </c>
    </row>
    <row r="80" spans="1:11" x14ac:dyDescent="0.25">
      <c r="A80" s="34" t="s">
        <v>28</v>
      </c>
      <c r="B80" t="s">
        <v>2210</v>
      </c>
      <c r="C80" s="1" t="s">
        <v>2135</v>
      </c>
      <c r="D80">
        <v>28</v>
      </c>
      <c r="E80">
        <v>84</v>
      </c>
      <c r="F80">
        <v>1</v>
      </c>
      <c r="G80">
        <v>77</v>
      </c>
      <c r="H80" s="1" t="s">
        <v>47</v>
      </c>
      <c r="I80" s="35" t="s">
        <v>2136</v>
      </c>
      <c r="J80" s="35" t="s">
        <v>2137</v>
      </c>
    </row>
    <row r="81" spans="1:10" x14ac:dyDescent="0.25">
      <c r="A81" s="34" t="s">
        <v>32</v>
      </c>
      <c r="B81" t="s">
        <v>728</v>
      </c>
      <c r="C81" s="58" t="s">
        <v>1161</v>
      </c>
      <c r="D81">
        <v>25</v>
      </c>
      <c r="E81">
        <v>59</v>
      </c>
      <c r="F81">
        <v>6</v>
      </c>
      <c r="G81">
        <v>52</v>
      </c>
      <c r="H81" s="1" t="s">
        <v>670</v>
      </c>
      <c r="I81" s="35" t="s">
        <v>4405</v>
      </c>
      <c r="J81" s="35" t="s">
        <v>4406</v>
      </c>
    </row>
    <row r="82" spans="1:10" x14ac:dyDescent="0.25">
      <c r="A82" s="34" t="s">
        <v>35</v>
      </c>
      <c r="C82" s="1" t="s">
        <v>2138</v>
      </c>
      <c r="D82">
        <v>34</v>
      </c>
      <c r="E82">
        <v>19</v>
      </c>
      <c r="F82">
        <v>1</v>
      </c>
      <c r="G82">
        <v>21</v>
      </c>
      <c r="H82" s="1">
        <v>4</v>
      </c>
      <c r="I82" s="35">
        <v>5.2543700000000004E-3</v>
      </c>
      <c r="J82" s="35">
        <v>23.92</v>
      </c>
    </row>
    <row r="83" spans="1:10" x14ac:dyDescent="0.25">
      <c r="A83" s="34" t="s">
        <v>37</v>
      </c>
      <c r="B83" t="s">
        <v>728</v>
      </c>
      <c r="C83" s="59" t="s">
        <v>2139</v>
      </c>
      <c r="D83">
        <v>23</v>
      </c>
      <c r="E83">
        <v>17</v>
      </c>
      <c r="F83">
        <v>1</v>
      </c>
      <c r="G83">
        <v>17</v>
      </c>
      <c r="H83" s="1">
        <v>3</v>
      </c>
      <c r="I83" s="35" t="s">
        <v>2140</v>
      </c>
      <c r="J83" s="35" t="s">
        <v>2141</v>
      </c>
    </row>
    <row r="84" spans="1:10" x14ac:dyDescent="0.25">
      <c r="A84" s="34" t="s">
        <v>39</v>
      </c>
      <c r="B84" t="s">
        <v>787</v>
      </c>
      <c r="C84" s="1" t="s">
        <v>1163</v>
      </c>
      <c r="D84">
        <v>22</v>
      </c>
      <c r="E84">
        <v>18</v>
      </c>
      <c r="F84">
        <v>2</v>
      </c>
      <c r="G84">
        <v>15</v>
      </c>
      <c r="H84" s="1">
        <v>3</v>
      </c>
      <c r="I84" s="35" t="s">
        <v>4407</v>
      </c>
      <c r="J84" s="35" t="s">
        <v>4408</v>
      </c>
    </row>
    <row r="85" spans="1:10" x14ac:dyDescent="0.25">
      <c r="A85" s="34" t="s">
        <v>42</v>
      </c>
      <c r="C85" s="1" t="s">
        <v>2142</v>
      </c>
      <c r="D85">
        <v>29</v>
      </c>
      <c r="E85">
        <v>10</v>
      </c>
      <c r="F85">
        <v>1</v>
      </c>
      <c r="G85">
        <v>9</v>
      </c>
      <c r="H85" s="1">
        <v>1</v>
      </c>
      <c r="I85" s="35" t="s">
        <v>2143</v>
      </c>
      <c r="J85" s="35" t="s">
        <v>2144</v>
      </c>
    </row>
    <row r="86" spans="1:10" x14ac:dyDescent="0.25">
      <c r="A86" s="34" t="s">
        <v>44</v>
      </c>
      <c r="C86" s="1" t="s">
        <v>2145</v>
      </c>
      <c r="D86">
        <v>36</v>
      </c>
      <c r="E86">
        <v>9</v>
      </c>
      <c r="F86">
        <v>1</v>
      </c>
      <c r="G86">
        <v>8</v>
      </c>
      <c r="H86" s="1">
        <v>3</v>
      </c>
      <c r="I86" s="35" t="s">
        <v>2146</v>
      </c>
      <c r="J86" s="35" t="s">
        <v>2147</v>
      </c>
    </row>
    <row r="87" spans="1:10" x14ac:dyDescent="0.25">
      <c r="A87" s="34" t="s">
        <v>45</v>
      </c>
      <c r="C87" s="1" t="s">
        <v>1165</v>
      </c>
      <c r="D87">
        <v>25</v>
      </c>
      <c r="E87">
        <v>6</v>
      </c>
      <c r="F87">
        <v>2</v>
      </c>
      <c r="G87">
        <v>7</v>
      </c>
      <c r="H87" s="1" t="s">
        <v>30</v>
      </c>
      <c r="I87" s="35" t="s">
        <v>2148</v>
      </c>
      <c r="J87" s="35" t="s">
        <v>2149</v>
      </c>
    </row>
    <row r="88" spans="1:10" x14ac:dyDescent="0.25">
      <c r="A88" s="34" t="s">
        <v>48</v>
      </c>
      <c r="C88" s="1" t="s">
        <v>1166</v>
      </c>
      <c r="D88">
        <v>40</v>
      </c>
      <c r="E88">
        <v>6</v>
      </c>
      <c r="F88">
        <v>1</v>
      </c>
      <c r="G88">
        <v>6</v>
      </c>
      <c r="H88" s="1" t="s">
        <v>88</v>
      </c>
      <c r="I88" s="35" t="s">
        <v>2150</v>
      </c>
      <c r="J88" s="35" t="s">
        <v>2151</v>
      </c>
    </row>
    <row r="89" spans="1:10" x14ac:dyDescent="0.25">
      <c r="A89" s="34" t="s">
        <v>50</v>
      </c>
      <c r="C89" s="1" t="s">
        <v>1168</v>
      </c>
      <c r="D89">
        <v>37</v>
      </c>
      <c r="E89">
        <v>6</v>
      </c>
      <c r="F89">
        <v>3</v>
      </c>
      <c r="G89">
        <v>6</v>
      </c>
      <c r="H89" s="1" t="s">
        <v>30</v>
      </c>
      <c r="I89" s="35" t="s">
        <v>2152</v>
      </c>
      <c r="J89" s="35" t="s">
        <v>2153</v>
      </c>
    </row>
    <row r="90" spans="1:10" x14ac:dyDescent="0.25">
      <c r="A90" s="34" t="s">
        <v>51</v>
      </c>
      <c r="B90" t="s">
        <v>728</v>
      </c>
      <c r="C90" s="6" t="s">
        <v>1167</v>
      </c>
      <c r="D90">
        <v>20</v>
      </c>
      <c r="E90">
        <v>6</v>
      </c>
      <c r="F90">
        <v>1</v>
      </c>
      <c r="G90">
        <v>6</v>
      </c>
      <c r="H90" s="1">
        <v>4</v>
      </c>
      <c r="I90" s="35" t="s">
        <v>2154</v>
      </c>
      <c r="J90" s="35" t="s">
        <v>2155</v>
      </c>
    </row>
    <row r="91" spans="1:10" x14ac:dyDescent="0.25">
      <c r="A91" s="34" t="s">
        <v>53</v>
      </c>
      <c r="B91" t="s">
        <v>728</v>
      </c>
      <c r="C91" s="13" t="s">
        <v>1164</v>
      </c>
      <c r="D91">
        <v>20</v>
      </c>
      <c r="E91">
        <v>7</v>
      </c>
      <c r="F91">
        <v>1</v>
      </c>
      <c r="G91">
        <v>5</v>
      </c>
      <c r="H91" s="1">
        <v>3</v>
      </c>
      <c r="I91" s="35">
        <v>7.26324E-2</v>
      </c>
      <c r="J91" s="35">
        <v>20.53</v>
      </c>
    </row>
    <row r="92" spans="1:10" x14ac:dyDescent="0.25">
      <c r="A92" s="34" t="s">
        <v>54</v>
      </c>
      <c r="B92" t="s">
        <v>728</v>
      </c>
      <c r="C92" s="9" t="s">
        <v>708</v>
      </c>
      <c r="D92">
        <v>22</v>
      </c>
      <c r="E92">
        <v>6</v>
      </c>
      <c r="F92">
        <v>1</v>
      </c>
      <c r="G92">
        <v>5</v>
      </c>
      <c r="H92" s="1">
        <v>3</v>
      </c>
      <c r="I92" s="35" t="s">
        <v>2156</v>
      </c>
      <c r="J92" s="35" t="s">
        <v>2157</v>
      </c>
    </row>
    <row r="93" spans="1:10" hidden="1" x14ac:dyDescent="0.25">
      <c r="A93" s="34" t="s">
        <v>56</v>
      </c>
      <c r="C93" s="1" t="s">
        <v>1172</v>
      </c>
      <c r="D93">
        <v>21</v>
      </c>
      <c r="E93">
        <v>5</v>
      </c>
      <c r="F93">
        <v>2</v>
      </c>
      <c r="G93">
        <v>4</v>
      </c>
      <c r="H93" s="1">
        <v>3</v>
      </c>
      <c r="I93" s="35" t="s">
        <v>2158</v>
      </c>
      <c r="J93" s="35" t="s">
        <v>2159</v>
      </c>
    </row>
    <row r="94" spans="1:10" hidden="1" x14ac:dyDescent="0.25">
      <c r="A94" s="34" t="s">
        <v>57</v>
      </c>
      <c r="C94" s="1" t="s">
        <v>1171</v>
      </c>
      <c r="D94">
        <v>15</v>
      </c>
      <c r="E94">
        <v>3</v>
      </c>
      <c r="F94">
        <v>1</v>
      </c>
      <c r="G94">
        <v>4</v>
      </c>
      <c r="H94" s="1">
        <v>3</v>
      </c>
      <c r="I94" s="35">
        <v>0.16808300000000001</v>
      </c>
      <c r="J94" s="35">
        <v>14.82</v>
      </c>
    </row>
    <row r="95" spans="1:10" hidden="1" x14ac:dyDescent="0.25">
      <c r="A95" s="34" t="s">
        <v>59</v>
      </c>
      <c r="C95" s="1" t="s">
        <v>2160</v>
      </c>
      <c r="D95">
        <v>24</v>
      </c>
      <c r="E95">
        <v>2</v>
      </c>
      <c r="F95">
        <v>2</v>
      </c>
      <c r="G95">
        <v>4</v>
      </c>
      <c r="H95" s="1">
        <v>3</v>
      </c>
      <c r="I95" s="35" t="s">
        <v>2161</v>
      </c>
      <c r="J95" s="35" t="s">
        <v>2162</v>
      </c>
    </row>
    <row r="96" spans="1:10" hidden="1" x14ac:dyDescent="0.25">
      <c r="A96" s="34" t="s">
        <v>61</v>
      </c>
      <c r="C96" s="1" t="s">
        <v>1179</v>
      </c>
      <c r="D96">
        <v>35</v>
      </c>
      <c r="E96">
        <v>42</v>
      </c>
      <c r="F96">
        <v>1</v>
      </c>
      <c r="G96">
        <v>3</v>
      </c>
      <c r="H96" s="1">
        <v>2</v>
      </c>
      <c r="I96" s="35">
        <v>8.8462000000000002E-3</v>
      </c>
      <c r="J96" s="35">
        <v>24.32</v>
      </c>
    </row>
    <row r="97" spans="1:10" hidden="1" x14ac:dyDescent="0.25">
      <c r="A97" s="34" t="s">
        <v>63</v>
      </c>
      <c r="C97" s="1" t="s">
        <v>1177</v>
      </c>
      <c r="D97">
        <v>34</v>
      </c>
      <c r="E97">
        <v>24</v>
      </c>
      <c r="F97">
        <v>1</v>
      </c>
      <c r="G97">
        <v>3</v>
      </c>
      <c r="H97" s="1">
        <v>3</v>
      </c>
      <c r="I97" s="35">
        <v>1.9619399999999999E-2</v>
      </c>
      <c r="J97" s="35">
        <v>18.260000000000002</v>
      </c>
    </row>
    <row r="98" spans="1:10" hidden="1" x14ac:dyDescent="0.25">
      <c r="A98" s="34" t="s">
        <v>65</v>
      </c>
      <c r="C98" s="1" t="s">
        <v>2163</v>
      </c>
      <c r="D98">
        <v>28</v>
      </c>
      <c r="E98">
        <v>5</v>
      </c>
      <c r="F98">
        <v>1</v>
      </c>
      <c r="G98">
        <v>3</v>
      </c>
      <c r="H98" s="1">
        <v>2</v>
      </c>
      <c r="I98" s="35">
        <v>2.78576E-2</v>
      </c>
      <c r="J98" s="35">
        <v>21.44</v>
      </c>
    </row>
    <row r="99" spans="1:10" hidden="1" x14ac:dyDescent="0.25">
      <c r="A99" s="34" t="s">
        <v>67</v>
      </c>
      <c r="C99" s="1" t="s">
        <v>1195</v>
      </c>
      <c r="D99">
        <v>21</v>
      </c>
      <c r="E99">
        <v>4</v>
      </c>
      <c r="F99">
        <v>3</v>
      </c>
      <c r="G99">
        <v>3</v>
      </c>
      <c r="H99" s="1" t="s">
        <v>30</v>
      </c>
      <c r="I99" s="35" t="s">
        <v>2164</v>
      </c>
      <c r="J99" s="35" t="s">
        <v>2165</v>
      </c>
    </row>
    <row r="100" spans="1:10" hidden="1" x14ac:dyDescent="0.25">
      <c r="A100" s="34" t="s">
        <v>69</v>
      </c>
      <c r="C100" s="1" t="s">
        <v>2166</v>
      </c>
      <c r="D100">
        <v>36</v>
      </c>
      <c r="E100">
        <v>3</v>
      </c>
      <c r="F100">
        <v>1</v>
      </c>
      <c r="G100">
        <v>3</v>
      </c>
      <c r="H100" s="1">
        <v>4</v>
      </c>
      <c r="I100" s="35" t="s">
        <v>2167</v>
      </c>
      <c r="J100" s="35" t="s">
        <v>2168</v>
      </c>
    </row>
    <row r="101" spans="1:10" hidden="1" x14ac:dyDescent="0.25">
      <c r="A101" s="34" t="s">
        <v>71</v>
      </c>
      <c r="C101" s="1" t="s">
        <v>2169</v>
      </c>
      <c r="D101">
        <v>16</v>
      </c>
      <c r="E101">
        <v>3</v>
      </c>
      <c r="F101">
        <v>1</v>
      </c>
      <c r="G101">
        <v>3</v>
      </c>
      <c r="H101" s="1">
        <v>3</v>
      </c>
      <c r="I101" s="35">
        <v>6.8234400000000001E-2</v>
      </c>
      <c r="J101" s="35">
        <v>23.02</v>
      </c>
    </row>
    <row r="102" spans="1:10" hidden="1" x14ac:dyDescent="0.25">
      <c r="A102" s="34" t="s">
        <v>73</v>
      </c>
      <c r="C102" s="1" t="s">
        <v>2170</v>
      </c>
      <c r="D102">
        <v>19</v>
      </c>
      <c r="E102">
        <v>2</v>
      </c>
      <c r="F102">
        <v>2</v>
      </c>
      <c r="G102">
        <v>3</v>
      </c>
      <c r="H102" s="1">
        <v>2</v>
      </c>
      <c r="I102" s="35">
        <v>2.3103700000000001E-2</v>
      </c>
      <c r="J102" s="35">
        <v>21.34</v>
      </c>
    </row>
    <row r="103" spans="1:10" hidden="1" x14ac:dyDescent="0.25">
      <c r="A103" s="34" t="s">
        <v>75</v>
      </c>
      <c r="C103" s="1" t="s">
        <v>1173</v>
      </c>
      <c r="D103">
        <v>15</v>
      </c>
      <c r="E103">
        <v>2</v>
      </c>
      <c r="F103">
        <v>1</v>
      </c>
      <c r="G103">
        <v>3</v>
      </c>
      <c r="H103" s="1">
        <v>3</v>
      </c>
      <c r="I103" s="35">
        <v>4.77273E-2</v>
      </c>
      <c r="J103" s="35">
        <v>15.59</v>
      </c>
    </row>
    <row r="104" spans="1:10" hidden="1" x14ac:dyDescent="0.25">
      <c r="A104" s="34" t="s">
        <v>77</v>
      </c>
      <c r="C104" s="1" t="s">
        <v>1174</v>
      </c>
      <c r="D104">
        <v>29</v>
      </c>
      <c r="E104">
        <v>2</v>
      </c>
      <c r="F104">
        <v>1</v>
      </c>
      <c r="G104">
        <v>3</v>
      </c>
      <c r="H104" s="1">
        <v>2</v>
      </c>
      <c r="I104" s="35">
        <v>1.22621E-2</v>
      </c>
      <c r="J104" s="35">
        <v>20.73</v>
      </c>
    </row>
    <row r="105" spans="1:10" hidden="1" x14ac:dyDescent="0.25">
      <c r="A105" s="34" t="s">
        <v>79</v>
      </c>
      <c r="C105" s="1" t="s">
        <v>1175</v>
      </c>
      <c r="D105">
        <v>35</v>
      </c>
      <c r="E105">
        <v>105</v>
      </c>
      <c r="F105">
        <v>1</v>
      </c>
      <c r="G105">
        <v>2</v>
      </c>
      <c r="H105" s="1">
        <v>3</v>
      </c>
      <c r="I105" s="35">
        <v>0.225546</v>
      </c>
      <c r="J105" s="35">
        <v>10.85</v>
      </c>
    </row>
    <row r="106" spans="1:10" hidden="1" x14ac:dyDescent="0.25">
      <c r="A106" s="34" t="s">
        <v>81</v>
      </c>
      <c r="C106" s="1" t="s">
        <v>2171</v>
      </c>
      <c r="D106">
        <v>34</v>
      </c>
      <c r="E106">
        <v>38</v>
      </c>
      <c r="F106">
        <v>1</v>
      </c>
      <c r="G106">
        <v>2</v>
      </c>
      <c r="H106" s="1">
        <v>2</v>
      </c>
      <c r="I106" s="35" t="s">
        <v>2172</v>
      </c>
      <c r="J106" s="35" t="s">
        <v>2173</v>
      </c>
    </row>
    <row r="107" spans="1:10" hidden="1" x14ac:dyDescent="0.25">
      <c r="A107" s="34" t="s">
        <v>83</v>
      </c>
      <c r="C107" s="1" t="s">
        <v>1176</v>
      </c>
      <c r="D107">
        <v>34</v>
      </c>
      <c r="E107">
        <v>33</v>
      </c>
      <c r="F107">
        <v>1</v>
      </c>
      <c r="G107">
        <v>2</v>
      </c>
      <c r="H107" s="1">
        <v>2</v>
      </c>
      <c r="I107" s="35">
        <v>3.72457E-2</v>
      </c>
      <c r="J107" s="35">
        <v>23.62</v>
      </c>
    </row>
    <row r="108" spans="1:10" hidden="1" x14ac:dyDescent="0.25">
      <c r="A108" s="34" t="s">
        <v>84</v>
      </c>
      <c r="C108" s="1" t="s">
        <v>1178</v>
      </c>
      <c r="D108">
        <v>35</v>
      </c>
      <c r="E108">
        <v>22</v>
      </c>
      <c r="F108">
        <v>1</v>
      </c>
      <c r="G108">
        <v>2</v>
      </c>
      <c r="H108" s="1">
        <v>3</v>
      </c>
      <c r="I108" s="35">
        <v>5.4675100000000001E-3</v>
      </c>
      <c r="J108" s="35">
        <v>28.18</v>
      </c>
    </row>
    <row r="109" spans="1:10" hidden="1" x14ac:dyDescent="0.25">
      <c r="A109" s="34" t="s">
        <v>86</v>
      </c>
      <c r="C109" s="1" t="s">
        <v>2174</v>
      </c>
      <c r="D109">
        <v>33</v>
      </c>
      <c r="E109">
        <v>21</v>
      </c>
      <c r="F109">
        <v>1</v>
      </c>
      <c r="G109">
        <v>2</v>
      </c>
      <c r="H109" s="1">
        <v>2</v>
      </c>
      <c r="I109" s="35">
        <v>4.5047499999999997E-2</v>
      </c>
      <c r="J109" s="35">
        <v>15.22</v>
      </c>
    </row>
    <row r="110" spans="1:10" hidden="1" x14ac:dyDescent="0.25">
      <c r="A110" s="34" t="s">
        <v>89</v>
      </c>
      <c r="C110" s="1" t="s">
        <v>4409</v>
      </c>
      <c r="D110">
        <v>17</v>
      </c>
      <c r="E110">
        <v>16</v>
      </c>
      <c r="F110">
        <v>1</v>
      </c>
      <c r="G110">
        <v>2</v>
      </c>
      <c r="H110" s="1">
        <v>2</v>
      </c>
      <c r="I110" s="35">
        <v>4.4172200000000002E-2</v>
      </c>
      <c r="J110" s="35">
        <v>24.19</v>
      </c>
    </row>
    <row r="111" spans="1:10" hidden="1" x14ac:dyDescent="0.25">
      <c r="A111" s="34" t="s">
        <v>91</v>
      </c>
      <c r="C111" s="1" t="s">
        <v>1180</v>
      </c>
      <c r="D111">
        <v>35</v>
      </c>
      <c r="E111">
        <v>15</v>
      </c>
      <c r="F111">
        <v>1</v>
      </c>
      <c r="G111">
        <v>2</v>
      </c>
      <c r="H111" s="1">
        <v>3</v>
      </c>
      <c r="I111" s="35">
        <v>4.9442699999999999E-2</v>
      </c>
      <c r="J111" s="35">
        <v>29.72</v>
      </c>
    </row>
    <row r="112" spans="1:10" hidden="1" x14ac:dyDescent="0.25">
      <c r="A112" s="34" t="s">
        <v>93</v>
      </c>
      <c r="C112" s="1" t="s">
        <v>2175</v>
      </c>
      <c r="D112">
        <v>36</v>
      </c>
      <c r="E112">
        <v>12</v>
      </c>
      <c r="F112">
        <v>1</v>
      </c>
      <c r="G112">
        <v>2</v>
      </c>
      <c r="H112" s="1">
        <v>2</v>
      </c>
      <c r="I112" s="35">
        <v>1.3908E-3</v>
      </c>
      <c r="J112" s="35">
        <v>30.38</v>
      </c>
    </row>
    <row r="113" spans="1:10" hidden="1" x14ac:dyDescent="0.25">
      <c r="A113" s="34" t="s">
        <v>95</v>
      </c>
      <c r="C113" s="1" t="s">
        <v>1181</v>
      </c>
      <c r="D113">
        <v>32</v>
      </c>
      <c r="E113">
        <v>11</v>
      </c>
      <c r="F113">
        <v>1</v>
      </c>
      <c r="G113">
        <v>2</v>
      </c>
      <c r="H113" s="1">
        <v>4</v>
      </c>
      <c r="I113" s="35">
        <v>0.163691</v>
      </c>
      <c r="J113" s="35">
        <v>8.6</v>
      </c>
    </row>
    <row r="114" spans="1:10" hidden="1" x14ac:dyDescent="0.25">
      <c r="A114" s="34" t="s">
        <v>97</v>
      </c>
      <c r="C114" s="1" t="s">
        <v>2176</v>
      </c>
      <c r="D114">
        <v>22</v>
      </c>
      <c r="E114">
        <v>8</v>
      </c>
      <c r="F114">
        <v>1</v>
      </c>
      <c r="G114">
        <v>2</v>
      </c>
      <c r="H114" s="1">
        <v>2</v>
      </c>
      <c r="I114" s="35">
        <v>2.7491000000000002E-2</v>
      </c>
      <c r="J114" s="35">
        <v>17.670000000000002</v>
      </c>
    </row>
    <row r="115" spans="1:10" hidden="1" x14ac:dyDescent="0.25">
      <c r="A115" s="34" t="s">
        <v>99</v>
      </c>
      <c r="C115" s="1" t="s">
        <v>1182</v>
      </c>
      <c r="D115">
        <v>24</v>
      </c>
      <c r="E115">
        <v>7</v>
      </c>
      <c r="F115">
        <v>1</v>
      </c>
      <c r="G115">
        <v>2</v>
      </c>
      <c r="H115" s="1">
        <v>3</v>
      </c>
      <c r="I115" s="35">
        <v>2.1331699999999999E-2</v>
      </c>
      <c r="J115" s="35">
        <v>21.39</v>
      </c>
    </row>
    <row r="116" spans="1:10" hidden="1" x14ac:dyDescent="0.25">
      <c r="A116" s="34" t="s">
        <v>100</v>
      </c>
      <c r="C116" s="1" t="s">
        <v>2177</v>
      </c>
      <c r="D116">
        <v>27</v>
      </c>
      <c r="E116">
        <v>6</v>
      </c>
      <c r="F116">
        <v>1</v>
      </c>
      <c r="G116">
        <v>2</v>
      </c>
      <c r="H116" s="1">
        <v>3</v>
      </c>
      <c r="I116" s="35" t="s">
        <v>2178</v>
      </c>
      <c r="J116" s="35" t="s">
        <v>2179</v>
      </c>
    </row>
    <row r="117" spans="1:10" hidden="1" x14ac:dyDescent="0.25">
      <c r="A117" s="34" t="s">
        <v>102</v>
      </c>
      <c r="C117" s="1" t="s">
        <v>1183</v>
      </c>
      <c r="D117">
        <v>32</v>
      </c>
      <c r="E117">
        <v>5</v>
      </c>
      <c r="F117">
        <v>1</v>
      </c>
      <c r="G117">
        <v>2</v>
      </c>
      <c r="H117" s="1">
        <v>3</v>
      </c>
      <c r="I117" s="35">
        <v>2.7278699999999999E-2</v>
      </c>
      <c r="J117" s="35">
        <v>17.07</v>
      </c>
    </row>
    <row r="118" spans="1:10" hidden="1" x14ac:dyDescent="0.25">
      <c r="A118" s="34" t="s">
        <v>104</v>
      </c>
      <c r="C118" s="1" t="s">
        <v>2180</v>
      </c>
      <c r="D118">
        <v>28</v>
      </c>
      <c r="E118">
        <v>5</v>
      </c>
      <c r="F118">
        <v>1</v>
      </c>
      <c r="G118">
        <v>2</v>
      </c>
      <c r="H118" s="1">
        <v>3</v>
      </c>
      <c r="I118" s="35">
        <v>6.0904499999999999E-3</v>
      </c>
      <c r="J118" s="35">
        <v>30.07</v>
      </c>
    </row>
    <row r="119" spans="1:10" hidden="1" x14ac:dyDescent="0.25">
      <c r="A119" s="34" t="s">
        <v>106</v>
      </c>
      <c r="C119" s="1" t="s">
        <v>1184</v>
      </c>
      <c r="D119">
        <v>20</v>
      </c>
      <c r="E119">
        <v>5</v>
      </c>
      <c r="F119">
        <v>1</v>
      </c>
      <c r="G119">
        <v>2</v>
      </c>
      <c r="H119" s="1">
        <v>1</v>
      </c>
      <c r="I119" s="35">
        <v>1.0998600000000001E-2</v>
      </c>
      <c r="J119" s="35">
        <v>21.65</v>
      </c>
    </row>
    <row r="120" spans="1:10" hidden="1" x14ac:dyDescent="0.25">
      <c r="A120" s="34" t="s">
        <v>108</v>
      </c>
      <c r="C120" s="1" t="s">
        <v>2181</v>
      </c>
      <c r="D120">
        <v>16</v>
      </c>
      <c r="E120">
        <v>5</v>
      </c>
      <c r="F120">
        <v>1</v>
      </c>
      <c r="G120">
        <v>2</v>
      </c>
      <c r="H120" s="1">
        <v>2</v>
      </c>
      <c r="I120" s="35">
        <v>0.169873</v>
      </c>
      <c r="J120" s="35">
        <v>10.44</v>
      </c>
    </row>
    <row r="121" spans="1:10" hidden="1" x14ac:dyDescent="0.25">
      <c r="A121" s="34" t="s">
        <v>110</v>
      </c>
      <c r="C121" s="1" t="s">
        <v>1185</v>
      </c>
      <c r="D121">
        <v>15</v>
      </c>
      <c r="E121">
        <v>3</v>
      </c>
      <c r="F121">
        <v>1</v>
      </c>
      <c r="G121">
        <v>2</v>
      </c>
      <c r="H121" s="1">
        <v>3</v>
      </c>
      <c r="I121" s="35">
        <v>5.2686799999999999E-2</v>
      </c>
      <c r="J121" s="35">
        <v>17.89</v>
      </c>
    </row>
    <row r="122" spans="1:10" hidden="1" x14ac:dyDescent="0.25">
      <c r="A122" s="34" t="s">
        <v>112</v>
      </c>
      <c r="C122" s="1" t="s">
        <v>1186</v>
      </c>
      <c r="D122">
        <v>34</v>
      </c>
      <c r="E122">
        <v>2</v>
      </c>
      <c r="F122">
        <v>1</v>
      </c>
      <c r="G122">
        <v>2</v>
      </c>
      <c r="H122" s="1" t="s">
        <v>47</v>
      </c>
      <c r="I122" s="35" t="s">
        <v>2182</v>
      </c>
      <c r="J122" s="35" t="s">
        <v>2183</v>
      </c>
    </row>
    <row r="123" spans="1:10" hidden="1" x14ac:dyDescent="0.25">
      <c r="A123" s="34" t="s">
        <v>113</v>
      </c>
      <c r="C123" s="1" t="s">
        <v>1189</v>
      </c>
      <c r="D123">
        <v>28</v>
      </c>
      <c r="E123">
        <v>2</v>
      </c>
      <c r="F123">
        <v>15</v>
      </c>
      <c r="G123">
        <v>2</v>
      </c>
      <c r="H123" s="1" t="s">
        <v>348</v>
      </c>
      <c r="I123" s="35" t="s">
        <v>2184</v>
      </c>
      <c r="J123" s="35" t="s">
        <v>2185</v>
      </c>
    </row>
    <row r="124" spans="1:10" hidden="1" x14ac:dyDescent="0.25">
      <c r="A124" s="34" t="s">
        <v>115</v>
      </c>
      <c r="C124" s="1" t="s">
        <v>4410</v>
      </c>
      <c r="D124">
        <v>17</v>
      </c>
      <c r="E124">
        <v>2</v>
      </c>
      <c r="F124">
        <v>1</v>
      </c>
      <c r="G124">
        <v>2</v>
      </c>
      <c r="H124" s="1">
        <v>3</v>
      </c>
      <c r="I124" s="35">
        <v>1.42982E-2</v>
      </c>
      <c r="J124" s="35">
        <v>21.7</v>
      </c>
    </row>
    <row r="125" spans="1:10" hidden="1" x14ac:dyDescent="0.25">
      <c r="A125" s="34" t="s">
        <v>117</v>
      </c>
      <c r="C125" s="1" t="s">
        <v>2186</v>
      </c>
      <c r="D125">
        <v>26</v>
      </c>
      <c r="E125">
        <v>2</v>
      </c>
      <c r="F125">
        <v>1</v>
      </c>
      <c r="G125">
        <v>2</v>
      </c>
      <c r="H125" s="1">
        <v>4</v>
      </c>
      <c r="I125" s="35" t="s">
        <v>2187</v>
      </c>
      <c r="J125" s="35" t="s">
        <v>2188</v>
      </c>
    </row>
    <row r="126" spans="1:10" hidden="1" x14ac:dyDescent="0.25">
      <c r="A126" s="34" t="s">
        <v>119</v>
      </c>
      <c r="C126" s="1" t="s">
        <v>2189</v>
      </c>
      <c r="D126">
        <v>32</v>
      </c>
      <c r="E126">
        <v>2</v>
      </c>
      <c r="F126">
        <v>1</v>
      </c>
      <c r="G126">
        <v>2</v>
      </c>
      <c r="H126" s="1">
        <v>4</v>
      </c>
      <c r="I126" s="35">
        <v>1.5351099999999999E-2</v>
      </c>
      <c r="J126" s="35">
        <v>19.059999999999999</v>
      </c>
    </row>
    <row r="127" spans="1:10" hidden="1" x14ac:dyDescent="0.25">
      <c r="A127" s="34" t="s">
        <v>121</v>
      </c>
      <c r="C127" s="1" t="s">
        <v>4411</v>
      </c>
      <c r="D127">
        <v>16</v>
      </c>
      <c r="E127">
        <v>2</v>
      </c>
      <c r="F127">
        <v>1</v>
      </c>
      <c r="G127">
        <v>2</v>
      </c>
      <c r="H127" s="1">
        <v>2</v>
      </c>
      <c r="I127" s="35">
        <v>0.32738600000000001</v>
      </c>
      <c r="J127" s="35">
        <v>7.71</v>
      </c>
    </row>
    <row r="128" spans="1:10" hidden="1" x14ac:dyDescent="0.25">
      <c r="A128" s="34" t="s">
        <v>123</v>
      </c>
      <c r="C128" s="1" t="s">
        <v>76</v>
      </c>
      <c r="D128">
        <v>17</v>
      </c>
      <c r="E128">
        <v>2</v>
      </c>
      <c r="F128">
        <v>1</v>
      </c>
      <c r="G128">
        <v>2</v>
      </c>
      <c r="H128" s="1">
        <v>3</v>
      </c>
      <c r="I128" s="35" t="s">
        <v>2190</v>
      </c>
      <c r="J128" s="35" t="s">
        <v>2191</v>
      </c>
    </row>
    <row r="129" spans="1:10" hidden="1" x14ac:dyDescent="0.25">
      <c r="A129" s="34" t="s">
        <v>125</v>
      </c>
      <c r="C129" s="1" t="s">
        <v>2192</v>
      </c>
      <c r="D129">
        <v>32</v>
      </c>
      <c r="E129">
        <v>2</v>
      </c>
      <c r="F129">
        <v>1</v>
      </c>
      <c r="G129">
        <v>2</v>
      </c>
      <c r="H129" s="1">
        <v>2</v>
      </c>
      <c r="I129" s="35">
        <v>1.2523299999999999E-2</v>
      </c>
      <c r="J129" s="35">
        <v>26.01</v>
      </c>
    </row>
    <row r="130" spans="1:10" hidden="1" x14ac:dyDescent="0.25">
      <c r="A130" s="34" t="s">
        <v>127</v>
      </c>
      <c r="C130" s="1" t="s">
        <v>162</v>
      </c>
      <c r="D130">
        <v>15</v>
      </c>
      <c r="E130">
        <v>2</v>
      </c>
      <c r="F130">
        <v>5</v>
      </c>
      <c r="G130">
        <v>2</v>
      </c>
      <c r="H130" s="1" t="s">
        <v>1187</v>
      </c>
      <c r="I130" s="35" t="s">
        <v>2193</v>
      </c>
      <c r="J130" s="35" t="s">
        <v>2194</v>
      </c>
    </row>
    <row r="131" spans="1:10" hidden="1" x14ac:dyDescent="0.25">
      <c r="A131" s="34" t="s">
        <v>129</v>
      </c>
      <c r="C131" s="1" t="s">
        <v>1188</v>
      </c>
      <c r="D131">
        <v>19</v>
      </c>
      <c r="E131">
        <v>2</v>
      </c>
      <c r="F131">
        <v>1</v>
      </c>
      <c r="G131">
        <v>2</v>
      </c>
      <c r="H131" s="1">
        <v>2</v>
      </c>
      <c r="I131" s="35">
        <v>8.3696999999999994E-2</v>
      </c>
      <c r="J131" s="35">
        <v>11.1</v>
      </c>
    </row>
    <row r="132" spans="1:10" hidden="1" x14ac:dyDescent="0.25">
      <c r="A132" s="34" t="s">
        <v>131</v>
      </c>
      <c r="C132" s="1" t="s">
        <v>2195</v>
      </c>
      <c r="D132">
        <v>35</v>
      </c>
      <c r="E132">
        <v>2</v>
      </c>
      <c r="F132">
        <v>1</v>
      </c>
      <c r="G132">
        <v>2</v>
      </c>
      <c r="H132" s="1">
        <v>2</v>
      </c>
      <c r="I132" s="35" t="s">
        <v>2196</v>
      </c>
      <c r="J132" s="35" t="s">
        <v>2197</v>
      </c>
    </row>
    <row r="133" spans="1:10" hidden="1" x14ac:dyDescent="0.25">
      <c r="A133" s="34" t="s">
        <v>133</v>
      </c>
      <c r="C133" s="1" t="s">
        <v>2198</v>
      </c>
      <c r="D133">
        <v>30</v>
      </c>
      <c r="E133">
        <v>2</v>
      </c>
      <c r="F133">
        <v>1</v>
      </c>
      <c r="G133">
        <v>2</v>
      </c>
      <c r="H133" s="1">
        <v>3</v>
      </c>
      <c r="I133" s="35">
        <v>7.3424400000000001E-2</v>
      </c>
      <c r="J133" s="35">
        <v>10.36</v>
      </c>
    </row>
    <row r="134" spans="1:10" hidden="1" x14ac:dyDescent="0.25">
      <c r="A134" s="34" t="s">
        <v>134</v>
      </c>
      <c r="C134" s="1" t="s">
        <v>1190</v>
      </c>
      <c r="D134">
        <v>21</v>
      </c>
      <c r="E134">
        <v>2</v>
      </c>
      <c r="F134">
        <v>1</v>
      </c>
      <c r="G134">
        <v>2</v>
      </c>
      <c r="H134" s="1">
        <v>3</v>
      </c>
      <c r="I134" s="35">
        <v>3.05938E-3</v>
      </c>
      <c r="J134" s="35">
        <v>26.35</v>
      </c>
    </row>
    <row r="135" spans="1:10" hidden="1" x14ac:dyDescent="0.25">
      <c r="A135" s="34" t="s">
        <v>135</v>
      </c>
      <c r="C135" s="1" t="s">
        <v>2199</v>
      </c>
      <c r="D135">
        <v>28</v>
      </c>
      <c r="E135">
        <v>2</v>
      </c>
      <c r="F135">
        <v>1</v>
      </c>
      <c r="G135">
        <v>2</v>
      </c>
      <c r="H135" s="1">
        <v>2</v>
      </c>
      <c r="I135" s="35">
        <v>7.2365799999999994E-2</v>
      </c>
      <c r="J135" s="35">
        <v>12.1</v>
      </c>
    </row>
    <row r="136" spans="1:10" hidden="1" x14ac:dyDescent="0.25">
      <c r="A136" s="34" t="s">
        <v>136</v>
      </c>
      <c r="C136" s="1" t="s">
        <v>1191</v>
      </c>
      <c r="D136">
        <v>32</v>
      </c>
      <c r="E136">
        <v>2</v>
      </c>
      <c r="F136">
        <v>2</v>
      </c>
      <c r="G136">
        <v>2</v>
      </c>
      <c r="H136" s="1">
        <v>3</v>
      </c>
      <c r="I136" s="35">
        <v>4.8691499999999999E-2</v>
      </c>
      <c r="J136" s="35">
        <v>18.55</v>
      </c>
    </row>
    <row r="137" spans="1:10" hidden="1" x14ac:dyDescent="0.25">
      <c r="A137" s="34" t="s">
        <v>137</v>
      </c>
      <c r="C137" s="1" t="s">
        <v>2200</v>
      </c>
      <c r="D137">
        <v>20</v>
      </c>
      <c r="E137">
        <v>2</v>
      </c>
      <c r="F137">
        <v>1</v>
      </c>
      <c r="G137">
        <v>2</v>
      </c>
      <c r="H137" s="1">
        <v>3</v>
      </c>
      <c r="I137" s="35">
        <v>4.19374E-2</v>
      </c>
      <c r="J137" s="35">
        <v>15.68</v>
      </c>
    </row>
    <row r="138" spans="1:10" hidden="1" x14ac:dyDescent="0.25">
      <c r="A138" s="34" t="s">
        <v>139</v>
      </c>
      <c r="C138" s="1" t="s">
        <v>2201</v>
      </c>
      <c r="D138">
        <v>16</v>
      </c>
      <c r="E138">
        <v>2</v>
      </c>
      <c r="F138">
        <v>1</v>
      </c>
      <c r="G138">
        <v>2</v>
      </c>
      <c r="H138" s="1">
        <v>3</v>
      </c>
      <c r="I138" s="35">
        <v>1.9275E-2</v>
      </c>
      <c r="J138" s="35">
        <v>19.239999999999998</v>
      </c>
    </row>
    <row r="139" spans="1:10" hidden="1" x14ac:dyDescent="0.25">
      <c r="A139" s="34" t="s">
        <v>140</v>
      </c>
      <c r="C139" s="1" t="s">
        <v>2202</v>
      </c>
      <c r="D139">
        <v>18</v>
      </c>
      <c r="E139">
        <v>2</v>
      </c>
      <c r="F139">
        <v>1</v>
      </c>
      <c r="G139">
        <v>2</v>
      </c>
      <c r="H139" s="1">
        <v>2</v>
      </c>
      <c r="I139" s="35">
        <v>7.5160900000000003E-2</v>
      </c>
      <c r="J139" s="35">
        <v>10.130000000000001</v>
      </c>
    </row>
    <row r="140" spans="1:10" hidden="1" x14ac:dyDescent="0.25">
      <c r="A140" s="34" t="s">
        <v>143</v>
      </c>
      <c r="C140" s="1" t="s">
        <v>1192</v>
      </c>
      <c r="D140">
        <v>31</v>
      </c>
      <c r="E140">
        <v>2</v>
      </c>
      <c r="F140">
        <v>1</v>
      </c>
      <c r="G140">
        <v>2</v>
      </c>
      <c r="H140" s="1">
        <v>2</v>
      </c>
      <c r="I140" s="35">
        <v>1.02592E-2</v>
      </c>
      <c r="J140" s="35">
        <v>15.53</v>
      </c>
    </row>
    <row r="141" spans="1:10" hidden="1" x14ac:dyDescent="0.25">
      <c r="A141" s="34" t="s">
        <v>145</v>
      </c>
      <c r="C141" s="1" t="s">
        <v>1193</v>
      </c>
      <c r="D141">
        <v>30</v>
      </c>
      <c r="E141">
        <v>2</v>
      </c>
      <c r="F141">
        <v>1</v>
      </c>
      <c r="G141">
        <v>2</v>
      </c>
      <c r="H141" s="1">
        <v>2</v>
      </c>
      <c r="I141" s="35">
        <v>1.0062E-2</v>
      </c>
      <c r="J141" s="35">
        <v>25.26</v>
      </c>
    </row>
    <row r="142" spans="1:10" hidden="1" x14ac:dyDescent="0.25">
      <c r="A142" s="34" t="s">
        <v>146</v>
      </c>
      <c r="C142" s="1" t="s">
        <v>2203</v>
      </c>
      <c r="D142">
        <v>23</v>
      </c>
      <c r="E142">
        <v>2</v>
      </c>
      <c r="F142">
        <v>1</v>
      </c>
      <c r="G142">
        <v>2</v>
      </c>
      <c r="H142" s="1">
        <v>3</v>
      </c>
      <c r="I142" s="35" t="s">
        <v>2204</v>
      </c>
      <c r="J142" s="35" t="s">
        <v>2205</v>
      </c>
    </row>
    <row r="143" spans="1:10" hidden="1" x14ac:dyDescent="0.25">
      <c r="A143" s="34" t="s">
        <v>148</v>
      </c>
      <c r="C143" s="1" t="s">
        <v>1194</v>
      </c>
      <c r="D143">
        <v>31</v>
      </c>
      <c r="E143">
        <v>2</v>
      </c>
      <c r="F143">
        <v>1</v>
      </c>
      <c r="G143">
        <v>2</v>
      </c>
      <c r="H143" s="1">
        <v>3</v>
      </c>
      <c r="I143" s="35" t="s">
        <v>2206</v>
      </c>
      <c r="J143" s="35" t="s">
        <v>2207</v>
      </c>
    </row>
    <row r="144" spans="1:10" hidden="1" x14ac:dyDescent="0.25">
      <c r="A144" s="34" t="s">
        <v>151</v>
      </c>
      <c r="C144" s="1" t="s">
        <v>4412</v>
      </c>
      <c r="D144">
        <v>15</v>
      </c>
      <c r="E144">
        <v>2</v>
      </c>
      <c r="F144">
        <v>1</v>
      </c>
      <c r="G144">
        <v>2</v>
      </c>
      <c r="H144" s="1">
        <v>2</v>
      </c>
      <c r="I144" s="35">
        <v>3.5531699999999999E-2</v>
      </c>
      <c r="J144" s="35">
        <v>24.54</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1EC45-9BAF-436E-B105-30BF7FC17BEC}">
  <dimension ref="A1:J210"/>
  <sheetViews>
    <sheetView workbookViewId="0">
      <selection activeCell="D89" sqref="D89"/>
    </sheetView>
  </sheetViews>
  <sheetFormatPr defaultRowHeight="15" x14ac:dyDescent="0.25"/>
  <cols>
    <col min="1" max="1" width="5.85546875" style="34" bestFit="1" customWidth="1"/>
    <col min="3" max="3" width="49.5703125" style="1" bestFit="1" customWidth="1"/>
    <col min="4" max="4" width="7" bestFit="1" customWidth="1"/>
    <col min="5" max="5" width="6.28515625" bestFit="1" customWidth="1"/>
    <col min="6" max="6" width="14.5703125" bestFit="1" customWidth="1"/>
    <col min="7" max="7" width="11.5703125" bestFit="1" customWidth="1"/>
    <col min="8" max="8" width="11.7109375" style="1" bestFit="1" customWidth="1"/>
    <col min="9" max="10" width="255.7109375" bestFit="1" customWidth="1"/>
  </cols>
  <sheetData>
    <row r="1" spans="1:10" s="3" customFormat="1" x14ac:dyDescent="0.25">
      <c r="A1" s="57"/>
      <c r="B1" s="3" t="s">
        <v>0</v>
      </c>
      <c r="C1" s="4" t="s">
        <v>1</v>
      </c>
      <c r="D1" s="3" t="s">
        <v>2</v>
      </c>
      <c r="E1" s="3" t="s">
        <v>3</v>
      </c>
      <c r="F1" s="3" t="s">
        <v>1393</v>
      </c>
      <c r="G1" s="3" t="s">
        <v>1394</v>
      </c>
      <c r="H1" s="4" t="s">
        <v>4</v>
      </c>
      <c r="I1" s="36" t="s">
        <v>5</v>
      </c>
      <c r="J1" s="36" t="s">
        <v>6</v>
      </c>
    </row>
    <row r="2" spans="1:10" x14ac:dyDescent="0.25">
      <c r="A2" s="34" t="s">
        <v>8</v>
      </c>
      <c r="B2" t="s">
        <v>16</v>
      </c>
      <c r="C2" s="1" t="s">
        <v>1397</v>
      </c>
      <c r="D2">
        <v>24</v>
      </c>
      <c r="E2">
        <v>46266</v>
      </c>
      <c r="F2">
        <v>1</v>
      </c>
      <c r="G2">
        <v>6200</v>
      </c>
      <c r="H2" s="1">
        <v>3</v>
      </c>
      <c r="I2" t="s">
        <v>1398</v>
      </c>
      <c r="J2" t="s">
        <v>1399</v>
      </c>
    </row>
    <row r="3" spans="1:10" x14ac:dyDescent="0.25">
      <c r="A3" s="34" t="s">
        <v>12</v>
      </c>
      <c r="B3" t="s">
        <v>7</v>
      </c>
      <c r="C3" s="1" t="s">
        <v>9</v>
      </c>
      <c r="D3">
        <v>25</v>
      </c>
      <c r="E3">
        <v>12999</v>
      </c>
      <c r="F3">
        <v>1</v>
      </c>
      <c r="G3">
        <v>3862</v>
      </c>
      <c r="H3" s="1" t="s">
        <v>10</v>
      </c>
      <c r="I3" t="s">
        <v>1400</v>
      </c>
      <c r="J3" t="s">
        <v>1401</v>
      </c>
    </row>
    <row r="4" spans="1:10" x14ac:dyDescent="0.25">
      <c r="A4" s="34" t="s">
        <v>15</v>
      </c>
      <c r="B4" t="s">
        <v>14</v>
      </c>
      <c r="C4" s="1" t="s">
        <v>4392</v>
      </c>
      <c r="D4">
        <v>25</v>
      </c>
      <c r="E4">
        <v>12341</v>
      </c>
      <c r="F4">
        <v>1</v>
      </c>
      <c r="G4">
        <v>3444</v>
      </c>
      <c r="H4" s="1">
        <v>3</v>
      </c>
      <c r="I4" t="s">
        <v>1404</v>
      </c>
      <c r="J4" t="s">
        <v>1405</v>
      </c>
    </row>
    <row r="5" spans="1:10" x14ac:dyDescent="0.25">
      <c r="A5" s="34" t="s">
        <v>17</v>
      </c>
      <c r="B5" t="s">
        <v>21</v>
      </c>
      <c r="C5" s="1" t="s">
        <v>23</v>
      </c>
      <c r="D5">
        <v>25</v>
      </c>
      <c r="E5">
        <v>10514</v>
      </c>
      <c r="F5">
        <v>1</v>
      </c>
      <c r="G5">
        <v>2625</v>
      </c>
      <c r="H5" s="1">
        <v>3</v>
      </c>
      <c r="I5" t="s">
        <v>1406</v>
      </c>
      <c r="J5" t="s">
        <v>1407</v>
      </c>
    </row>
    <row r="6" spans="1:10" x14ac:dyDescent="0.25">
      <c r="A6" s="34" t="s">
        <v>19</v>
      </c>
      <c r="B6" t="s">
        <v>24</v>
      </c>
      <c r="C6" s="1" t="s">
        <v>26</v>
      </c>
      <c r="D6">
        <v>26</v>
      </c>
      <c r="E6">
        <v>9800</v>
      </c>
      <c r="F6">
        <v>1</v>
      </c>
      <c r="G6">
        <v>2150</v>
      </c>
      <c r="H6" s="1">
        <v>3</v>
      </c>
      <c r="I6" t="s">
        <v>1402</v>
      </c>
      <c r="J6" t="s">
        <v>1403</v>
      </c>
    </row>
    <row r="7" spans="1:10" x14ac:dyDescent="0.25">
      <c r="A7" s="34" t="s">
        <v>22</v>
      </c>
      <c r="B7" t="s">
        <v>18</v>
      </c>
      <c r="C7" s="1" t="s">
        <v>20</v>
      </c>
      <c r="D7">
        <v>25</v>
      </c>
      <c r="E7">
        <v>9445</v>
      </c>
      <c r="F7">
        <v>1</v>
      </c>
      <c r="G7">
        <v>1480</v>
      </c>
      <c r="H7" s="1">
        <v>3</v>
      </c>
      <c r="I7" t="s">
        <v>1395</v>
      </c>
      <c r="J7" t="s">
        <v>1396</v>
      </c>
    </row>
    <row r="8" spans="1:10" x14ac:dyDescent="0.25">
      <c r="A8" s="34" t="s">
        <v>25</v>
      </c>
      <c r="B8" t="s">
        <v>11</v>
      </c>
      <c r="C8" s="1" t="s">
        <v>1411</v>
      </c>
      <c r="D8">
        <v>27</v>
      </c>
      <c r="E8">
        <v>5153</v>
      </c>
      <c r="F8">
        <v>2</v>
      </c>
      <c r="G8">
        <v>1397</v>
      </c>
      <c r="H8" s="1" t="s">
        <v>13</v>
      </c>
      <c r="I8" t="s">
        <v>1412</v>
      </c>
      <c r="J8" t="s">
        <v>1413</v>
      </c>
    </row>
    <row r="9" spans="1:10" x14ac:dyDescent="0.25">
      <c r="A9" s="34" t="s">
        <v>28</v>
      </c>
      <c r="B9" t="s">
        <v>34</v>
      </c>
      <c r="C9" s="1" t="s">
        <v>1408</v>
      </c>
      <c r="D9">
        <v>31</v>
      </c>
      <c r="E9">
        <v>6781</v>
      </c>
      <c r="F9">
        <v>1</v>
      </c>
      <c r="G9">
        <v>1233</v>
      </c>
      <c r="H9" s="1">
        <v>3</v>
      </c>
      <c r="I9" t="s">
        <v>1409</v>
      </c>
      <c r="J9" t="s">
        <v>1410</v>
      </c>
    </row>
    <row r="10" spans="1:10" x14ac:dyDescent="0.25">
      <c r="A10" s="34" t="s">
        <v>32</v>
      </c>
      <c r="B10" t="s">
        <v>31</v>
      </c>
      <c r="C10" s="1" t="s">
        <v>33</v>
      </c>
      <c r="D10">
        <v>24</v>
      </c>
      <c r="E10">
        <v>843</v>
      </c>
      <c r="F10">
        <v>1</v>
      </c>
      <c r="G10">
        <v>618</v>
      </c>
      <c r="H10" s="1">
        <v>3</v>
      </c>
      <c r="I10" t="s">
        <v>1417</v>
      </c>
      <c r="J10" t="s">
        <v>1418</v>
      </c>
    </row>
    <row r="11" spans="1:10" x14ac:dyDescent="0.25">
      <c r="A11" s="34" t="s">
        <v>35</v>
      </c>
      <c r="B11" t="s">
        <v>41</v>
      </c>
      <c r="C11" s="1" t="s">
        <v>1414</v>
      </c>
      <c r="D11">
        <v>28</v>
      </c>
      <c r="E11">
        <v>923</v>
      </c>
      <c r="F11">
        <v>3</v>
      </c>
      <c r="G11">
        <v>507</v>
      </c>
      <c r="H11" s="1">
        <v>3</v>
      </c>
      <c r="I11" t="s">
        <v>1415</v>
      </c>
      <c r="J11" t="s">
        <v>1416</v>
      </c>
    </row>
    <row r="12" spans="1:10" x14ac:dyDescent="0.25">
      <c r="A12" s="34" t="s">
        <v>37</v>
      </c>
      <c r="B12" t="s">
        <v>43</v>
      </c>
      <c r="C12" s="1" t="s">
        <v>1419</v>
      </c>
      <c r="D12">
        <v>25</v>
      </c>
      <c r="E12">
        <v>668</v>
      </c>
      <c r="F12">
        <v>1</v>
      </c>
      <c r="G12">
        <v>410</v>
      </c>
      <c r="H12" s="1">
        <v>3</v>
      </c>
      <c r="I12" t="s">
        <v>1420</v>
      </c>
      <c r="J12" t="s">
        <v>1421</v>
      </c>
    </row>
    <row r="13" spans="1:10" x14ac:dyDescent="0.25">
      <c r="A13" s="34" t="s">
        <v>39</v>
      </c>
      <c r="B13" t="s">
        <v>27</v>
      </c>
      <c r="C13" s="1" t="s">
        <v>29</v>
      </c>
      <c r="D13">
        <v>25</v>
      </c>
      <c r="E13">
        <v>131</v>
      </c>
      <c r="F13">
        <v>1</v>
      </c>
      <c r="G13">
        <v>112</v>
      </c>
      <c r="H13" s="1" t="s">
        <v>30</v>
      </c>
      <c r="I13" t="s">
        <v>1424</v>
      </c>
      <c r="J13" t="s">
        <v>1425</v>
      </c>
    </row>
    <row r="14" spans="1:10" x14ac:dyDescent="0.25">
      <c r="A14" s="34" t="s">
        <v>42</v>
      </c>
      <c r="B14" t="s">
        <v>38</v>
      </c>
      <c r="C14" s="1" t="s">
        <v>40</v>
      </c>
      <c r="D14">
        <v>26</v>
      </c>
      <c r="E14">
        <v>73</v>
      </c>
      <c r="F14">
        <v>1</v>
      </c>
      <c r="G14">
        <v>64</v>
      </c>
      <c r="H14" s="1" t="s">
        <v>30</v>
      </c>
      <c r="I14" t="s">
        <v>1422</v>
      </c>
      <c r="J14" t="s">
        <v>1423</v>
      </c>
    </row>
    <row r="15" spans="1:10" x14ac:dyDescent="0.25">
      <c r="A15" s="34" t="s">
        <v>44</v>
      </c>
      <c r="C15" s="1" t="s">
        <v>1429</v>
      </c>
      <c r="D15">
        <v>20</v>
      </c>
      <c r="E15">
        <v>47</v>
      </c>
      <c r="F15">
        <v>4</v>
      </c>
      <c r="G15">
        <v>43</v>
      </c>
      <c r="H15" s="1" t="s">
        <v>47</v>
      </c>
      <c r="I15" t="s">
        <v>1430</v>
      </c>
      <c r="J15" t="s">
        <v>1431</v>
      </c>
    </row>
    <row r="16" spans="1:10" x14ac:dyDescent="0.25">
      <c r="A16" s="34" t="s">
        <v>45</v>
      </c>
      <c r="C16" s="1" t="s">
        <v>46</v>
      </c>
      <c r="D16">
        <v>36</v>
      </c>
      <c r="E16">
        <v>400</v>
      </c>
      <c r="F16">
        <v>1</v>
      </c>
      <c r="G16">
        <v>38</v>
      </c>
      <c r="H16" s="1" t="s">
        <v>13</v>
      </c>
      <c r="I16" t="s">
        <v>1440</v>
      </c>
      <c r="J16" t="s">
        <v>1441</v>
      </c>
    </row>
    <row r="17" spans="1:10" x14ac:dyDescent="0.25">
      <c r="A17" s="34" t="s">
        <v>48</v>
      </c>
      <c r="B17" t="s">
        <v>52</v>
      </c>
      <c r="C17" s="1" t="s">
        <v>1426</v>
      </c>
      <c r="D17">
        <v>24</v>
      </c>
      <c r="E17">
        <v>30</v>
      </c>
      <c r="F17">
        <v>5</v>
      </c>
      <c r="G17">
        <v>34</v>
      </c>
      <c r="H17" s="1">
        <v>3</v>
      </c>
      <c r="I17" t="s">
        <v>1427</v>
      </c>
      <c r="J17" t="s">
        <v>1428</v>
      </c>
    </row>
    <row r="18" spans="1:10" x14ac:dyDescent="0.25">
      <c r="A18" s="34" t="s">
        <v>50</v>
      </c>
      <c r="B18" t="s">
        <v>36</v>
      </c>
      <c r="C18" s="1" t="s">
        <v>1432</v>
      </c>
      <c r="D18">
        <v>24</v>
      </c>
      <c r="E18">
        <v>25</v>
      </c>
      <c r="F18">
        <v>1</v>
      </c>
      <c r="G18">
        <v>24</v>
      </c>
      <c r="H18" s="1">
        <v>3</v>
      </c>
      <c r="I18" t="s">
        <v>1433</v>
      </c>
      <c r="J18" t="s">
        <v>1434</v>
      </c>
    </row>
    <row r="19" spans="1:10" x14ac:dyDescent="0.25">
      <c r="A19" s="34" t="s">
        <v>51</v>
      </c>
      <c r="C19" s="1" t="s">
        <v>1435</v>
      </c>
      <c r="D19">
        <v>34</v>
      </c>
      <c r="E19">
        <v>18</v>
      </c>
      <c r="F19">
        <v>1</v>
      </c>
      <c r="G19">
        <v>20</v>
      </c>
      <c r="H19" s="1">
        <v>3</v>
      </c>
      <c r="I19" t="s">
        <v>1436</v>
      </c>
      <c r="J19" t="s">
        <v>1437</v>
      </c>
    </row>
    <row r="20" spans="1:10" x14ac:dyDescent="0.25">
      <c r="A20" s="34" t="s">
        <v>53</v>
      </c>
      <c r="C20" s="1" t="s">
        <v>49</v>
      </c>
      <c r="D20">
        <v>15</v>
      </c>
      <c r="E20">
        <v>2</v>
      </c>
      <c r="F20">
        <v>1</v>
      </c>
      <c r="G20">
        <v>20</v>
      </c>
      <c r="H20" s="1">
        <v>4</v>
      </c>
      <c r="I20">
        <v>1.9566799999999999E-2</v>
      </c>
      <c r="J20">
        <v>18.809999999999999</v>
      </c>
    </row>
    <row r="21" spans="1:10" x14ac:dyDescent="0.25">
      <c r="A21" s="34" t="s">
        <v>54</v>
      </c>
      <c r="C21" s="1" t="s">
        <v>64</v>
      </c>
      <c r="D21">
        <v>35</v>
      </c>
      <c r="E21">
        <v>39</v>
      </c>
      <c r="F21">
        <v>2</v>
      </c>
      <c r="G21">
        <v>16</v>
      </c>
      <c r="H21" s="1">
        <v>3</v>
      </c>
      <c r="I21" t="s">
        <v>1438</v>
      </c>
      <c r="J21" t="s">
        <v>1439</v>
      </c>
    </row>
    <row r="22" spans="1:10" x14ac:dyDescent="0.25">
      <c r="A22" s="34" t="s">
        <v>56</v>
      </c>
      <c r="C22" s="1" t="s">
        <v>1569</v>
      </c>
      <c r="D22">
        <v>35</v>
      </c>
      <c r="E22">
        <v>1187</v>
      </c>
      <c r="F22">
        <v>1</v>
      </c>
      <c r="G22">
        <v>13</v>
      </c>
      <c r="H22" s="1" t="s">
        <v>88</v>
      </c>
      <c r="I22" t="s">
        <v>1570</v>
      </c>
      <c r="J22" t="s">
        <v>1571</v>
      </c>
    </row>
    <row r="23" spans="1:10" x14ac:dyDescent="0.25">
      <c r="A23" s="34" t="s">
        <v>57</v>
      </c>
      <c r="C23" s="1" t="s">
        <v>87</v>
      </c>
      <c r="D23">
        <v>37</v>
      </c>
      <c r="E23">
        <v>12</v>
      </c>
      <c r="F23">
        <v>1</v>
      </c>
      <c r="G23">
        <v>13</v>
      </c>
      <c r="H23" s="1" t="s">
        <v>30</v>
      </c>
      <c r="I23" t="s">
        <v>1442</v>
      </c>
      <c r="J23" t="s">
        <v>1443</v>
      </c>
    </row>
    <row r="24" spans="1:10" x14ac:dyDescent="0.25">
      <c r="A24" s="34" t="s">
        <v>59</v>
      </c>
      <c r="C24" s="1" t="s">
        <v>55</v>
      </c>
      <c r="D24">
        <v>33</v>
      </c>
      <c r="E24">
        <v>6</v>
      </c>
      <c r="F24">
        <v>1</v>
      </c>
      <c r="G24">
        <v>13</v>
      </c>
      <c r="H24" s="1">
        <v>2</v>
      </c>
      <c r="I24" t="s">
        <v>1444</v>
      </c>
      <c r="J24" t="s">
        <v>1445</v>
      </c>
    </row>
    <row r="25" spans="1:10" x14ac:dyDescent="0.25">
      <c r="A25" s="34" t="s">
        <v>61</v>
      </c>
      <c r="C25" s="1" t="s">
        <v>82</v>
      </c>
      <c r="D25">
        <v>33</v>
      </c>
      <c r="E25">
        <v>67</v>
      </c>
      <c r="F25">
        <v>1</v>
      </c>
      <c r="G25">
        <v>11</v>
      </c>
      <c r="H25" s="1">
        <v>2</v>
      </c>
      <c r="I25" t="s">
        <v>1446</v>
      </c>
      <c r="J25" t="s">
        <v>1447</v>
      </c>
    </row>
    <row r="26" spans="1:10" x14ac:dyDescent="0.25">
      <c r="A26" s="34" t="s">
        <v>63</v>
      </c>
      <c r="C26" s="1" t="s">
        <v>76</v>
      </c>
      <c r="D26">
        <v>17</v>
      </c>
      <c r="E26">
        <v>11</v>
      </c>
      <c r="F26">
        <v>2</v>
      </c>
      <c r="G26">
        <v>11</v>
      </c>
      <c r="H26" s="1">
        <v>1</v>
      </c>
      <c r="I26" t="s">
        <v>1448</v>
      </c>
      <c r="J26" t="s">
        <v>1449</v>
      </c>
    </row>
    <row r="27" spans="1:10" x14ac:dyDescent="0.25">
      <c r="A27" s="34" t="s">
        <v>65</v>
      </c>
      <c r="C27" s="1" t="s">
        <v>60</v>
      </c>
      <c r="D27">
        <v>32</v>
      </c>
      <c r="E27">
        <v>11</v>
      </c>
      <c r="F27">
        <v>2</v>
      </c>
      <c r="G27">
        <v>11</v>
      </c>
      <c r="H27" s="1" t="s">
        <v>13</v>
      </c>
      <c r="I27" t="s">
        <v>1450</v>
      </c>
      <c r="J27" t="s">
        <v>1451</v>
      </c>
    </row>
    <row r="28" spans="1:10" x14ac:dyDescent="0.25">
      <c r="A28" s="34" t="s">
        <v>67</v>
      </c>
      <c r="C28" s="1" t="s">
        <v>62</v>
      </c>
      <c r="D28">
        <v>33</v>
      </c>
      <c r="E28">
        <v>8</v>
      </c>
      <c r="F28">
        <v>2</v>
      </c>
      <c r="G28">
        <v>11</v>
      </c>
      <c r="H28" s="1" t="s">
        <v>88</v>
      </c>
      <c r="I28" t="s">
        <v>1452</v>
      </c>
      <c r="J28" t="s">
        <v>1453</v>
      </c>
    </row>
    <row r="29" spans="1:10" x14ac:dyDescent="0.25">
      <c r="A29" s="34" t="s">
        <v>69</v>
      </c>
      <c r="C29" s="1" t="s">
        <v>1454</v>
      </c>
      <c r="D29">
        <v>38</v>
      </c>
      <c r="E29">
        <v>153</v>
      </c>
      <c r="F29">
        <v>1</v>
      </c>
      <c r="G29">
        <v>10</v>
      </c>
      <c r="H29" s="1">
        <v>3</v>
      </c>
      <c r="I29" t="s">
        <v>1455</v>
      </c>
      <c r="J29" t="s">
        <v>1456</v>
      </c>
    </row>
    <row r="30" spans="1:10" x14ac:dyDescent="0.25">
      <c r="A30" s="34" t="s">
        <v>71</v>
      </c>
      <c r="C30" s="1" t="s">
        <v>90</v>
      </c>
      <c r="D30">
        <v>35</v>
      </c>
      <c r="E30">
        <v>8</v>
      </c>
      <c r="F30">
        <v>2</v>
      </c>
      <c r="G30">
        <v>10</v>
      </c>
      <c r="H30" s="1">
        <v>3</v>
      </c>
      <c r="I30" t="s">
        <v>1457</v>
      </c>
      <c r="J30" t="s">
        <v>1458</v>
      </c>
    </row>
    <row r="31" spans="1:10" x14ac:dyDescent="0.25">
      <c r="A31" s="34" t="s">
        <v>73</v>
      </c>
      <c r="C31" s="1" t="s">
        <v>1459</v>
      </c>
      <c r="D31">
        <v>37</v>
      </c>
      <c r="E31">
        <v>485</v>
      </c>
      <c r="F31">
        <v>2</v>
      </c>
      <c r="G31">
        <v>9</v>
      </c>
      <c r="H31" s="1" t="s">
        <v>47</v>
      </c>
      <c r="I31" t="s">
        <v>1460</v>
      </c>
      <c r="J31" t="s">
        <v>1461</v>
      </c>
    </row>
    <row r="32" spans="1:10" x14ac:dyDescent="0.25">
      <c r="A32" s="34" t="s">
        <v>75</v>
      </c>
      <c r="C32" s="1" t="s">
        <v>68</v>
      </c>
      <c r="D32">
        <v>33</v>
      </c>
      <c r="E32">
        <v>58</v>
      </c>
      <c r="F32">
        <v>1</v>
      </c>
      <c r="G32">
        <v>9</v>
      </c>
      <c r="H32" s="1">
        <v>3</v>
      </c>
      <c r="I32">
        <v>4.7482200000000002E-2</v>
      </c>
      <c r="J32">
        <v>21.46</v>
      </c>
    </row>
    <row r="33" spans="1:10" x14ac:dyDescent="0.25">
      <c r="A33" s="34" t="s">
        <v>77</v>
      </c>
      <c r="C33" s="1" t="s">
        <v>72</v>
      </c>
      <c r="D33">
        <v>36</v>
      </c>
      <c r="E33">
        <v>50</v>
      </c>
      <c r="F33">
        <v>1</v>
      </c>
      <c r="G33">
        <v>9</v>
      </c>
      <c r="H33" s="1">
        <v>3</v>
      </c>
      <c r="I33" t="s">
        <v>1462</v>
      </c>
      <c r="J33" t="s">
        <v>1463</v>
      </c>
    </row>
    <row r="34" spans="1:10" x14ac:dyDescent="0.25">
      <c r="A34" s="34" t="s">
        <v>79</v>
      </c>
      <c r="C34" s="1" t="s">
        <v>4211</v>
      </c>
      <c r="D34">
        <v>28</v>
      </c>
      <c r="E34">
        <v>12</v>
      </c>
      <c r="F34">
        <v>1</v>
      </c>
      <c r="G34">
        <v>9</v>
      </c>
      <c r="H34" s="1">
        <v>3</v>
      </c>
      <c r="I34">
        <v>0.10975600000000001</v>
      </c>
      <c r="J34">
        <v>12.92</v>
      </c>
    </row>
    <row r="35" spans="1:10" x14ac:dyDescent="0.25">
      <c r="A35" s="34" t="s">
        <v>81</v>
      </c>
      <c r="C35" s="1" t="s">
        <v>70</v>
      </c>
      <c r="D35">
        <v>33</v>
      </c>
      <c r="E35">
        <v>10</v>
      </c>
      <c r="F35">
        <v>2</v>
      </c>
      <c r="G35">
        <v>9</v>
      </c>
      <c r="H35" s="1">
        <v>2</v>
      </c>
      <c r="I35" t="s">
        <v>1464</v>
      </c>
      <c r="J35" t="s">
        <v>1465</v>
      </c>
    </row>
    <row r="36" spans="1:10" x14ac:dyDescent="0.25">
      <c r="A36" s="34" t="s">
        <v>83</v>
      </c>
      <c r="C36" s="1" t="s">
        <v>101</v>
      </c>
      <c r="D36">
        <v>28</v>
      </c>
      <c r="E36">
        <v>10</v>
      </c>
      <c r="F36">
        <v>4</v>
      </c>
      <c r="G36">
        <v>9</v>
      </c>
      <c r="H36" s="1">
        <v>2</v>
      </c>
      <c r="I36" t="s">
        <v>1466</v>
      </c>
      <c r="J36" t="s">
        <v>1467</v>
      </c>
    </row>
    <row r="37" spans="1:10" x14ac:dyDescent="0.25">
      <c r="A37" s="34" t="s">
        <v>84</v>
      </c>
      <c r="C37" s="1" t="s">
        <v>116</v>
      </c>
      <c r="D37">
        <v>35</v>
      </c>
      <c r="E37">
        <v>7</v>
      </c>
      <c r="F37">
        <v>1</v>
      </c>
      <c r="G37">
        <v>9</v>
      </c>
      <c r="H37" s="1">
        <v>3</v>
      </c>
      <c r="I37">
        <v>3.0872199999999999E-2</v>
      </c>
      <c r="J37">
        <v>21.88</v>
      </c>
    </row>
    <row r="38" spans="1:10" x14ac:dyDescent="0.25">
      <c r="A38" s="34" t="s">
        <v>86</v>
      </c>
      <c r="C38" s="1" t="s">
        <v>66</v>
      </c>
      <c r="D38">
        <v>38</v>
      </c>
      <c r="E38">
        <v>5</v>
      </c>
      <c r="F38">
        <v>1</v>
      </c>
      <c r="G38">
        <v>9</v>
      </c>
      <c r="H38" s="1">
        <v>2</v>
      </c>
      <c r="I38" t="s">
        <v>1468</v>
      </c>
      <c r="J38" t="s">
        <v>1469</v>
      </c>
    </row>
    <row r="39" spans="1:10" x14ac:dyDescent="0.25">
      <c r="A39" s="34" t="s">
        <v>89</v>
      </c>
      <c r="C39" s="1" t="s">
        <v>1470</v>
      </c>
      <c r="D39">
        <v>33</v>
      </c>
      <c r="E39">
        <v>36</v>
      </c>
      <c r="F39">
        <v>4</v>
      </c>
      <c r="G39">
        <v>8</v>
      </c>
      <c r="H39" s="1" t="s">
        <v>74</v>
      </c>
      <c r="I39" t="s">
        <v>1471</v>
      </c>
      <c r="J39" t="s">
        <v>1472</v>
      </c>
    </row>
    <row r="40" spans="1:10" x14ac:dyDescent="0.25">
      <c r="A40" s="34" t="s">
        <v>91</v>
      </c>
      <c r="C40" s="1" t="s">
        <v>1473</v>
      </c>
      <c r="D40">
        <v>36</v>
      </c>
      <c r="E40">
        <v>30</v>
      </c>
      <c r="F40">
        <v>1</v>
      </c>
      <c r="G40">
        <v>8</v>
      </c>
      <c r="H40" s="1">
        <v>2</v>
      </c>
      <c r="I40" t="s">
        <v>1474</v>
      </c>
      <c r="J40" t="s">
        <v>1475</v>
      </c>
    </row>
    <row r="41" spans="1:10" x14ac:dyDescent="0.25">
      <c r="A41" s="34" t="s">
        <v>93</v>
      </c>
      <c r="C41" s="1" t="s">
        <v>78</v>
      </c>
      <c r="D41">
        <v>31</v>
      </c>
      <c r="E41">
        <v>5</v>
      </c>
      <c r="F41">
        <v>1</v>
      </c>
      <c r="G41">
        <v>8</v>
      </c>
      <c r="H41" s="1">
        <v>2</v>
      </c>
      <c r="I41">
        <v>7.8031300000000001E-3</v>
      </c>
      <c r="J41">
        <v>29.25</v>
      </c>
    </row>
    <row r="42" spans="1:10" x14ac:dyDescent="0.25">
      <c r="A42" s="34" t="s">
        <v>95</v>
      </c>
      <c r="C42" s="1" t="s">
        <v>80</v>
      </c>
      <c r="D42">
        <v>32</v>
      </c>
      <c r="E42">
        <v>4</v>
      </c>
      <c r="F42">
        <v>1</v>
      </c>
      <c r="G42">
        <v>8</v>
      </c>
      <c r="H42" s="1">
        <v>4</v>
      </c>
      <c r="I42">
        <v>2.0972500000000002E-2</v>
      </c>
      <c r="J42">
        <v>24.6</v>
      </c>
    </row>
    <row r="43" spans="1:10" x14ac:dyDescent="0.25">
      <c r="A43" s="34" t="s">
        <v>97</v>
      </c>
      <c r="C43" s="1" t="s">
        <v>1476</v>
      </c>
      <c r="D43">
        <v>40</v>
      </c>
      <c r="E43">
        <v>129</v>
      </c>
      <c r="F43">
        <v>1</v>
      </c>
      <c r="G43">
        <v>7</v>
      </c>
      <c r="H43" s="1" t="s">
        <v>13</v>
      </c>
      <c r="I43" t="s">
        <v>1477</v>
      </c>
      <c r="J43" t="s">
        <v>1478</v>
      </c>
    </row>
    <row r="44" spans="1:10" x14ac:dyDescent="0.25">
      <c r="A44" s="34" t="s">
        <v>99</v>
      </c>
      <c r="C44" s="1" t="s">
        <v>92</v>
      </c>
      <c r="D44">
        <v>33</v>
      </c>
      <c r="E44">
        <v>52</v>
      </c>
      <c r="F44">
        <v>5</v>
      </c>
      <c r="G44">
        <v>7</v>
      </c>
      <c r="H44" s="1" t="s">
        <v>30</v>
      </c>
      <c r="I44" t="s">
        <v>1479</v>
      </c>
      <c r="J44" t="s">
        <v>1480</v>
      </c>
    </row>
    <row r="45" spans="1:10" x14ac:dyDescent="0.25">
      <c r="A45" s="34" t="s">
        <v>100</v>
      </c>
      <c r="C45" s="1" t="s">
        <v>98</v>
      </c>
      <c r="D45">
        <v>34</v>
      </c>
      <c r="E45">
        <v>20</v>
      </c>
      <c r="F45">
        <v>1</v>
      </c>
      <c r="G45">
        <v>7</v>
      </c>
      <c r="H45" s="1">
        <v>2</v>
      </c>
      <c r="I45">
        <v>8.3705499999999992E-3</v>
      </c>
      <c r="J45">
        <v>26.23</v>
      </c>
    </row>
    <row r="46" spans="1:10" x14ac:dyDescent="0.25">
      <c r="A46" s="34" t="s">
        <v>102</v>
      </c>
      <c r="C46" s="1" t="s">
        <v>58</v>
      </c>
      <c r="D46">
        <v>28</v>
      </c>
      <c r="E46">
        <v>7</v>
      </c>
      <c r="F46">
        <v>1</v>
      </c>
      <c r="G46">
        <v>7</v>
      </c>
      <c r="H46" s="1">
        <v>3</v>
      </c>
      <c r="I46" t="s">
        <v>1481</v>
      </c>
      <c r="J46" t="s">
        <v>1482</v>
      </c>
    </row>
    <row r="47" spans="1:10" x14ac:dyDescent="0.25">
      <c r="A47" s="34" t="s">
        <v>104</v>
      </c>
      <c r="C47" s="1" t="s">
        <v>120</v>
      </c>
      <c r="D47">
        <v>33</v>
      </c>
      <c r="E47">
        <v>6</v>
      </c>
      <c r="F47">
        <v>1</v>
      </c>
      <c r="G47">
        <v>7</v>
      </c>
      <c r="H47" s="1" t="s">
        <v>47</v>
      </c>
      <c r="I47" t="s">
        <v>1483</v>
      </c>
      <c r="J47" t="s">
        <v>1484</v>
      </c>
    </row>
    <row r="48" spans="1:10" x14ac:dyDescent="0.25">
      <c r="A48" s="34" t="s">
        <v>106</v>
      </c>
      <c r="C48" s="1" t="s">
        <v>126</v>
      </c>
      <c r="D48">
        <v>30</v>
      </c>
      <c r="E48">
        <v>5</v>
      </c>
      <c r="F48">
        <v>1</v>
      </c>
      <c r="G48">
        <v>7</v>
      </c>
      <c r="H48" s="1">
        <v>2</v>
      </c>
      <c r="I48">
        <v>5.2450999999999998E-2</v>
      </c>
      <c r="J48">
        <v>19.100000000000001</v>
      </c>
    </row>
    <row r="49" spans="1:10" x14ac:dyDescent="0.25">
      <c r="A49" s="34" t="s">
        <v>108</v>
      </c>
      <c r="C49" s="1" t="s">
        <v>132</v>
      </c>
      <c r="D49">
        <v>28</v>
      </c>
      <c r="E49">
        <v>3</v>
      </c>
      <c r="F49">
        <v>2</v>
      </c>
      <c r="G49">
        <v>7</v>
      </c>
      <c r="H49" s="1">
        <v>3</v>
      </c>
      <c r="I49">
        <v>1.7846000000000001E-2</v>
      </c>
      <c r="J49">
        <v>18.010000000000002</v>
      </c>
    </row>
    <row r="50" spans="1:10" x14ac:dyDescent="0.25">
      <c r="A50" s="34" t="s">
        <v>110</v>
      </c>
      <c r="C50" s="1" t="s">
        <v>94</v>
      </c>
      <c r="D50">
        <v>32</v>
      </c>
      <c r="E50">
        <v>19</v>
      </c>
      <c r="F50">
        <v>1</v>
      </c>
      <c r="G50">
        <v>6</v>
      </c>
      <c r="H50" s="1">
        <v>2</v>
      </c>
      <c r="I50">
        <v>2.83325E-2</v>
      </c>
      <c r="J50">
        <v>18.510000000000002</v>
      </c>
    </row>
    <row r="51" spans="1:10" x14ac:dyDescent="0.25">
      <c r="A51" s="34" t="s">
        <v>112</v>
      </c>
      <c r="C51" s="1" t="s">
        <v>96</v>
      </c>
      <c r="D51">
        <v>29</v>
      </c>
      <c r="E51">
        <v>18</v>
      </c>
      <c r="F51">
        <v>3</v>
      </c>
      <c r="G51">
        <v>6</v>
      </c>
      <c r="H51" s="1">
        <v>2</v>
      </c>
      <c r="I51">
        <v>0.10062</v>
      </c>
      <c r="J51">
        <v>18.28</v>
      </c>
    </row>
    <row r="52" spans="1:10" x14ac:dyDescent="0.25">
      <c r="A52" s="34" t="s">
        <v>113</v>
      </c>
      <c r="C52" s="1" t="s">
        <v>1485</v>
      </c>
      <c r="D52">
        <v>29</v>
      </c>
      <c r="E52">
        <v>8</v>
      </c>
      <c r="F52">
        <v>2</v>
      </c>
      <c r="G52">
        <v>6</v>
      </c>
      <c r="H52" s="1" t="s">
        <v>85</v>
      </c>
      <c r="I52" t="s">
        <v>1486</v>
      </c>
      <c r="J52" t="s">
        <v>1487</v>
      </c>
    </row>
    <row r="53" spans="1:10" x14ac:dyDescent="0.25">
      <c r="A53" s="34" t="s">
        <v>115</v>
      </c>
      <c r="C53" s="1" t="s">
        <v>1488</v>
      </c>
      <c r="D53">
        <v>22</v>
      </c>
      <c r="E53">
        <v>7</v>
      </c>
      <c r="F53">
        <v>3</v>
      </c>
      <c r="G53">
        <v>6</v>
      </c>
      <c r="H53" s="1" t="s">
        <v>30</v>
      </c>
      <c r="I53" t="s">
        <v>1489</v>
      </c>
      <c r="J53" t="s">
        <v>1490</v>
      </c>
    </row>
    <row r="54" spans="1:10" x14ac:dyDescent="0.25">
      <c r="A54" s="34" t="s">
        <v>117</v>
      </c>
      <c r="C54" s="1" t="s">
        <v>103</v>
      </c>
      <c r="D54">
        <v>32</v>
      </c>
      <c r="E54">
        <v>6</v>
      </c>
      <c r="F54">
        <v>2</v>
      </c>
      <c r="G54">
        <v>6</v>
      </c>
      <c r="H54" s="1">
        <v>4</v>
      </c>
      <c r="I54">
        <v>5.9923900000000002E-2</v>
      </c>
      <c r="J54">
        <v>14.16</v>
      </c>
    </row>
    <row r="55" spans="1:10" x14ac:dyDescent="0.25">
      <c r="A55" s="34" t="s">
        <v>119</v>
      </c>
      <c r="C55" s="1" t="s">
        <v>4393</v>
      </c>
      <c r="D55">
        <v>20</v>
      </c>
      <c r="E55">
        <v>5</v>
      </c>
      <c r="F55">
        <v>2</v>
      </c>
      <c r="G55">
        <v>6</v>
      </c>
      <c r="H55" s="1">
        <v>2</v>
      </c>
      <c r="I55" t="s">
        <v>4394</v>
      </c>
      <c r="J55" t="s">
        <v>4395</v>
      </c>
    </row>
    <row r="56" spans="1:10" x14ac:dyDescent="0.25">
      <c r="A56" s="34" t="s">
        <v>121</v>
      </c>
      <c r="C56" s="1" t="s">
        <v>105</v>
      </c>
      <c r="D56">
        <v>35</v>
      </c>
      <c r="E56">
        <v>5</v>
      </c>
      <c r="F56">
        <v>4</v>
      </c>
      <c r="G56">
        <v>6</v>
      </c>
      <c r="H56" s="1">
        <v>3</v>
      </c>
      <c r="I56" t="s">
        <v>1491</v>
      </c>
      <c r="J56" t="s">
        <v>1492</v>
      </c>
    </row>
    <row r="57" spans="1:10" x14ac:dyDescent="0.25">
      <c r="A57" s="34" t="s">
        <v>123</v>
      </c>
      <c r="C57" s="1" t="s">
        <v>122</v>
      </c>
      <c r="D57">
        <v>31</v>
      </c>
      <c r="E57">
        <v>5</v>
      </c>
      <c r="F57">
        <v>1</v>
      </c>
      <c r="G57">
        <v>6</v>
      </c>
      <c r="H57" s="1">
        <v>4</v>
      </c>
      <c r="I57" t="s">
        <v>1493</v>
      </c>
      <c r="J57" t="s">
        <v>1494</v>
      </c>
    </row>
    <row r="58" spans="1:10" x14ac:dyDescent="0.25">
      <c r="A58" s="34" t="s">
        <v>125</v>
      </c>
      <c r="C58" s="1" t="s">
        <v>107</v>
      </c>
      <c r="D58">
        <v>23</v>
      </c>
      <c r="E58">
        <v>5</v>
      </c>
      <c r="F58">
        <v>1</v>
      </c>
      <c r="G58">
        <v>6</v>
      </c>
      <c r="H58" s="1">
        <v>3</v>
      </c>
      <c r="I58">
        <v>1.0306900000000001E-2</v>
      </c>
      <c r="J58">
        <v>27.92</v>
      </c>
    </row>
    <row r="59" spans="1:10" x14ac:dyDescent="0.25">
      <c r="A59" s="34" t="s">
        <v>127</v>
      </c>
      <c r="C59" s="1" t="s">
        <v>165</v>
      </c>
      <c r="D59">
        <v>36</v>
      </c>
      <c r="E59">
        <v>4</v>
      </c>
      <c r="F59">
        <v>2</v>
      </c>
      <c r="G59">
        <v>6</v>
      </c>
      <c r="H59" s="1" t="s">
        <v>30</v>
      </c>
      <c r="I59" t="s">
        <v>1495</v>
      </c>
      <c r="J59" t="s">
        <v>1496</v>
      </c>
    </row>
    <row r="60" spans="1:10" x14ac:dyDescent="0.25">
      <c r="A60" s="34" t="s">
        <v>129</v>
      </c>
      <c r="C60" s="1" t="s">
        <v>124</v>
      </c>
      <c r="D60">
        <v>32</v>
      </c>
      <c r="E60">
        <v>4</v>
      </c>
      <c r="F60">
        <v>1</v>
      </c>
      <c r="G60">
        <v>6</v>
      </c>
      <c r="H60" s="1">
        <v>3</v>
      </c>
      <c r="I60">
        <v>1.17197E-2</v>
      </c>
      <c r="J60">
        <v>23.21</v>
      </c>
    </row>
    <row r="61" spans="1:10" x14ac:dyDescent="0.25">
      <c r="A61" s="34" t="s">
        <v>131</v>
      </c>
      <c r="C61" s="1" t="s">
        <v>111</v>
      </c>
      <c r="D61">
        <v>27</v>
      </c>
      <c r="E61">
        <v>2</v>
      </c>
      <c r="F61">
        <v>1</v>
      </c>
      <c r="G61">
        <v>6</v>
      </c>
      <c r="H61" s="1">
        <v>3</v>
      </c>
      <c r="I61">
        <v>2.81882E-2</v>
      </c>
      <c r="J61">
        <v>25.68</v>
      </c>
    </row>
    <row r="62" spans="1:10" x14ac:dyDescent="0.25">
      <c r="A62" s="34" t="s">
        <v>133</v>
      </c>
      <c r="C62" s="1" t="s">
        <v>1497</v>
      </c>
      <c r="D62">
        <v>17</v>
      </c>
      <c r="E62">
        <v>2</v>
      </c>
      <c r="F62">
        <v>1</v>
      </c>
      <c r="G62">
        <v>6</v>
      </c>
      <c r="H62" s="1">
        <v>3</v>
      </c>
      <c r="I62">
        <v>0.156079</v>
      </c>
      <c r="J62">
        <v>13.41</v>
      </c>
    </row>
    <row r="63" spans="1:10" x14ac:dyDescent="0.25">
      <c r="A63" s="34" t="s">
        <v>134</v>
      </c>
      <c r="C63" s="1" t="s">
        <v>327</v>
      </c>
      <c r="D63">
        <v>34</v>
      </c>
      <c r="E63">
        <v>8</v>
      </c>
      <c r="F63">
        <v>1</v>
      </c>
      <c r="G63">
        <v>5</v>
      </c>
      <c r="H63" s="1" t="s">
        <v>88</v>
      </c>
      <c r="I63" t="s">
        <v>1498</v>
      </c>
      <c r="J63" t="s">
        <v>1499</v>
      </c>
    </row>
    <row r="64" spans="1:10" x14ac:dyDescent="0.25">
      <c r="A64" s="34" t="s">
        <v>135</v>
      </c>
      <c r="C64" s="1" t="s">
        <v>156</v>
      </c>
      <c r="D64">
        <v>27</v>
      </c>
      <c r="E64">
        <v>5</v>
      </c>
      <c r="F64">
        <v>1</v>
      </c>
      <c r="G64">
        <v>5</v>
      </c>
      <c r="H64" s="1">
        <v>2</v>
      </c>
      <c r="I64">
        <v>2.4651099999999999E-2</v>
      </c>
      <c r="J64">
        <v>19.739999999999998</v>
      </c>
    </row>
    <row r="65" spans="1:10" x14ac:dyDescent="0.25">
      <c r="A65" s="34" t="s">
        <v>136</v>
      </c>
      <c r="C65" s="1" t="s">
        <v>118</v>
      </c>
      <c r="D65">
        <v>35</v>
      </c>
      <c r="E65">
        <v>4</v>
      </c>
      <c r="F65">
        <v>2</v>
      </c>
      <c r="G65">
        <v>5</v>
      </c>
      <c r="H65" s="1">
        <v>3</v>
      </c>
      <c r="I65" t="s">
        <v>1500</v>
      </c>
      <c r="J65" t="s">
        <v>1501</v>
      </c>
    </row>
    <row r="66" spans="1:10" x14ac:dyDescent="0.25">
      <c r="A66" s="34" t="s">
        <v>137</v>
      </c>
      <c r="C66" s="1" t="s">
        <v>128</v>
      </c>
      <c r="D66">
        <v>28</v>
      </c>
      <c r="E66">
        <v>3</v>
      </c>
      <c r="F66">
        <v>1</v>
      </c>
      <c r="G66">
        <v>5</v>
      </c>
      <c r="H66" s="1">
        <v>2</v>
      </c>
      <c r="I66">
        <v>2.07022E-2</v>
      </c>
      <c r="J66">
        <v>21.37</v>
      </c>
    </row>
    <row r="67" spans="1:10" x14ac:dyDescent="0.25">
      <c r="A67" s="34" t="s">
        <v>139</v>
      </c>
      <c r="C67" s="1" t="s">
        <v>130</v>
      </c>
      <c r="D67">
        <v>26</v>
      </c>
      <c r="E67">
        <v>2</v>
      </c>
      <c r="F67">
        <v>1</v>
      </c>
      <c r="G67">
        <v>5</v>
      </c>
      <c r="H67" s="1">
        <v>3</v>
      </c>
      <c r="I67">
        <v>1.3788699999999999E-2</v>
      </c>
      <c r="J67">
        <v>24.69</v>
      </c>
    </row>
    <row r="68" spans="1:10" x14ac:dyDescent="0.25">
      <c r="A68" s="34" t="s">
        <v>140</v>
      </c>
      <c r="C68" s="1" t="s">
        <v>1502</v>
      </c>
      <c r="D68">
        <v>32</v>
      </c>
      <c r="E68">
        <v>2</v>
      </c>
      <c r="F68">
        <v>2</v>
      </c>
      <c r="G68">
        <v>5</v>
      </c>
      <c r="H68" s="1">
        <v>3</v>
      </c>
      <c r="I68">
        <v>1.57296E-2</v>
      </c>
      <c r="J68">
        <v>19.760000000000002</v>
      </c>
    </row>
    <row r="69" spans="1:10" x14ac:dyDescent="0.25">
      <c r="A69" s="34" t="s">
        <v>143</v>
      </c>
      <c r="C69" s="1" t="s">
        <v>138</v>
      </c>
      <c r="D69">
        <v>31</v>
      </c>
      <c r="E69">
        <v>9</v>
      </c>
      <c r="F69">
        <v>1</v>
      </c>
      <c r="G69">
        <v>4</v>
      </c>
      <c r="H69" s="1">
        <v>3</v>
      </c>
      <c r="I69">
        <v>1.35573E-2</v>
      </c>
      <c r="J69">
        <v>21.03</v>
      </c>
    </row>
    <row r="70" spans="1:10" x14ac:dyDescent="0.25">
      <c r="A70" s="34" t="s">
        <v>145</v>
      </c>
      <c r="C70" s="1" t="s">
        <v>141</v>
      </c>
      <c r="D70">
        <v>34</v>
      </c>
      <c r="E70">
        <v>6</v>
      </c>
      <c r="F70">
        <v>16</v>
      </c>
      <c r="G70">
        <v>4</v>
      </c>
      <c r="H70" s="1" t="s">
        <v>265</v>
      </c>
      <c r="I70" t="s">
        <v>1503</v>
      </c>
      <c r="J70" t="s">
        <v>1504</v>
      </c>
    </row>
    <row r="71" spans="1:10" x14ac:dyDescent="0.25">
      <c r="A71" s="34" t="s">
        <v>146</v>
      </c>
      <c r="C71" s="1" t="s">
        <v>1505</v>
      </c>
      <c r="D71">
        <v>31</v>
      </c>
      <c r="E71">
        <v>6</v>
      </c>
      <c r="F71">
        <v>1</v>
      </c>
      <c r="G71">
        <v>4</v>
      </c>
      <c r="H71" s="1">
        <v>2</v>
      </c>
      <c r="I71" t="s">
        <v>1506</v>
      </c>
      <c r="J71" t="s">
        <v>1507</v>
      </c>
    </row>
    <row r="72" spans="1:10" x14ac:dyDescent="0.25">
      <c r="A72" s="34" t="s">
        <v>148</v>
      </c>
      <c r="C72" s="1" t="s">
        <v>144</v>
      </c>
      <c r="D72">
        <v>33</v>
      </c>
      <c r="E72">
        <v>6</v>
      </c>
      <c r="F72">
        <v>1</v>
      </c>
      <c r="G72">
        <v>4</v>
      </c>
      <c r="H72" s="1">
        <v>5</v>
      </c>
      <c r="I72">
        <v>8.5125099999999992E-3</v>
      </c>
      <c r="J72">
        <v>21.38</v>
      </c>
    </row>
    <row r="73" spans="1:10" x14ac:dyDescent="0.25">
      <c r="A73" s="34" t="s">
        <v>151</v>
      </c>
      <c r="C73" s="1" t="s">
        <v>247</v>
      </c>
      <c r="D73">
        <v>16</v>
      </c>
      <c r="E73">
        <v>6</v>
      </c>
      <c r="F73">
        <v>1</v>
      </c>
      <c r="G73">
        <v>4</v>
      </c>
      <c r="H73" s="1">
        <v>2</v>
      </c>
      <c r="I73">
        <v>1.95046E-2</v>
      </c>
      <c r="J73">
        <v>15.96</v>
      </c>
    </row>
    <row r="74" spans="1:10" x14ac:dyDescent="0.25">
      <c r="A74" s="34" t="s">
        <v>153</v>
      </c>
      <c r="C74" s="1" t="s">
        <v>1508</v>
      </c>
      <c r="D74">
        <v>35</v>
      </c>
      <c r="E74">
        <v>5</v>
      </c>
      <c r="F74">
        <v>3</v>
      </c>
      <c r="G74">
        <v>4</v>
      </c>
      <c r="H74" s="1" t="s">
        <v>30</v>
      </c>
      <c r="I74" t="s">
        <v>1509</v>
      </c>
      <c r="J74" t="s">
        <v>1510</v>
      </c>
    </row>
    <row r="75" spans="1:10" x14ac:dyDescent="0.25">
      <c r="A75" s="34" t="s">
        <v>155</v>
      </c>
      <c r="C75" s="1" t="s">
        <v>1511</v>
      </c>
      <c r="D75">
        <v>35</v>
      </c>
      <c r="E75">
        <v>5</v>
      </c>
      <c r="F75">
        <v>1</v>
      </c>
      <c r="G75">
        <v>4</v>
      </c>
      <c r="H75" s="1">
        <v>2</v>
      </c>
      <c r="I75" t="s">
        <v>1512</v>
      </c>
      <c r="J75" t="s">
        <v>1513</v>
      </c>
    </row>
    <row r="76" spans="1:10" x14ac:dyDescent="0.25">
      <c r="A76" s="34" t="s">
        <v>157</v>
      </c>
      <c r="C76" s="1" t="s">
        <v>1514</v>
      </c>
      <c r="D76">
        <v>31</v>
      </c>
      <c r="E76">
        <v>4</v>
      </c>
      <c r="F76">
        <v>1</v>
      </c>
      <c r="G76">
        <v>4</v>
      </c>
      <c r="H76" s="1" t="s">
        <v>30</v>
      </c>
      <c r="I76" t="s">
        <v>1515</v>
      </c>
      <c r="J76" t="s">
        <v>1516</v>
      </c>
    </row>
    <row r="77" spans="1:10" x14ac:dyDescent="0.25">
      <c r="A77" s="34" t="s">
        <v>159</v>
      </c>
      <c r="C77" s="1" t="s">
        <v>1517</v>
      </c>
      <c r="D77">
        <v>25</v>
      </c>
      <c r="E77">
        <v>4</v>
      </c>
      <c r="F77">
        <v>1</v>
      </c>
      <c r="G77">
        <v>4</v>
      </c>
      <c r="H77" s="1">
        <v>2</v>
      </c>
      <c r="I77">
        <v>6.2883800000000004E-2</v>
      </c>
      <c r="J77">
        <v>22.63</v>
      </c>
    </row>
    <row r="78" spans="1:10" x14ac:dyDescent="0.25">
      <c r="A78" s="34" t="s">
        <v>161</v>
      </c>
      <c r="C78" s="1" t="s">
        <v>154</v>
      </c>
      <c r="D78">
        <v>37</v>
      </c>
      <c r="E78">
        <v>4</v>
      </c>
      <c r="F78">
        <v>1</v>
      </c>
      <c r="G78">
        <v>4</v>
      </c>
      <c r="H78" s="1" t="s">
        <v>553</v>
      </c>
      <c r="I78" t="s">
        <v>1518</v>
      </c>
      <c r="J78" t="s">
        <v>1519</v>
      </c>
    </row>
    <row r="79" spans="1:10" x14ac:dyDescent="0.25">
      <c r="A79" s="34" t="s">
        <v>164</v>
      </c>
      <c r="C79" s="1" t="s">
        <v>196</v>
      </c>
      <c r="D79">
        <v>33</v>
      </c>
      <c r="E79">
        <v>4</v>
      </c>
      <c r="F79">
        <v>1</v>
      </c>
      <c r="G79">
        <v>4</v>
      </c>
      <c r="H79" s="1" t="s">
        <v>13</v>
      </c>
      <c r="I79" t="s">
        <v>1520</v>
      </c>
      <c r="J79" t="s">
        <v>1521</v>
      </c>
    </row>
    <row r="80" spans="1:10" x14ac:dyDescent="0.25">
      <c r="A80" s="34" t="s">
        <v>167</v>
      </c>
      <c r="C80" s="1" t="s">
        <v>305</v>
      </c>
      <c r="D80">
        <v>34</v>
      </c>
      <c r="E80">
        <v>4</v>
      </c>
      <c r="F80">
        <v>1</v>
      </c>
      <c r="G80">
        <v>4</v>
      </c>
      <c r="H80" s="1">
        <v>1</v>
      </c>
      <c r="I80">
        <v>7.2619499999999997E-3</v>
      </c>
      <c r="J80">
        <v>21.65</v>
      </c>
    </row>
    <row r="81" spans="1:10" x14ac:dyDescent="0.25">
      <c r="A81" s="34" t="s">
        <v>169</v>
      </c>
      <c r="C81" s="1" t="s">
        <v>201</v>
      </c>
      <c r="D81">
        <v>31</v>
      </c>
      <c r="E81">
        <v>4</v>
      </c>
      <c r="F81">
        <v>1</v>
      </c>
      <c r="G81">
        <v>4</v>
      </c>
      <c r="H81" s="1">
        <v>3</v>
      </c>
      <c r="I81">
        <v>2.67009E-2</v>
      </c>
      <c r="J81">
        <v>14.87</v>
      </c>
    </row>
    <row r="82" spans="1:10" x14ac:dyDescent="0.25">
      <c r="A82" s="34" t="s">
        <v>170</v>
      </c>
      <c r="C82" s="1" t="s">
        <v>147</v>
      </c>
      <c r="D82">
        <v>17</v>
      </c>
      <c r="E82">
        <v>4</v>
      </c>
      <c r="F82">
        <v>1</v>
      </c>
      <c r="G82">
        <v>4</v>
      </c>
      <c r="H82" s="1">
        <v>2</v>
      </c>
      <c r="I82" t="s">
        <v>1522</v>
      </c>
      <c r="J82">
        <v>27.29</v>
      </c>
    </row>
    <row r="83" spans="1:10" x14ac:dyDescent="0.25">
      <c r="A83" s="34" t="s">
        <v>172</v>
      </c>
      <c r="C83" s="1" t="s">
        <v>1523</v>
      </c>
      <c r="D83">
        <v>33</v>
      </c>
      <c r="E83">
        <v>3</v>
      </c>
      <c r="F83">
        <v>1</v>
      </c>
      <c r="G83">
        <v>4</v>
      </c>
      <c r="H83" s="1">
        <v>2</v>
      </c>
      <c r="I83" t="s">
        <v>1524</v>
      </c>
      <c r="J83" t="s">
        <v>1525</v>
      </c>
    </row>
    <row r="84" spans="1:10" x14ac:dyDescent="0.25">
      <c r="A84" s="34" t="s">
        <v>174</v>
      </c>
      <c r="C84" s="1" t="s">
        <v>158</v>
      </c>
      <c r="D84">
        <v>30</v>
      </c>
      <c r="E84">
        <v>3</v>
      </c>
      <c r="F84">
        <v>1</v>
      </c>
      <c r="G84">
        <v>4</v>
      </c>
      <c r="H84" s="1">
        <v>3</v>
      </c>
      <c r="I84">
        <v>3.11536E-2</v>
      </c>
      <c r="J84">
        <v>10.8</v>
      </c>
    </row>
    <row r="85" spans="1:10" x14ac:dyDescent="0.25">
      <c r="A85" s="34" t="s">
        <v>176</v>
      </c>
      <c r="C85" s="1" t="s">
        <v>160</v>
      </c>
      <c r="D85">
        <v>26</v>
      </c>
      <c r="E85">
        <v>3</v>
      </c>
      <c r="F85">
        <v>2</v>
      </c>
      <c r="G85">
        <v>4</v>
      </c>
      <c r="H85" s="1">
        <v>3</v>
      </c>
      <c r="I85">
        <v>6.6949599999999998E-3</v>
      </c>
      <c r="J85">
        <v>20.97</v>
      </c>
    </row>
    <row r="86" spans="1:10" x14ac:dyDescent="0.25">
      <c r="A86" s="34" t="s">
        <v>177</v>
      </c>
      <c r="C86" s="1" t="s">
        <v>4212</v>
      </c>
      <c r="D86">
        <v>30</v>
      </c>
      <c r="E86">
        <v>3</v>
      </c>
      <c r="F86">
        <v>1</v>
      </c>
      <c r="G86">
        <v>4</v>
      </c>
      <c r="H86" s="1">
        <v>3</v>
      </c>
      <c r="I86">
        <v>5.1464000000000003E-2</v>
      </c>
      <c r="J86">
        <v>14.06</v>
      </c>
    </row>
    <row r="87" spans="1:10" x14ac:dyDescent="0.25">
      <c r="A87" s="34" t="s">
        <v>179</v>
      </c>
      <c r="C87" s="1" t="s">
        <v>168</v>
      </c>
      <c r="D87">
        <v>18</v>
      </c>
      <c r="E87">
        <v>3</v>
      </c>
      <c r="F87">
        <v>1</v>
      </c>
      <c r="G87">
        <v>4</v>
      </c>
      <c r="H87" s="1">
        <v>2</v>
      </c>
      <c r="I87">
        <v>0.117978</v>
      </c>
      <c r="J87">
        <v>9.1300000000000008</v>
      </c>
    </row>
    <row r="88" spans="1:10" x14ac:dyDescent="0.25">
      <c r="A88" s="34" t="s">
        <v>180</v>
      </c>
      <c r="C88" s="1" t="s">
        <v>175</v>
      </c>
      <c r="D88">
        <v>24</v>
      </c>
      <c r="E88">
        <v>2</v>
      </c>
      <c r="F88">
        <v>1</v>
      </c>
      <c r="G88">
        <v>4</v>
      </c>
      <c r="H88" s="1">
        <v>3</v>
      </c>
      <c r="I88">
        <v>4.6847299999999998E-3</v>
      </c>
      <c r="J88">
        <v>23.3</v>
      </c>
    </row>
    <row r="89" spans="1:10" x14ac:dyDescent="0.25">
      <c r="A89" s="34" t="s">
        <v>182</v>
      </c>
      <c r="C89" s="1" t="s">
        <v>1527</v>
      </c>
      <c r="D89">
        <v>33</v>
      </c>
      <c r="E89">
        <v>2</v>
      </c>
      <c r="F89">
        <v>1</v>
      </c>
      <c r="G89">
        <v>4</v>
      </c>
      <c r="H89" s="1">
        <v>3</v>
      </c>
      <c r="I89">
        <v>0.107171</v>
      </c>
      <c r="J89">
        <v>16.739999999999998</v>
      </c>
    </row>
    <row r="90" spans="1:10" x14ac:dyDescent="0.25">
      <c r="A90" s="34" t="s">
        <v>184</v>
      </c>
      <c r="C90" s="1" t="s">
        <v>178</v>
      </c>
      <c r="D90">
        <v>32</v>
      </c>
      <c r="E90">
        <v>2</v>
      </c>
      <c r="F90">
        <v>3</v>
      </c>
      <c r="G90">
        <v>4</v>
      </c>
      <c r="H90" s="1">
        <v>4</v>
      </c>
      <c r="I90" t="s">
        <v>1528</v>
      </c>
      <c r="J90" t="s">
        <v>1529</v>
      </c>
    </row>
    <row r="91" spans="1:10" x14ac:dyDescent="0.25">
      <c r="A91" s="34" t="s">
        <v>186</v>
      </c>
      <c r="C91" s="1" t="s">
        <v>1530</v>
      </c>
      <c r="D91">
        <v>21</v>
      </c>
      <c r="E91">
        <v>2</v>
      </c>
      <c r="F91">
        <v>1</v>
      </c>
      <c r="G91">
        <v>4</v>
      </c>
      <c r="H91" s="1">
        <v>1</v>
      </c>
      <c r="I91">
        <v>0.16307199999999999</v>
      </c>
      <c r="J91">
        <v>10.93</v>
      </c>
    </row>
    <row r="92" spans="1:10" x14ac:dyDescent="0.25">
      <c r="A92" s="34" t="s">
        <v>187</v>
      </c>
      <c r="C92" s="1" t="s">
        <v>109</v>
      </c>
      <c r="D92">
        <v>24</v>
      </c>
      <c r="E92">
        <v>2</v>
      </c>
      <c r="F92">
        <v>1</v>
      </c>
      <c r="G92">
        <v>4</v>
      </c>
      <c r="H92" s="1">
        <v>3</v>
      </c>
      <c r="I92">
        <v>2.93706E-2</v>
      </c>
      <c r="J92">
        <v>12.99</v>
      </c>
    </row>
    <row r="93" spans="1:10" x14ac:dyDescent="0.25">
      <c r="A93" s="34" t="s">
        <v>189</v>
      </c>
      <c r="C93" s="1" t="s">
        <v>1531</v>
      </c>
      <c r="D93">
        <v>35</v>
      </c>
      <c r="E93">
        <v>9</v>
      </c>
      <c r="F93">
        <v>1</v>
      </c>
      <c r="G93">
        <v>3</v>
      </c>
      <c r="H93" s="1">
        <v>3</v>
      </c>
      <c r="I93">
        <v>3.2027899999999998E-2</v>
      </c>
      <c r="J93">
        <v>19.47</v>
      </c>
    </row>
    <row r="94" spans="1:10" x14ac:dyDescent="0.25">
      <c r="A94" s="34" t="s">
        <v>190</v>
      </c>
      <c r="C94" s="1" t="s">
        <v>1532</v>
      </c>
      <c r="D94">
        <v>36</v>
      </c>
      <c r="E94">
        <v>9</v>
      </c>
      <c r="F94">
        <v>1</v>
      </c>
      <c r="G94">
        <v>3</v>
      </c>
      <c r="H94" s="1">
        <v>3</v>
      </c>
      <c r="I94">
        <v>2.4604600000000001E-2</v>
      </c>
      <c r="J94">
        <v>23.75</v>
      </c>
    </row>
    <row r="95" spans="1:10" x14ac:dyDescent="0.25">
      <c r="A95" s="34" t="s">
        <v>191</v>
      </c>
      <c r="C95" s="1" t="s">
        <v>4213</v>
      </c>
      <c r="D95">
        <v>33</v>
      </c>
      <c r="E95">
        <v>9</v>
      </c>
      <c r="F95">
        <v>2</v>
      </c>
      <c r="G95">
        <v>3</v>
      </c>
      <c r="H95" s="1" t="s">
        <v>13</v>
      </c>
      <c r="I95" t="s">
        <v>4214</v>
      </c>
      <c r="J95" t="s">
        <v>4215</v>
      </c>
    </row>
    <row r="96" spans="1:10" x14ac:dyDescent="0.25">
      <c r="A96" s="34" t="s">
        <v>193</v>
      </c>
      <c r="C96" s="1" t="s">
        <v>1533</v>
      </c>
      <c r="D96">
        <v>35</v>
      </c>
      <c r="E96">
        <v>6</v>
      </c>
      <c r="F96">
        <v>1</v>
      </c>
      <c r="G96">
        <v>3</v>
      </c>
      <c r="H96" s="1">
        <v>2</v>
      </c>
      <c r="I96">
        <v>2.3544699999999998E-2</v>
      </c>
      <c r="J96">
        <v>20.14</v>
      </c>
    </row>
    <row r="97" spans="1:10" x14ac:dyDescent="0.25">
      <c r="A97" s="34" t="s">
        <v>195</v>
      </c>
      <c r="C97" s="1" t="s">
        <v>181</v>
      </c>
      <c r="D97">
        <v>30</v>
      </c>
      <c r="E97">
        <v>6</v>
      </c>
      <c r="F97">
        <v>1</v>
      </c>
      <c r="G97">
        <v>3</v>
      </c>
      <c r="H97" s="1">
        <v>2</v>
      </c>
      <c r="I97">
        <v>1.3122099999999999E-2</v>
      </c>
      <c r="J97">
        <v>16.760000000000002</v>
      </c>
    </row>
    <row r="98" spans="1:10" x14ac:dyDescent="0.25">
      <c r="A98" s="34" t="s">
        <v>197</v>
      </c>
      <c r="C98" s="1" t="s">
        <v>183</v>
      </c>
      <c r="D98">
        <v>26</v>
      </c>
      <c r="E98">
        <v>5</v>
      </c>
      <c r="F98">
        <v>1</v>
      </c>
      <c r="G98">
        <v>3</v>
      </c>
      <c r="H98" s="1">
        <v>3</v>
      </c>
      <c r="I98">
        <v>1.3779E-2</v>
      </c>
      <c r="J98">
        <v>19.54</v>
      </c>
    </row>
    <row r="99" spans="1:10" x14ac:dyDescent="0.25">
      <c r="A99" s="34" t="s">
        <v>199</v>
      </c>
      <c r="C99" s="1" t="s">
        <v>245</v>
      </c>
      <c r="D99">
        <v>30</v>
      </c>
      <c r="E99">
        <v>5</v>
      </c>
      <c r="F99">
        <v>5</v>
      </c>
      <c r="G99">
        <v>3</v>
      </c>
      <c r="H99" s="1" t="s">
        <v>88</v>
      </c>
      <c r="I99" t="s">
        <v>1534</v>
      </c>
      <c r="J99" t="s">
        <v>1535</v>
      </c>
    </row>
    <row r="100" spans="1:10" x14ac:dyDescent="0.25">
      <c r="A100" s="34" t="s">
        <v>200</v>
      </c>
      <c r="C100" s="1" t="s">
        <v>206</v>
      </c>
      <c r="D100">
        <v>35</v>
      </c>
      <c r="E100">
        <v>4</v>
      </c>
      <c r="F100">
        <v>1</v>
      </c>
      <c r="G100">
        <v>3</v>
      </c>
      <c r="H100" s="1">
        <v>2</v>
      </c>
      <c r="I100" t="s">
        <v>1536</v>
      </c>
      <c r="J100" t="s">
        <v>1537</v>
      </c>
    </row>
    <row r="101" spans="1:10" x14ac:dyDescent="0.25">
      <c r="A101" s="34" t="s">
        <v>202</v>
      </c>
      <c r="C101" s="1" t="s">
        <v>188</v>
      </c>
      <c r="D101">
        <v>35</v>
      </c>
      <c r="E101">
        <v>3</v>
      </c>
      <c r="F101">
        <v>1</v>
      </c>
      <c r="G101">
        <v>3</v>
      </c>
      <c r="H101" s="1" t="s">
        <v>47</v>
      </c>
      <c r="I101" t="s">
        <v>1538</v>
      </c>
      <c r="J101" t="s">
        <v>1539</v>
      </c>
    </row>
    <row r="102" spans="1:10" x14ac:dyDescent="0.25">
      <c r="A102" s="34" t="s">
        <v>204</v>
      </c>
      <c r="C102" s="1" t="s">
        <v>203</v>
      </c>
      <c r="D102">
        <v>29</v>
      </c>
      <c r="E102">
        <v>3</v>
      </c>
      <c r="F102">
        <v>2</v>
      </c>
      <c r="G102">
        <v>3</v>
      </c>
      <c r="H102" s="1" t="s">
        <v>85</v>
      </c>
      <c r="I102" t="s">
        <v>1540</v>
      </c>
      <c r="J102" t="s">
        <v>1541</v>
      </c>
    </row>
    <row r="103" spans="1:10" x14ac:dyDescent="0.25">
      <c r="A103" s="34" t="s">
        <v>205</v>
      </c>
      <c r="C103" s="1" t="s">
        <v>4396</v>
      </c>
      <c r="D103">
        <v>17</v>
      </c>
      <c r="E103">
        <v>3</v>
      </c>
      <c r="F103">
        <v>1</v>
      </c>
      <c r="G103">
        <v>3</v>
      </c>
      <c r="H103" s="1">
        <v>1</v>
      </c>
      <c r="I103">
        <v>0.119029</v>
      </c>
      <c r="J103">
        <v>7.81</v>
      </c>
    </row>
    <row r="104" spans="1:10" x14ac:dyDescent="0.25">
      <c r="A104" s="34" t="s">
        <v>207</v>
      </c>
      <c r="C104" s="1" t="s">
        <v>185</v>
      </c>
      <c r="D104">
        <v>27</v>
      </c>
      <c r="E104">
        <v>3</v>
      </c>
      <c r="F104">
        <v>4</v>
      </c>
      <c r="G104">
        <v>3</v>
      </c>
      <c r="H104" s="1">
        <v>3</v>
      </c>
      <c r="I104">
        <v>3.09784E-2</v>
      </c>
      <c r="J104">
        <v>15.73</v>
      </c>
    </row>
    <row r="105" spans="1:10" x14ac:dyDescent="0.25">
      <c r="A105" s="34" t="s">
        <v>209</v>
      </c>
      <c r="C105" s="1" t="s">
        <v>149</v>
      </c>
      <c r="D105">
        <v>17</v>
      </c>
      <c r="E105">
        <v>3</v>
      </c>
      <c r="F105">
        <v>5</v>
      </c>
      <c r="G105">
        <v>3</v>
      </c>
      <c r="H105" s="1" t="s">
        <v>150</v>
      </c>
      <c r="I105" t="s">
        <v>1542</v>
      </c>
      <c r="J105" t="s">
        <v>1543</v>
      </c>
    </row>
    <row r="106" spans="1:10" x14ac:dyDescent="0.25">
      <c r="A106" s="34" t="s">
        <v>211</v>
      </c>
      <c r="C106" s="1" t="s">
        <v>192</v>
      </c>
      <c r="D106">
        <v>35</v>
      </c>
      <c r="E106">
        <v>3</v>
      </c>
      <c r="F106">
        <v>1</v>
      </c>
      <c r="G106">
        <v>3</v>
      </c>
      <c r="H106" s="1">
        <v>3</v>
      </c>
      <c r="I106">
        <v>3.1314799999999997E-2</v>
      </c>
      <c r="J106">
        <v>21</v>
      </c>
    </row>
    <row r="107" spans="1:10" x14ac:dyDescent="0.25">
      <c r="A107" s="34" t="s">
        <v>213</v>
      </c>
      <c r="C107" s="1" t="s">
        <v>275</v>
      </c>
      <c r="D107">
        <v>32</v>
      </c>
      <c r="E107">
        <v>3</v>
      </c>
      <c r="F107">
        <v>1</v>
      </c>
      <c r="G107">
        <v>3</v>
      </c>
      <c r="H107" s="1">
        <v>3</v>
      </c>
      <c r="I107">
        <v>0.14028299999999999</v>
      </c>
      <c r="J107">
        <v>11.02</v>
      </c>
    </row>
    <row r="108" spans="1:10" x14ac:dyDescent="0.25">
      <c r="A108" s="34" t="s">
        <v>215</v>
      </c>
      <c r="C108" s="1" t="s">
        <v>194</v>
      </c>
      <c r="D108">
        <v>33</v>
      </c>
      <c r="E108">
        <v>3</v>
      </c>
      <c r="F108">
        <v>1</v>
      </c>
      <c r="G108">
        <v>3</v>
      </c>
      <c r="H108" s="1">
        <v>4</v>
      </c>
      <c r="I108" t="s">
        <v>1544</v>
      </c>
      <c r="J108" t="s">
        <v>1545</v>
      </c>
    </row>
    <row r="109" spans="1:10" x14ac:dyDescent="0.25">
      <c r="A109" s="34" t="s">
        <v>217</v>
      </c>
      <c r="C109" s="1" t="s">
        <v>198</v>
      </c>
      <c r="D109">
        <v>25</v>
      </c>
      <c r="E109">
        <v>3</v>
      </c>
      <c r="F109">
        <v>1</v>
      </c>
      <c r="G109">
        <v>3</v>
      </c>
      <c r="H109" s="1">
        <v>3</v>
      </c>
      <c r="I109">
        <v>1.0535299999999999E-2</v>
      </c>
      <c r="J109">
        <v>26.73</v>
      </c>
    </row>
    <row r="110" spans="1:10" x14ac:dyDescent="0.25">
      <c r="A110" s="34" t="s">
        <v>219</v>
      </c>
      <c r="C110" s="1" t="s">
        <v>1546</v>
      </c>
      <c r="D110">
        <v>34</v>
      </c>
      <c r="E110">
        <v>3</v>
      </c>
      <c r="F110">
        <v>1</v>
      </c>
      <c r="G110">
        <v>3</v>
      </c>
      <c r="H110" s="1">
        <v>3</v>
      </c>
      <c r="I110">
        <v>1.40307E-2</v>
      </c>
      <c r="J110">
        <v>25.49</v>
      </c>
    </row>
    <row r="111" spans="1:10" x14ac:dyDescent="0.25">
      <c r="A111" s="34" t="s">
        <v>221</v>
      </c>
      <c r="C111" s="1" t="s">
        <v>329</v>
      </c>
      <c r="D111">
        <v>16</v>
      </c>
      <c r="E111">
        <v>3</v>
      </c>
      <c r="F111">
        <v>1</v>
      </c>
      <c r="G111">
        <v>3</v>
      </c>
      <c r="H111" s="1" t="s">
        <v>318</v>
      </c>
      <c r="I111" t="s">
        <v>4216</v>
      </c>
      <c r="J111" t="s">
        <v>4217</v>
      </c>
    </row>
    <row r="112" spans="1:10" x14ac:dyDescent="0.25">
      <c r="A112" s="34" t="s">
        <v>223</v>
      </c>
      <c r="C112" s="1" t="s">
        <v>1547</v>
      </c>
      <c r="D112">
        <v>27</v>
      </c>
      <c r="E112">
        <v>3</v>
      </c>
      <c r="F112">
        <v>1</v>
      </c>
      <c r="G112">
        <v>3</v>
      </c>
      <c r="H112" s="1">
        <v>1</v>
      </c>
      <c r="I112">
        <v>7.3876300000000006E-2</v>
      </c>
      <c r="J112">
        <v>15.46</v>
      </c>
    </row>
    <row r="113" spans="1:10" x14ac:dyDescent="0.25">
      <c r="A113" s="34" t="s">
        <v>225</v>
      </c>
      <c r="C113" s="1" t="s">
        <v>331</v>
      </c>
      <c r="D113">
        <v>36</v>
      </c>
      <c r="E113">
        <v>3</v>
      </c>
      <c r="F113">
        <v>1</v>
      </c>
      <c r="G113">
        <v>3</v>
      </c>
      <c r="H113" s="1">
        <v>3</v>
      </c>
      <c r="I113" t="s">
        <v>1548</v>
      </c>
      <c r="J113" t="s">
        <v>1549</v>
      </c>
    </row>
    <row r="114" spans="1:10" x14ac:dyDescent="0.25">
      <c r="A114" s="34" t="s">
        <v>227</v>
      </c>
      <c r="C114" s="1" t="s">
        <v>1550</v>
      </c>
      <c r="D114">
        <v>33</v>
      </c>
      <c r="E114">
        <v>3</v>
      </c>
      <c r="F114">
        <v>1</v>
      </c>
      <c r="G114">
        <v>3</v>
      </c>
      <c r="H114" s="1">
        <v>1</v>
      </c>
      <c r="I114">
        <v>4.4649800000000003E-2</v>
      </c>
      <c r="J114">
        <v>17.89</v>
      </c>
    </row>
    <row r="115" spans="1:10" x14ac:dyDescent="0.25">
      <c r="A115" s="34" t="s">
        <v>229</v>
      </c>
      <c r="C115" s="1" t="s">
        <v>4218</v>
      </c>
      <c r="D115">
        <v>34</v>
      </c>
      <c r="E115">
        <v>3</v>
      </c>
      <c r="F115">
        <v>1</v>
      </c>
      <c r="G115">
        <v>3</v>
      </c>
      <c r="H115" s="1">
        <v>5</v>
      </c>
      <c r="I115">
        <v>1.8954599999999999E-2</v>
      </c>
      <c r="J115">
        <v>19.53</v>
      </c>
    </row>
    <row r="116" spans="1:10" x14ac:dyDescent="0.25">
      <c r="A116" s="34" t="s">
        <v>230</v>
      </c>
      <c r="C116" s="1" t="s">
        <v>208</v>
      </c>
      <c r="D116">
        <v>31</v>
      </c>
      <c r="E116">
        <v>2</v>
      </c>
      <c r="F116">
        <v>2</v>
      </c>
      <c r="G116">
        <v>3</v>
      </c>
      <c r="H116" s="1">
        <v>2</v>
      </c>
      <c r="I116" t="s">
        <v>1551</v>
      </c>
      <c r="J116" t="s">
        <v>1552</v>
      </c>
    </row>
    <row r="117" spans="1:10" x14ac:dyDescent="0.25">
      <c r="A117" s="34" t="s">
        <v>231</v>
      </c>
      <c r="C117" s="1" t="s">
        <v>1553</v>
      </c>
      <c r="D117">
        <v>22</v>
      </c>
      <c r="E117">
        <v>2</v>
      </c>
      <c r="F117">
        <v>1</v>
      </c>
      <c r="G117">
        <v>3</v>
      </c>
      <c r="H117" s="1">
        <v>2</v>
      </c>
      <c r="I117" t="s">
        <v>1554</v>
      </c>
      <c r="J117" t="s">
        <v>1555</v>
      </c>
    </row>
    <row r="118" spans="1:10" x14ac:dyDescent="0.25">
      <c r="A118" s="34" t="s">
        <v>232</v>
      </c>
      <c r="C118" s="1" t="s">
        <v>218</v>
      </c>
      <c r="D118">
        <v>34</v>
      </c>
      <c r="E118">
        <v>2</v>
      </c>
      <c r="F118">
        <v>1</v>
      </c>
      <c r="G118">
        <v>3</v>
      </c>
      <c r="H118" s="1">
        <v>3</v>
      </c>
      <c r="I118" t="s">
        <v>1556</v>
      </c>
      <c r="J118" t="s">
        <v>1557</v>
      </c>
    </row>
    <row r="119" spans="1:10" x14ac:dyDescent="0.25">
      <c r="A119" s="34" t="s">
        <v>234</v>
      </c>
      <c r="C119" s="1" t="s">
        <v>4219</v>
      </c>
      <c r="D119">
        <v>32</v>
      </c>
      <c r="E119">
        <v>2</v>
      </c>
      <c r="F119">
        <v>2</v>
      </c>
      <c r="G119">
        <v>3</v>
      </c>
      <c r="H119" s="1">
        <v>3</v>
      </c>
      <c r="I119">
        <v>6.6724900000000004E-2</v>
      </c>
      <c r="J119">
        <v>15.17</v>
      </c>
    </row>
    <row r="120" spans="1:10" x14ac:dyDescent="0.25">
      <c r="A120" s="34" t="s">
        <v>236</v>
      </c>
      <c r="C120" s="1" t="s">
        <v>4397</v>
      </c>
      <c r="D120">
        <v>20</v>
      </c>
      <c r="E120">
        <v>2</v>
      </c>
      <c r="F120">
        <v>1</v>
      </c>
      <c r="G120">
        <v>3</v>
      </c>
      <c r="H120" s="1">
        <v>1</v>
      </c>
      <c r="I120">
        <v>0.15804199999999999</v>
      </c>
      <c r="J120">
        <v>8.33</v>
      </c>
    </row>
    <row r="121" spans="1:10" x14ac:dyDescent="0.25">
      <c r="A121" s="34" t="s">
        <v>238</v>
      </c>
      <c r="C121" s="1" t="s">
        <v>171</v>
      </c>
      <c r="D121">
        <v>17</v>
      </c>
      <c r="E121">
        <v>2</v>
      </c>
      <c r="F121">
        <v>1</v>
      </c>
      <c r="G121">
        <v>3</v>
      </c>
      <c r="H121" s="1">
        <v>3</v>
      </c>
      <c r="I121">
        <v>9.4245599999999999E-2</v>
      </c>
      <c r="J121">
        <v>15.6</v>
      </c>
    </row>
    <row r="122" spans="1:10" x14ac:dyDescent="0.25">
      <c r="A122" s="34" t="s">
        <v>240</v>
      </c>
      <c r="C122" s="1" t="s">
        <v>210</v>
      </c>
      <c r="D122">
        <v>29</v>
      </c>
      <c r="E122">
        <v>2</v>
      </c>
      <c r="F122">
        <v>1</v>
      </c>
      <c r="G122">
        <v>3</v>
      </c>
      <c r="H122" s="1">
        <v>2</v>
      </c>
      <c r="I122">
        <v>2.19367E-2</v>
      </c>
      <c r="J122">
        <v>17.97</v>
      </c>
    </row>
    <row r="123" spans="1:10" x14ac:dyDescent="0.25">
      <c r="A123" s="34" t="s">
        <v>242</v>
      </c>
      <c r="C123" s="1" t="s">
        <v>1526</v>
      </c>
      <c r="D123">
        <v>26</v>
      </c>
      <c r="E123">
        <v>2</v>
      </c>
      <c r="F123">
        <v>1</v>
      </c>
      <c r="G123">
        <v>3</v>
      </c>
      <c r="H123" s="1">
        <v>2</v>
      </c>
      <c r="I123">
        <v>0.15828400000000001</v>
      </c>
      <c r="J123">
        <v>7.69</v>
      </c>
    </row>
    <row r="124" spans="1:10" x14ac:dyDescent="0.25">
      <c r="A124" s="34" t="s">
        <v>244</v>
      </c>
      <c r="C124" s="1" t="s">
        <v>1558</v>
      </c>
      <c r="D124">
        <v>23</v>
      </c>
      <c r="E124">
        <v>2</v>
      </c>
      <c r="F124">
        <v>1</v>
      </c>
      <c r="G124">
        <v>3</v>
      </c>
      <c r="H124" s="1">
        <v>3</v>
      </c>
      <c r="I124">
        <v>8.3412700000000006E-2</v>
      </c>
      <c r="J124">
        <v>14</v>
      </c>
    </row>
    <row r="125" spans="1:10" x14ac:dyDescent="0.25">
      <c r="A125" s="34" t="s">
        <v>246</v>
      </c>
      <c r="C125" s="1" t="s">
        <v>212</v>
      </c>
      <c r="D125">
        <v>27</v>
      </c>
      <c r="E125">
        <v>2</v>
      </c>
      <c r="F125">
        <v>1</v>
      </c>
      <c r="G125">
        <v>3</v>
      </c>
      <c r="H125" s="1">
        <v>3</v>
      </c>
      <c r="I125">
        <v>2.58873E-3</v>
      </c>
      <c r="J125">
        <v>24.97</v>
      </c>
    </row>
    <row r="126" spans="1:10" x14ac:dyDescent="0.25">
      <c r="A126" s="34" t="s">
        <v>248</v>
      </c>
      <c r="C126" s="1" t="s">
        <v>214</v>
      </c>
      <c r="D126">
        <v>33</v>
      </c>
      <c r="E126">
        <v>2</v>
      </c>
      <c r="F126">
        <v>2</v>
      </c>
      <c r="G126">
        <v>3</v>
      </c>
      <c r="H126" s="1">
        <v>4</v>
      </c>
      <c r="I126">
        <v>5.25399E-2</v>
      </c>
      <c r="J126">
        <v>28.79</v>
      </c>
    </row>
    <row r="127" spans="1:10" x14ac:dyDescent="0.25">
      <c r="A127" s="34" t="s">
        <v>250</v>
      </c>
      <c r="C127" s="1" t="s">
        <v>216</v>
      </c>
      <c r="D127">
        <v>35</v>
      </c>
      <c r="E127">
        <v>2</v>
      </c>
      <c r="F127">
        <v>2</v>
      </c>
      <c r="G127">
        <v>3</v>
      </c>
      <c r="H127" s="1">
        <v>2</v>
      </c>
      <c r="I127" t="s">
        <v>1559</v>
      </c>
      <c r="J127" t="s">
        <v>1560</v>
      </c>
    </row>
    <row r="128" spans="1:10" x14ac:dyDescent="0.25">
      <c r="A128" s="34" t="s">
        <v>252</v>
      </c>
      <c r="C128" s="1" t="s">
        <v>1561</v>
      </c>
      <c r="D128">
        <v>32</v>
      </c>
      <c r="E128">
        <v>2</v>
      </c>
      <c r="F128">
        <v>1</v>
      </c>
      <c r="G128">
        <v>3</v>
      </c>
      <c r="H128" s="1">
        <v>4</v>
      </c>
      <c r="I128">
        <v>0.175732</v>
      </c>
      <c r="J128">
        <v>11.91</v>
      </c>
    </row>
    <row r="129" spans="1:10" x14ac:dyDescent="0.25">
      <c r="A129" s="34" t="s">
        <v>254</v>
      </c>
      <c r="C129" s="1" t="s">
        <v>1562</v>
      </c>
      <c r="D129">
        <v>32</v>
      </c>
      <c r="E129">
        <v>2</v>
      </c>
      <c r="F129">
        <v>1</v>
      </c>
      <c r="G129">
        <v>3</v>
      </c>
      <c r="H129" s="1">
        <v>3</v>
      </c>
      <c r="I129">
        <v>8.3875199999999997E-2</v>
      </c>
      <c r="J129">
        <v>21.95</v>
      </c>
    </row>
    <row r="130" spans="1:10" x14ac:dyDescent="0.25">
      <c r="A130" s="34" t="s">
        <v>256</v>
      </c>
      <c r="C130" s="1" t="s">
        <v>220</v>
      </c>
      <c r="D130">
        <v>31</v>
      </c>
      <c r="E130">
        <v>2</v>
      </c>
      <c r="F130">
        <v>2</v>
      </c>
      <c r="G130">
        <v>3</v>
      </c>
      <c r="H130" s="1" t="s">
        <v>88</v>
      </c>
      <c r="I130" t="s">
        <v>1563</v>
      </c>
      <c r="J130" t="s">
        <v>1564</v>
      </c>
    </row>
    <row r="131" spans="1:10" x14ac:dyDescent="0.25">
      <c r="A131" s="34" t="s">
        <v>258</v>
      </c>
      <c r="C131" s="1" t="s">
        <v>222</v>
      </c>
      <c r="D131">
        <v>21</v>
      </c>
      <c r="E131">
        <v>2</v>
      </c>
      <c r="F131">
        <v>1</v>
      </c>
      <c r="G131">
        <v>3</v>
      </c>
      <c r="H131" s="1">
        <v>2</v>
      </c>
      <c r="I131">
        <v>0.115166</v>
      </c>
      <c r="J131">
        <v>12.72</v>
      </c>
    </row>
    <row r="132" spans="1:10" x14ac:dyDescent="0.25">
      <c r="A132" s="34" t="s">
        <v>260</v>
      </c>
      <c r="C132" s="1" t="s">
        <v>224</v>
      </c>
      <c r="D132">
        <v>26</v>
      </c>
      <c r="E132">
        <v>2</v>
      </c>
      <c r="F132">
        <v>1</v>
      </c>
      <c r="G132">
        <v>3</v>
      </c>
      <c r="H132" s="1">
        <v>3</v>
      </c>
      <c r="I132">
        <v>1.6923299999999999E-2</v>
      </c>
      <c r="J132">
        <v>14.47</v>
      </c>
    </row>
    <row r="133" spans="1:10" x14ac:dyDescent="0.25">
      <c r="A133" s="34" t="s">
        <v>262</v>
      </c>
      <c r="C133" s="1" t="s">
        <v>1565</v>
      </c>
      <c r="D133">
        <v>23</v>
      </c>
      <c r="E133">
        <v>2</v>
      </c>
      <c r="F133">
        <v>1</v>
      </c>
      <c r="G133">
        <v>3</v>
      </c>
      <c r="H133" s="1">
        <v>2</v>
      </c>
      <c r="I133">
        <v>3.1828000000000002E-2</v>
      </c>
      <c r="J133">
        <v>21.66</v>
      </c>
    </row>
    <row r="134" spans="1:10" x14ac:dyDescent="0.25">
      <c r="A134" s="34" t="s">
        <v>263</v>
      </c>
      <c r="C134" s="1" t="s">
        <v>228</v>
      </c>
      <c r="D134">
        <v>29</v>
      </c>
      <c r="E134">
        <v>2</v>
      </c>
      <c r="F134">
        <v>2</v>
      </c>
      <c r="G134">
        <v>3</v>
      </c>
      <c r="H134" s="1">
        <v>2</v>
      </c>
      <c r="I134" t="s">
        <v>1566</v>
      </c>
      <c r="J134" t="s">
        <v>1567</v>
      </c>
    </row>
    <row r="135" spans="1:10" x14ac:dyDescent="0.25">
      <c r="A135" s="34" t="s">
        <v>266</v>
      </c>
      <c r="C135" s="1" t="s">
        <v>1568</v>
      </c>
      <c r="D135">
        <v>27</v>
      </c>
      <c r="E135">
        <v>2</v>
      </c>
      <c r="F135">
        <v>1</v>
      </c>
      <c r="G135">
        <v>3</v>
      </c>
      <c r="H135" s="1">
        <v>1</v>
      </c>
      <c r="I135">
        <v>1.5861299999999998E-2</v>
      </c>
      <c r="J135">
        <v>18</v>
      </c>
    </row>
    <row r="136" spans="1:10" x14ac:dyDescent="0.25">
      <c r="A136" s="34" t="s">
        <v>267</v>
      </c>
      <c r="C136" s="1" t="s">
        <v>4220</v>
      </c>
      <c r="D136">
        <v>36</v>
      </c>
      <c r="E136">
        <v>167</v>
      </c>
      <c r="F136">
        <v>1</v>
      </c>
      <c r="G136">
        <v>2</v>
      </c>
      <c r="H136" s="1">
        <v>4</v>
      </c>
      <c r="I136" t="s">
        <v>4221</v>
      </c>
      <c r="J136" t="s">
        <v>4222</v>
      </c>
    </row>
    <row r="137" spans="1:10" x14ac:dyDescent="0.25">
      <c r="A137" s="34" t="s">
        <v>268</v>
      </c>
      <c r="C137" s="1" t="s">
        <v>1572</v>
      </c>
      <c r="D137">
        <v>35</v>
      </c>
      <c r="E137">
        <v>33</v>
      </c>
      <c r="F137">
        <v>2</v>
      </c>
      <c r="G137">
        <v>2</v>
      </c>
      <c r="H137" s="1">
        <v>4</v>
      </c>
      <c r="I137" t="s">
        <v>1573</v>
      </c>
      <c r="J137" t="s">
        <v>1574</v>
      </c>
    </row>
    <row r="138" spans="1:10" x14ac:dyDescent="0.25">
      <c r="A138" s="34" t="s">
        <v>270</v>
      </c>
      <c r="C138" s="1" t="s">
        <v>233</v>
      </c>
      <c r="D138">
        <v>32</v>
      </c>
      <c r="E138">
        <v>13</v>
      </c>
      <c r="F138">
        <v>3</v>
      </c>
      <c r="G138">
        <v>2</v>
      </c>
      <c r="H138" s="1">
        <v>4</v>
      </c>
      <c r="I138" t="s">
        <v>1575</v>
      </c>
      <c r="J138" t="s">
        <v>1576</v>
      </c>
    </row>
    <row r="139" spans="1:10" x14ac:dyDescent="0.25">
      <c r="A139" s="34" t="s">
        <v>272</v>
      </c>
      <c r="C139" s="1" t="s">
        <v>1577</v>
      </c>
      <c r="D139">
        <v>36</v>
      </c>
      <c r="E139">
        <v>11</v>
      </c>
      <c r="F139">
        <v>1</v>
      </c>
      <c r="G139">
        <v>2</v>
      </c>
      <c r="H139" s="1">
        <v>3</v>
      </c>
      <c r="I139">
        <v>2.2439899999999999E-2</v>
      </c>
      <c r="J139">
        <v>22.6</v>
      </c>
    </row>
    <row r="140" spans="1:10" x14ac:dyDescent="0.25">
      <c r="A140" s="34" t="s">
        <v>273</v>
      </c>
      <c r="C140" s="1" t="s">
        <v>237</v>
      </c>
      <c r="D140">
        <v>36</v>
      </c>
      <c r="E140">
        <v>11</v>
      </c>
      <c r="F140">
        <v>1</v>
      </c>
      <c r="G140">
        <v>2</v>
      </c>
      <c r="H140" s="1" t="s">
        <v>47</v>
      </c>
      <c r="I140" t="s">
        <v>1578</v>
      </c>
      <c r="J140" t="s">
        <v>1579</v>
      </c>
    </row>
    <row r="141" spans="1:10" x14ac:dyDescent="0.25">
      <c r="A141" s="34" t="s">
        <v>274</v>
      </c>
      <c r="C141" s="1" t="s">
        <v>1580</v>
      </c>
      <c r="D141">
        <v>18</v>
      </c>
      <c r="E141">
        <v>8</v>
      </c>
      <c r="F141">
        <v>1</v>
      </c>
      <c r="G141">
        <v>2</v>
      </c>
      <c r="H141" s="1">
        <v>2</v>
      </c>
      <c r="I141">
        <v>4.2037199999999997E-2</v>
      </c>
      <c r="J141">
        <v>18.54</v>
      </c>
    </row>
    <row r="142" spans="1:10" x14ac:dyDescent="0.25">
      <c r="A142" s="34" t="s">
        <v>276</v>
      </c>
      <c r="C142" s="1" t="s">
        <v>1581</v>
      </c>
      <c r="D142">
        <v>24</v>
      </c>
      <c r="E142">
        <v>8</v>
      </c>
      <c r="F142">
        <v>1</v>
      </c>
      <c r="G142">
        <v>2</v>
      </c>
      <c r="H142" s="1">
        <v>4</v>
      </c>
      <c r="I142">
        <v>6.09168E-2</v>
      </c>
      <c r="J142">
        <v>14.47</v>
      </c>
    </row>
    <row r="143" spans="1:10" x14ac:dyDescent="0.25">
      <c r="A143" s="34" t="s">
        <v>278</v>
      </c>
      <c r="C143" s="1" t="s">
        <v>235</v>
      </c>
      <c r="D143">
        <v>27</v>
      </c>
      <c r="E143">
        <v>8</v>
      </c>
      <c r="F143">
        <v>1</v>
      </c>
      <c r="G143">
        <v>2</v>
      </c>
      <c r="H143" s="1">
        <v>3</v>
      </c>
      <c r="I143" t="s">
        <v>1582</v>
      </c>
      <c r="J143" t="s">
        <v>1583</v>
      </c>
    </row>
    <row r="144" spans="1:10" x14ac:dyDescent="0.25">
      <c r="A144" s="34" t="s">
        <v>280</v>
      </c>
      <c r="C144" s="1" t="s">
        <v>4223</v>
      </c>
      <c r="D144">
        <v>34</v>
      </c>
      <c r="E144">
        <v>8</v>
      </c>
      <c r="F144">
        <v>1</v>
      </c>
      <c r="G144">
        <v>2</v>
      </c>
      <c r="H144" s="1">
        <v>2</v>
      </c>
      <c r="I144">
        <v>2.7277699999999998E-2</v>
      </c>
      <c r="J144">
        <v>20.9</v>
      </c>
    </row>
    <row r="145" spans="1:10" x14ac:dyDescent="0.25">
      <c r="A145" s="34" t="s">
        <v>282</v>
      </c>
      <c r="C145" s="1" t="s">
        <v>1584</v>
      </c>
      <c r="D145">
        <v>29</v>
      </c>
      <c r="E145">
        <v>6</v>
      </c>
      <c r="F145">
        <v>1</v>
      </c>
      <c r="G145">
        <v>2</v>
      </c>
      <c r="H145" s="1">
        <v>3</v>
      </c>
      <c r="I145">
        <v>1.8424200000000002E-2</v>
      </c>
      <c r="J145">
        <v>18.489999999999998</v>
      </c>
    </row>
    <row r="146" spans="1:10" x14ac:dyDescent="0.25">
      <c r="A146" s="34" t="s">
        <v>283</v>
      </c>
      <c r="C146" s="1" t="s">
        <v>239</v>
      </c>
      <c r="D146">
        <v>30</v>
      </c>
      <c r="E146">
        <v>5</v>
      </c>
      <c r="F146">
        <v>1</v>
      </c>
      <c r="G146">
        <v>2</v>
      </c>
      <c r="H146" s="1">
        <v>1</v>
      </c>
      <c r="I146">
        <v>3.6164200000000001E-2</v>
      </c>
      <c r="J146">
        <v>20.75</v>
      </c>
    </row>
    <row r="147" spans="1:10" x14ac:dyDescent="0.25">
      <c r="A147" s="34" t="s">
        <v>285</v>
      </c>
      <c r="C147" s="1" t="s">
        <v>241</v>
      </c>
      <c r="D147">
        <v>23</v>
      </c>
      <c r="E147">
        <v>5</v>
      </c>
      <c r="F147">
        <v>2</v>
      </c>
      <c r="G147">
        <v>2</v>
      </c>
      <c r="H147" s="1">
        <v>3</v>
      </c>
      <c r="I147" t="s">
        <v>1585</v>
      </c>
      <c r="J147" t="s">
        <v>1586</v>
      </c>
    </row>
    <row r="148" spans="1:10" x14ac:dyDescent="0.25">
      <c r="A148" s="34" t="s">
        <v>287</v>
      </c>
      <c r="C148" s="1" t="s">
        <v>1587</v>
      </c>
      <c r="D148">
        <v>34</v>
      </c>
      <c r="E148">
        <v>4</v>
      </c>
      <c r="F148">
        <v>1</v>
      </c>
      <c r="G148">
        <v>2</v>
      </c>
      <c r="H148" s="1">
        <v>2</v>
      </c>
      <c r="I148">
        <v>0.128914</v>
      </c>
      <c r="J148">
        <v>19.12</v>
      </c>
    </row>
    <row r="149" spans="1:10" x14ac:dyDescent="0.25">
      <c r="A149" s="34" t="s">
        <v>289</v>
      </c>
      <c r="C149" s="1" t="s">
        <v>1588</v>
      </c>
      <c r="D149">
        <v>27</v>
      </c>
      <c r="E149">
        <v>4</v>
      </c>
      <c r="F149">
        <v>3</v>
      </c>
      <c r="G149">
        <v>2</v>
      </c>
      <c r="H149" s="1">
        <v>3</v>
      </c>
      <c r="I149" t="s">
        <v>1589</v>
      </c>
      <c r="J149" t="s">
        <v>1590</v>
      </c>
    </row>
    <row r="150" spans="1:10" x14ac:dyDescent="0.25">
      <c r="A150" s="34" t="s">
        <v>291</v>
      </c>
      <c r="C150" s="1" t="s">
        <v>243</v>
      </c>
      <c r="D150">
        <v>25</v>
      </c>
      <c r="E150">
        <v>4</v>
      </c>
      <c r="F150">
        <v>1</v>
      </c>
      <c r="G150">
        <v>2</v>
      </c>
      <c r="H150" s="1">
        <v>3</v>
      </c>
      <c r="I150">
        <v>8.9738299999999993E-2</v>
      </c>
      <c r="J150">
        <v>13.44</v>
      </c>
    </row>
    <row r="151" spans="1:10" x14ac:dyDescent="0.25">
      <c r="A151" s="34" t="s">
        <v>293</v>
      </c>
      <c r="C151" s="1" t="s">
        <v>249</v>
      </c>
      <c r="D151">
        <v>31</v>
      </c>
      <c r="E151">
        <v>3</v>
      </c>
      <c r="F151">
        <v>1</v>
      </c>
      <c r="G151">
        <v>2</v>
      </c>
      <c r="H151" s="1">
        <v>2</v>
      </c>
      <c r="I151">
        <v>2.6824799999999999E-2</v>
      </c>
      <c r="J151">
        <v>18.100000000000001</v>
      </c>
    </row>
    <row r="152" spans="1:10" x14ac:dyDescent="0.25">
      <c r="A152" s="34" t="s">
        <v>295</v>
      </c>
      <c r="C152" s="1" t="s">
        <v>1591</v>
      </c>
      <c r="D152">
        <v>34</v>
      </c>
      <c r="E152">
        <v>3</v>
      </c>
      <c r="F152">
        <v>1</v>
      </c>
      <c r="G152">
        <v>2</v>
      </c>
      <c r="H152" s="1">
        <v>3</v>
      </c>
      <c r="I152" t="s">
        <v>1592</v>
      </c>
      <c r="J152" t="s">
        <v>1593</v>
      </c>
    </row>
    <row r="153" spans="1:10" x14ac:dyDescent="0.25">
      <c r="A153" s="34" t="s">
        <v>297</v>
      </c>
      <c r="C153" s="1" t="s">
        <v>1594</v>
      </c>
      <c r="D153">
        <v>33</v>
      </c>
      <c r="E153">
        <v>3</v>
      </c>
      <c r="F153">
        <v>1</v>
      </c>
      <c r="G153">
        <v>2</v>
      </c>
      <c r="H153" s="1">
        <v>2</v>
      </c>
      <c r="I153">
        <v>5.6356400000000001E-2</v>
      </c>
      <c r="J153">
        <v>15.23</v>
      </c>
    </row>
    <row r="154" spans="1:10" x14ac:dyDescent="0.25">
      <c r="A154" s="34" t="s">
        <v>298</v>
      </c>
      <c r="C154" s="1" t="s">
        <v>4398</v>
      </c>
      <c r="D154">
        <v>34</v>
      </c>
      <c r="E154">
        <v>3</v>
      </c>
      <c r="F154">
        <v>1</v>
      </c>
      <c r="G154">
        <v>2</v>
      </c>
      <c r="H154" s="1">
        <v>4</v>
      </c>
      <c r="I154">
        <v>6.3477199999999998E-2</v>
      </c>
      <c r="J154">
        <v>30.17</v>
      </c>
    </row>
    <row r="155" spans="1:10" x14ac:dyDescent="0.25">
      <c r="A155" s="34" t="s">
        <v>300</v>
      </c>
      <c r="C155" s="1" t="s">
        <v>251</v>
      </c>
      <c r="D155">
        <v>25</v>
      </c>
      <c r="E155">
        <v>3</v>
      </c>
      <c r="F155">
        <v>1</v>
      </c>
      <c r="G155">
        <v>2</v>
      </c>
      <c r="H155" s="1">
        <v>2</v>
      </c>
      <c r="I155">
        <v>0.117799</v>
      </c>
      <c r="J155">
        <v>16.829999999999998</v>
      </c>
    </row>
    <row r="156" spans="1:10" x14ac:dyDescent="0.25">
      <c r="A156" s="34" t="s">
        <v>302</v>
      </c>
      <c r="C156" s="1" t="s">
        <v>1595</v>
      </c>
      <c r="D156">
        <v>32</v>
      </c>
      <c r="E156">
        <v>3</v>
      </c>
      <c r="F156">
        <v>1</v>
      </c>
      <c r="G156">
        <v>2</v>
      </c>
      <c r="H156" s="1">
        <v>3</v>
      </c>
      <c r="I156">
        <v>3.8259300000000003E-2</v>
      </c>
      <c r="J156">
        <v>13.45</v>
      </c>
    </row>
    <row r="157" spans="1:10" x14ac:dyDescent="0.25">
      <c r="A157" s="34" t="s">
        <v>304</v>
      </c>
      <c r="C157" s="1" t="s">
        <v>253</v>
      </c>
      <c r="D157">
        <v>26</v>
      </c>
      <c r="E157">
        <v>3</v>
      </c>
      <c r="F157">
        <v>1</v>
      </c>
      <c r="G157">
        <v>2</v>
      </c>
      <c r="H157" s="1">
        <v>2</v>
      </c>
      <c r="I157">
        <v>0.14740300000000001</v>
      </c>
      <c r="J157">
        <v>12.26</v>
      </c>
    </row>
    <row r="158" spans="1:10" x14ac:dyDescent="0.25">
      <c r="A158" s="34" t="s">
        <v>306</v>
      </c>
      <c r="C158" s="1" t="s">
        <v>255</v>
      </c>
      <c r="D158">
        <v>32</v>
      </c>
      <c r="E158">
        <v>3</v>
      </c>
      <c r="F158">
        <v>1</v>
      </c>
      <c r="G158">
        <v>2</v>
      </c>
      <c r="H158" s="1">
        <v>3</v>
      </c>
      <c r="I158">
        <v>1.00027E-2</v>
      </c>
      <c r="J158">
        <v>18.059999999999999</v>
      </c>
    </row>
    <row r="159" spans="1:10" x14ac:dyDescent="0.25">
      <c r="A159" s="34" t="s">
        <v>308</v>
      </c>
      <c r="C159" s="1" t="s">
        <v>257</v>
      </c>
      <c r="D159">
        <v>28</v>
      </c>
      <c r="E159">
        <v>3</v>
      </c>
      <c r="F159">
        <v>1</v>
      </c>
      <c r="G159">
        <v>2</v>
      </c>
      <c r="H159" s="1">
        <v>4</v>
      </c>
      <c r="I159">
        <v>6.8213400000000004E-3</v>
      </c>
      <c r="J159">
        <v>27.67</v>
      </c>
    </row>
    <row r="160" spans="1:10" x14ac:dyDescent="0.25">
      <c r="A160" s="34" t="s">
        <v>310</v>
      </c>
      <c r="C160" s="1" t="s">
        <v>271</v>
      </c>
      <c r="D160">
        <v>32</v>
      </c>
      <c r="E160">
        <v>2</v>
      </c>
      <c r="F160">
        <v>2</v>
      </c>
      <c r="G160">
        <v>2</v>
      </c>
      <c r="H160" s="1">
        <v>2</v>
      </c>
      <c r="I160" t="s">
        <v>1596</v>
      </c>
      <c r="J160" t="s">
        <v>1597</v>
      </c>
    </row>
    <row r="161" spans="1:10" x14ac:dyDescent="0.25">
      <c r="A161" s="34" t="s">
        <v>312</v>
      </c>
      <c r="C161" s="1" t="s">
        <v>1598</v>
      </c>
      <c r="D161">
        <v>17</v>
      </c>
      <c r="E161">
        <v>2</v>
      </c>
      <c r="F161">
        <v>179</v>
      </c>
      <c r="G161">
        <v>2</v>
      </c>
      <c r="H161" s="1" t="s">
        <v>1599</v>
      </c>
      <c r="I161" t="s">
        <v>1600</v>
      </c>
      <c r="J161" t="s">
        <v>1601</v>
      </c>
    </row>
    <row r="162" spans="1:10" x14ac:dyDescent="0.25">
      <c r="A162" s="34" t="s">
        <v>314</v>
      </c>
      <c r="C162" s="1" t="s">
        <v>1602</v>
      </c>
      <c r="D162">
        <v>26</v>
      </c>
      <c r="E162">
        <v>2</v>
      </c>
      <c r="F162">
        <v>2</v>
      </c>
      <c r="G162">
        <v>2</v>
      </c>
      <c r="H162" s="1">
        <v>2</v>
      </c>
      <c r="I162" t="s">
        <v>1603</v>
      </c>
      <c r="J162" t="s">
        <v>1604</v>
      </c>
    </row>
    <row r="163" spans="1:10" x14ac:dyDescent="0.25">
      <c r="A163" s="34" t="s">
        <v>316</v>
      </c>
      <c r="C163" s="1" t="s">
        <v>259</v>
      </c>
      <c r="D163">
        <v>32</v>
      </c>
      <c r="E163">
        <v>2</v>
      </c>
      <c r="F163">
        <v>2</v>
      </c>
      <c r="G163">
        <v>2</v>
      </c>
      <c r="H163" s="1">
        <v>3</v>
      </c>
      <c r="I163" t="s">
        <v>1605</v>
      </c>
      <c r="J163" t="s">
        <v>1606</v>
      </c>
    </row>
    <row r="164" spans="1:10" x14ac:dyDescent="0.25">
      <c r="A164" s="34" t="s">
        <v>319</v>
      </c>
      <c r="C164" s="1" t="s">
        <v>261</v>
      </c>
      <c r="D164">
        <v>31</v>
      </c>
      <c r="E164">
        <v>2</v>
      </c>
      <c r="F164">
        <v>1</v>
      </c>
      <c r="G164">
        <v>2</v>
      </c>
      <c r="H164" s="1">
        <v>3</v>
      </c>
      <c r="I164" t="s">
        <v>1607</v>
      </c>
      <c r="J164" t="s">
        <v>1608</v>
      </c>
    </row>
    <row r="165" spans="1:10" x14ac:dyDescent="0.25">
      <c r="A165" s="34" t="s">
        <v>320</v>
      </c>
      <c r="C165" s="1" t="s">
        <v>1609</v>
      </c>
      <c r="D165">
        <v>23</v>
      </c>
      <c r="E165">
        <v>2</v>
      </c>
      <c r="F165">
        <v>1</v>
      </c>
      <c r="G165">
        <v>2</v>
      </c>
      <c r="H165" s="1">
        <v>3</v>
      </c>
      <c r="I165">
        <v>3.0467899999999999E-2</v>
      </c>
      <c r="J165">
        <v>21.69</v>
      </c>
    </row>
    <row r="166" spans="1:10" x14ac:dyDescent="0.25">
      <c r="A166" s="34" t="s">
        <v>322</v>
      </c>
      <c r="C166" s="1" t="s">
        <v>1610</v>
      </c>
      <c r="D166">
        <v>27</v>
      </c>
      <c r="E166">
        <v>2</v>
      </c>
      <c r="F166">
        <v>1</v>
      </c>
      <c r="G166">
        <v>2</v>
      </c>
      <c r="H166" s="1">
        <v>3</v>
      </c>
      <c r="I166">
        <v>1.4510800000000001E-2</v>
      </c>
      <c r="J166">
        <v>25.82</v>
      </c>
    </row>
    <row r="167" spans="1:10" x14ac:dyDescent="0.25">
      <c r="A167" s="34" t="s">
        <v>324</v>
      </c>
      <c r="C167" s="1" t="s">
        <v>4224</v>
      </c>
      <c r="D167">
        <v>22</v>
      </c>
      <c r="E167">
        <v>2</v>
      </c>
      <c r="F167">
        <v>1</v>
      </c>
      <c r="G167">
        <v>2</v>
      </c>
      <c r="H167" s="1">
        <v>1</v>
      </c>
      <c r="I167">
        <v>0.118272</v>
      </c>
      <c r="J167">
        <v>11.19</v>
      </c>
    </row>
    <row r="168" spans="1:10" x14ac:dyDescent="0.25">
      <c r="A168" s="34" t="s">
        <v>326</v>
      </c>
      <c r="C168" s="1" t="s">
        <v>269</v>
      </c>
      <c r="D168">
        <v>17</v>
      </c>
      <c r="E168">
        <v>2</v>
      </c>
      <c r="F168">
        <v>1</v>
      </c>
      <c r="G168">
        <v>2</v>
      </c>
      <c r="H168" s="1">
        <v>2</v>
      </c>
      <c r="I168">
        <v>5.8980600000000001E-2</v>
      </c>
      <c r="J168">
        <v>14.51</v>
      </c>
    </row>
    <row r="169" spans="1:10" x14ac:dyDescent="0.25">
      <c r="A169" s="34" t="s">
        <v>328</v>
      </c>
      <c r="C169" s="1" t="s">
        <v>1611</v>
      </c>
      <c r="D169">
        <v>27</v>
      </c>
      <c r="E169">
        <v>2</v>
      </c>
      <c r="F169">
        <v>1</v>
      </c>
      <c r="G169">
        <v>2</v>
      </c>
      <c r="H169" s="1">
        <v>2</v>
      </c>
      <c r="I169">
        <v>0.225943</v>
      </c>
      <c r="J169">
        <v>8.65</v>
      </c>
    </row>
    <row r="170" spans="1:10" x14ac:dyDescent="0.25">
      <c r="A170" s="34" t="s">
        <v>330</v>
      </c>
      <c r="C170" s="1" t="s">
        <v>173</v>
      </c>
      <c r="D170">
        <v>31</v>
      </c>
      <c r="E170">
        <v>2</v>
      </c>
      <c r="F170">
        <v>2</v>
      </c>
      <c r="G170">
        <v>2</v>
      </c>
      <c r="H170" s="1">
        <v>1</v>
      </c>
      <c r="I170" t="s">
        <v>1612</v>
      </c>
      <c r="J170" t="s">
        <v>1613</v>
      </c>
    </row>
    <row r="171" spans="1:10" x14ac:dyDescent="0.25">
      <c r="A171" s="34" t="s">
        <v>332</v>
      </c>
      <c r="C171" s="1" t="s">
        <v>4399</v>
      </c>
      <c r="D171">
        <v>32</v>
      </c>
      <c r="E171">
        <v>2</v>
      </c>
      <c r="F171">
        <v>1</v>
      </c>
      <c r="G171">
        <v>2</v>
      </c>
      <c r="H171" s="1">
        <v>3</v>
      </c>
      <c r="I171">
        <v>9.4111500000000001E-3</v>
      </c>
      <c r="J171">
        <v>23.23</v>
      </c>
    </row>
    <row r="172" spans="1:10" x14ac:dyDescent="0.25">
      <c r="A172" s="34" t="s">
        <v>334</v>
      </c>
      <c r="C172" s="1" t="s">
        <v>1614</v>
      </c>
      <c r="D172">
        <v>21</v>
      </c>
      <c r="E172">
        <v>2</v>
      </c>
      <c r="F172">
        <v>1</v>
      </c>
      <c r="G172">
        <v>2</v>
      </c>
      <c r="H172" s="1">
        <v>3</v>
      </c>
      <c r="I172">
        <v>8.7045300000000006E-2</v>
      </c>
      <c r="J172">
        <v>21.27</v>
      </c>
    </row>
    <row r="173" spans="1:10" x14ac:dyDescent="0.25">
      <c r="A173" s="34" t="s">
        <v>336</v>
      </c>
      <c r="C173" s="1" t="s">
        <v>277</v>
      </c>
      <c r="D173">
        <v>33</v>
      </c>
      <c r="E173">
        <v>2</v>
      </c>
      <c r="F173">
        <v>2</v>
      </c>
      <c r="G173">
        <v>2</v>
      </c>
      <c r="H173" s="1">
        <v>4</v>
      </c>
      <c r="I173">
        <v>2.5229600000000001E-2</v>
      </c>
      <c r="J173">
        <v>20.67</v>
      </c>
    </row>
    <row r="174" spans="1:10" x14ac:dyDescent="0.25">
      <c r="A174" s="34" t="s">
        <v>337</v>
      </c>
      <c r="C174" s="1" t="s">
        <v>4225</v>
      </c>
      <c r="D174">
        <v>25</v>
      </c>
      <c r="E174">
        <v>2</v>
      </c>
      <c r="F174">
        <v>1</v>
      </c>
      <c r="G174">
        <v>2</v>
      </c>
      <c r="H174" s="1">
        <v>2</v>
      </c>
      <c r="I174" t="s">
        <v>4226</v>
      </c>
      <c r="J174" t="s">
        <v>4227</v>
      </c>
    </row>
    <row r="175" spans="1:10" x14ac:dyDescent="0.25">
      <c r="A175" s="34" t="s">
        <v>338</v>
      </c>
      <c r="C175" s="1" t="s">
        <v>1615</v>
      </c>
      <c r="D175">
        <v>18</v>
      </c>
      <c r="E175">
        <v>2</v>
      </c>
      <c r="F175">
        <v>1</v>
      </c>
      <c r="G175">
        <v>2</v>
      </c>
      <c r="H175" s="1">
        <v>3</v>
      </c>
      <c r="I175">
        <v>2.74223E-2</v>
      </c>
      <c r="J175">
        <v>20.39</v>
      </c>
    </row>
    <row r="176" spans="1:10" x14ac:dyDescent="0.25">
      <c r="A176" s="34" t="s">
        <v>340</v>
      </c>
      <c r="C176" s="1" t="s">
        <v>279</v>
      </c>
      <c r="D176">
        <v>33</v>
      </c>
      <c r="E176">
        <v>2</v>
      </c>
      <c r="F176">
        <v>1</v>
      </c>
      <c r="G176">
        <v>2</v>
      </c>
      <c r="H176" s="1">
        <v>3</v>
      </c>
      <c r="I176">
        <v>0.289989</v>
      </c>
      <c r="J176">
        <v>8.58</v>
      </c>
    </row>
    <row r="177" spans="1:10" x14ac:dyDescent="0.25">
      <c r="A177" s="34" t="s">
        <v>342</v>
      </c>
      <c r="C177" s="1" t="s">
        <v>281</v>
      </c>
      <c r="D177">
        <v>15</v>
      </c>
      <c r="E177">
        <v>2</v>
      </c>
      <c r="F177">
        <v>2</v>
      </c>
      <c r="G177">
        <v>2</v>
      </c>
      <c r="H177" s="1">
        <v>2</v>
      </c>
      <c r="I177" t="s">
        <v>1616</v>
      </c>
      <c r="J177" t="s">
        <v>1617</v>
      </c>
    </row>
    <row r="178" spans="1:10" x14ac:dyDescent="0.25">
      <c r="A178" s="34" t="s">
        <v>365</v>
      </c>
      <c r="C178" s="1" t="s">
        <v>1618</v>
      </c>
      <c r="D178">
        <v>32</v>
      </c>
      <c r="E178">
        <v>2</v>
      </c>
      <c r="F178">
        <v>1</v>
      </c>
      <c r="G178">
        <v>2</v>
      </c>
      <c r="H178" s="1">
        <v>1</v>
      </c>
      <c r="I178">
        <v>6.3707299999999994E-2</v>
      </c>
      <c r="J178">
        <v>19.96</v>
      </c>
    </row>
    <row r="179" spans="1:10" x14ac:dyDescent="0.25">
      <c r="A179" s="34" t="s">
        <v>366</v>
      </c>
      <c r="C179" s="1" t="s">
        <v>284</v>
      </c>
      <c r="D179">
        <v>36</v>
      </c>
      <c r="E179">
        <v>2</v>
      </c>
      <c r="F179">
        <v>1</v>
      </c>
      <c r="G179">
        <v>2</v>
      </c>
      <c r="H179" s="1">
        <v>2</v>
      </c>
      <c r="I179" t="s">
        <v>1619</v>
      </c>
      <c r="J179" t="s">
        <v>1620</v>
      </c>
    </row>
    <row r="180" spans="1:10" x14ac:dyDescent="0.25">
      <c r="A180" s="34" t="s">
        <v>367</v>
      </c>
      <c r="C180" s="1" t="s">
        <v>286</v>
      </c>
      <c r="D180">
        <v>27</v>
      </c>
      <c r="E180">
        <v>2</v>
      </c>
      <c r="F180">
        <v>1</v>
      </c>
      <c r="G180">
        <v>2</v>
      </c>
      <c r="H180" s="1">
        <v>2</v>
      </c>
      <c r="I180" t="s">
        <v>1621</v>
      </c>
      <c r="J180" t="s">
        <v>1622</v>
      </c>
    </row>
    <row r="181" spans="1:10" x14ac:dyDescent="0.25">
      <c r="A181" s="34" t="s">
        <v>368</v>
      </c>
      <c r="C181" s="1" t="s">
        <v>1623</v>
      </c>
      <c r="D181">
        <v>33</v>
      </c>
      <c r="E181">
        <v>2</v>
      </c>
      <c r="F181">
        <v>1</v>
      </c>
      <c r="G181">
        <v>2</v>
      </c>
      <c r="H181" s="1">
        <v>3</v>
      </c>
      <c r="I181">
        <v>4.3996899999999999E-2</v>
      </c>
      <c r="J181">
        <v>13.79</v>
      </c>
    </row>
    <row r="182" spans="1:10" x14ac:dyDescent="0.25">
      <c r="A182" s="34" t="s">
        <v>369</v>
      </c>
      <c r="C182" s="1" t="s">
        <v>288</v>
      </c>
      <c r="D182">
        <v>32</v>
      </c>
      <c r="E182">
        <v>2</v>
      </c>
      <c r="F182">
        <v>1</v>
      </c>
      <c r="G182">
        <v>2</v>
      </c>
      <c r="H182" s="1">
        <v>3</v>
      </c>
      <c r="I182">
        <v>0.195468</v>
      </c>
      <c r="J182">
        <v>10.49</v>
      </c>
    </row>
    <row r="183" spans="1:10" x14ac:dyDescent="0.25">
      <c r="A183" s="34" t="s">
        <v>370</v>
      </c>
      <c r="C183" s="1" t="s">
        <v>1624</v>
      </c>
      <c r="D183">
        <v>29</v>
      </c>
      <c r="E183">
        <v>2</v>
      </c>
      <c r="F183">
        <v>1</v>
      </c>
      <c r="G183">
        <v>2</v>
      </c>
      <c r="H183" s="1">
        <v>1</v>
      </c>
      <c r="I183">
        <v>7.0593500000000003E-2</v>
      </c>
      <c r="J183">
        <v>10.98</v>
      </c>
    </row>
    <row r="184" spans="1:10" x14ac:dyDescent="0.25">
      <c r="A184" s="34" t="s">
        <v>371</v>
      </c>
      <c r="C184" s="1" t="s">
        <v>290</v>
      </c>
      <c r="D184">
        <v>21</v>
      </c>
      <c r="E184">
        <v>2</v>
      </c>
      <c r="F184">
        <v>2</v>
      </c>
      <c r="G184">
        <v>2</v>
      </c>
      <c r="H184" s="1">
        <v>2</v>
      </c>
      <c r="I184" t="s">
        <v>1625</v>
      </c>
      <c r="J184" t="s">
        <v>1626</v>
      </c>
    </row>
    <row r="185" spans="1:10" x14ac:dyDescent="0.25">
      <c r="A185" s="34" t="s">
        <v>372</v>
      </c>
      <c r="C185" s="1" t="s">
        <v>292</v>
      </c>
      <c r="D185">
        <v>34</v>
      </c>
      <c r="E185">
        <v>2</v>
      </c>
      <c r="F185">
        <v>1</v>
      </c>
      <c r="G185">
        <v>2</v>
      </c>
      <c r="H185" s="1">
        <v>2</v>
      </c>
      <c r="I185">
        <v>3.9558599999999999E-2</v>
      </c>
      <c r="J185">
        <v>23.85</v>
      </c>
    </row>
    <row r="186" spans="1:10" x14ac:dyDescent="0.25">
      <c r="A186" s="34" t="s">
        <v>373</v>
      </c>
      <c r="C186" s="1" t="s">
        <v>1627</v>
      </c>
      <c r="D186">
        <v>17</v>
      </c>
      <c r="E186">
        <v>2</v>
      </c>
      <c r="F186">
        <v>1</v>
      </c>
      <c r="G186">
        <v>2</v>
      </c>
      <c r="H186" s="1">
        <v>3</v>
      </c>
      <c r="I186">
        <v>7.0365700000000003E-2</v>
      </c>
      <c r="J186">
        <v>13.74</v>
      </c>
    </row>
    <row r="187" spans="1:10" x14ac:dyDescent="0.25">
      <c r="A187" s="34" t="s">
        <v>374</v>
      </c>
      <c r="C187" s="1" t="s">
        <v>294</v>
      </c>
      <c r="D187">
        <v>29</v>
      </c>
      <c r="E187">
        <v>2</v>
      </c>
      <c r="F187">
        <v>3</v>
      </c>
      <c r="G187">
        <v>2</v>
      </c>
      <c r="H187" s="1">
        <v>2</v>
      </c>
      <c r="I187" t="s">
        <v>1628</v>
      </c>
      <c r="J187" t="s">
        <v>1629</v>
      </c>
    </row>
    <row r="188" spans="1:10" x14ac:dyDescent="0.25">
      <c r="A188" s="34" t="s">
        <v>375</v>
      </c>
      <c r="C188" s="1" t="s">
        <v>1630</v>
      </c>
      <c r="D188">
        <v>34</v>
      </c>
      <c r="E188">
        <v>2</v>
      </c>
      <c r="F188">
        <v>1</v>
      </c>
      <c r="G188">
        <v>2</v>
      </c>
      <c r="H188" s="1">
        <v>2</v>
      </c>
      <c r="I188">
        <v>2.6352899999999999E-2</v>
      </c>
      <c r="J188">
        <v>24.56</v>
      </c>
    </row>
    <row r="189" spans="1:10" x14ac:dyDescent="0.25">
      <c r="A189" s="34" t="s">
        <v>376</v>
      </c>
      <c r="C189" s="1" t="s">
        <v>296</v>
      </c>
      <c r="D189">
        <v>25</v>
      </c>
      <c r="E189">
        <v>2</v>
      </c>
      <c r="F189">
        <v>1</v>
      </c>
      <c r="G189">
        <v>2</v>
      </c>
      <c r="H189" s="1">
        <v>2</v>
      </c>
      <c r="I189">
        <v>0.110234</v>
      </c>
      <c r="J189">
        <v>15.35</v>
      </c>
    </row>
    <row r="190" spans="1:10" x14ac:dyDescent="0.25">
      <c r="A190" s="34" t="s">
        <v>377</v>
      </c>
      <c r="C190" s="1" t="s">
        <v>299</v>
      </c>
      <c r="D190">
        <v>34</v>
      </c>
      <c r="E190">
        <v>2</v>
      </c>
      <c r="F190">
        <v>1</v>
      </c>
      <c r="G190">
        <v>2</v>
      </c>
      <c r="H190" s="1">
        <v>3</v>
      </c>
      <c r="I190">
        <v>5.9641900000000003E-3</v>
      </c>
      <c r="J190">
        <v>27.17</v>
      </c>
    </row>
    <row r="191" spans="1:10" x14ac:dyDescent="0.25">
      <c r="A191" s="34" t="s">
        <v>378</v>
      </c>
      <c r="C191" s="1" t="s">
        <v>301</v>
      </c>
      <c r="D191">
        <v>30</v>
      </c>
      <c r="E191">
        <v>2</v>
      </c>
      <c r="F191">
        <v>1</v>
      </c>
      <c r="G191">
        <v>2</v>
      </c>
      <c r="H191" s="1">
        <v>2</v>
      </c>
      <c r="I191">
        <v>0.123168</v>
      </c>
      <c r="J191">
        <v>14.04</v>
      </c>
    </row>
    <row r="192" spans="1:10" x14ac:dyDescent="0.25">
      <c r="A192" s="34" t="s">
        <v>345</v>
      </c>
      <c r="C192" s="1" t="s">
        <v>1631</v>
      </c>
      <c r="D192">
        <v>35</v>
      </c>
      <c r="E192">
        <v>2</v>
      </c>
      <c r="F192">
        <v>1</v>
      </c>
      <c r="G192">
        <v>2</v>
      </c>
      <c r="H192" s="1">
        <v>3</v>
      </c>
      <c r="I192">
        <v>4.0682400000000001E-2</v>
      </c>
      <c r="J192">
        <v>14.71</v>
      </c>
    </row>
    <row r="193" spans="1:10" x14ac:dyDescent="0.25">
      <c r="A193" s="34" t="s">
        <v>379</v>
      </c>
      <c r="C193" s="1" t="s">
        <v>1632</v>
      </c>
      <c r="D193">
        <v>36</v>
      </c>
      <c r="E193">
        <v>2</v>
      </c>
      <c r="F193">
        <v>1</v>
      </c>
      <c r="G193">
        <v>2</v>
      </c>
      <c r="H193" s="1">
        <v>3</v>
      </c>
      <c r="I193" t="s">
        <v>1633</v>
      </c>
      <c r="J193" t="s">
        <v>1634</v>
      </c>
    </row>
    <row r="194" spans="1:10" x14ac:dyDescent="0.25">
      <c r="A194" s="34" t="s">
        <v>380</v>
      </c>
      <c r="C194" s="1" t="s">
        <v>307</v>
      </c>
      <c r="D194">
        <v>29</v>
      </c>
      <c r="E194">
        <v>2</v>
      </c>
      <c r="F194">
        <v>1</v>
      </c>
      <c r="G194">
        <v>2</v>
      </c>
      <c r="H194" s="1">
        <v>2</v>
      </c>
      <c r="I194" t="s">
        <v>1635</v>
      </c>
      <c r="J194" t="s">
        <v>1636</v>
      </c>
    </row>
    <row r="195" spans="1:10" x14ac:dyDescent="0.25">
      <c r="A195" s="34" t="s">
        <v>381</v>
      </c>
      <c r="C195" s="1" t="s">
        <v>309</v>
      </c>
      <c r="D195">
        <v>32</v>
      </c>
      <c r="E195">
        <v>2</v>
      </c>
      <c r="F195">
        <v>1</v>
      </c>
      <c r="G195">
        <v>2</v>
      </c>
      <c r="H195" s="1">
        <v>2</v>
      </c>
      <c r="I195" t="s">
        <v>1637</v>
      </c>
      <c r="J195" t="s">
        <v>1638</v>
      </c>
    </row>
    <row r="196" spans="1:10" x14ac:dyDescent="0.25">
      <c r="A196" s="34" t="s">
        <v>382</v>
      </c>
      <c r="C196" s="1" t="s">
        <v>311</v>
      </c>
      <c r="D196">
        <v>31</v>
      </c>
      <c r="E196">
        <v>2</v>
      </c>
      <c r="F196">
        <v>1</v>
      </c>
      <c r="G196">
        <v>2</v>
      </c>
      <c r="H196" s="1">
        <v>3</v>
      </c>
      <c r="I196">
        <v>4.2988499999999999E-2</v>
      </c>
      <c r="J196">
        <v>26.18</v>
      </c>
    </row>
    <row r="197" spans="1:10" x14ac:dyDescent="0.25">
      <c r="A197" s="34" t="s">
        <v>383</v>
      </c>
      <c r="C197" s="1" t="s">
        <v>313</v>
      </c>
      <c r="D197">
        <v>29</v>
      </c>
      <c r="E197">
        <v>2</v>
      </c>
      <c r="F197">
        <v>1</v>
      </c>
      <c r="G197">
        <v>2</v>
      </c>
      <c r="H197" s="1">
        <v>3</v>
      </c>
      <c r="I197">
        <v>3.3437399999999999E-2</v>
      </c>
      <c r="J197">
        <v>17.64</v>
      </c>
    </row>
    <row r="198" spans="1:10" x14ac:dyDescent="0.25">
      <c r="A198" s="34" t="s">
        <v>384</v>
      </c>
      <c r="C198" s="1" t="s">
        <v>315</v>
      </c>
      <c r="D198">
        <v>37</v>
      </c>
      <c r="E198">
        <v>2</v>
      </c>
      <c r="F198">
        <v>1</v>
      </c>
      <c r="G198">
        <v>2</v>
      </c>
      <c r="H198" s="1">
        <v>2</v>
      </c>
      <c r="I198">
        <v>3.0295099999999998E-2</v>
      </c>
      <c r="J198">
        <v>23.32</v>
      </c>
    </row>
    <row r="199" spans="1:10" x14ac:dyDescent="0.25">
      <c r="A199" s="34" t="s">
        <v>385</v>
      </c>
      <c r="C199" s="1" t="s">
        <v>226</v>
      </c>
      <c r="D199">
        <v>20</v>
      </c>
      <c r="E199">
        <v>2</v>
      </c>
      <c r="F199">
        <v>1</v>
      </c>
      <c r="G199">
        <v>2</v>
      </c>
      <c r="H199" s="1">
        <v>3</v>
      </c>
      <c r="I199">
        <v>2.43232E-2</v>
      </c>
      <c r="J199">
        <v>20.21</v>
      </c>
    </row>
    <row r="200" spans="1:10" x14ac:dyDescent="0.25">
      <c r="A200" s="34" t="s">
        <v>386</v>
      </c>
      <c r="C200" s="1" t="s">
        <v>317</v>
      </c>
      <c r="D200">
        <v>22</v>
      </c>
      <c r="E200">
        <v>2</v>
      </c>
      <c r="F200">
        <v>2</v>
      </c>
      <c r="G200">
        <v>2</v>
      </c>
      <c r="H200" s="1" t="s">
        <v>88</v>
      </c>
      <c r="I200" t="s">
        <v>1639</v>
      </c>
      <c r="J200" t="s">
        <v>1640</v>
      </c>
    </row>
    <row r="201" spans="1:10" x14ac:dyDescent="0.25">
      <c r="A201" s="34" t="s">
        <v>387</v>
      </c>
      <c r="C201" s="1" t="s">
        <v>321</v>
      </c>
      <c r="D201">
        <v>38</v>
      </c>
      <c r="E201">
        <v>2</v>
      </c>
      <c r="F201">
        <v>1</v>
      </c>
      <c r="G201">
        <v>2</v>
      </c>
      <c r="H201" s="1">
        <v>3</v>
      </c>
      <c r="I201" t="s">
        <v>1641</v>
      </c>
      <c r="J201" t="s">
        <v>1642</v>
      </c>
    </row>
    <row r="202" spans="1:10" x14ac:dyDescent="0.25">
      <c r="A202" s="34" t="s">
        <v>388</v>
      </c>
      <c r="C202" s="1" t="s">
        <v>323</v>
      </c>
      <c r="D202">
        <v>29</v>
      </c>
      <c r="E202">
        <v>2</v>
      </c>
      <c r="F202">
        <v>1</v>
      </c>
      <c r="G202">
        <v>2</v>
      </c>
      <c r="H202" s="1">
        <v>3</v>
      </c>
      <c r="I202" t="s">
        <v>1643</v>
      </c>
      <c r="J202" t="s">
        <v>1644</v>
      </c>
    </row>
    <row r="203" spans="1:10" x14ac:dyDescent="0.25">
      <c r="A203" s="34" t="s">
        <v>389</v>
      </c>
      <c r="C203" s="1" t="s">
        <v>325</v>
      </c>
      <c r="D203">
        <v>31</v>
      </c>
      <c r="E203">
        <v>2</v>
      </c>
      <c r="F203">
        <v>2</v>
      </c>
      <c r="G203">
        <v>2</v>
      </c>
      <c r="H203" s="1">
        <v>3</v>
      </c>
      <c r="I203" t="s">
        <v>1645</v>
      </c>
      <c r="J203" t="s">
        <v>1646</v>
      </c>
    </row>
    <row r="204" spans="1:10" x14ac:dyDescent="0.25">
      <c r="A204" s="34" t="s">
        <v>390</v>
      </c>
      <c r="C204" s="1" t="s">
        <v>333</v>
      </c>
      <c r="D204">
        <v>22</v>
      </c>
      <c r="E204">
        <v>2</v>
      </c>
      <c r="F204">
        <v>2</v>
      </c>
      <c r="G204">
        <v>2</v>
      </c>
      <c r="H204" s="1" t="s">
        <v>88</v>
      </c>
      <c r="I204" t="s">
        <v>1647</v>
      </c>
      <c r="J204" t="s">
        <v>1648</v>
      </c>
    </row>
    <row r="205" spans="1:10" x14ac:dyDescent="0.25">
      <c r="A205" s="34" t="s">
        <v>391</v>
      </c>
      <c r="C205" s="1" t="s">
        <v>335</v>
      </c>
      <c r="D205">
        <v>32</v>
      </c>
      <c r="E205">
        <v>2</v>
      </c>
      <c r="F205">
        <v>1</v>
      </c>
      <c r="G205">
        <v>2</v>
      </c>
      <c r="H205" s="1">
        <v>3</v>
      </c>
      <c r="I205">
        <v>1.52283E-2</v>
      </c>
      <c r="J205">
        <v>25.69</v>
      </c>
    </row>
    <row r="206" spans="1:10" x14ac:dyDescent="0.25">
      <c r="A206" s="34" t="s">
        <v>392</v>
      </c>
      <c r="C206" s="1" t="s">
        <v>339</v>
      </c>
      <c r="D206">
        <v>16</v>
      </c>
      <c r="E206">
        <v>2</v>
      </c>
      <c r="F206">
        <v>1</v>
      </c>
      <c r="G206">
        <v>2</v>
      </c>
      <c r="H206" s="1">
        <v>3</v>
      </c>
      <c r="I206">
        <v>5.5922300000000001E-2</v>
      </c>
      <c r="J206">
        <v>15.25</v>
      </c>
    </row>
    <row r="207" spans="1:10" x14ac:dyDescent="0.25">
      <c r="A207" s="34" t="s">
        <v>393</v>
      </c>
      <c r="C207" s="1" t="s">
        <v>1649</v>
      </c>
      <c r="D207">
        <v>16</v>
      </c>
      <c r="E207">
        <v>2</v>
      </c>
      <c r="F207">
        <v>1</v>
      </c>
      <c r="G207">
        <v>2</v>
      </c>
      <c r="H207" s="1">
        <v>3</v>
      </c>
      <c r="I207" t="s">
        <v>1650</v>
      </c>
      <c r="J207">
        <v>12.34</v>
      </c>
    </row>
    <row r="208" spans="1:10" x14ac:dyDescent="0.25">
      <c r="A208" s="34" t="s">
        <v>394</v>
      </c>
      <c r="C208" s="1" t="s">
        <v>4228</v>
      </c>
      <c r="D208">
        <v>22</v>
      </c>
      <c r="E208">
        <v>2</v>
      </c>
      <c r="F208">
        <v>1</v>
      </c>
      <c r="G208">
        <v>2</v>
      </c>
      <c r="H208" s="1">
        <v>3</v>
      </c>
      <c r="I208">
        <v>1.76001E-2</v>
      </c>
      <c r="J208">
        <v>20.76</v>
      </c>
    </row>
    <row r="209" spans="1:10" x14ac:dyDescent="0.25">
      <c r="A209" s="34" t="s">
        <v>395</v>
      </c>
      <c r="C209" s="1" t="s">
        <v>341</v>
      </c>
      <c r="D209">
        <v>23</v>
      </c>
      <c r="E209">
        <v>2</v>
      </c>
      <c r="F209">
        <v>1</v>
      </c>
      <c r="G209">
        <v>2</v>
      </c>
      <c r="H209" s="1">
        <v>2</v>
      </c>
      <c r="I209" t="s">
        <v>1651</v>
      </c>
      <c r="J209" t="s">
        <v>1652</v>
      </c>
    </row>
    <row r="210" spans="1:10" x14ac:dyDescent="0.25">
      <c r="A210" s="34" t="s">
        <v>396</v>
      </c>
      <c r="C210" s="1" t="s">
        <v>343</v>
      </c>
      <c r="D210">
        <v>36</v>
      </c>
      <c r="E210">
        <v>2</v>
      </c>
      <c r="F210">
        <v>1</v>
      </c>
      <c r="G210">
        <v>2</v>
      </c>
      <c r="H210" s="1">
        <v>2</v>
      </c>
      <c r="I210" t="s">
        <v>1653</v>
      </c>
      <c r="J210" t="s">
        <v>1654</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C41F2-92A9-49F2-B7FA-7392D3D68556}">
  <dimension ref="A1:J102"/>
  <sheetViews>
    <sheetView workbookViewId="0">
      <selection activeCell="D89" sqref="D89"/>
    </sheetView>
  </sheetViews>
  <sheetFormatPr defaultRowHeight="15" x14ac:dyDescent="0.25"/>
  <cols>
    <col min="1" max="1" width="5.85546875" style="34" bestFit="1" customWidth="1"/>
    <col min="3" max="3" width="53.7109375" style="1" bestFit="1" customWidth="1"/>
    <col min="4" max="4" width="7" bestFit="1" customWidth="1"/>
    <col min="5" max="5" width="6.28515625" bestFit="1" customWidth="1"/>
    <col min="6" max="6" width="14.5703125" bestFit="1" customWidth="1"/>
    <col min="7" max="7" width="11.5703125" bestFit="1" customWidth="1"/>
    <col min="8" max="8" width="11.7109375" style="1" bestFit="1" customWidth="1"/>
    <col min="9" max="10" width="255.7109375" bestFit="1" customWidth="1"/>
  </cols>
  <sheetData>
    <row r="1" spans="1:10" s="3" customFormat="1" x14ac:dyDescent="0.25">
      <c r="A1" s="57"/>
      <c r="B1" s="3" t="s">
        <v>0</v>
      </c>
      <c r="C1" s="4" t="s">
        <v>1</v>
      </c>
      <c r="D1" s="3" t="s">
        <v>2</v>
      </c>
      <c r="E1" s="3" t="s">
        <v>3</v>
      </c>
      <c r="F1" s="3" t="s">
        <v>1393</v>
      </c>
      <c r="G1" s="3" t="s">
        <v>1394</v>
      </c>
      <c r="H1" s="4" t="s">
        <v>4</v>
      </c>
      <c r="I1" s="36" t="s">
        <v>5</v>
      </c>
      <c r="J1" s="36" t="s">
        <v>6</v>
      </c>
    </row>
    <row r="2" spans="1:10" x14ac:dyDescent="0.25">
      <c r="A2" s="34" t="s">
        <v>8</v>
      </c>
      <c r="B2" t="s">
        <v>1125</v>
      </c>
      <c r="C2" s="1" t="s">
        <v>1093</v>
      </c>
      <c r="D2">
        <v>26</v>
      </c>
      <c r="E2">
        <v>15046</v>
      </c>
      <c r="F2">
        <v>1</v>
      </c>
      <c r="G2">
        <v>3122</v>
      </c>
      <c r="H2" s="1">
        <v>3</v>
      </c>
      <c r="I2" t="s">
        <v>1658</v>
      </c>
      <c r="J2" t="s">
        <v>1659</v>
      </c>
    </row>
    <row r="3" spans="1:10" x14ac:dyDescent="0.25">
      <c r="A3" s="34" t="s">
        <v>12</v>
      </c>
      <c r="B3" t="s">
        <v>1130</v>
      </c>
      <c r="C3" s="1" t="s">
        <v>1094</v>
      </c>
      <c r="D3">
        <v>25</v>
      </c>
      <c r="E3">
        <v>9496</v>
      </c>
      <c r="F3">
        <v>2</v>
      </c>
      <c r="G3">
        <v>3085</v>
      </c>
      <c r="H3" s="1">
        <v>3</v>
      </c>
      <c r="I3" t="s">
        <v>4231</v>
      </c>
      <c r="J3" t="s">
        <v>4232</v>
      </c>
    </row>
    <row r="4" spans="1:10" x14ac:dyDescent="0.25">
      <c r="A4" s="34" t="s">
        <v>15</v>
      </c>
      <c r="B4" t="s">
        <v>1137</v>
      </c>
      <c r="C4" s="1" t="s">
        <v>1655</v>
      </c>
      <c r="D4">
        <v>25</v>
      </c>
      <c r="E4">
        <v>6341</v>
      </c>
      <c r="F4">
        <v>1</v>
      </c>
      <c r="G4">
        <v>2808</v>
      </c>
      <c r="H4" s="1">
        <v>4</v>
      </c>
      <c r="I4" t="s">
        <v>1656</v>
      </c>
      <c r="J4" t="s">
        <v>1657</v>
      </c>
    </row>
    <row r="5" spans="1:10" x14ac:dyDescent="0.25">
      <c r="A5" s="34" t="s">
        <v>17</v>
      </c>
      <c r="B5" t="s">
        <v>728</v>
      </c>
      <c r="C5" s="1" t="s">
        <v>1660</v>
      </c>
      <c r="D5">
        <v>39</v>
      </c>
      <c r="E5">
        <v>5958</v>
      </c>
      <c r="F5">
        <v>2</v>
      </c>
      <c r="G5">
        <v>2559</v>
      </c>
      <c r="H5" s="1" t="s">
        <v>303</v>
      </c>
      <c r="I5" t="s">
        <v>4233</v>
      </c>
      <c r="J5" t="s">
        <v>4234</v>
      </c>
    </row>
    <row r="6" spans="1:10" x14ac:dyDescent="0.25">
      <c r="A6" s="34" t="s">
        <v>19</v>
      </c>
      <c r="B6" t="s">
        <v>1132</v>
      </c>
      <c r="C6" s="1" t="s">
        <v>1661</v>
      </c>
      <c r="D6">
        <v>23</v>
      </c>
      <c r="E6">
        <v>3132</v>
      </c>
      <c r="F6">
        <v>1</v>
      </c>
      <c r="G6">
        <v>1603</v>
      </c>
      <c r="H6" s="1" t="s">
        <v>47</v>
      </c>
      <c r="I6" t="s">
        <v>1662</v>
      </c>
      <c r="J6" t="s">
        <v>1663</v>
      </c>
    </row>
    <row r="7" spans="1:10" x14ac:dyDescent="0.25">
      <c r="A7" s="34" t="s">
        <v>22</v>
      </c>
      <c r="B7" t="s">
        <v>1134</v>
      </c>
      <c r="C7" s="1" t="s">
        <v>1664</v>
      </c>
      <c r="D7">
        <v>23</v>
      </c>
      <c r="E7">
        <v>1098</v>
      </c>
      <c r="F7">
        <v>1</v>
      </c>
      <c r="G7">
        <v>789</v>
      </c>
      <c r="H7" s="1">
        <v>3</v>
      </c>
      <c r="I7" t="s">
        <v>1665</v>
      </c>
      <c r="J7" t="s">
        <v>1666</v>
      </c>
    </row>
    <row r="8" spans="1:10" x14ac:dyDescent="0.25">
      <c r="A8" s="34" t="s">
        <v>25</v>
      </c>
      <c r="B8" t="s">
        <v>1133</v>
      </c>
      <c r="C8" s="1" t="s">
        <v>1667</v>
      </c>
      <c r="D8">
        <v>22</v>
      </c>
      <c r="E8">
        <v>940</v>
      </c>
      <c r="F8">
        <v>1</v>
      </c>
      <c r="G8">
        <v>687</v>
      </c>
      <c r="H8" s="1">
        <v>3</v>
      </c>
      <c r="I8" t="s">
        <v>1668</v>
      </c>
      <c r="J8" t="s">
        <v>1669</v>
      </c>
    </row>
    <row r="9" spans="1:10" x14ac:dyDescent="0.25">
      <c r="A9" s="34" t="s">
        <v>28</v>
      </c>
      <c r="B9" t="s">
        <v>1126</v>
      </c>
      <c r="C9" s="1" t="s">
        <v>1670</v>
      </c>
      <c r="D9">
        <v>23</v>
      </c>
      <c r="E9">
        <v>698</v>
      </c>
      <c r="F9">
        <v>1</v>
      </c>
      <c r="G9">
        <v>547</v>
      </c>
      <c r="H9" s="1">
        <v>3</v>
      </c>
      <c r="I9" t="s">
        <v>1671</v>
      </c>
      <c r="J9" t="s">
        <v>1672</v>
      </c>
    </row>
    <row r="10" spans="1:10" x14ac:dyDescent="0.25">
      <c r="A10" s="34" t="s">
        <v>32</v>
      </c>
      <c r="B10" t="s">
        <v>728</v>
      </c>
      <c r="C10" s="1" t="s">
        <v>1673</v>
      </c>
      <c r="D10">
        <v>29</v>
      </c>
      <c r="E10">
        <v>807</v>
      </c>
      <c r="F10">
        <v>2</v>
      </c>
      <c r="G10">
        <v>541</v>
      </c>
      <c r="H10" s="1">
        <v>4</v>
      </c>
      <c r="I10" t="s">
        <v>1674</v>
      </c>
      <c r="J10" t="s">
        <v>1675</v>
      </c>
    </row>
    <row r="11" spans="1:10" x14ac:dyDescent="0.25">
      <c r="A11" s="34" t="s">
        <v>35</v>
      </c>
      <c r="B11" t="s">
        <v>1135</v>
      </c>
      <c r="C11" s="1" t="s">
        <v>1098</v>
      </c>
      <c r="D11">
        <v>24</v>
      </c>
      <c r="E11">
        <v>552</v>
      </c>
      <c r="F11">
        <v>3</v>
      </c>
      <c r="G11">
        <v>428</v>
      </c>
      <c r="H11" s="1">
        <v>3</v>
      </c>
      <c r="I11" t="s">
        <v>1676</v>
      </c>
      <c r="J11" t="s">
        <v>1677</v>
      </c>
    </row>
    <row r="12" spans="1:10" x14ac:dyDescent="0.25">
      <c r="A12" s="34" t="s">
        <v>37</v>
      </c>
      <c r="B12" t="s">
        <v>1131</v>
      </c>
      <c r="C12" s="1" t="s">
        <v>1097</v>
      </c>
      <c r="D12">
        <v>22</v>
      </c>
      <c r="E12">
        <v>477</v>
      </c>
      <c r="F12">
        <v>2</v>
      </c>
      <c r="G12">
        <v>410</v>
      </c>
      <c r="H12" s="1">
        <v>3</v>
      </c>
      <c r="I12" t="s">
        <v>1678</v>
      </c>
      <c r="J12" t="s">
        <v>1679</v>
      </c>
    </row>
    <row r="13" spans="1:10" x14ac:dyDescent="0.25">
      <c r="A13" s="34" t="s">
        <v>39</v>
      </c>
      <c r="B13" t="s">
        <v>1127</v>
      </c>
      <c r="C13" s="1" t="s">
        <v>1688</v>
      </c>
      <c r="D13">
        <v>22</v>
      </c>
      <c r="E13">
        <v>454</v>
      </c>
      <c r="F13">
        <v>1</v>
      </c>
      <c r="G13">
        <v>390</v>
      </c>
      <c r="H13" s="1">
        <v>3</v>
      </c>
      <c r="I13" t="s">
        <v>1689</v>
      </c>
      <c r="J13" t="s">
        <v>1690</v>
      </c>
    </row>
    <row r="14" spans="1:10" x14ac:dyDescent="0.25">
      <c r="A14" s="34" t="s">
        <v>42</v>
      </c>
      <c r="B14" t="s">
        <v>1136</v>
      </c>
      <c r="C14" s="1" t="s">
        <v>1680</v>
      </c>
      <c r="D14">
        <v>23</v>
      </c>
      <c r="E14">
        <v>410</v>
      </c>
      <c r="F14">
        <v>2</v>
      </c>
      <c r="G14">
        <v>373</v>
      </c>
      <c r="H14" s="1">
        <v>3</v>
      </c>
      <c r="I14" t="s">
        <v>1681</v>
      </c>
      <c r="J14" t="s">
        <v>1682</v>
      </c>
    </row>
    <row r="15" spans="1:10" x14ac:dyDescent="0.25">
      <c r="A15" s="34" t="s">
        <v>44</v>
      </c>
      <c r="B15" t="s">
        <v>1128</v>
      </c>
      <c r="C15" s="1" t="s">
        <v>1095</v>
      </c>
      <c r="D15">
        <v>24</v>
      </c>
      <c r="E15">
        <v>468</v>
      </c>
      <c r="F15">
        <v>2</v>
      </c>
      <c r="G15">
        <v>269</v>
      </c>
      <c r="H15" s="1">
        <v>4</v>
      </c>
      <c r="I15" t="s">
        <v>1683</v>
      </c>
      <c r="J15" t="s">
        <v>1684</v>
      </c>
    </row>
    <row r="16" spans="1:10" x14ac:dyDescent="0.25">
      <c r="A16" s="34" t="s">
        <v>45</v>
      </c>
      <c r="B16" t="s">
        <v>728</v>
      </c>
      <c r="C16" s="1" t="s">
        <v>1685</v>
      </c>
      <c r="D16">
        <v>22</v>
      </c>
      <c r="E16">
        <v>159</v>
      </c>
      <c r="F16">
        <v>1</v>
      </c>
      <c r="G16">
        <v>168</v>
      </c>
      <c r="H16" s="1">
        <v>3</v>
      </c>
      <c r="I16" t="s">
        <v>1686</v>
      </c>
      <c r="J16" t="s">
        <v>1687</v>
      </c>
    </row>
    <row r="17" spans="1:10" x14ac:dyDescent="0.25">
      <c r="A17" s="34" t="s">
        <v>48</v>
      </c>
      <c r="C17" s="1" t="s">
        <v>4400</v>
      </c>
      <c r="D17">
        <v>39</v>
      </c>
      <c r="E17">
        <v>17</v>
      </c>
      <c r="F17">
        <v>1</v>
      </c>
      <c r="G17">
        <v>28</v>
      </c>
      <c r="H17" s="1" t="s">
        <v>47</v>
      </c>
      <c r="I17" t="s">
        <v>4235</v>
      </c>
      <c r="J17" t="s">
        <v>4236</v>
      </c>
    </row>
    <row r="18" spans="1:10" x14ac:dyDescent="0.25">
      <c r="A18" s="34" t="s">
        <v>50</v>
      </c>
      <c r="C18" s="1" t="s">
        <v>4401</v>
      </c>
      <c r="D18">
        <v>41</v>
      </c>
      <c r="E18">
        <v>38</v>
      </c>
      <c r="F18">
        <v>2</v>
      </c>
      <c r="G18">
        <v>23</v>
      </c>
      <c r="H18" s="1">
        <v>3</v>
      </c>
      <c r="I18" t="s">
        <v>4402</v>
      </c>
      <c r="J18" t="s">
        <v>4403</v>
      </c>
    </row>
    <row r="19" spans="1:10" x14ac:dyDescent="0.25">
      <c r="A19" s="34" t="s">
        <v>51</v>
      </c>
      <c r="B19" t="s">
        <v>1129</v>
      </c>
      <c r="C19" s="1" t="s">
        <v>1691</v>
      </c>
      <c r="D19">
        <v>25</v>
      </c>
      <c r="E19">
        <v>15</v>
      </c>
      <c r="F19">
        <v>2</v>
      </c>
      <c r="G19">
        <v>17</v>
      </c>
      <c r="H19" s="1">
        <v>3</v>
      </c>
      <c r="I19" t="s">
        <v>1692</v>
      </c>
      <c r="J19" t="s">
        <v>1693</v>
      </c>
    </row>
    <row r="20" spans="1:10" x14ac:dyDescent="0.25">
      <c r="A20" s="34" t="s">
        <v>53</v>
      </c>
      <c r="C20" s="1" t="s">
        <v>1694</v>
      </c>
      <c r="D20">
        <v>33</v>
      </c>
      <c r="E20">
        <v>11</v>
      </c>
      <c r="F20">
        <v>2</v>
      </c>
      <c r="G20">
        <v>15</v>
      </c>
      <c r="H20" s="1" t="s">
        <v>13</v>
      </c>
      <c r="I20" t="s">
        <v>1695</v>
      </c>
      <c r="J20" t="s">
        <v>1696</v>
      </c>
    </row>
    <row r="21" spans="1:10" x14ac:dyDescent="0.25">
      <c r="A21" s="34" t="s">
        <v>54</v>
      </c>
      <c r="C21" s="1" t="s">
        <v>1077</v>
      </c>
      <c r="D21">
        <v>33</v>
      </c>
      <c r="E21">
        <v>6</v>
      </c>
      <c r="F21">
        <v>2</v>
      </c>
      <c r="G21">
        <v>12</v>
      </c>
      <c r="H21" s="1">
        <v>3</v>
      </c>
      <c r="I21">
        <v>2.1068900000000002E-3</v>
      </c>
      <c r="J21">
        <v>33.22</v>
      </c>
    </row>
    <row r="22" spans="1:10" x14ac:dyDescent="0.25">
      <c r="A22" s="34" t="s">
        <v>56</v>
      </c>
      <c r="C22" s="1" t="s">
        <v>1698</v>
      </c>
      <c r="D22">
        <v>29</v>
      </c>
      <c r="E22">
        <v>10</v>
      </c>
      <c r="F22">
        <v>4</v>
      </c>
      <c r="G22">
        <v>9</v>
      </c>
      <c r="H22" s="1" t="s">
        <v>348</v>
      </c>
      <c r="I22" t="s">
        <v>1699</v>
      </c>
      <c r="J22" t="s">
        <v>1700</v>
      </c>
    </row>
    <row r="23" spans="1:10" x14ac:dyDescent="0.25">
      <c r="A23" s="34" t="s">
        <v>57</v>
      </c>
      <c r="C23" s="1" t="s">
        <v>1096</v>
      </c>
      <c r="D23">
        <v>18</v>
      </c>
      <c r="E23">
        <v>9</v>
      </c>
      <c r="F23">
        <v>1</v>
      </c>
      <c r="G23">
        <v>9</v>
      </c>
      <c r="H23" s="1">
        <v>3</v>
      </c>
      <c r="I23" t="s">
        <v>1701</v>
      </c>
      <c r="J23" t="s">
        <v>1702</v>
      </c>
    </row>
    <row r="24" spans="1:10" x14ac:dyDescent="0.25">
      <c r="A24" s="34" t="s">
        <v>59</v>
      </c>
      <c r="C24" s="1" t="s">
        <v>4237</v>
      </c>
      <c r="D24">
        <v>35</v>
      </c>
      <c r="E24">
        <v>6</v>
      </c>
      <c r="F24">
        <v>4</v>
      </c>
      <c r="G24">
        <v>9</v>
      </c>
      <c r="H24" s="1">
        <v>3</v>
      </c>
      <c r="I24" t="s">
        <v>4238</v>
      </c>
      <c r="J24" t="s">
        <v>4239</v>
      </c>
    </row>
    <row r="25" spans="1:10" x14ac:dyDescent="0.25">
      <c r="A25" s="34" t="s">
        <v>61</v>
      </c>
      <c r="C25" s="1" t="s">
        <v>1697</v>
      </c>
      <c r="D25">
        <v>20</v>
      </c>
      <c r="E25">
        <v>13</v>
      </c>
      <c r="F25">
        <v>2</v>
      </c>
      <c r="G25">
        <v>8</v>
      </c>
      <c r="H25" s="1">
        <v>4</v>
      </c>
      <c r="I25">
        <v>0.12064</v>
      </c>
      <c r="J25">
        <v>8.25</v>
      </c>
    </row>
    <row r="26" spans="1:10" x14ac:dyDescent="0.25">
      <c r="A26" s="34" t="s">
        <v>63</v>
      </c>
      <c r="C26" s="1" t="s">
        <v>1100</v>
      </c>
      <c r="D26">
        <v>22</v>
      </c>
      <c r="E26">
        <v>10</v>
      </c>
      <c r="F26">
        <v>1</v>
      </c>
      <c r="G26">
        <v>8</v>
      </c>
      <c r="H26" s="1">
        <v>3</v>
      </c>
      <c r="I26" t="s">
        <v>1703</v>
      </c>
      <c r="J26" t="s">
        <v>1704</v>
      </c>
    </row>
    <row r="27" spans="1:10" x14ac:dyDescent="0.25">
      <c r="A27" s="34" t="s">
        <v>65</v>
      </c>
      <c r="C27" s="1" t="s">
        <v>1099</v>
      </c>
      <c r="D27">
        <v>32</v>
      </c>
      <c r="E27">
        <v>2</v>
      </c>
      <c r="F27">
        <v>2</v>
      </c>
      <c r="G27">
        <v>8</v>
      </c>
      <c r="H27" s="1">
        <v>3</v>
      </c>
      <c r="I27">
        <v>8.7936700000000007E-2</v>
      </c>
      <c r="J27">
        <v>12.12</v>
      </c>
    </row>
    <row r="28" spans="1:10" x14ac:dyDescent="0.25">
      <c r="A28" s="34" t="s">
        <v>67</v>
      </c>
      <c r="C28" s="1" t="s">
        <v>1705</v>
      </c>
      <c r="D28">
        <v>20</v>
      </c>
      <c r="E28">
        <v>9</v>
      </c>
      <c r="F28">
        <v>8</v>
      </c>
      <c r="G28">
        <v>7</v>
      </c>
      <c r="H28" s="1" t="s">
        <v>901</v>
      </c>
      <c r="I28" t="s">
        <v>1706</v>
      </c>
      <c r="J28" t="s">
        <v>1707</v>
      </c>
    </row>
    <row r="29" spans="1:10" x14ac:dyDescent="0.25">
      <c r="A29" s="34" t="s">
        <v>69</v>
      </c>
      <c r="C29" s="1" t="s">
        <v>1104</v>
      </c>
      <c r="D29">
        <v>35</v>
      </c>
      <c r="E29">
        <v>10</v>
      </c>
      <c r="F29">
        <v>2</v>
      </c>
      <c r="G29">
        <v>6</v>
      </c>
      <c r="H29" s="1" t="s">
        <v>10</v>
      </c>
      <c r="I29" t="s">
        <v>1708</v>
      </c>
      <c r="J29" t="s">
        <v>1709</v>
      </c>
    </row>
    <row r="30" spans="1:10" x14ac:dyDescent="0.25">
      <c r="A30" s="34" t="s">
        <v>71</v>
      </c>
      <c r="C30" s="1" t="s">
        <v>4240</v>
      </c>
      <c r="D30">
        <v>35</v>
      </c>
      <c r="E30">
        <v>7</v>
      </c>
      <c r="F30">
        <v>1</v>
      </c>
      <c r="G30">
        <v>6</v>
      </c>
      <c r="H30" s="1">
        <v>3</v>
      </c>
      <c r="I30" t="s">
        <v>4241</v>
      </c>
      <c r="J30" t="s">
        <v>4242</v>
      </c>
    </row>
    <row r="31" spans="1:10" x14ac:dyDescent="0.25">
      <c r="A31" s="34" t="s">
        <v>73</v>
      </c>
      <c r="C31" s="1" t="s">
        <v>1101</v>
      </c>
      <c r="D31">
        <v>35</v>
      </c>
      <c r="E31">
        <v>4</v>
      </c>
      <c r="F31">
        <v>1</v>
      </c>
      <c r="G31">
        <v>6</v>
      </c>
      <c r="H31" s="1">
        <v>2</v>
      </c>
      <c r="I31" t="s">
        <v>1710</v>
      </c>
      <c r="J31" t="s">
        <v>1711</v>
      </c>
    </row>
    <row r="32" spans="1:10" x14ac:dyDescent="0.25">
      <c r="A32" s="34" t="s">
        <v>75</v>
      </c>
      <c r="C32" s="1" t="s">
        <v>1712</v>
      </c>
      <c r="D32">
        <v>32</v>
      </c>
      <c r="E32">
        <v>2</v>
      </c>
      <c r="F32">
        <v>2</v>
      </c>
      <c r="G32">
        <v>6</v>
      </c>
      <c r="H32" s="1">
        <v>2</v>
      </c>
      <c r="I32">
        <v>2.0352200000000001E-2</v>
      </c>
      <c r="J32">
        <v>17.899999999999999</v>
      </c>
    </row>
    <row r="33" spans="1:10" x14ac:dyDescent="0.25">
      <c r="A33" s="34" t="s">
        <v>77</v>
      </c>
      <c r="C33" s="1" t="s">
        <v>1102</v>
      </c>
      <c r="D33">
        <v>27</v>
      </c>
      <c r="E33">
        <v>4</v>
      </c>
      <c r="F33">
        <v>1</v>
      </c>
      <c r="G33">
        <v>5</v>
      </c>
      <c r="H33" s="1">
        <v>3</v>
      </c>
      <c r="I33" t="s">
        <v>1713</v>
      </c>
      <c r="J33" t="s">
        <v>1714</v>
      </c>
    </row>
    <row r="34" spans="1:10" x14ac:dyDescent="0.25">
      <c r="A34" s="34" t="s">
        <v>79</v>
      </c>
      <c r="C34" s="1" t="s">
        <v>1081</v>
      </c>
      <c r="D34">
        <v>21</v>
      </c>
      <c r="E34">
        <v>4</v>
      </c>
      <c r="F34">
        <v>1</v>
      </c>
      <c r="G34">
        <v>5</v>
      </c>
      <c r="H34" s="1">
        <v>3</v>
      </c>
      <c r="I34">
        <v>1.9916699999999999E-2</v>
      </c>
      <c r="J34">
        <v>21.09</v>
      </c>
    </row>
    <row r="35" spans="1:10" x14ac:dyDescent="0.25">
      <c r="A35" s="34" t="s">
        <v>81</v>
      </c>
      <c r="C35" s="1" t="s">
        <v>1103</v>
      </c>
      <c r="D35">
        <v>35</v>
      </c>
      <c r="E35">
        <v>24</v>
      </c>
      <c r="F35">
        <v>1</v>
      </c>
      <c r="G35">
        <v>4</v>
      </c>
      <c r="H35" s="1">
        <v>4</v>
      </c>
      <c r="I35">
        <v>0.108447</v>
      </c>
      <c r="J35">
        <v>15.58</v>
      </c>
    </row>
    <row r="36" spans="1:10" x14ac:dyDescent="0.25">
      <c r="A36" s="34" t="s">
        <v>83</v>
      </c>
      <c r="C36" s="1" t="s">
        <v>1105</v>
      </c>
      <c r="D36">
        <v>24</v>
      </c>
      <c r="E36">
        <v>7</v>
      </c>
      <c r="F36">
        <v>1</v>
      </c>
      <c r="G36">
        <v>4</v>
      </c>
      <c r="H36" s="1">
        <v>3</v>
      </c>
      <c r="I36">
        <v>9.0355199999999997E-2</v>
      </c>
      <c r="J36">
        <v>11.47</v>
      </c>
    </row>
    <row r="37" spans="1:10" x14ac:dyDescent="0.25">
      <c r="A37" s="34" t="s">
        <v>84</v>
      </c>
      <c r="C37" s="1" t="s">
        <v>1715</v>
      </c>
      <c r="D37">
        <v>16</v>
      </c>
      <c r="E37">
        <v>4</v>
      </c>
      <c r="F37">
        <v>1</v>
      </c>
      <c r="G37">
        <v>4</v>
      </c>
      <c r="H37" s="1">
        <v>4</v>
      </c>
      <c r="I37">
        <v>3.2070000000000001E-2</v>
      </c>
      <c r="J37">
        <v>22.87</v>
      </c>
    </row>
    <row r="38" spans="1:10" x14ac:dyDescent="0.25">
      <c r="A38" s="34" t="s">
        <v>86</v>
      </c>
      <c r="C38" s="1" t="s">
        <v>1768</v>
      </c>
      <c r="D38">
        <v>28</v>
      </c>
      <c r="E38">
        <v>4</v>
      </c>
      <c r="F38">
        <v>1</v>
      </c>
      <c r="G38">
        <v>4</v>
      </c>
      <c r="H38" s="1">
        <v>3</v>
      </c>
      <c r="I38">
        <v>7.6036999999999993E-2</v>
      </c>
      <c r="J38">
        <v>10.68</v>
      </c>
    </row>
    <row r="39" spans="1:10" x14ac:dyDescent="0.25">
      <c r="A39" s="34" t="s">
        <v>89</v>
      </c>
      <c r="C39" s="1" t="s">
        <v>1113</v>
      </c>
      <c r="D39">
        <v>36</v>
      </c>
      <c r="E39">
        <v>3</v>
      </c>
      <c r="F39">
        <v>2</v>
      </c>
      <c r="G39">
        <v>4</v>
      </c>
      <c r="H39" s="1">
        <v>4</v>
      </c>
      <c r="I39">
        <v>5.2955299999999997E-3</v>
      </c>
      <c r="J39">
        <v>15.45</v>
      </c>
    </row>
    <row r="40" spans="1:10" x14ac:dyDescent="0.25">
      <c r="A40" s="34" t="s">
        <v>91</v>
      </c>
      <c r="C40" s="1" t="s">
        <v>1115</v>
      </c>
      <c r="D40">
        <v>35</v>
      </c>
      <c r="E40">
        <v>3</v>
      </c>
      <c r="F40">
        <v>2</v>
      </c>
      <c r="G40">
        <v>4</v>
      </c>
      <c r="H40" s="1">
        <v>2</v>
      </c>
      <c r="I40" t="s">
        <v>1716</v>
      </c>
      <c r="J40" t="s">
        <v>1717</v>
      </c>
    </row>
    <row r="41" spans="1:10" x14ac:dyDescent="0.25">
      <c r="A41" s="34" t="s">
        <v>93</v>
      </c>
      <c r="C41" s="1" t="s">
        <v>264</v>
      </c>
      <c r="D41">
        <v>16</v>
      </c>
      <c r="E41">
        <v>2</v>
      </c>
      <c r="F41">
        <v>36</v>
      </c>
      <c r="G41">
        <v>4</v>
      </c>
      <c r="H41" s="1" t="s">
        <v>1718</v>
      </c>
      <c r="I41" t="s">
        <v>1719</v>
      </c>
      <c r="J41" t="s">
        <v>1720</v>
      </c>
    </row>
    <row r="42" spans="1:10" x14ac:dyDescent="0.25">
      <c r="A42" s="34" t="s">
        <v>95</v>
      </c>
      <c r="C42" s="1" t="s">
        <v>1079</v>
      </c>
      <c r="D42">
        <v>16</v>
      </c>
      <c r="E42">
        <v>2</v>
      </c>
      <c r="F42">
        <v>3</v>
      </c>
      <c r="G42">
        <v>4</v>
      </c>
      <c r="H42" s="1">
        <v>3</v>
      </c>
      <c r="I42">
        <v>3.1854800000000003E-2</v>
      </c>
      <c r="J42">
        <v>9.5399999999999991</v>
      </c>
    </row>
    <row r="43" spans="1:10" x14ac:dyDescent="0.25">
      <c r="A43" s="34" t="s">
        <v>97</v>
      </c>
      <c r="C43" s="1" t="s">
        <v>1139</v>
      </c>
      <c r="D43">
        <v>34</v>
      </c>
      <c r="E43">
        <v>2</v>
      </c>
      <c r="F43">
        <v>1</v>
      </c>
      <c r="G43">
        <v>4</v>
      </c>
      <c r="H43" s="1">
        <v>4</v>
      </c>
      <c r="I43" t="s">
        <v>1721</v>
      </c>
      <c r="J43">
        <v>20</v>
      </c>
    </row>
    <row r="44" spans="1:10" x14ac:dyDescent="0.25">
      <c r="A44" s="34" t="s">
        <v>99</v>
      </c>
      <c r="C44" s="1" t="s">
        <v>1722</v>
      </c>
      <c r="D44">
        <v>39</v>
      </c>
      <c r="E44">
        <v>21</v>
      </c>
      <c r="F44">
        <v>1</v>
      </c>
      <c r="G44">
        <v>3</v>
      </c>
      <c r="H44" s="1">
        <v>3</v>
      </c>
      <c r="I44" t="s">
        <v>1723</v>
      </c>
      <c r="J44" t="s">
        <v>1724</v>
      </c>
    </row>
    <row r="45" spans="1:10" x14ac:dyDescent="0.25">
      <c r="A45" s="34" t="s">
        <v>100</v>
      </c>
      <c r="C45" s="1" t="s">
        <v>1725</v>
      </c>
      <c r="D45">
        <v>38</v>
      </c>
      <c r="E45">
        <v>17</v>
      </c>
      <c r="F45">
        <v>1</v>
      </c>
      <c r="G45">
        <v>3</v>
      </c>
      <c r="H45" s="1">
        <v>4</v>
      </c>
      <c r="I45">
        <v>1.4026200000000001E-2</v>
      </c>
      <c r="J45">
        <v>16.89</v>
      </c>
    </row>
    <row r="46" spans="1:10" x14ac:dyDescent="0.25">
      <c r="A46" s="34" t="s">
        <v>102</v>
      </c>
      <c r="C46" s="1" t="s">
        <v>1084</v>
      </c>
      <c r="D46">
        <v>31</v>
      </c>
      <c r="E46">
        <v>7</v>
      </c>
      <c r="F46">
        <v>1</v>
      </c>
      <c r="G46">
        <v>3</v>
      </c>
      <c r="H46" s="1">
        <v>4</v>
      </c>
      <c r="I46">
        <v>8.4949899999999995E-2</v>
      </c>
      <c r="J46">
        <v>21.08</v>
      </c>
    </row>
    <row r="47" spans="1:10" x14ac:dyDescent="0.25">
      <c r="A47" s="34" t="s">
        <v>104</v>
      </c>
      <c r="C47" s="1" t="s">
        <v>1726</v>
      </c>
      <c r="D47">
        <v>40</v>
      </c>
      <c r="E47">
        <v>6</v>
      </c>
      <c r="F47">
        <v>1</v>
      </c>
      <c r="G47">
        <v>3</v>
      </c>
      <c r="H47" s="1">
        <v>4</v>
      </c>
      <c r="I47" t="s">
        <v>1727</v>
      </c>
      <c r="J47" t="s">
        <v>1728</v>
      </c>
    </row>
    <row r="48" spans="1:10" x14ac:dyDescent="0.25">
      <c r="A48" s="34" t="s">
        <v>106</v>
      </c>
      <c r="C48" s="1" t="s">
        <v>1078</v>
      </c>
      <c r="D48">
        <v>26</v>
      </c>
      <c r="E48">
        <v>3</v>
      </c>
      <c r="F48">
        <v>1</v>
      </c>
      <c r="G48">
        <v>3</v>
      </c>
      <c r="H48" s="1" t="s">
        <v>30</v>
      </c>
      <c r="I48" t="s">
        <v>1729</v>
      </c>
      <c r="J48" t="s">
        <v>1730</v>
      </c>
    </row>
    <row r="49" spans="1:10" x14ac:dyDescent="0.25">
      <c r="A49" s="34" t="s">
        <v>108</v>
      </c>
      <c r="C49" s="1" t="s">
        <v>1091</v>
      </c>
      <c r="D49">
        <v>22</v>
      </c>
      <c r="E49">
        <v>3</v>
      </c>
      <c r="F49">
        <v>2</v>
      </c>
      <c r="G49">
        <v>3</v>
      </c>
      <c r="H49" s="1">
        <v>3</v>
      </c>
      <c r="I49" t="s">
        <v>1731</v>
      </c>
      <c r="J49" t="s">
        <v>1732</v>
      </c>
    </row>
    <row r="50" spans="1:10" x14ac:dyDescent="0.25">
      <c r="A50" s="34" t="s">
        <v>110</v>
      </c>
      <c r="C50" s="1" t="s">
        <v>1080</v>
      </c>
      <c r="D50">
        <v>33</v>
      </c>
      <c r="E50">
        <v>3</v>
      </c>
      <c r="F50">
        <v>1</v>
      </c>
      <c r="G50">
        <v>3</v>
      </c>
      <c r="H50" s="1">
        <v>3</v>
      </c>
      <c r="I50" t="s">
        <v>1733</v>
      </c>
      <c r="J50" t="s">
        <v>1734</v>
      </c>
    </row>
    <row r="51" spans="1:10" x14ac:dyDescent="0.25">
      <c r="A51" s="34" t="s">
        <v>112</v>
      </c>
      <c r="C51" s="1" t="s">
        <v>1140</v>
      </c>
      <c r="D51">
        <v>38</v>
      </c>
      <c r="E51">
        <v>3</v>
      </c>
      <c r="F51">
        <v>1</v>
      </c>
      <c r="G51">
        <v>3</v>
      </c>
      <c r="H51" s="1" t="s">
        <v>88</v>
      </c>
      <c r="I51" t="s">
        <v>1735</v>
      </c>
      <c r="J51" t="s">
        <v>1736</v>
      </c>
    </row>
    <row r="52" spans="1:10" x14ac:dyDescent="0.25">
      <c r="A52" s="34" t="s">
        <v>113</v>
      </c>
      <c r="C52" s="1" t="s">
        <v>1106</v>
      </c>
      <c r="D52">
        <v>31</v>
      </c>
      <c r="E52">
        <v>3</v>
      </c>
      <c r="F52">
        <v>1</v>
      </c>
      <c r="G52">
        <v>3</v>
      </c>
      <c r="H52" s="1">
        <v>3</v>
      </c>
      <c r="I52" t="s">
        <v>1737</v>
      </c>
      <c r="J52" t="s">
        <v>1738</v>
      </c>
    </row>
    <row r="53" spans="1:10" x14ac:dyDescent="0.25">
      <c r="A53" s="34" t="s">
        <v>115</v>
      </c>
      <c r="C53" s="1" t="s">
        <v>1107</v>
      </c>
      <c r="D53">
        <v>27</v>
      </c>
      <c r="E53">
        <v>3</v>
      </c>
      <c r="F53">
        <v>1</v>
      </c>
      <c r="G53">
        <v>3</v>
      </c>
      <c r="H53" s="1">
        <v>2</v>
      </c>
      <c r="I53">
        <v>2.5402999999999998E-2</v>
      </c>
      <c r="J53">
        <v>16.98</v>
      </c>
    </row>
    <row r="54" spans="1:10" x14ac:dyDescent="0.25">
      <c r="A54" s="34" t="s">
        <v>117</v>
      </c>
      <c r="C54" s="1" t="s">
        <v>1141</v>
      </c>
      <c r="D54">
        <v>41</v>
      </c>
      <c r="E54">
        <v>2</v>
      </c>
      <c r="F54">
        <v>2</v>
      </c>
      <c r="G54">
        <v>3</v>
      </c>
      <c r="H54" s="1" t="s">
        <v>30</v>
      </c>
      <c r="I54" t="s">
        <v>1739</v>
      </c>
      <c r="J54" t="s">
        <v>1740</v>
      </c>
    </row>
    <row r="55" spans="1:10" x14ac:dyDescent="0.25">
      <c r="A55" s="34" t="s">
        <v>119</v>
      </c>
      <c r="C55" s="1" t="s">
        <v>4404</v>
      </c>
      <c r="D55">
        <v>33</v>
      </c>
      <c r="E55">
        <v>2</v>
      </c>
      <c r="F55">
        <v>1</v>
      </c>
      <c r="G55">
        <v>3</v>
      </c>
      <c r="H55" s="1">
        <v>3</v>
      </c>
      <c r="I55">
        <v>0.10781499999999999</v>
      </c>
      <c r="J55">
        <v>6.74</v>
      </c>
    </row>
    <row r="56" spans="1:10" x14ac:dyDescent="0.25">
      <c r="A56" s="34" t="s">
        <v>121</v>
      </c>
      <c r="C56" s="1" t="s">
        <v>1108</v>
      </c>
      <c r="D56">
        <v>21</v>
      </c>
      <c r="E56">
        <v>2</v>
      </c>
      <c r="F56">
        <v>3</v>
      </c>
      <c r="G56">
        <v>3</v>
      </c>
      <c r="H56" s="1">
        <v>4</v>
      </c>
      <c r="I56">
        <v>4.1792700000000002E-2</v>
      </c>
      <c r="J56">
        <v>17.420000000000002</v>
      </c>
    </row>
    <row r="57" spans="1:10" x14ac:dyDescent="0.25">
      <c r="A57" s="34" t="s">
        <v>123</v>
      </c>
      <c r="C57" s="1" t="s">
        <v>1142</v>
      </c>
      <c r="D57">
        <v>33</v>
      </c>
      <c r="E57">
        <v>2</v>
      </c>
      <c r="F57">
        <v>1</v>
      </c>
      <c r="G57">
        <v>3</v>
      </c>
      <c r="H57" s="1">
        <v>4</v>
      </c>
      <c r="I57" t="s">
        <v>1741</v>
      </c>
      <c r="J57" t="s">
        <v>1742</v>
      </c>
    </row>
    <row r="58" spans="1:10" x14ac:dyDescent="0.25">
      <c r="A58" s="34" t="s">
        <v>125</v>
      </c>
      <c r="C58" s="1" t="s">
        <v>1109</v>
      </c>
      <c r="D58">
        <v>26</v>
      </c>
      <c r="E58">
        <v>2</v>
      </c>
      <c r="F58">
        <v>2</v>
      </c>
      <c r="G58">
        <v>3</v>
      </c>
      <c r="H58" s="1">
        <v>3</v>
      </c>
      <c r="I58">
        <v>2.17545E-2</v>
      </c>
      <c r="J58">
        <v>24.24</v>
      </c>
    </row>
    <row r="59" spans="1:10" x14ac:dyDescent="0.25">
      <c r="A59" s="34" t="s">
        <v>127</v>
      </c>
      <c r="C59" s="1" t="s">
        <v>4243</v>
      </c>
      <c r="D59">
        <v>29</v>
      </c>
      <c r="E59">
        <v>2</v>
      </c>
      <c r="F59">
        <v>3</v>
      </c>
      <c r="G59">
        <v>3</v>
      </c>
      <c r="H59" s="1">
        <v>3</v>
      </c>
      <c r="I59">
        <v>1.2364099999999999E-2</v>
      </c>
      <c r="J59">
        <v>25.57</v>
      </c>
    </row>
    <row r="60" spans="1:10" x14ac:dyDescent="0.25">
      <c r="A60" s="34" t="s">
        <v>129</v>
      </c>
      <c r="C60" s="1" t="s">
        <v>4244</v>
      </c>
      <c r="D60">
        <v>32</v>
      </c>
      <c r="E60">
        <v>2</v>
      </c>
      <c r="F60">
        <v>2</v>
      </c>
      <c r="G60">
        <v>3</v>
      </c>
      <c r="H60" s="1">
        <v>4</v>
      </c>
      <c r="I60">
        <v>1.5857699999999999E-2</v>
      </c>
      <c r="J60">
        <v>13.98</v>
      </c>
    </row>
    <row r="61" spans="1:10" x14ac:dyDescent="0.25">
      <c r="A61" s="34" t="s">
        <v>131</v>
      </c>
      <c r="C61" s="1" t="s">
        <v>1110</v>
      </c>
      <c r="D61">
        <v>25</v>
      </c>
      <c r="E61">
        <v>2</v>
      </c>
      <c r="F61">
        <v>30</v>
      </c>
      <c r="G61">
        <v>3</v>
      </c>
      <c r="H61" s="1" t="s">
        <v>355</v>
      </c>
      <c r="I61" t="s">
        <v>1743</v>
      </c>
      <c r="J61" t="s">
        <v>1744</v>
      </c>
    </row>
    <row r="62" spans="1:10" x14ac:dyDescent="0.25">
      <c r="A62" s="34" t="s">
        <v>133</v>
      </c>
      <c r="C62" s="1" t="s">
        <v>1082</v>
      </c>
      <c r="D62">
        <v>24</v>
      </c>
      <c r="E62">
        <v>2</v>
      </c>
      <c r="F62">
        <v>2</v>
      </c>
      <c r="G62">
        <v>3</v>
      </c>
      <c r="H62" s="1">
        <v>3</v>
      </c>
      <c r="I62">
        <v>6.1399099999999998E-2</v>
      </c>
      <c r="J62">
        <v>13.6</v>
      </c>
    </row>
    <row r="63" spans="1:10" x14ac:dyDescent="0.25">
      <c r="A63" s="34" t="s">
        <v>134</v>
      </c>
      <c r="C63" s="1" t="s">
        <v>1745</v>
      </c>
      <c r="D63">
        <v>36</v>
      </c>
      <c r="E63">
        <v>2</v>
      </c>
      <c r="F63">
        <v>1</v>
      </c>
      <c r="G63">
        <v>3</v>
      </c>
      <c r="H63" s="1">
        <v>2</v>
      </c>
      <c r="I63">
        <v>9.9657800000000005E-3</v>
      </c>
      <c r="J63">
        <v>20.010000000000002</v>
      </c>
    </row>
    <row r="64" spans="1:10" x14ac:dyDescent="0.25">
      <c r="A64" s="34" t="s">
        <v>135</v>
      </c>
      <c r="C64" s="1" t="s">
        <v>1746</v>
      </c>
      <c r="D64">
        <v>32</v>
      </c>
      <c r="E64">
        <v>2</v>
      </c>
      <c r="F64">
        <v>2</v>
      </c>
      <c r="G64">
        <v>3</v>
      </c>
      <c r="H64" s="1">
        <v>3</v>
      </c>
      <c r="I64">
        <v>3.61369E-2</v>
      </c>
      <c r="J64">
        <v>16.11</v>
      </c>
    </row>
    <row r="65" spans="1:10" x14ac:dyDescent="0.25">
      <c r="A65" s="34" t="s">
        <v>136</v>
      </c>
      <c r="C65" s="1" t="s">
        <v>1111</v>
      </c>
      <c r="D65">
        <v>32</v>
      </c>
      <c r="E65">
        <v>2</v>
      </c>
      <c r="F65">
        <v>1</v>
      </c>
      <c r="G65">
        <v>3</v>
      </c>
      <c r="H65" s="1">
        <v>3</v>
      </c>
      <c r="I65">
        <v>4.4216500000000001E-3</v>
      </c>
      <c r="J65">
        <v>23.8</v>
      </c>
    </row>
    <row r="66" spans="1:10" x14ac:dyDescent="0.25">
      <c r="A66" s="34" t="s">
        <v>137</v>
      </c>
      <c r="C66" s="1" t="s">
        <v>1747</v>
      </c>
      <c r="D66">
        <v>37</v>
      </c>
      <c r="E66">
        <v>42</v>
      </c>
      <c r="F66">
        <v>1</v>
      </c>
      <c r="G66">
        <v>2</v>
      </c>
      <c r="H66" s="1">
        <v>2</v>
      </c>
      <c r="I66">
        <v>7.7436099999999994E-2</v>
      </c>
      <c r="J66">
        <v>17.02</v>
      </c>
    </row>
    <row r="67" spans="1:10" x14ac:dyDescent="0.25">
      <c r="A67" s="34" t="s">
        <v>139</v>
      </c>
      <c r="C67" s="1" t="s">
        <v>1143</v>
      </c>
      <c r="D67">
        <v>32</v>
      </c>
      <c r="E67">
        <v>20</v>
      </c>
      <c r="F67">
        <v>9</v>
      </c>
      <c r="G67">
        <v>2</v>
      </c>
      <c r="H67" s="1" t="s">
        <v>13</v>
      </c>
      <c r="I67" t="s">
        <v>1748</v>
      </c>
      <c r="J67" t="s">
        <v>1749</v>
      </c>
    </row>
    <row r="68" spans="1:10" x14ac:dyDescent="0.25">
      <c r="A68" s="34" t="s">
        <v>140</v>
      </c>
      <c r="C68" s="1" t="s">
        <v>1083</v>
      </c>
      <c r="D68">
        <v>24</v>
      </c>
      <c r="E68">
        <v>7</v>
      </c>
      <c r="F68">
        <v>2</v>
      </c>
      <c r="G68">
        <v>2</v>
      </c>
      <c r="H68" s="1">
        <v>3</v>
      </c>
      <c r="I68">
        <v>3.40262E-2</v>
      </c>
      <c r="J68">
        <v>18.04</v>
      </c>
    </row>
    <row r="69" spans="1:10" x14ac:dyDescent="0.25">
      <c r="A69" s="34" t="s">
        <v>143</v>
      </c>
      <c r="C69" s="1" t="s">
        <v>1750</v>
      </c>
      <c r="D69">
        <v>36</v>
      </c>
      <c r="E69">
        <v>5</v>
      </c>
      <c r="F69">
        <v>1</v>
      </c>
      <c r="G69">
        <v>2</v>
      </c>
      <c r="H69" s="1" t="s">
        <v>10</v>
      </c>
      <c r="I69" t="s">
        <v>1751</v>
      </c>
      <c r="J69" t="s">
        <v>1752</v>
      </c>
    </row>
    <row r="70" spans="1:10" x14ac:dyDescent="0.25">
      <c r="A70" s="34" t="s">
        <v>145</v>
      </c>
      <c r="C70" s="1" t="s">
        <v>1145</v>
      </c>
      <c r="D70">
        <v>31</v>
      </c>
      <c r="E70">
        <v>4</v>
      </c>
      <c r="F70">
        <v>1</v>
      </c>
      <c r="G70">
        <v>2</v>
      </c>
      <c r="H70" s="1">
        <v>3</v>
      </c>
      <c r="I70" t="s">
        <v>1753</v>
      </c>
      <c r="J70" t="s">
        <v>1754</v>
      </c>
    </row>
    <row r="71" spans="1:10" x14ac:dyDescent="0.25">
      <c r="A71" s="34" t="s">
        <v>146</v>
      </c>
      <c r="C71" s="1" t="s">
        <v>1144</v>
      </c>
      <c r="D71">
        <v>20</v>
      </c>
      <c r="E71">
        <v>4</v>
      </c>
      <c r="F71">
        <v>3</v>
      </c>
      <c r="G71">
        <v>2</v>
      </c>
      <c r="H71" s="1">
        <v>3</v>
      </c>
      <c r="I71" t="s">
        <v>1755</v>
      </c>
      <c r="J71" t="s">
        <v>1756</v>
      </c>
    </row>
    <row r="72" spans="1:10" x14ac:dyDescent="0.25">
      <c r="A72" s="34" t="s">
        <v>148</v>
      </c>
      <c r="C72" s="1" t="s">
        <v>1085</v>
      </c>
      <c r="D72">
        <v>29</v>
      </c>
      <c r="E72">
        <v>3</v>
      </c>
      <c r="F72">
        <v>1</v>
      </c>
      <c r="G72">
        <v>2</v>
      </c>
      <c r="H72" s="1">
        <v>4</v>
      </c>
      <c r="I72" t="s">
        <v>1759</v>
      </c>
      <c r="J72" t="s">
        <v>1760</v>
      </c>
    </row>
    <row r="73" spans="1:10" x14ac:dyDescent="0.25">
      <c r="A73" s="34" t="s">
        <v>151</v>
      </c>
      <c r="C73" s="1" t="s">
        <v>1761</v>
      </c>
      <c r="D73">
        <v>24</v>
      </c>
      <c r="E73">
        <v>3</v>
      </c>
      <c r="F73">
        <v>2</v>
      </c>
      <c r="G73">
        <v>2</v>
      </c>
      <c r="H73" s="1">
        <v>3</v>
      </c>
      <c r="I73">
        <v>1.27771E-2</v>
      </c>
      <c r="J73">
        <v>13.22</v>
      </c>
    </row>
    <row r="74" spans="1:10" x14ac:dyDescent="0.25">
      <c r="A74" s="34" t="s">
        <v>153</v>
      </c>
      <c r="C74" s="1" t="s">
        <v>1112</v>
      </c>
      <c r="D74">
        <v>22</v>
      </c>
      <c r="E74">
        <v>3</v>
      </c>
      <c r="F74">
        <v>2</v>
      </c>
      <c r="G74">
        <v>2</v>
      </c>
      <c r="H74" s="1">
        <v>2</v>
      </c>
      <c r="I74" t="s">
        <v>1757</v>
      </c>
      <c r="J74" t="s">
        <v>1758</v>
      </c>
    </row>
    <row r="75" spans="1:10" x14ac:dyDescent="0.25">
      <c r="A75" s="34" t="s">
        <v>155</v>
      </c>
      <c r="C75" s="1" t="s">
        <v>1086</v>
      </c>
      <c r="D75">
        <v>25</v>
      </c>
      <c r="E75">
        <v>3</v>
      </c>
      <c r="F75">
        <v>2</v>
      </c>
      <c r="G75">
        <v>2</v>
      </c>
      <c r="H75" s="1">
        <v>3</v>
      </c>
      <c r="I75" t="s">
        <v>1762</v>
      </c>
      <c r="J75" t="s">
        <v>1763</v>
      </c>
    </row>
    <row r="76" spans="1:10" x14ac:dyDescent="0.25">
      <c r="A76" s="34" t="s">
        <v>157</v>
      </c>
      <c r="C76" s="1" t="s">
        <v>1764</v>
      </c>
      <c r="D76">
        <v>22</v>
      </c>
      <c r="E76">
        <v>3</v>
      </c>
      <c r="F76">
        <v>1</v>
      </c>
      <c r="G76">
        <v>2</v>
      </c>
      <c r="H76" s="1">
        <v>3</v>
      </c>
      <c r="I76">
        <v>1.1265000000000001E-2</v>
      </c>
      <c r="J76">
        <v>19.510000000000002</v>
      </c>
    </row>
    <row r="77" spans="1:10" x14ac:dyDescent="0.25">
      <c r="A77" s="34" t="s">
        <v>159</v>
      </c>
      <c r="C77" s="1" t="s">
        <v>1765</v>
      </c>
      <c r="D77">
        <v>24</v>
      </c>
      <c r="E77">
        <v>3</v>
      </c>
      <c r="F77">
        <v>1</v>
      </c>
      <c r="G77">
        <v>2</v>
      </c>
      <c r="H77" s="1">
        <v>3</v>
      </c>
      <c r="I77" t="s">
        <v>1766</v>
      </c>
      <c r="J77" t="s">
        <v>1767</v>
      </c>
    </row>
    <row r="78" spans="1:10" x14ac:dyDescent="0.25">
      <c r="A78" s="34" t="s">
        <v>161</v>
      </c>
      <c r="C78" s="1" t="s">
        <v>1087</v>
      </c>
      <c r="D78">
        <v>37</v>
      </c>
      <c r="E78">
        <v>3</v>
      </c>
      <c r="F78">
        <v>2</v>
      </c>
      <c r="G78">
        <v>2</v>
      </c>
      <c r="H78" s="1">
        <v>4</v>
      </c>
      <c r="I78">
        <v>0.132578</v>
      </c>
      <c r="J78">
        <v>6.82</v>
      </c>
    </row>
    <row r="79" spans="1:10" x14ac:dyDescent="0.25">
      <c r="A79" s="34" t="s">
        <v>164</v>
      </c>
      <c r="C79" s="1" t="s">
        <v>1769</v>
      </c>
      <c r="D79">
        <v>32</v>
      </c>
      <c r="E79">
        <v>2</v>
      </c>
      <c r="F79">
        <v>1</v>
      </c>
      <c r="G79">
        <v>2</v>
      </c>
      <c r="H79" s="1" t="s">
        <v>30</v>
      </c>
      <c r="I79" t="s">
        <v>1770</v>
      </c>
      <c r="J79" t="s">
        <v>1771</v>
      </c>
    </row>
    <row r="80" spans="1:10" x14ac:dyDescent="0.25">
      <c r="A80" s="34" t="s">
        <v>167</v>
      </c>
      <c r="C80" s="1" t="s">
        <v>1772</v>
      </c>
      <c r="D80">
        <v>15</v>
      </c>
      <c r="E80">
        <v>2</v>
      </c>
      <c r="F80">
        <v>1</v>
      </c>
      <c r="G80">
        <v>2</v>
      </c>
      <c r="H80" s="1">
        <v>4</v>
      </c>
      <c r="I80">
        <v>0.28316799999999998</v>
      </c>
      <c r="J80">
        <v>4.7300000000000004</v>
      </c>
    </row>
    <row r="81" spans="1:10" x14ac:dyDescent="0.25">
      <c r="A81" s="34" t="s">
        <v>169</v>
      </c>
      <c r="C81" s="1" t="s">
        <v>1138</v>
      </c>
      <c r="D81">
        <v>19</v>
      </c>
      <c r="E81">
        <v>2</v>
      </c>
      <c r="F81">
        <v>1</v>
      </c>
      <c r="G81">
        <v>2</v>
      </c>
      <c r="H81" s="1">
        <v>3</v>
      </c>
      <c r="I81">
        <v>8.31147E-2</v>
      </c>
      <c r="J81">
        <v>17.98</v>
      </c>
    </row>
    <row r="82" spans="1:10" x14ac:dyDescent="0.25">
      <c r="A82" s="34" t="s">
        <v>170</v>
      </c>
      <c r="C82" s="1" t="s">
        <v>1114</v>
      </c>
      <c r="D82">
        <v>38</v>
      </c>
      <c r="E82">
        <v>2</v>
      </c>
      <c r="F82">
        <v>1</v>
      </c>
      <c r="G82">
        <v>2</v>
      </c>
      <c r="H82" s="1">
        <v>4</v>
      </c>
      <c r="I82" t="s">
        <v>1773</v>
      </c>
      <c r="J82" t="s">
        <v>1774</v>
      </c>
    </row>
    <row r="83" spans="1:10" x14ac:dyDescent="0.25">
      <c r="A83" s="34" t="s">
        <v>172</v>
      </c>
      <c r="C83" s="1" t="s">
        <v>1146</v>
      </c>
      <c r="D83">
        <v>35</v>
      </c>
      <c r="E83">
        <v>2</v>
      </c>
      <c r="F83">
        <v>2</v>
      </c>
      <c r="G83">
        <v>2</v>
      </c>
      <c r="H83" s="1">
        <v>4</v>
      </c>
      <c r="I83" t="s">
        <v>1775</v>
      </c>
      <c r="J83" t="s">
        <v>1776</v>
      </c>
    </row>
    <row r="84" spans="1:10" x14ac:dyDescent="0.25">
      <c r="A84" s="34" t="s">
        <v>174</v>
      </c>
      <c r="C84" s="1" t="s">
        <v>1088</v>
      </c>
      <c r="D84">
        <v>19</v>
      </c>
      <c r="E84">
        <v>2</v>
      </c>
      <c r="F84">
        <v>1</v>
      </c>
      <c r="G84">
        <v>2</v>
      </c>
      <c r="H84" s="1">
        <v>2</v>
      </c>
      <c r="I84" t="s">
        <v>1777</v>
      </c>
      <c r="J84" t="s">
        <v>1778</v>
      </c>
    </row>
    <row r="85" spans="1:10" x14ac:dyDescent="0.25">
      <c r="A85" s="34" t="s">
        <v>176</v>
      </c>
      <c r="C85" s="1" t="s">
        <v>1116</v>
      </c>
      <c r="D85">
        <v>15</v>
      </c>
      <c r="E85">
        <v>2</v>
      </c>
      <c r="F85">
        <v>1</v>
      </c>
      <c r="G85">
        <v>2</v>
      </c>
      <c r="H85" s="1">
        <v>2</v>
      </c>
      <c r="I85">
        <v>0.112465</v>
      </c>
      <c r="J85">
        <v>14.38</v>
      </c>
    </row>
    <row r="86" spans="1:10" x14ac:dyDescent="0.25">
      <c r="A86" s="34" t="s">
        <v>177</v>
      </c>
      <c r="C86" s="1" t="s">
        <v>1117</v>
      </c>
      <c r="D86">
        <v>31</v>
      </c>
      <c r="E86">
        <v>2</v>
      </c>
      <c r="F86">
        <v>2</v>
      </c>
      <c r="G86">
        <v>2</v>
      </c>
      <c r="H86" s="1">
        <v>4</v>
      </c>
      <c r="I86">
        <v>0.11890199999999999</v>
      </c>
      <c r="J86">
        <v>17.649999999999999</v>
      </c>
    </row>
    <row r="87" spans="1:10" x14ac:dyDescent="0.25">
      <c r="A87" s="34" t="s">
        <v>179</v>
      </c>
      <c r="C87" s="1" t="s">
        <v>1089</v>
      </c>
      <c r="D87">
        <v>26</v>
      </c>
      <c r="E87">
        <v>2</v>
      </c>
      <c r="F87">
        <v>1</v>
      </c>
      <c r="G87">
        <v>2</v>
      </c>
      <c r="H87" s="1">
        <v>3</v>
      </c>
      <c r="I87">
        <v>5.77371E-2</v>
      </c>
      <c r="J87">
        <v>22.17</v>
      </c>
    </row>
    <row r="88" spans="1:10" x14ac:dyDescent="0.25">
      <c r="A88" s="34" t="s">
        <v>180</v>
      </c>
      <c r="C88" s="1" t="s">
        <v>1779</v>
      </c>
      <c r="D88">
        <v>34</v>
      </c>
      <c r="E88">
        <v>2</v>
      </c>
      <c r="F88">
        <v>2</v>
      </c>
      <c r="G88">
        <v>2</v>
      </c>
      <c r="H88" s="1">
        <v>3</v>
      </c>
      <c r="I88">
        <v>2.9948800000000001E-2</v>
      </c>
      <c r="J88">
        <v>17.43</v>
      </c>
    </row>
    <row r="89" spans="1:10" x14ac:dyDescent="0.25">
      <c r="A89" s="34" t="s">
        <v>182</v>
      </c>
      <c r="C89" s="1" t="s">
        <v>1090</v>
      </c>
      <c r="D89">
        <v>34</v>
      </c>
      <c r="E89">
        <v>2</v>
      </c>
      <c r="F89">
        <v>1</v>
      </c>
      <c r="G89">
        <v>2</v>
      </c>
      <c r="H89" s="1">
        <v>3</v>
      </c>
      <c r="I89" t="s">
        <v>1780</v>
      </c>
      <c r="J89" t="s">
        <v>1781</v>
      </c>
    </row>
    <row r="90" spans="1:10" x14ac:dyDescent="0.25">
      <c r="A90" s="34" t="s">
        <v>184</v>
      </c>
      <c r="C90" s="1" t="s">
        <v>4245</v>
      </c>
      <c r="D90">
        <v>30</v>
      </c>
      <c r="E90">
        <v>2</v>
      </c>
      <c r="F90">
        <v>2</v>
      </c>
      <c r="G90">
        <v>2</v>
      </c>
      <c r="H90" s="1">
        <v>2</v>
      </c>
      <c r="I90">
        <v>6.2031999999999997E-2</v>
      </c>
      <c r="J90">
        <v>13.49</v>
      </c>
    </row>
    <row r="91" spans="1:10" x14ac:dyDescent="0.25">
      <c r="A91" s="34" t="s">
        <v>186</v>
      </c>
      <c r="C91" s="1" t="s">
        <v>1118</v>
      </c>
      <c r="D91">
        <v>28</v>
      </c>
      <c r="E91">
        <v>2</v>
      </c>
      <c r="F91">
        <v>3</v>
      </c>
      <c r="G91">
        <v>2</v>
      </c>
      <c r="H91" s="1">
        <v>3</v>
      </c>
      <c r="I91" t="s">
        <v>1782</v>
      </c>
      <c r="J91" t="s">
        <v>1783</v>
      </c>
    </row>
    <row r="92" spans="1:10" x14ac:dyDescent="0.25">
      <c r="A92" s="34" t="s">
        <v>187</v>
      </c>
      <c r="C92" s="1" t="s">
        <v>1147</v>
      </c>
      <c r="D92">
        <v>26</v>
      </c>
      <c r="E92">
        <v>2</v>
      </c>
      <c r="F92">
        <v>1</v>
      </c>
      <c r="G92">
        <v>2</v>
      </c>
      <c r="H92" s="1">
        <v>3</v>
      </c>
      <c r="I92">
        <v>1.2650099999999999E-2</v>
      </c>
      <c r="J92">
        <v>19.579999999999998</v>
      </c>
    </row>
    <row r="93" spans="1:10" x14ac:dyDescent="0.25">
      <c r="A93" s="34" t="s">
        <v>189</v>
      </c>
      <c r="C93" s="1" t="s">
        <v>1784</v>
      </c>
      <c r="D93">
        <v>18</v>
      </c>
      <c r="E93">
        <v>2</v>
      </c>
      <c r="F93">
        <v>3</v>
      </c>
      <c r="G93">
        <v>2</v>
      </c>
      <c r="H93" s="1" t="s">
        <v>88</v>
      </c>
      <c r="I93" t="s">
        <v>1785</v>
      </c>
      <c r="J93" t="s">
        <v>1786</v>
      </c>
    </row>
    <row r="94" spans="1:10" x14ac:dyDescent="0.25">
      <c r="A94" s="34" t="s">
        <v>190</v>
      </c>
      <c r="C94" s="1" t="s">
        <v>1148</v>
      </c>
      <c r="D94">
        <v>32</v>
      </c>
      <c r="E94">
        <v>2</v>
      </c>
      <c r="F94">
        <v>1</v>
      </c>
      <c r="G94">
        <v>2</v>
      </c>
      <c r="H94" s="1">
        <v>4</v>
      </c>
      <c r="I94">
        <v>9.5905999999999995E-3</v>
      </c>
      <c r="J94">
        <v>19.809999999999999</v>
      </c>
    </row>
    <row r="95" spans="1:10" x14ac:dyDescent="0.25">
      <c r="A95" s="34" t="s">
        <v>191</v>
      </c>
      <c r="C95" s="1" t="s">
        <v>1787</v>
      </c>
      <c r="D95">
        <v>17</v>
      </c>
      <c r="E95">
        <v>2</v>
      </c>
      <c r="F95">
        <v>1</v>
      </c>
      <c r="G95">
        <v>2</v>
      </c>
      <c r="H95" s="1">
        <v>3</v>
      </c>
      <c r="I95">
        <v>1.3653999999999999E-2</v>
      </c>
      <c r="J95">
        <v>23.17</v>
      </c>
    </row>
    <row r="96" spans="1:10" x14ac:dyDescent="0.25">
      <c r="A96" s="34" t="s">
        <v>193</v>
      </c>
      <c r="C96" s="1" t="s">
        <v>1119</v>
      </c>
      <c r="D96">
        <v>26</v>
      </c>
      <c r="E96">
        <v>2</v>
      </c>
      <c r="F96">
        <v>1</v>
      </c>
      <c r="G96">
        <v>2</v>
      </c>
      <c r="H96" s="1">
        <v>3</v>
      </c>
      <c r="I96" t="s">
        <v>1788</v>
      </c>
      <c r="J96" t="s">
        <v>1789</v>
      </c>
    </row>
    <row r="97" spans="1:10" x14ac:dyDescent="0.25">
      <c r="A97" s="34" t="s">
        <v>195</v>
      </c>
      <c r="C97" s="1" t="s">
        <v>1092</v>
      </c>
      <c r="D97">
        <v>24</v>
      </c>
      <c r="E97">
        <v>2</v>
      </c>
      <c r="F97">
        <v>1</v>
      </c>
      <c r="G97">
        <v>2</v>
      </c>
      <c r="H97" s="1">
        <v>4</v>
      </c>
      <c r="I97">
        <v>4.5977499999999998E-2</v>
      </c>
      <c r="J97">
        <v>29.64</v>
      </c>
    </row>
    <row r="98" spans="1:10" x14ac:dyDescent="0.25">
      <c r="A98" s="34" t="s">
        <v>197</v>
      </c>
      <c r="C98" s="1" t="s">
        <v>1120</v>
      </c>
      <c r="D98">
        <v>31</v>
      </c>
      <c r="E98">
        <v>2</v>
      </c>
      <c r="F98">
        <v>1</v>
      </c>
      <c r="G98">
        <v>2</v>
      </c>
      <c r="H98" s="1">
        <v>4</v>
      </c>
      <c r="I98">
        <v>1.09999E-2</v>
      </c>
      <c r="J98">
        <v>20.69</v>
      </c>
    </row>
    <row r="99" spans="1:10" x14ac:dyDescent="0.25">
      <c r="A99" s="34" t="s">
        <v>199</v>
      </c>
      <c r="C99" s="1" t="s">
        <v>1121</v>
      </c>
      <c r="D99">
        <v>21</v>
      </c>
      <c r="E99">
        <v>2</v>
      </c>
      <c r="F99">
        <v>1</v>
      </c>
      <c r="G99">
        <v>2</v>
      </c>
      <c r="H99" s="1">
        <v>3</v>
      </c>
      <c r="I99">
        <v>3.2215500000000001E-2</v>
      </c>
      <c r="J99">
        <v>27.76</v>
      </c>
    </row>
    <row r="100" spans="1:10" x14ac:dyDescent="0.25">
      <c r="A100" s="34" t="s">
        <v>200</v>
      </c>
      <c r="C100" s="1" t="s">
        <v>1122</v>
      </c>
      <c r="D100">
        <v>43</v>
      </c>
      <c r="E100">
        <v>2</v>
      </c>
      <c r="F100">
        <v>2</v>
      </c>
      <c r="G100">
        <v>2</v>
      </c>
      <c r="H100" s="1">
        <v>2</v>
      </c>
      <c r="I100">
        <v>1.36612E-2</v>
      </c>
      <c r="J100">
        <v>21.99</v>
      </c>
    </row>
    <row r="101" spans="1:10" x14ac:dyDescent="0.25">
      <c r="A101" s="34" t="s">
        <v>202</v>
      </c>
      <c r="C101" s="1" t="s">
        <v>1123</v>
      </c>
      <c r="D101">
        <v>27</v>
      </c>
      <c r="E101">
        <v>2</v>
      </c>
      <c r="F101">
        <v>1</v>
      </c>
      <c r="G101">
        <v>2</v>
      </c>
      <c r="H101" s="1">
        <v>4</v>
      </c>
      <c r="I101">
        <v>1.99726E-2</v>
      </c>
      <c r="J101">
        <v>32.06</v>
      </c>
    </row>
    <row r="102" spans="1:10" x14ac:dyDescent="0.25">
      <c r="A102" s="34" t="s">
        <v>204</v>
      </c>
      <c r="C102" s="1" t="s">
        <v>1124</v>
      </c>
      <c r="D102">
        <v>27</v>
      </c>
      <c r="E102">
        <v>2</v>
      </c>
      <c r="F102">
        <v>1</v>
      </c>
      <c r="G102">
        <v>2</v>
      </c>
      <c r="H102" s="1">
        <v>4</v>
      </c>
      <c r="I102">
        <v>3.8957600000000002E-2</v>
      </c>
      <c r="J102">
        <v>19.72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57A44-56FF-4E97-97E4-E85333BFF29F}">
  <dimension ref="A1:J1350"/>
  <sheetViews>
    <sheetView workbookViewId="0">
      <selection activeCell="D89" sqref="D89"/>
    </sheetView>
  </sheetViews>
  <sheetFormatPr defaultRowHeight="15" x14ac:dyDescent="0.25"/>
  <cols>
    <col min="1" max="1" width="8" style="34" bestFit="1" customWidth="1"/>
    <col min="3" max="3" width="56.140625" style="1" bestFit="1" customWidth="1"/>
    <col min="4" max="4" width="7" bestFit="1" customWidth="1"/>
    <col min="5" max="5" width="6.28515625" bestFit="1" customWidth="1"/>
    <col min="6" max="6" width="14.5703125" bestFit="1" customWidth="1"/>
    <col min="7" max="7" width="11.5703125" bestFit="1" customWidth="1"/>
    <col min="8" max="8" width="11.7109375" style="1" bestFit="1" customWidth="1"/>
    <col min="9" max="10" width="255.7109375" style="35" bestFit="1" customWidth="1"/>
  </cols>
  <sheetData>
    <row r="1" spans="1:10" s="3" customFormat="1" x14ac:dyDescent="0.25">
      <c r="A1" s="57"/>
      <c r="B1" s="3" t="s">
        <v>0</v>
      </c>
      <c r="C1" s="4" t="s">
        <v>1</v>
      </c>
      <c r="D1" s="3" t="s">
        <v>2</v>
      </c>
      <c r="E1" s="3" t="s">
        <v>3</v>
      </c>
      <c r="F1" s="3" t="s">
        <v>1393</v>
      </c>
      <c r="G1" s="3" t="s">
        <v>1394</v>
      </c>
      <c r="H1" s="4" t="s">
        <v>4</v>
      </c>
      <c r="I1" s="36" t="s">
        <v>5</v>
      </c>
      <c r="J1" s="36" t="s">
        <v>6</v>
      </c>
    </row>
    <row r="2" spans="1:10" x14ac:dyDescent="0.25">
      <c r="A2" s="34" t="s">
        <v>8</v>
      </c>
      <c r="B2" t="s">
        <v>695</v>
      </c>
      <c r="C2" s="1" t="s">
        <v>344</v>
      </c>
      <c r="D2">
        <v>23</v>
      </c>
      <c r="E2">
        <v>327</v>
      </c>
      <c r="F2">
        <v>1</v>
      </c>
      <c r="G2">
        <v>122</v>
      </c>
      <c r="H2" s="1">
        <v>2</v>
      </c>
      <c r="I2" t="s">
        <v>1793</v>
      </c>
      <c r="J2" t="s">
        <v>1794</v>
      </c>
    </row>
    <row r="3" spans="1:10" x14ac:dyDescent="0.25">
      <c r="A3" s="34" t="s">
        <v>12</v>
      </c>
      <c r="B3" t="s">
        <v>696</v>
      </c>
      <c r="C3" s="1" t="s">
        <v>4332</v>
      </c>
      <c r="D3">
        <v>23</v>
      </c>
      <c r="E3">
        <v>353</v>
      </c>
      <c r="F3">
        <v>1</v>
      </c>
      <c r="G3">
        <v>63</v>
      </c>
      <c r="H3" s="1">
        <v>2</v>
      </c>
      <c r="I3" t="s">
        <v>4333</v>
      </c>
      <c r="J3" t="s">
        <v>4334</v>
      </c>
    </row>
    <row r="4" spans="1:10" x14ac:dyDescent="0.25">
      <c r="A4" s="34" t="s">
        <v>15</v>
      </c>
      <c r="C4" s="1" t="s">
        <v>4249</v>
      </c>
      <c r="D4">
        <v>28</v>
      </c>
      <c r="E4">
        <v>73</v>
      </c>
      <c r="F4">
        <v>3</v>
      </c>
      <c r="G4">
        <v>43</v>
      </c>
      <c r="H4" s="1">
        <v>4</v>
      </c>
      <c r="I4" t="s">
        <v>4335</v>
      </c>
      <c r="J4" t="s">
        <v>4250</v>
      </c>
    </row>
    <row r="5" spans="1:10" x14ac:dyDescent="0.25">
      <c r="A5" s="34" t="s">
        <v>17</v>
      </c>
      <c r="C5" s="1" t="s">
        <v>4254</v>
      </c>
      <c r="D5">
        <v>34</v>
      </c>
      <c r="E5">
        <v>74</v>
      </c>
      <c r="F5">
        <v>3</v>
      </c>
      <c r="G5">
        <v>29</v>
      </c>
      <c r="H5" s="1" t="s">
        <v>13</v>
      </c>
      <c r="I5" t="s">
        <v>4336</v>
      </c>
      <c r="J5" t="s">
        <v>4337</v>
      </c>
    </row>
    <row r="6" spans="1:10" x14ac:dyDescent="0.25">
      <c r="A6" s="34" t="s">
        <v>19</v>
      </c>
      <c r="C6" s="1" t="s">
        <v>4338</v>
      </c>
      <c r="D6">
        <v>21</v>
      </c>
      <c r="E6">
        <v>140</v>
      </c>
      <c r="F6">
        <v>1</v>
      </c>
      <c r="G6">
        <v>25</v>
      </c>
      <c r="H6" s="1">
        <v>2</v>
      </c>
      <c r="I6" t="s">
        <v>4339</v>
      </c>
      <c r="J6" t="s">
        <v>4340</v>
      </c>
    </row>
    <row r="7" spans="1:10" x14ac:dyDescent="0.25">
      <c r="A7" s="34" t="s">
        <v>22</v>
      </c>
      <c r="C7" s="1" t="s">
        <v>1813</v>
      </c>
      <c r="D7">
        <v>38</v>
      </c>
      <c r="E7">
        <v>164</v>
      </c>
      <c r="F7">
        <v>4</v>
      </c>
      <c r="G7">
        <v>19</v>
      </c>
      <c r="H7" s="1">
        <v>2</v>
      </c>
      <c r="I7" t="s">
        <v>1814</v>
      </c>
      <c r="J7" t="s">
        <v>1815</v>
      </c>
    </row>
    <row r="8" spans="1:10" x14ac:dyDescent="0.25">
      <c r="A8" s="34" t="s">
        <v>25</v>
      </c>
      <c r="C8" s="1" t="s">
        <v>4246</v>
      </c>
      <c r="D8">
        <v>24</v>
      </c>
      <c r="E8">
        <v>24</v>
      </c>
      <c r="F8">
        <v>6</v>
      </c>
      <c r="G8">
        <v>17</v>
      </c>
      <c r="H8" s="1">
        <v>3</v>
      </c>
      <c r="I8" t="s">
        <v>4247</v>
      </c>
      <c r="J8" t="s">
        <v>4248</v>
      </c>
    </row>
    <row r="9" spans="1:10" x14ac:dyDescent="0.25">
      <c r="A9" s="34" t="s">
        <v>28</v>
      </c>
      <c r="C9" s="1" t="s">
        <v>4273</v>
      </c>
      <c r="D9">
        <v>25</v>
      </c>
      <c r="E9">
        <v>40</v>
      </c>
      <c r="F9">
        <v>6</v>
      </c>
      <c r="G9">
        <v>15</v>
      </c>
      <c r="H9" s="1" t="s">
        <v>354</v>
      </c>
      <c r="I9" t="s">
        <v>4274</v>
      </c>
      <c r="J9" t="s">
        <v>4275</v>
      </c>
    </row>
    <row r="10" spans="1:10" x14ac:dyDescent="0.25">
      <c r="A10" s="34" t="s">
        <v>32</v>
      </c>
      <c r="C10" s="1" t="s">
        <v>4341</v>
      </c>
      <c r="D10">
        <v>23</v>
      </c>
      <c r="E10">
        <v>32</v>
      </c>
      <c r="F10">
        <v>34</v>
      </c>
      <c r="G10">
        <v>15</v>
      </c>
      <c r="H10" s="1" t="s">
        <v>346</v>
      </c>
      <c r="I10" t="s">
        <v>4342</v>
      </c>
      <c r="J10" t="s">
        <v>4343</v>
      </c>
    </row>
    <row r="11" spans="1:10" x14ac:dyDescent="0.25">
      <c r="A11" s="34" t="s">
        <v>35</v>
      </c>
      <c r="C11" s="1" t="s">
        <v>4255</v>
      </c>
      <c r="D11">
        <v>33</v>
      </c>
      <c r="E11">
        <v>22</v>
      </c>
      <c r="F11">
        <v>2</v>
      </c>
      <c r="G11">
        <v>14</v>
      </c>
      <c r="H11" s="1" t="s">
        <v>30</v>
      </c>
      <c r="I11" t="s">
        <v>4344</v>
      </c>
      <c r="J11" t="s">
        <v>4345</v>
      </c>
    </row>
    <row r="12" spans="1:10" x14ac:dyDescent="0.25">
      <c r="A12" s="34" t="s">
        <v>37</v>
      </c>
      <c r="C12" s="1" t="s">
        <v>4346</v>
      </c>
      <c r="D12">
        <v>27</v>
      </c>
      <c r="E12">
        <v>31</v>
      </c>
      <c r="F12">
        <v>4</v>
      </c>
      <c r="G12">
        <v>13</v>
      </c>
      <c r="H12" s="1" t="s">
        <v>13</v>
      </c>
      <c r="I12" t="s">
        <v>4347</v>
      </c>
      <c r="J12" t="s">
        <v>4348</v>
      </c>
    </row>
    <row r="13" spans="1:10" x14ac:dyDescent="0.25">
      <c r="A13" s="34" t="s">
        <v>39</v>
      </c>
      <c r="C13" s="1" t="s">
        <v>4349</v>
      </c>
      <c r="D13">
        <v>33</v>
      </c>
      <c r="E13">
        <v>50</v>
      </c>
      <c r="F13">
        <v>2</v>
      </c>
      <c r="G13">
        <v>12</v>
      </c>
      <c r="H13" s="1" t="s">
        <v>13</v>
      </c>
      <c r="I13" t="s">
        <v>4350</v>
      </c>
      <c r="J13" t="s">
        <v>4351</v>
      </c>
    </row>
    <row r="14" spans="1:10" x14ac:dyDescent="0.25">
      <c r="A14" s="34" t="s">
        <v>42</v>
      </c>
      <c r="C14" s="1" t="s">
        <v>4251</v>
      </c>
      <c r="D14">
        <v>21</v>
      </c>
      <c r="E14">
        <v>11</v>
      </c>
      <c r="F14">
        <v>3</v>
      </c>
      <c r="G14">
        <v>11</v>
      </c>
      <c r="H14" s="1">
        <v>2</v>
      </c>
      <c r="I14" t="s">
        <v>4252</v>
      </c>
      <c r="J14" t="s">
        <v>4253</v>
      </c>
    </row>
    <row r="15" spans="1:10" x14ac:dyDescent="0.25">
      <c r="A15" s="34" t="s">
        <v>44</v>
      </c>
      <c r="C15" s="1" t="s">
        <v>4352</v>
      </c>
      <c r="D15">
        <v>20</v>
      </c>
      <c r="E15">
        <v>10</v>
      </c>
      <c r="F15">
        <v>4</v>
      </c>
      <c r="G15">
        <v>11</v>
      </c>
      <c r="H15" s="1" t="s">
        <v>348</v>
      </c>
      <c r="I15" t="s">
        <v>4353</v>
      </c>
      <c r="J15" t="s">
        <v>4354</v>
      </c>
    </row>
    <row r="16" spans="1:10" x14ac:dyDescent="0.25">
      <c r="A16" s="34" t="s">
        <v>45</v>
      </c>
      <c r="C16" s="1" t="s">
        <v>4355</v>
      </c>
      <c r="D16">
        <v>23</v>
      </c>
      <c r="E16">
        <v>25</v>
      </c>
      <c r="F16">
        <v>1</v>
      </c>
      <c r="G16">
        <v>10</v>
      </c>
      <c r="H16" s="1" t="s">
        <v>47</v>
      </c>
      <c r="I16" t="s">
        <v>4256</v>
      </c>
      <c r="J16" t="s">
        <v>4257</v>
      </c>
    </row>
    <row r="17" spans="1:10" x14ac:dyDescent="0.25">
      <c r="A17" s="34" t="s">
        <v>48</v>
      </c>
      <c r="C17" s="1" t="s">
        <v>404</v>
      </c>
      <c r="D17">
        <v>35</v>
      </c>
      <c r="E17">
        <v>16</v>
      </c>
      <c r="F17">
        <v>1</v>
      </c>
      <c r="G17">
        <v>10</v>
      </c>
      <c r="H17" s="1">
        <v>3</v>
      </c>
      <c r="I17">
        <v>4.5769700000000003E-2</v>
      </c>
      <c r="J17">
        <v>19.13</v>
      </c>
    </row>
    <row r="18" spans="1:10" x14ac:dyDescent="0.25">
      <c r="A18" s="34" t="s">
        <v>50</v>
      </c>
      <c r="C18" s="1" t="s">
        <v>152</v>
      </c>
      <c r="D18">
        <v>17</v>
      </c>
      <c r="E18">
        <v>13</v>
      </c>
      <c r="F18">
        <v>1</v>
      </c>
      <c r="G18">
        <v>10</v>
      </c>
      <c r="H18" s="1">
        <v>2</v>
      </c>
      <c r="I18" t="s">
        <v>4258</v>
      </c>
      <c r="J18" t="s">
        <v>4259</v>
      </c>
    </row>
    <row r="19" spans="1:10" x14ac:dyDescent="0.25">
      <c r="A19" s="34" t="s">
        <v>51</v>
      </c>
      <c r="C19" s="1" t="s">
        <v>1837</v>
      </c>
      <c r="D19">
        <v>33</v>
      </c>
      <c r="E19">
        <v>11</v>
      </c>
      <c r="F19">
        <v>1</v>
      </c>
      <c r="G19">
        <v>10</v>
      </c>
      <c r="H19" s="1">
        <v>3</v>
      </c>
      <c r="I19" t="s">
        <v>1838</v>
      </c>
      <c r="J19" t="s">
        <v>1839</v>
      </c>
    </row>
    <row r="20" spans="1:10" x14ac:dyDescent="0.25">
      <c r="A20" s="34" t="s">
        <v>53</v>
      </c>
      <c r="C20" s="1" t="s">
        <v>692</v>
      </c>
      <c r="D20">
        <v>35</v>
      </c>
      <c r="E20">
        <v>4</v>
      </c>
      <c r="F20">
        <v>2</v>
      </c>
      <c r="G20">
        <v>9</v>
      </c>
      <c r="H20" s="1">
        <v>4</v>
      </c>
      <c r="I20">
        <v>2.4472399999999998E-2</v>
      </c>
      <c r="J20">
        <v>28.38</v>
      </c>
    </row>
    <row r="21" spans="1:10" x14ac:dyDescent="0.25">
      <c r="A21" s="34" t="s">
        <v>54</v>
      </c>
      <c r="C21" s="1" t="s">
        <v>585</v>
      </c>
      <c r="D21">
        <v>23</v>
      </c>
      <c r="E21">
        <v>4</v>
      </c>
      <c r="F21">
        <v>1</v>
      </c>
      <c r="G21">
        <v>9</v>
      </c>
      <c r="H21" s="1">
        <v>2</v>
      </c>
      <c r="I21">
        <v>0.116691</v>
      </c>
      <c r="J21">
        <v>8.92</v>
      </c>
    </row>
    <row r="22" spans="1:10" x14ac:dyDescent="0.25">
      <c r="A22" s="34" t="s">
        <v>56</v>
      </c>
      <c r="C22" s="1" t="s">
        <v>1809</v>
      </c>
      <c r="D22">
        <v>36</v>
      </c>
      <c r="E22">
        <v>72</v>
      </c>
      <c r="F22">
        <v>4</v>
      </c>
      <c r="G22">
        <v>8</v>
      </c>
      <c r="H22" s="1">
        <v>4</v>
      </c>
      <c r="I22" t="s">
        <v>1810</v>
      </c>
      <c r="J22" t="s">
        <v>1811</v>
      </c>
    </row>
    <row r="23" spans="1:10" x14ac:dyDescent="0.25">
      <c r="A23" s="34" t="s">
        <v>57</v>
      </c>
      <c r="C23" s="1" t="s">
        <v>1822</v>
      </c>
      <c r="D23">
        <v>35</v>
      </c>
      <c r="E23">
        <v>51</v>
      </c>
      <c r="F23">
        <v>3</v>
      </c>
      <c r="G23">
        <v>8</v>
      </c>
      <c r="H23" s="1">
        <v>3</v>
      </c>
      <c r="I23">
        <v>7.6214000000000004E-2</v>
      </c>
      <c r="J23">
        <v>15.33</v>
      </c>
    </row>
    <row r="24" spans="1:10" x14ac:dyDescent="0.25">
      <c r="A24" s="34" t="s">
        <v>59</v>
      </c>
      <c r="C24" s="1" t="s">
        <v>1808</v>
      </c>
      <c r="D24">
        <v>36</v>
      </c>
      <c r="E24">
        <v>43</v>
      </c>
      <c r="F24">
        <v>2</v>
      </c>
      <c r="G24">
        <v>8</v>
      </c>
      <c r="H24" s="1">
        <v>3</v>
      </c>
      <c r="I24">
        <v>2.7204599999999999E-2</v>
      </c>
      <c r="J24">
        <v>22.26</v>
      </c>
    </row>
    <row r="25" spans="1:10" x14ac:dyDescent="0.25">
      <c r="A25" s="34" t="s">
        <v>61</v>
      </c>
      <c r="C25" s="1" t="s">
        <v>4260</v>
      </c>
      <c r="D25">
        <v>34</v>
      </c>
      <c r="E25">
        <v>17</v>
      </c>
      <c r="F25">
        <v>11</v>
      </c>
      <c r="G25">
        <v>8</v>
      </c>
      <c r="H25" s="1" t="s">
        <v>351</v>
      </c>
      <c r="I25" t="s">
        <v>4356</v>
      </c>
      <c r="J25" t="s">
        <v>4357</v>
      </c>
    </row>
    <row r="26" spans="1:10" x14ac:dyDescent="0.25">
      <c r="A26" s="34" t="s">
        <v>63</v>
      </c>
      <c r="C26" s="1" t="s">
        <v>1804</v>
      </c>
      <c r="D26">
        <v>36</v>
      </c>
      <c r="E26">
        <v>54</v>
      </c>
      <c r="F26">
        <v>4</v>
      </c>
      <c r="G26">
        <v>7</v>
      </c>
      <c r="H26" s="1">
        <v>2</v>
      </c>
      <c r="I26" t="s">
        <v>1805</v>
      </c>
      <c r="J26" t="s">
        <v>1806</v>
      </c>
    </row>
    <row r="27" spans="1:10" x14ac:dyDescent="0.25">
      <c r="A27" s="34" t="s">
        <v>65</v>
      </c>
      <c r="C27" s="1" t="s">
        <v>1847</v>
      </c>
      <c r="D27">
        <v>32</v>
      </c>
      <c r="E27">
        <v>39</v>
      </c>
      <c r="F27">
        <v>2</v>
      </c>
      <c r="G27">
        <v>7</v>
      </c>
      <c r="H27" s="1">
        <v>4</v>
      </c>
      <c r="I27" s="35">
        <v>4.1624699999999997E-3</v>
      </c>
      <c r="J27" s="35">
        <v>22.06</v>
      </c>
    </row>
    <row r="28" spans="1:10" x14ac:dyDescent="0.25">
      <c r="A28" s="34" t="s">
        <v>67</v>
      </c>
      <c r="C28" s="1" t="s">
        <v>4264</v>
      </c>
      <c r="D28">
        <v>29</v>
      </c>
      <c r="E28">
        <v>25</v>
      </c>
      <c r="F28">
        <v>1</v>
      </c>
      <c r="G28">
        <v>7</v>
      </c>
      <c r="H28" s="1">
        <v>3</v>
      </c>
      <c r="I28" t="s">
        <v>4265</v>
      </c>
      <c r="J28" t="s">
        <v>4266</v>
      </c>
    </row>
    <row r="29" spans="1:10" x14ac:dyDescent="0.25">
      <c r="A29" s="34" t="s">
        <v>69</v>
      </c>
      <c r="C29" s="1" t="s">
        <v>1861</v>
      </c>
      <c r="D29">
        <v>37</v>
      </c>
      <c r="E29">
        <v>19</v>
      </c>
      <c r="F29">
        <v>2</v>
      </c>
      <c r="G29">
        <v>7</v>
      </c>
      <c r="H29" s="1">
        <v>4</v>
      </c>
      <c r="I29">
        <v>1.82153E-2</v>
      </c>
      <c r="J29">
        <v>26.01</v>
      </c>
    </row>
    <row r="30" spans="1:10" x14ac:dyDescent="0.25">
      <c r="A30" s="34" t="s">
        <v>71</v>
      </c>
      <c r="C30" s="1" t="s">
        <v>669</v>
      </c>
      <c r="D30">
        <v>34</v>
      </c>
      <c r="E30">
        <v>17</v>
      </c>
      <c r="F30">
        <v>3</v>
      </c>
      <c r="G30">
        <v>7</v>
      </c>
      <c r="H30" s="1">
        <v>2</v>
      </c>
      <c r="I30">
        <v>0.193966</v>
      </c>
      <c r="J30">
        <v>6.82</v>
      </c>
    </row>
    <row r="31" spans="1:10" x14ac:dyDescent="0.25">
      <c r="A31" s="34" t="s">
        <v>73</v>
      </c>
      <c r="C31" s="1" t="s">
        <v>4267</v>
      </c>
      <c r="D31">
        <v>26</v>
      </c>
      <c r="E31">
        <v>14</v>
      </c>
      <c r="F31">
        <v>1</v>
      </c>
      <c r="G31">
        <v>7</v>
      </c>
      <c r="H31" s="1">
        <v>3</v>
      </c>
      <c r="I31" t="s">
        <v>4268</v>
      </c>
      <c r="J31" t="s">
        <v>4269</v>
      </c>
    </row>
    <row r="32" spans="1:10" x14ac:dyDescent="0.25">
      <c r="A32" s="34" t="s">
        <v>75</v>
      </c>
      <c r="C32" s="1" t="s">
        <v>1831</v>
      </c>
      <c r="D32">
        <v>32</v>
      </c>
      <c r="E32">
        <v>13</v>
      </c>
      <c r="F32">
        <v>2</v>
      </c>
      <c r="G32">
        <v>7</v>
      </c>
      <c r="H32" s="1">
        <v>3</v>
      </c>
      <c r="I32">
        <v>2.1861200000000001E-2</v>
      </c>
      <c r="J32">
        <v>15.65</v>
      </c>
    </row>
    <row r="33" spans="1:10" x14ac:dyDescent="0.25">
      <c r="A33" s="34" t="s">
        <v>77</v>
      </c>
      <c r="C33" s="1" t="s">
        <v>1866</v>
      </c>
      <c r="D33">
        <v>35</v>
      </c>
      <c r="E33">
        <v>9</v>
      </c>
      <c r="F33">
        <v>2</v>
      </c>
      <c r="G33">
        <v>7</v>
      </c>
      <c r="H33" s="1">
        <v>4</v>
      </c>
      <c r="I33">
        <v>5.2966800000000001E-2</v>
      </c>
      <c r="J33">
        <v>25.08</v>
      </c>
    </row>
    <row r="34" spans="1:10" x14ac:dyDescent="0.25">
      <c r="A34" s="34" t="s">
        <v>79</v>
      </c>
      <c r="C34" s="1" t="s">
        <v>1821</v>
      </c>
      <c r="D34">
        <v>34</v>
      </c>
      <c r="E34">
        <v>7</v>
      </c>
      <c r="F34">
        <v>1</v>
      </c>
      <c r="G34">
        <v>7</v>
      </c>
      <c r="H34" s="1">
        <v>1</v>
      </c>
      <c r="I34" t="s">
        <v>4358</v>
      </c>
      <c r="J34" t="s">
        <v>4359</v>
      </c>
    </row>
    <row r="35" spans="1:10" x14ac:dyDescent="0.25">
      <c r="A35" s="34" t="s">
        <v>81</v>
      </c>
      <c r="C35" s="1" t="s">
        <v>1852</v>
      </c>
      <c r="D35">
        <v>20</v>
      </c>
      <c r="E35">
        <v>6</v>
      </c>
      <c r="F35">
        <v>1</v>
      </c>
      <c r="G35">
        <v>7</v>
      </c>
      <c r="H35" s="1">
        <v>2</v>
      </c>
      <c r="I35" t="s">
        <v>1853</v>
      </c>
      <c r="J35" t="s">
        <v>1854</v>
      </c>
    </row>
    <row r="36" spans="1:10" x14ac:dyDescent="0.25">
      <c r="A36" s="34" t="s">
        <v>83</v>
      </c>
      <c r="C36" s="1" t="s">
        <v>364</v>
      </c>
      <c r="D36">
        <v>19</v>
      </c>
      <c r="E36">
        <v>6</v>
      </c>
      <c r="F36">
        <v>1</v>
      </c>
      <c r="G36">
        <v>7</v>
      </c>
      <c r="H36" s="1">
        <v>3</v>
      </c>
      <c r="I36" t="s">
        <v>4270</v>
      </c>
      <c r="J36" t="s">
        <v>4271</v>
      </c>
    </row>
    <row r="37" spans="1:10" x14ac:dyDescent="0.25">
      <c r="A37" s="34" t="s">
        <v>84</v>
      </c>
      <c r="C37" s="1" t="s">
        <v>1812</v>
      </c>
      <c r="D37">
        <v>15</v>
      </c>
      <c r="E37">
        <v>3</v>
      </c>
      <c r="F37">
        <v>1</v>
      </c>
      <c r="G37">
        <v>7</v>
      </c>
      <c r="H37" s="1">
        <v>4</v>
      </c>
      <c r="I37">
        <v>2.46457E-2</v>
      </c>
      <c r="J37">
        <v>13.9</v>
      </c>
    </row>
    <row r="38" spans="1:10" x14ac:dyDescent="0.25">
      <c r="A38" s="34" t="s">
        <v>86</v>
      </c>
      <c r="C38" s="1" t="s">
        <v>4360</v>
      </c>
      <c r="D38">
        <v>16</v>
      </c>
      <c r="E38">
        <v>37</v>
      </c>
      <c r="F38">
        <v>1</v>
      </c>
      <c r="G38">
        <v>6</v>
      </c>
      <c r="H38" s="1">
        <v>2</v>
      </c>
      <c r="I38">
        <v>0.25279600000000002</v>
      </c>
      <c r="J38">
        <v>7.77</v>
      </c>
    </row>
    <row r="39" spans="1:10" x14ac:dyDescent="0.25">
      <c r="A39" s="34" t="s">
        <v>89</v>
      </c>
      <c r="C39" s="1" t="s">
        <v>4261</v>
      </c>
      <c r="D39">
        <v>19</v>
      </c>
      <c r="E39">
        <v>17</v>
      </c>
      <c r="F39">
        <v>4</v>
      </c>
      <c r="G39">
        <v>6</v>
      </c>
      <c r="H39" s="1" t="s">
        <v>360</v>
      </c>
      <c r="I39" t="s">
        <v>4262</v>
      </c>
      <c r="J39" t="s">
        <v>4263</v>
      </c>
    </row>
    <row r="40" spans="1:10" x14ac:dyDescent="0.25">
      <c r="A40" s="34" t="s">
        <v>91</v>
      </c>
      <c r="C40" s="1" t="s">
        <v>1796</v>
      </c>
      <c r="D40">
        <v>18</v>
      </c>
      <c r="E40">
        <v>17</v>
      </c>
      <c r="F40">
        <v>1</v>
      </c>
      <c r="G40">
        <v>6</v>
      </c>
      <c r="H40" s="1">
        <v>3</v>
      </c>
      <c r="I40" t="s">
        <v>1797</v>
      </c>
      <c r="J40" t="s">
        <v>1798</v>
      </c>
    </row>
    <row r="41" spans="1:10" x14ac:dyDescent="0.25">
      <c r="A41" s="34" t="s">
        <v>93</v>
      </c>
      <c r="C41" s="1" t="s">
        <v>4272</v>
      </c>
      <c r="D41">
        <v>19</v>
      </c>
      <c r="E41">
        <v>9</v>
      </c>
      <c r="F41">
        <v>2</v>
      </c>
      <c r="G41">
        <v>6</v>
      </c>
      <c r="H41" s="1">
        <v>4</v>
      </c>
      <c r="I41">
        <v>8.2352099999999998E-2</v>
      </c>
      <c r="J41">
        <v>16.46</v>
      </c>
    </row>
    <row r="42" spans="1:10" x14ac:dyDescent="0.25">
      <c r="A42" s="34" t="s">
        <v>95</v>
      </c>
      <c r="C42" s="1" t="s">
        <v>4293</v>
      </c>
      <c r="D42">
        <v>18</v>
      </c>
      <c r="E42">
        <v>8</v>
      </c>
      <c r="F42">
        <v>3</v>
      </c>
      <c r="G42">
        <v>6</v>
      </c>
      <c r="H42" s="1">
        <v>3</v>
      </c>
      <c r="I42">
        <v>4.2202999999999997E-2</v>
      </c>
      <c r="J42">
        <v>20.98</v>
      </c>
    </row>
    <row r="43" spans="1:10" x14ac:dyDescent="0.25">
      <c r="A43" s="34" t="s">
        <v>97</v>
      </c>
      <c r="C43" s="1" t="s">
        <v>4276</v>
      </c>
      <c r="D43">
        <v>18</v>
      </c>
      <c r="E43">
        <v>8</v>
      </c>
      <c r="F43">
        <v>1</v>
      </c>
      <c r="G43">
        <v>6</v>
      </c>
      <c r="H43" s="1">
        <v>2</v>
      </c>
      <c r="I43" t="s">
        <v>4277</v>
      </c>
      <c r="J43" t="s">
        <v>4278</v>
      </c>
    </row>
    <row r="44" spans="1:10" x14ac:dyDescent="0.25">
      <c r="A44" s="34" t="s">
        <v>99</v>
      </c>
      <c r="C44" s="1" t="s">
        <v>1870</v>
      </c>
      <c r="D44">
        <v>23</v>
      </c>
      <c r="E44">
        <v>7</v>
      </c>
      <c r="F44">
        <v>6</v>
      </c>
      <c r="G44">
        <v>6</v>
      </c>
      <c r="H44" s="1">
        <v>1</v>
      </c>
      <c r="I44">
        <v>6.4530000000000004E-2</v>
      </c>
      <c r="J44">
        <v>14.85</v>
      </c>
    </row>
    <row r="45" spans="1:10" x14ac:dyDescent="0.25">
      <c r="A45" s="34" t="s">
        <v>100</v>
      </c>
      <c r="C45" s="1" t="s">
        <v>676</v>
      </c>
      <c r="D45">
        <v>18</v>
      </c>
      <c r="E45">
        <v>7</v>
      </c>
      <c r="F45">
        <v>6</v>
      </c>
      <c r="G45">
        <v>6</v>
      </c>
      <c r="H45" s="1">
        <v>2</v>
      </c>
      <c r="I45">
        <v>3.3757700000000002E-2</v>
      </c>
      <c r="J45">
        <v>30.19</v>
      </c>
    </row>
    <row r="46" spans="1:10" x14ac:dyDescent="0.25">
      <c r="A46" s="34" t="s">
        <v>102</v>
      </c>
      <c r="C46" s="1" t="s">
        <v>1872</v>
      </c>
      <c r="D46">
        <v>27</v>
      </c>
      <c r="E46">
        <v>6</v>
      </c>
      <c r="F46">
        <v>2</v>
      </c>
      <c r="G46">
        <v>6</v>
      </c>
      <c r="H46" s="1">
        <v>3</v>
      </c>
      <c r="I46">
        <v>3.4863999999999999E-2</v>
      </c>
      <c r="J46">
        <v>15.76</v>
      </c>
    </row>
    <row r="47" spans="1:10" x14ac:dyDescent="0.25">
      <c r="A47" s="34" t="s">
        <v>104</v>
      </c>
      <c r="C47" s="1" t="s">
        <v>4279</v>
      </c>
      <c r="D47">
        <v>20</v>
      </c>
      <c r="E47">
        <v>5</v>
      </c>
      <c r="F47">
        <v>4</v>
      </c>
      <c r="G47">
        <v>6</v>
      </c>
      <c r="H47" s="1" t="s">
        <v>88</v>
      </c>
      <c r="I47" t="s">
        <v>4280</v>
      </c>
      <c r="J47" t="s">
        <v>4281</v>
      </c>
    </row>
    <row r="48" spans="1:10" x14ac:dyDescent="0.25">
      <c r="A48" s="34" t="s">
        <v>106</v>
      </c>
      <c r="C48" s="1" t="s">
        <v>1873</v>
      </c>
      <c r="D48">
        <v>15</v>
      </c>
      <c r="E48">
        <v>5</v>
      </c>
      <c r="F48">
        <v>1</v>
      </c>
      <c r="G48">
        <v>6</v>
      </c>
      <c r="H48" s="1">
        <v>3</v>
      </c>
      <c r="I48">
        <v>9.4529799999999997E-2</v>
      </c>
      <c r="J48">
        <v>8.9600000000000009</v>
      </c>
    </row>
    <row r="49" spans="1:10" x14ac:dyDescent="0.25">
      <c r="A49" s="34" t="s">
        <v>108</v>
      </c>
      <c r="C49" s="1" t="s">
        <v>1874</v>
      </c>
      <c r="D49">
        <v>31</v>
      </c>
      <c r="E49">
        <v>5</v>
      </c>
      <c r="F49">
        <v>1</v>
      </c>
      <c r="G49">
        <v>6</v>
      </c>
      <c r="H49" s="1">
        <v>3</v>
      </c>
      <c r="I49" t="s">
        <v>1875</v>
      </c>
      <c r="J49" t="s">
        <v>1876</v>
      </c>
    </row>
    <row r="50" spans="1:10" x14ac:dyDescent="0.25">
      <c r="A50" s="34" t="s">
        <v>110</v>
      </c>
      <c r="C50" s="1" t="s">
        <v>1835</v>
      </c>
      <c r="D50">
        <v>34</v>
      </c>
      <c r="E50">
        <v>5</v>
      </c>
      <c r="F50">
        <v>1</v>
      </c>
      <c r="G50">
        <v>6</v>
      </c>
      <c r="H50" s="1">
        <v>3</v>
      </c>
      <c r="I50">
        <v>8.7478899999999998E-2</v>
      </c>
      <c r="J50">
        <v>7.92</v>
      </c>
    </row>
    <row r="51" spans="1:10" x14ac:dyDescent="0.25">
      <c r="A51" s="34" t="s">
        <v>112</v>
      </c>
      <c r="C51" s="1" t="s">
        <v>1816</v>
      </c>
      <c r="D51">
        <v>34</v>
      </c>
      <c r="E51">
        <v>5</v>
      </c>
      <c r="F51">
        <v>5</v>
      </c>
      <c r="G51">
        <v>6</v>
      </c>
      <c r="H51" s="1">
        <v>3</v>
      </c>
      <c r="I51">
        <v>0.121017</v>
      </c>
      <c r="J51">
        <v>18.149999999999999</v>
      </c>
    </row>
    <row r="52" spans="1:10" x14ac:dyDescent="0.25">
      <c r="A52" s="34" t="s">
        <v>113</v>
      </c>
      <c r="C52" s="1" t="s">
        <v>1878</v>
      </c>
      <c r="D52">
        <v>27</v>
      </c>
      <c r="E52">
        <v>4</v>
      </c>
      <c r="F52">
        <v>2</v>
      </c>
      <c r="G52">
        <v>6</v>
      </c>
      <c r="H52" s="1">
        <v>3</v>
      </c>
      <c r="I52">
        <v>3.1663200000000002E-2</v>
      </c>
      <c r="J52">
        <v>21.56</v>
      </c>
    </row>
    <row r="53" spans="1:10" x14ac:dyDescent="0.25">
      <c r="A53" s="34" t="s">
        <v>115</v>
      </c>
      <c r="C53" s="1" t="s">
        <v>496</v>
      </c>
      <c r="D53">
        <v>33</v>
      </c>
      <c r="E53">
        <v>4</v>
      </c>
      <c r="F53">
        <v>2</v>
      </c>
      <c r="G53">
        <v>6</v>
      </c>
      <c r="H53" s="1">
        <v>2</v>
      </c>
      <c r="I53">
        <v>6.8543099999999997E-3</v>
      </c>
      <c r="J53">
        <v>28.97</v>
      </c>
    </row>
    <row r="54" spans="1:10" x14ac:dyDescent="0.25">
      <c r="A54" s="34" t="s">
        <v>117</v>
      </c>
      <c r="C54" s="1" t="s">
        <v>4282</v>
      </c>
      <c r="D54">
        <v>32</v>
      </c>
      <c r="E54">
        <v>4</v>
      </c>
      <c r="F54">
        <v>6</v>
      </c>
      <c r="G54">
        <v>6</v>
      </c>
      <c r="H54" s="1">
        <v>2</v>
      </c>
      <c r="I54">
        <v>5.5508599999999998E-2</v>
      </c>
      <c r="J54">
        <v>16.760000000000002</v>
      </c>
    </row>
    <row r="55" spans="1:10" x14ac:dyDescent="0.25">
      <c r="A55" s="34" t="s">
        <v>119</v>
      </c>
      <c r="C55" s="1" t="s">
        <v>1867</v>
      </c>
      <c r="D55">
        <v>17</v>
      </c>
      <c r="E55">
        <v>2</v>
      </c>
      <c r="F55">
        <v>2</v>
      </c>
      <c r="G55">
        <v>6</v>
      </c>
      <c r="H55" s="1">
        <v>2</v>
      </c>
      <c r="I55">
        <v>4.5492299999999999E-2</v>
      </c>
      <c r="J55">
        <v>16.54</v>
      </c>
    </row>
    <row r="56" spans="1:10" x14ac:dyDescent="0.25">
      <c r="A56" s="34" t="s">
        <v>121</v>
      </c>
      <c r="C56" s="1" t="s">
        <v>1844</v>
      </c>
      <c r="D56">
        <v>21</v>
      </c>
      <c r="E56">
        <v>79</v>
      </c>
      <c r="F56">
        <v>1</v>
      </c>
      <c r="G56">
        <v>5</v>
      </c>
      <c r="H56" s="1">
        <v>3</v>
      </c>
      <c r="I56" t="s">
        <v>1845</v>
      </c>
      <c r="J56" t="s">
        <v>1846</v>
      </c>
    </row>
    <row r="57" spans="1:10" x14ac:dyDescent="0.25">
      <c r="A57" s="34" t="s">
        <v>123</v>
      </c>
      <c r="C57" s="1" t="s">
        <v>4361</v>
      </c>
      <c r="D57">
        <v>25</v>
      </c>
      <c r="E57">
        <v>37</v>
      </c>
      <c r="F57">
        <v>2</v>
      </c>
      <c r="G57">
        <v>5</v>
      </c>
      <c r="H57" s="1">
        <v>3</v>
      </c>
      <c r="I57" t="s">
        <v>4283</v>
      </c>
      <c r="J57" t="s">
        <v>1832</v>
      </c>
    </row>
    <row r="58" spans="1:10" x14ac:dyDescent="0.25">
      <c r="A58" s="34" t="s">
        <v>125</v>
      </c>
      <c r="C58" s="1" t="s">
        <v>1803</v>
      </c>
      <c r="D58">
        <v>33</v>
      </c>
      <c r="E58">
        <v>19</v>
      </c>
      <c r="F58">
        <v>1</v>
      </c>
      <c r="G58">
        <v>5</v>
      </c>
      <c r="H58" s="1">
        <v>4</v>
      </c>
      <c r="I58" t="s">
        <v>4362</v>
      </c>
      <c r="J58" t="s">
        <v>4363</v>
      </c>
    </row>
    <row r="59" spans="1:10" x14ac:dyDescent="0.25">
      <c r="A59" s="34" t="s">
        <v>127</v>
      </c>
      <c r="C59" s="1" t="s">
        <v>4284</v>
      </c>
      <c r="D59">
        <v>20</v>
      </c>
      <c r="E59">
        <v>8</v>
      </c>
      <c r="F59">
        <v>2</v>
      </c>
      <c r="G59">
        <v>5</v>
      </c>
      <c r="H59" s="1">
        <v>3</v>
      </c>
      <c r="I59" t="s">
        <v>4285</v>
      </c>
      <c r="J59" t="s">
        <v>4286</v>
      </c>
    </row>
    <row r="60" spans="1:10" x14ac:dyDescent="0.25">
      <c r="A60" s="34" t="s">
        <v>129</v>
      </c>
      <c r="C60" s="1" t="s">
        <v>1800</v>
      </c>
      <c r="D60">
        <v>23</v>
      </c>
      <c r="E60">
        <v>8</v>
      </c>
      <c r="F60">
        <v>1</v>
      </c>
      <c r="G60">
        <v>5</v>
      </c>
      <c r="H60" s="1">
        <v>2</v>
      </c>
      <c r="I60" t="s">
        <v>1801</v>
      </c>
      <c r="J60" t="s">
        <v>1802</v>
      </c>
    </row>
    <row r="61" spans="1:10" x14ac:dyDescent="0.25">
      <c r="A61" s="34" t="s">
        <v>131</v>
      </c>
      <c r="C61" s="1" t="s">
        <v>558</v>
      </c>
      <c r="D61">
        <v>22</v>
      </c>
      <c r="E61">
        <v>7</v>
      </c>
      <c r="F61">
        <v>2</v>
      </c>
      <c r="G61">
        <v>5</v>
      </c>
      <c r="H61" s="1">
        <v>3</v>
      </c>
      <c r="I61">
        <v>3.7698299999999997E-2</v>
      </c>
      <c r="J61">
        <v>22.24</v>
      </c>
    </row>
    <row r="62" spans="1:10" x14ac:dyDescent="0.25">
      <c r="A62" s="34" t="s">
        <v>133</v>
      </c>
      <c r="C62" s="1" t="s">
        <v>4287</v>
      </c>
      <c r="D62">
        <v>17</v>
      </c>
      <c r="E62">
        <v>5</v>
      </c>
      <c r="F62">
        <v>13</v>
      </c>
      <c r="G62">
        <v>5</v>
      </c>
      <c r="H62" s="1" t="s">
        <v>672</v>
      </c>
      <c r="I62" t="s">
        <v>4288</v>
      </c>
      <c r="J62" t="s">
        <v>4289</v>
      </c>
    </row>
    <row r="63" spans="1:10" x14ac:dyDescent="0.25">
      <c r="A63" s="34" t="s">
        <v>134</v>
      </c>
      <c r="C63" s="1" t="s">
        <v>4290</v>
      </c>
      <c r="D63">
        <v>19</v>
      </c>
      <c r="E63">
        <v>5</v>
      </c>
      <c r="F63">
        <v>4</v>
      </c>
      <c r="G63">
        <v>5</v>
      </c>
      <c r="H63" s="1" t="s">
        <v>88</v>
      </c>
      <c r="I63" t="s">
        <v>4291</v>
      </c>
      <c r="J63" t="s">
        <v>4292</v>
      </c>
    </row>
    <row r="64" spans="1:10" x14ac:dyDescent="0.25">
      <c r="A64" s="34" t="s">
        <v>135</v>
      </c>
      <c r="C64" s="1" t="s">
        <v>1888</v>
      </c>
      <c r="D64">
        <v>23</v>
      </c>
      <c r="E64">
        <v>4</v>
      </c>
      <c r="F64">
        <v>1</v>
      </c>
      <c r="G64">
        <v>5</v>
      </c>
      <c r="H64" s="1">
        <v>2</v>
      </c>
      <c r="I64" t="s">
        <v>1889</v>
      </c>
      <c r="J64" t="s">
        <v>1890</v>
      </c>
    </row>
    <row r="65" spans="1:10" x14ac:dyDescent="0.25">
      <c r="A65" s="34" t="s">
        <v>136</v>
      </c>
      <c r="C65" s="1" t="s">
        <v>1826</v>
      </c>
      <c r="D65">
        <v>16</v>
      </c>
      <c r="E65">
        <v>3</v>
      </c>
      <c r="F65">
        <v>1</v>
      </c>
      <c r="G65">
        <v>5</v>
      </c>
      <c r="H65" s="1">
        <v>2</v>
      </c>
      <c r="I65">
        <v>2.0078200000000001E-2</v>
      </c>
      <c r="J65">
        <v>20.260000000000002</v>
      </c>
    </row>
    <row r="66" spans="1:10" x14ac:dyDescent="0.25">
      <c r="A66" s="34" t="s">
        <v>137</v>
      </c>
      <c r="C66" s="1" t="s">
        <v>1891</v>
      </c>
      <c r="D66">
        <v>21</v>
      </c>
      <c r="E66">
        <v>3</v>
      </c>
      <c r="F66">
        <v>5</v>
      </c>
      <c r="G66">
        <v>5</v>
      </c>
      <c r="H66" s="1">
        <v>3</v>
      </c>
      <c r="I66">
        <v>0.22442100000000001</v>
      </c>
      <c r="J66">
        <v>13.37</v>
      </c>
    </row>
    <row r="67" spans="1:10" x14ac:dyDescent="0.25">
      <c r="A67" s="34" t="s">
        <v>139</v>
      </c>
      <c r="C67" s="1" t="s">
        <v>4294</v>
      </c>
      <c r="D67">
        <v>40</v>
      </c>
      <c r="E67">
        <v>3</v>
      </c>
      <c r="F67">
        <v>2</v>
      </c>
      <c r="G67">
        <v>5</v>
      </c>
      <c r="H67" s="1">
        <v>3</v>
      </c>
      <c r="I67" t="s">
        <v>4295</v>
      </c>
      <c r="J67" t="s">
        <v>4296</v>
      </c>
    </row>
    <row r="68" spans="1:10" x14ac:dyDescent="0.25">
      <c r="A68" s="34" t="s">
        <v>140</v>
      </c>
      <c r="C68" s="1" t="s">
        <v>4297</v>
      </c>
      <c r="D68">
        <v>22</v>
      </c>
      <c r="E68">
        <v>2</v>
      </c>
      <c r="F68">
        <v>1</v>
      </c>
      <c r="G68">
        <v>5</v>
      </c>
      <c r="H68" s="1">
        <v>3</v>
      </c>
      <c r="I68" t="s">
        <v>4298</v>
      </c>
      <c r="J68" t="s">
        <v>4299</v>
      </c>
    </row>
    <row r="69" spans="1:10" x14ac:dyDescent="0.25">
      <c r="A69" s="34" t="s">
        <v>143</v>
      </c>
      <c r="C69" s="1" t="s">
        <v>1893</v>
      </c>
      <c r="D69">
        <v>25</v>
      </c>
      <c r="E69">
        <v>2</v>
      </c>
      <c r="F69">
        <v>3</v>
      </c>
      <c r="G69">
        <v>5</v>
      </c>
      <c r="H69" s="1" t="s">
        <v>13</v>
      </c>
      <c r="I69" t="s">
        <v>1894</v>
      </c>
      <c r="J69" t="s">
        <v>1895</v>
      </c>
    </row>
    <row r="70" spans="1:10" x14ac:dyDescent="0.25">
      <c r="A70" s="34" t="s">
        <v>145</v>
      </c>
      <c r="C70" s="1" t="s">
        <v>1843</v>
      </c>
      <c r="D70">
        <v>34</v>
      </c>
      <c r="E70">
        <v>2</v>
      </c>
      <c r="F70">
        <v>1</v>
      </c>
      <c r="G70">
        <v>5</v>
      </c>
      <c r="H70" s="1">
        <v>3</v>
      </c>
      <c r="I70">
        <v>2.4965399999999999E-2</v>
      </c>
      <c r="J70">
        <v>14.62</v>
      </c>
    </row>
    <row r="71" spans="1:10" x14ac:dyDescent="0.25">
      <c r="A71" s="34" t="s">
        <v>146</v>
      </c>
      <c r="C71" s="1" t="s">
        <v>694</v>
      </c>
      <c r="D71">
        <v>18</v>
      </c>
      <c r="E71">
        <v>2</v>
      </c>
      <c r="F71">
        <v>5</v>
      </c>
      <c r="G71">
        <v>5</v>
      </c>
      <c r="H71" s="1">
        <v>2</v>
      </c>
      <c r="I71">
        <v>1.6048400000000001E-2</v>
      </c>
      <c r="J71">
        <v>22.51</v>
      </c>
    </row>
    <row r="72" spans="1:10" x14ac:dyDescent="0.25">
      <c r="A72" s="34" t="s">
        <v>148</v>
      </c>
      <c r="C72" s="1" t="s">
        <v>1855</v>
      </c>
      <c r="D72">
        <v>37</v>
      </c>
      <c r="E72">
        <v>1402</v>
      </c>
      <c r="F72">
        <v>2</v>
      </c>
      <c r="G72">
        <v>4</v>
      </c>
      <c r="H72" s="1" t="s">
        <v>88</v>
      </c>
      <c r="I72" t="s">
        <v>1856</v>
      </c>
      <c r="J72" t="s">
        <v>1857</v>
      </c>
    </row>
    <row r="73" spans="1:10" x14ac:dyDescent="0.25">
      <c r="A73" s="34" t="s">
        <v>151</v>
      </c>
      <c r="C73" s="1" t="s">
        <v>1807</v>
      </c>
      <c r="D73">
        <v>36</v>
      </c>
      <c r="E73">
        <v>165</v>
      </c>
      <c r="F73">
        <v>1</v>
      </c>
      <c r="G73">
        <v>4</v>
      </c>
      <c r="H73" s="1" t="s">
        <v>88</v>
      </c>
      <c r="I73" t="s">
        <v>4300</v>
      </c>
      <c r="J73" t="s">
        <v>4301</v>
      </c>
    </row>
    <row r="74" spans="1:10" x14ac:dyDescent="0.25">
      <c r="A74" s="34" t="s">
        <v>153</v>
      </c>
      <c r="C74" s="1" t="s">
        <v>1836</v>
      </c>
      <c r="D74">
        <v>36</v>
      </c>
      <c r="E74">
        <v>125</v>
      </c>
      <c r="F74">
        <v>2</v>
      </c>
      <c r="G74">
        <v>4</v>
      </c>
      <c r="H74" s="1">
        <v>3</v>
      </c>
      <c r="I74">
        <v>1.9958400000000001E-2</v>
      </c>
      <c r="J74">
        <v>20.63</v>
      </c>
    </row>
    <row r="75" spans="1:10" x14ac:dyDescent="0.25">
      <c r="A75" s="34" t="s">
        <v>155</v>
      </c>
      <c r="C75" s="1" t="s">
        <v>1840</v>
      </c>
      <c r="D75">
        <v>35</v>
      </c>
      <c r="E75">
        <v>109</v>
      </c>
      <c r="F75">
        <v>4</v>
      </c>
      <c r="G75">
        <v>4</v>
      </c>
      <c r="H75" s="1">
        <v>3</v>
      </c>
      <c r="I75" t="s">
        <v>1841</v>
      </c>
      <c r="J75" t="s">
        <v>1842</v>
      </c>
    </row>
    <row r="76" spans="1:10" x14ac:dyDescent="0.25">
      <c r="A76" s="34" t="s">
        <v>157</v>
      </c>
      <c r="C76" s="1" t="s">
        <v>1910</v>
      </c>
      <c r="D76">
        <v>27</v>
      </c>
      <c r="E76">
        <v>28</v>
      </c>
      <c r="F76">
        <v>1</v>
      </c>
      <c r="G76">
        <v>4</v>
      </c>
      <c r="H76" s="1">
        <v>1</v>
      </c>
      <c r="I76" t="s">
        <v>1911</v>
      </c>
      <c r="J76" t="s">
        <v>1912</v>
      </c>
    </row>
    <row r="77" spans="1:10" x14ac:dyDescent="0.25">
      <c r="A77" s="34" t="s">
        <v>159</v>
      </c>
      <c r="C77" s="1" t="s">
        <v>1848</v>
      </c>
      <c r="D77">
        <v>37</v>
      </c>
      <c r="E77">
        <v>26</v>
      </c>
      <c r="F77">
        <v>4</v>
      </c>
      <c r="G77">
        <v>4</v>
      </c>
      <c r="H77" s="1">
        <v>4</v>
      </c>
      <c r="I77">
        <v>0.30848300000000001</v>
      </c>
      <c r="J77">
        <v>7.95</v>
      </c>
    </row>
    <row r="78" spans="1:10" x14ac:dyDescent="0.25">
      <c r="A78" s="34" t="s">
        <v>161</v>
      </c>
      <c r="C78" s="1" t="s">
        <v>1914</v>
      </c>
      <c r="D78">
        <v>31</v>
      </c>
      <c r="E78">
        <v>20</v>
      </c>
      <c r="F78">
        <v>4</v>
      </c>
      <c r="G78">
        <v>4</v>
      </c>
      <c r="H78" s="1">
        <v>3</v>
      </c>
      <c r="I78">
        <v>0.10918899999999999</v>
      </c>
      <c r="J78">
        <v>10.44</v>
      </c>
    </row>
    <row r="79" spans="1:10" x14ac:dyDescent="0.25">
      <c r="A79" s="34" t="s">
        <v>164</v>
      </c>
      <c r="C79" s="1" t="s">
        <v>1915</v>
      </c>
      <c r="D79">
        <v>34</v>
      </c>
      <c r="E79">
        <v>19</v>
      </c>
      <c r="F79">
        <v>2</v>
      </c>
      <c r="G79">
        <v>4</v>
      </c>
      <c r="H79" s="1">
        <v>3</v>
      </c>
      <c r="I79">
        <v>3.6383499999999999E-2</v>
      </c>
      <c r="J79">
        <v>23.02</v>
      </c>
    </row>
    <row r="80" spans="1:10" x14ac:dyDescent="0.25">
      <c r="A80" s="34" t="s">
        <v>167</v>
      </c>
      <c r="C80" s="1" t="s">
        <v>1849</v>
      </c>
      <c r="D80">
        <v>29</v>
      </c>
      <c r="E80">
        <v>15</v>
      </c>
      <c r="F80">
        <v>3</v>
      </c>
      <c r="G80">
        <v>4</v>
      </c>
      <c r="H80" s="1">
        <v>3</v>
      </c>
      <c r="I80">
        <v>5.38427E-2</v>
      </c>
      <c r="J80">
        <v>11.63</v>
      </c>
    </row>
    <row r="81" spans="1:10" x14ac:dyDescent="0.25">
      <c r="A81" s="34" t="s">
        <v>169</v>
      </c>
      <c r="C81" s="1" t="s">
        <v>1916</v>
      </c>
      <c r="D81">
        <v>38</v>
      </c>
      <c r="E81">
        <v>13</v>
      </c>
      <c r="F81">
        <v>3</v>
      </c>
      <c r="G81">
        <v>4</v>
      </c>
      <c r="H81" s="1">
        <v>2</v>
      </c>
      <c r="I81">
        <v>5.96451E-2</v>
      </c>
      <c r="J81">
        <v>18.89</v>
      </c>
    </row>
    <row r="82" spans="1:10" x14ac:dyDescent="0.25">
      <c r="A82" s="34" t="s">
        <v>170</v>
      </c>
      <c r="C82" s="1" t="s">
        <v>1860</v>
      </c>
      <c r="D82">
        <v>36</v>
      </c>
      <c r="E82">
        <v>11</v>
      </c>
      <c r="F82">
        <v>1</v>
      </c>
      <c r="G82">
        <v>4</v>
      </c>
      <c r="H82" s="1">
        <v>3</v>
      </c>
      <c r="I82">
        <v>0.27710099999999999</v>
      </c>
      <c r="J82">
        <v>10.87</v>
      </c>
    </row>
    <row r="83" spans="1:10" x14ac:dyDescent="0.25">
      <c r="A83" s="34" t="s">
        <v>172</v>
      </c>
      <c r="C83" s="1" t="s">
        <v>1918</v>
      </c>
      <c r="D83">
        <v>37</v>
      </c>
      <c r="E83">
        <v>11</v>
      </c>
      <c r="F83">
        <v>1</v>
      </c>
      <c r="G83">
        <v>4</v>
      </c>
      <c r="H83" s="1" t="s">
        <v>88</v>
      </c>
      <c r="I83" t="s">
        <v>1919</v>
      </c>
      <c r="J83" t="s">
        <v>1920</v>
      </c>
    </row>
    <row r="84" spans="1:10" x14ac:dyDescent="0.25">
      <c r="A84" s="34" t="s">
        <v>174</v>
      </c>
      <c r="C84" s="1" t="s">
        <v>1921</v>
      </c>
      <c r="D84">
        <v>37</v>
      </c>
      <c r="E84">
        <v>9</v>
      </c>
      <c r="F84">
        <v>3</v>
      </c>
      <c r="G84">
        <v>4</v>
      </c>
      <c r="H84" s="1">
        <v>2</v>
      </c>
      <c r="I84">
        <v>9.75759E-3</v>
      </c>
      <c r="J84">
        <v>32.25</v>
      </c>
    </row>
    <row r="85" spans="1:10" x14ac:dyDescent="0.25">
      <c r="A85" s="34" t="s">
        <v>176</v>
      </c>
      <c r="C85" s="1" t="s">
        <v>1922</v>
      </c>
      <c r="D85">
        <v>22</v>
      </c>
      <c r="E85">
        <v>9</v>
      </c>
      <c r="F85">
        <v>1</v>
      </c>
      <c r="G85">
        <v>4</v>
      </c>
      <c r="H85" s="1" t="s">
        <v>30</v>
      </c>
      <c r="I85" t="s">
        <v>1923</v>
      </c>
      <c r="J85" t="s">
        <v>1924</v>
      </c>
    </row>
    <row r="86" spans="1:10" x14ac:dyDescent="0.25">
      <c r="A86" s="34" t="s">
        <v>177</v>
      </c>
      <c r="C86" s="1" t="s">
        <v>1925</v>
      </c>
      <c r="D86">
        <v>28</v>
      </c>
      <c r="E86">
        <v>9</v>
      </c>
      <c r="F86">
        <v>1</v>
      </c>
      <c r="G86">
        <v>4</v>
      </c>
      <c r="H86" s="1">
        <v>4</v>
      </c>
      <c r="I86">
        <v>3.79513E-2</v>
      </c>
      <c r="J86">
        <v>12.05</v>
      </c>
    </row>
    <row r="87" spans="1:10" x14ac:dyDescent="0.25">
      <c r="A87" s="34" t="s">
        <v>179</v>
      </c>
      <c r="C87" s="1" t="s">
        <v>4364</v>
      </c>
      <c r="D87">
        <v>36</v>
      </c>
      <c r="E87">
        <v>8</v>
      </c>
      <c r="F87">
        <v>1</v>
      </c>
      <c r="G87">
        <v>4</v>
      </c>
      <c r="H87" s="1">
        <v>3</v>
      </c>
      <c r="I87">
        <v>0.14081199999999999</v>
      </c>
      <c r="J87">
        <v>19.100000000000001</v>
      </c>
    </row>
    <row r="88" spans="1:10" x14ac:dyDescent="0.25">
      <c r="A88" s="34" t="s">
        <v>180</v>
      </c>
      <c r="C88" s="1" t="s">
        <v>410</v>
      </c>
      <c r="D88">
        <v>18</v>
      </c>
      <c r="E88">
        <v>7</v>
      </c>
      <c r="F88">
        <v>1</v>
      </c>
      <c r="G88">
        <v>4</v>
      </c>
      <c r="H88" s="1">
        <v>3</v>
      </c>
      <c r="I88">
        <v>0.17275599999999999</v>
      </c>
      <c r="J88">
        <v>14.14</v>
      </c>
    </row>
    <row r="89" spans="1:10" x14ac:dyDescent="0.25">
      <c r="A89" s="34" t="s">
        <v>182</v>
      </c>
      <c r="C89" s="1" t="s">
        <v>1851</v>
      </c>
      <c r="D89">
        <v>30</v>
      </c>
      <c r="E89">
        <v>6</v>
      </c>
      <c r="F89">
        <v>1</v>
      </c>
      <c r="G89">
        <v>4</v>
      </c>
      <c r="H89" s="1" t="s">
        <v>88</v>
      </c>
      <c r="I89" t="s">
        <v>4302</v>
      </c>
      <c r="J89" t="s">
        <v>4303</v>
      </c>
    </row>
    <row r="90" spans="1:10" x14ac:dyDescent="0.25">
      <c r="A90" s="34" t="s">
        <v>184</v>
      </c>
      <c r="C90" s="1" t="s">
        <v>1871</v>
      </c>
      <c r="D90">
        <v>30</v>
      </c>
      <c r="E90">
        <v>6</v>
      </c>
      <c r="F90">
        <v>1</v>
      </c>
      <c r="G90">
        <v>4</v>
      </c>
      <c r="H90" s="1">
        <v>3</v>
      </c>
      <c r="I90">
        <v>0.106346</v>
      </c>
      <c r="J90">
        <v>8.73</v>
      </c>
    </row>
    <row r="91" spans="1:10" x14ac:dyDescent="0.25">
      <c r="A91" s="34" t="s">
        <v>186</v>
      </c>
      <c r="C91" s="1" t="s">
        <v>4365</v>
      </c>
      <c r="D91">
        <v>25</v>
      </c>
      <c r="E91">
        <v>4</v>
      </c>
      <c r="F91">
        <v>1</v>
      </c>
      <c r="G91">
        <v>4</v>
      </c>
      <c r="H91" s="1">
        <v>3</v>
      </c>
      <c r="I91" t="s">
        <v>4366</v>
      </c>
      <c r="J91" t="s">
        <v>4367</v>
      </c>
    </row>
    <row r="92" spans="1:10" x14ac:dyDescent="0.25">
      <c r="A92" s="34" t="s">
        <v>187</v>
      </c>
      <c r="C92" s="1" t="s">
        <v>1928</v>
      </c>
      <c r="D92">
        <v>23</v>
      </c>
      <c r="E92">
        <v>4</v>
      </c>
      <c r="F92">
        <v>1</v>
      </c>
      <c r="G92">
        <v>4</v>
      </c>
      <c r="H92" s="1">
        <v>2</v>
      </c>
      <c r="I92">
        <v>0.13492299999999999</v>
      </c>
      <c r="J92">
        <v>8.25</v>
      </c>
    </row>
    <row r="93" spans="1:10" x14ac:dyDescent="0.25">
      <c r="A93" s="34" t="s">
        <v>189</v>
      </c>
      <c r="C93" s="1" t="s">
        <v>1885</v>
      </c>
      <c r="D93">
        <v>28</v>
      </c>
      <c r="E93">
        <v>4</v>
      </c>
      <c r="F93">
        <v>2</v>
      </c>
      <c r="G93">
        <v>4</v>
      </c>
      <c r="H93" s="1">
        <v>3</v>
      </c>
      <c r="I93">
        <v>0.104862</v>
      </c>
      <c r="J93">
        <v>11.3</v>
      </c>
    </row>
    <row r="94" spans="1:10" x14ac:dyDescent="0.25">
      <c r="A94" s="34" t="s">
        <v>190</v>
      </c>
      <c r="C94" s="1" t="s">
        <v>1929</v>
      </c>
      <c r="D94">
        <v>15</v>
      </c>
      <c r="E94">
        <v>4</v>
      </c>
      <c r="F94">
        <v>1</v>
      </c>
      <c r="G94">
        <v>4</v>
      </c>
      <c r="H94" s="1">
        <v>1</v>
      </c>
      <c r="I94">
        <v>0.35335800000000001</v>
      </c>
      <c r="J94">
        <v>4.49</v>
      </c>
    </row>
    <row r="95" spans="1:10" x14ac:dyDescent="0.25">
      <c r="A95" s="34" t="s">
        <v>191</v>
      </c>
      <c r="C95" s="1" t="s">
        <v>1799</v>
      </c>
      <c r="D95">
        <v>29</v>
      </c>
      <c r="E95">
        <v>4</v>
      </c>
      <c r="F95">
        <v>1</v>
      </c>
      <c r="G95">
        <v>4</v>
      </c>
      <c r="H95" s="1">
        <v>3</v>
      </c>
      <c r="I95">
        <v>2.5283799999999999E-2</v>
      </c>
      <c r="J95">
        <v>21.52</v>
      </c>
    </row>
    <row r="96" spans="1:10" x14ac:dyDescent="0.25">
      <c r="A96" s="34" t="s">
        <v>193</v>
      </c>
      <c r="C96" s="1" t="s">
        <v>4304</v>
      </c>
      <c r="D96">
        <v>22</v>
      </c>
      <c r="E96">
        <v>3</v>
      </c>
      <c r="F96">
        <v>2</v>
      </c>
      <c r="G96">
        <v>4</v>
      </c>
      <c r="H96" s="1">
        <v>3</v>
      </c>
      <c r="I96">
        <v>0.108954</v>
      </c>
      <c r="J96">
        <v>15.33</v>
      </c>
    </row>
    <row r="97" spans="1:10" x14ac:dyDescent="0.25">
      <c r="A97" s="34" t="s">
        <v>195</v>
      </c>
      <c r="C97" s="1" t="s">
        <v>1879</v>
      </c>
      <c r="D97">
        <v>23</v>
      </c>
      <c r="E97">
        <v>3</v>
      </c>
      <c r="F97">
        <v>6</v>
      </c>
      <c r="G97">
        <v>4</v>
      </c>
      <c r="H97" s="1">
        <v>3</v>
      </c>
      <c r="I97">
        <v>2.6785E-2</v>
      </c>
      <c r="J97">
        <v>20.59</v>
      </c>
    </row>
    <row r="98" spans="1:10" x14ac:dyDescent="0.25">
      <c r="A98" s="34" t="s">
        <v>197</v>
      </c>
      <c r="C98" s="1" t="s">
        <v>1931</v>
      </c>
      <c r="D98">
        <v>20</v>
      </c>
      <c r="E98">
        <v>2</v>
      </c>
      <c r="F98">
        <v>4</v>
      </c>
      <c r="G98">
        <v>4</v>
      </c>
      <c r="H98" s="1">
        <v>4</v>
      </c>
      <c r="I98">
        <v>5.0630500000000002E-2</v>
      </c>
      <c r="J98">
        <v>12.24</v>
      </c>
    </row>
    <row r="99" spans="1:10" x14ac:dyDescent="0.25">
      <c r="A99" s="34" t="s">
        <v>199</v>
      </c>
      <c r="C99" s="1" t="s">
        <v>1932</v>
      </c>
      <c r="D99">
        <v>17</v>
      </c>
      <c r="E99">
        <v>2</v>
      </c>
      <c r="F99">
        <v>1</v>
      </c>
      <c r="G99">
        <v>4</v>
      </c>
      <c r="H99" s="1">
        <v>2</v>
      </c>
      <c r="I99">
        <v>0.29451899999999998</v>
      </c>
      <c r="J99">
        <v>6.47</v>
      </c>
    </row>
    <row r="100" spans="1:10" x14ac:dyDescent="0.25">
      <c r="A100" s="34" t="s">
        <v>200</v>
      </c>
      <c r="C100" s="1" t="s">
        <v>4368</v>
      </c>
      <c r="D100">
        <v>15</v>
      </c>
      <c r="E100">
        <v>2</v>
      </c>
      <c r="F100">
        <v>3</v>
      </c>
      <c r="G100">
        <v>4</v>
      </c>
      <c r="H100" s="1">
        <v>2</v>
      </c>
      <c r="I100">
        <v>5.6110199999999999E-2</v>
      </c>
      <c r="J100">
        <v>14.75</v>
      </c>
    </row>
    <row r="101" spans="1:10" x14ac:dyDescent="0.25">
      <c r="A101" s="34" t="s">
        <v>202</v>
      </c>
      <c r="C101" s="1" t="s">
        <v>1933</v>
      </c>
      <c r="D101">
        <v>27</v>
      </c>
      <c r="E101">
        <v>2</v>
      </c>
      <c r="F101">
        <v>1</v>
      </c>
      <c r="G101">
        <v>4</v>
      </c>
      <c r="H101" s="1">
        <v>3</v>
      </c>
      <c r="I101">
        <v>2.0752099999999999E-2</v>
      </c>
      <c r="J101">
        <v>21.44</v>
      </c>
    </row>
    <row r="102" spans="1:10" x14ac:dyDescent="0.25">
      <c r="A102" s="34" t="s">
        <v>204</v>
      </c>
      <c r="C102" s="1" t="s">
        <v>529</v>
      </c>
      <c r="D102">
        <v>22</v>
      </c>
      <c r="E102">
        <v>2</v>
      </c>
      <c r="F102">
        <v>4</v>
      </c>
      <c r="G102">
        <v>4</v>
      </c>
      <c r="H102" s="1">
        <v>2</v>
      </c>
      <c r="I102">
        <v>7.8567600000000001E-2</v>
      </c>
      <c r="J102">
        <v>14.21</v>
      </c>
    </row>
    <row r="103" spans="1:10" x14ac:dyDescent="0.25">
      <c r="A103" s="34" t="s">
        <v>205</v>
      </c>
      <c r="C103" s="1" t="s">
        <v>1934</v>
      </c>
      <c r="D103">
        <v>26</v>
      </c>
      <c r="E103">
        <v>2</v>
      </c>
      <c r="F103">
        <v>12</v>
      </c>
      <c r="G103">
        <v>4</v>
      </c>
      <c r="H103" s="1">
        <v>2</v>
      </c>
      <c r="I103">
        <v>8.5074499999999997E-2</v>
      </c>
      <c r="J103">
        <v>12.01</v>
      </c>
    </row>
    <row r="104" spans="1:10" x14ac:dyDescent="0.25">
      <c r="A104" s="34" t="s">
        <v>207</v>
      </c>
      <c r="C104" s="1" t="s">
        <v>1935</v>
      </c>
      <c r="D104">
        <v>16</v>
      </c>
      <c r="E104">
        <v>2</v>
      </c>
      <c r="F104">
        <v>1</v>
      </c>
      <c r="G104">
        <v>4</v>
      </c>
      <c r="H104" s="1">
        <v>3</v>
      </c>
      <c r="I104">
        <v>3.1750399999999998E-2</v>
      </c>
      <c r="J104">
        <v>25.83</v>
      </c>
    </row>
    <row r="105" spans="1:10" x14ac:dyDescent="0.25">
      <c r="A105" s="34" t="s">
        <v>209</v>
      </c>
      <c r="C105" s="1" t="s">
        <v>1936</v>
      </c>
      <c r="D105">
        <v>36</v>
      </c>
      <c r="E105">
        <v>246</v>
      </c>
      <c r="F105">
        <v>3</v>
      </c>
      <c r="G105">
        <v>3</v>
      </c>
      <c r="H105" s="1">
        <v>2</v>
      </c>
      <c r="I105" t="s">
        <v>1937</v>
      </c>
      <c r="J105" t="s">
        <v>1938</v>
      </c>
    </row>
    <row r="106" spans="1:10" x14ac:dyDescent="0.25">
      <c r="A106" s="34" t="s">
        <v>211</v>
      </c>
      <c r="C106" s="1" t="s">
        <v>1880</v>
      </c>
      <c r="D106">
        <v>34</v>
      </c>
      <c r="E106">
        <v>121</v>
      </c>
      <c r="F106">
        <v>3</v>
      </c>
      <c r="G106">
        <v>3</v>
      </c>
      <c r="H106" s="1" t="s">
        <v>47</v>
      </c>
      <c r="I106" t="s">
        <v>1881</v>
      </c>
      <c r="J106" t="s">
        <v>1882</v>
      </c>
    </row>
    <row r="107" spans="1:10" x14ac:dyDescent="0.25">
      <c r="A107" s="34" t="s">
        <v>213</v>
      </c>
      <c r="C107" s="1" t="s">
        <v>1899</v>
      </c>
      <c r="D107">
        <v>36</v>
      </c>
      <c r="E107">
        <v>107</v>
      </c>
      <c r="F107">
        <v>3</v>
      </c>
      <c r="G107">
        <v>3</v>
      </c>
      <c r="H107" s="1">
        <v>2</v>
      </c>
      <c r="I107" t="s">
        <v>1900</v>
      </c>
      <c r="J107" t="s">
        <v>1901</v>
      </c>
    </row>
    <row r="108" spans="1:10" x14ac:dyDescent="0.25">
      <c r="A108" s="34" t="s">
        <v>215</v>
      </c>
      <c r="C108" s="1" t="s">
        <v>1827</v>
      </c>
      <c r="D108">
        <v>36</v>
      </c>
      <c r="E108">
        <v>59</v>
      </c>
      <c r="F108">
        <v>3</v>
      </c>
      <c r="G108">
        <v>3</v>
      </c>
      <c r="H108" s="1" t="s">
        <v>47</v>
      </c>
      <c r="I108" t="s">
        <v>1828</v>
      </c>
      <c r="J108" t="s">
        <v>1829</v>
      </c>
    </row>
    <row r="109" spans="1:10" x14ac:dyDescent="0.25">
      <c r="A109" s="34" t="s">
        <v>217</v>
      </c>
      <c r="C109" s="1" t="s">
        <v>1902</v>
      </c>
      <c r="D109">
        <v>33</v>
      </c>
      <c r="E109">
        <v>40</v>
      </c>
      <c r="F109">
        <v>1</v>
      </c>
      <c r="G109">
        <v>3</v>
      </c>
      <c r="H109" s="1">
        <v>3</v>
      </c>
      <c r="I109">
        <v>5.3559500000000003E-2</v>
      </c>
      <c r="J109">
        <v>20.84</v>
      </c>
    </row>
    <row r="110" spans="1:10" x14ac:dyDescent="0.25">
      <c r="A110" s="34" t="s">
        <v>219</v>
      </c>
      <c r="C110" s="1" t="s">
        <v>1940</v>
      </c>
      <c r="D110">
        <v>37</v>
      </c>
      <c r="E110">
        <v>31</v>
      </c>
      <c r="F110">
        <v>3</v>
      </c>
      <c r="G110">
        <v>3</v>
      </c>
      <c r="H110" s="1" t="s">
        <v>13</v>
      </c>
      <c r="I110" t="s">
        <v>1941</v>
      </c>
      <c r="J110" t="s">
        <v>1942</v>
      </c>
    </row>
    <row r="111" spans="1:10" x14ac:dyDescent="0.25">
      <c r="A111" s="34" t="s">
        <v>221</v>
      </c>
      <c r="C111" s="1" t="s">
        <v>1943</v>
      </c>
      <c r="D111">
        <v>35</v>
      </c>
      <c r="E111">
        <v>17</v>
      </c>
      <c r="F111">
        <v>3</v>
      </c>
      <c r="G111">
        <v>3</v>
      </c>
      <c r="H111" s="1">
        <v>2</v>
      </c>
      <c r="I111">
        <v>3.00232E-2</v>
      </c>
      <c r="J111">
        <v>22.94</v>
      </c>
    </row>
    <row r="112" spans="1:10" x14ac:dyDescent="0.25">
      <c r="A112" s="34" t="s">
        <v>223</v>
      </c>
      <c r="C112" s="1" t="s">
        <v>1944</v>
      </c>
      <c r="D112">
        <v>33</v>
      </c>
      <c r="E112">
        <v>16</v>
      </c>
      <c r="F112">
        <v>3</v>
      </c>
      <c r="G112">
        <v>3</v>
      </c>
      <c r="H112" s="1">
        <v>3</v>
      </c>
      <c r="I112">
        <v>3.7282200000000001E-2</v>
      </c>
      <c r="J112">
        <v>12.76</v>
      </c>
    </row>
    <row r="113" spans="1:10" x14ac:dyDescent="0.25">
      <c r="A113" s="34" t="s">
        <v>225</v>
      </c>
      <c r="C113" s="1" t="s">
        <v>1945</v>
      </c>
      <c r="D113">
        <v>35</v>
      </c>
      <c r="E113">
        <v>13</v>
      </c>
      <c r="F113">
        <v>2</v>
      </c>
      <c r="G113">
        <v>3</v>
      </c>
      <c r="H113" s="1">
        <v>3</v>
      </c>
      <c r="I113">
        <v>5.9006400000000001E-2</v>
      </c>
      <c r="J113">
        <v>14.68</v>
      </c>
    </row>
    <row r="114" spans="1:10" x14ac:dyDescent="0.25">
      <c r="A114" s="34" t="s">
        <v>227</v>
      </c>
      <c r="C114" s="1" t="s">
        <v>1946</v>
      </c>
      <c r="D114">
        <v>27</v>
      </c>
      <c r="E114">
        <v>12</v>
      </c>
      <c r="F114">
        <v>2</v>
      </c>
      <c r="G114">
        <v>3</v>
      </c>
      <c r="H114" s="1">
        <v>3</v>
      </c>
      <c r="I114" t="s">
        <v>1947</v>
      </c>
      <c r="J114" t="s">
        <v>1948</v>
      </c>
    </row>
    <row r="115" spans="1:10" x14ac:dyDescent="0.25">
      <c r="A115" s="34" t="s">
        <v>229</v>
      </c>
      <c r="C115" s="1" t="s">
        <v>1949</v>
      </c>
      <c r="D115">
        <v>45</v>
      </c>
      <c r="E115">
        <v>11</v>
      </c>
      <c r="F115">
        <v>1</v>
      </c>
      <c r="G115">
        <v>3</v>
      </c>
      <c r="H115" s="1">
        <v>3</v>
      </c>
      <c r="I115">
        <v>3.3084500000000003E-2</v>
      </c>
      <c r="J115">
        <v>21.28</v>
      </c>
    </row>
    <row r="116" spans="1:10" x14ac:dyDescent="0.25">
      <c r="A116" s="34" t="s">
        <v>230</v>
      </c>
      <c r="C116" s="1" t="s">
        <v>4369</v>
      </c>
      <c r="D116">
        <v>30</v>
      </c>
      <c r="E116">
        <v>10</v>
      </c>
      <c r="F116">
        <v>13</v>
      </c>
      <c r="G116">
        <v>3</v>
      </c>
      <c r="H116" s="1" t="s">
        <v>163</v>
      </c>
      <c r="I116" t="s">
        <v>4370</v>
      </c>
      <c r="J116" t="s">
        <v>4371</v>
      </c>
    </row>
    <row r="117" spans="1:10" x14ac:dyDescent="0.25">
      <c r="A117" s="34" t="s">
        <v>231</v>
      </c>
      <c r="C117" s="1" t="s">
        <v>1917</v>
      </c>
      <c r="D117">
        <v>33</v>
      </c>
      <c r="E117">
        <v>10</v>
      </c>
      <c r="F117">
        <v>1</v>
      </c>
      <c r="G117">
        <v>3</v>
      </c>
      <c r="H117" s="1">
        <v>4</v>
      </c>
      <c r="I117">
        <v>3.2431799999999997E-2</v>
      </c>
      <c r="J117">
        <v>12.86</v>
      </c>
    </row>
    <row r="118" spans="1:10" x14ac:dyDescent="0.25">
      <c r="A118" s="34" t="s">
        <v>232</v>
      </c>
      <c r="C118" s="1" t="s">
        <v>1950</v>
      </c>
      <c r="D118">
        <v>28</v>
      </c>
      <c r="E118">
        <v>9</v>
      </c>
      <c r="F118">
        <v>3</v>
      </c>
      <c r="G118">
        <v>3</v>
      </c>
      <c r="H118" s="1">
        <v>3</v>
      </c>
      <c r="I118">
        <v>7.8600000000000003E-2</v>
      </c>
      <c r="J118">
        <v>16.38</v>
      </c>
    </row>
    <row r="119" spans="1:10" x14ac:dyDescent="0.25">
      <c r="A119" s="34" t="s">
        <v>234</v>
      </c>
      <c r="C119" s="1" t="s">
        <v>668</v>
      </c>
      <c r="D119">
        <v>25</v>
      </c>
      <c r="E119">
        <v>9</v>
      </c>
      <c r="F119">
        <v>3</v>
      </c>
      <c r="G119">
        <v>3</v>
      </c>
      <c r="H119" s="1">
        <v>3</v>
      </c>
      <c r="I119">
        <v>3.6549199999999997E-2</v>
      </c>
      <c r="J119">
        <v>17.79</v>
      </c>
    </row>
    <row r="120" spans="1:10" x14ac:dyDescent="0.25">
      <c r="A120" s="34" t="s">
        <v>236</v>
      </c>
      <c r="C120" s="1" t="s">
        <v>4372</v>
      </c>
      <c r="D120">
        <v>22</v>
      </c>
      <c r="E120">
        <v>9</v>
      </c>
      <c r="F120">
        <v>1</v>
      </c>
      <c r="G120">
        <v>3</v>
      </c>
      <c r="H120" s="1">
        <v>3</v>
      </c>
      <c r="I120" t="s">
        <v>4373</v>
      </c>
      <c r="J120" t="s">
        <v>4374</v>
      </c>
    </row>
    <row r="121" spans="1:10" x14ac:dyDescent="0.25">
      <c r="A121" s="34" t="s">
        <v>238</v>
      </c>
      <c r="C121" s="1" t="s">
        <v>1926</v>
      </c>
      <c r="D121">
        <v>32</v>
      </c>
      <c r="E121">
        <v>9</v>
      </c>
      <c r="F121">
        <v>3</v>
      </c>
      <c r="G121">
        <v>3</v>
      </c>
      <c r="H121" s="1">
        <v>4</v>
      </c>
      <c r="I121">
        <v>6.7879700000000001E-2</v>
      </c>
      <c r="J121">
        <v>19.23</v>
      </c>
    </row>
    <row r="122" spans="1:10" x14ac:dyDescent="0.25">
      <c r="A122" s="34" t="s">
        <v>240</v>
      </c>
      <c r="C122" s="1" t="s">
        <v>674</v>
      </c>
      <c r="D122">
        <v>27</v>
      </c>
      <c r="E122">
        <v>8</v>
      </c>
      <c r="F122">
        <v>3</v>
      </c>
      <c r="G122">
        <v>3</v>
      </c>
      <c r="H122" s="1">
        <v>1</v>
      </c>
      <c r="I122">
        <v>0.107124</v>
      </c>
      <c r="J122">
        <v>9.82</v>
      </c>
    </row>
    <row r="123" spans="1:10" x14ac:dyDescent="0.25">
      <c r="A123" s="34" t="s">
        <v>242</v>
      </c>
      <c r="C123" s="1" t="s">
        <v>1795</v>
      </c>
      <c r="D123">
        <v>17</v>
      </c>
      <c r="E123">
        <v>6</v>
      </c>
      <c r="F123">
        <v>4</v>
      </c>
      <c r="G123">
        <v>3</v>
      </c>
      <c r="H123" s="1">
        <v>4</v>
      </c>
      <c r="I123">
        <v>3.5899800000000003E-2</v>
      </c>
      <c r="J123">
        <v>14.4</v>
      </c>
    </row>
    <row r="124" spans="1:10" x14ac:dyDescent="0.25">
      <c r="A124" s="34" t="s">
        <v>244</v>
      </c>
      <c r="C124" s="1" t="s">
        <v>361</v>
      </c>
      <c r="D124">
        <v>17</v>
      </c>
      <c r="E124">
        <v>6</v>
      </c>
      <c r="F124">
        <v>1</v>
      </c>
      <c r="G124">
        <v>3</v>
      </c>
      <c r="H124" s="1">
        <v>3</v>
      </c>
      <c r="I124">
        <v>2.8248700000000002E-2</v>
      </c>
      <c r="J124">
        <v>18.920000000000002</v>
      </c>
    </row>
    <row r="125" spans="1:10" x14ac:dyDescent="0.25">
      <c r="A125" s="34" t="s">
        <v>246</v>
      </c>
      <c r="C125" s="1" t="s">
        <v>555</v>
      </c>
      <c r="D125">
        <v>20</v>
      </c>
      <c r="E125">
        <v>6</v>
      </c>
      <c r="F125">
        <v>2</v>
      </c>
      <c r="G125">
        <v>3</v>
      </c>
      <c r="H125" s="1">
        <v>3</v>
      </c>
      <c r="I125" t="s">
        <v>1863</v>
      </c>
      <c r="J125" t="s">
        <v>1864</v>
      </c>
    </row>
    <row r="126" spans="1:10" x14ac:dyDescent="0.25">
      <c r="A126" s="34" t="s">
        <v>248</v>
      </c>
      <c r="C126" s="1" t="s">
        <v>667</v>
      </c>
      <c r="D126">
        <v>19</v>
      </c>
      <c r="E126">
        <v>6</v>
      </c>
      <c r="F126">
        <v>3</v>
      </c>
      <c r="G126">
        <v>3</v>
      </c>
      <c r="H126" s="1" t="s">
        <v>88</v>
      </c>
      <c r="I126" t="s">
        <v>1955</v>
      </c>
      <c r="J126" t="s">
        <v>1956</v>
      </c>
    </row>
    <row r="127" spans="1:10" x14ac:dyDescent="0.25">
      <c r="A127" s="34" t="s">
        <v>250</v>
      </c>
      <c r="C127" s="1" t="s">
        <v>1823</v>
      </c>
      <c r="D127">
        <v>34</v>
      </c>
      <c r="E127">
        <v>5</v>
      </c>
      <c r="F127">
        <v>2</v>
      </c>
      <c r="G127">
        <v>3</v>
      </c>
      <c r="H127" s="1" t="s">
        <v>13</v>
      </c>
      <c r="I127" t="s">
        <v>1824</v>
      </c>
      <c r="J127" t="s">
        <v>1825</v>
      </c>
    </row>
    <row r="128" spans="1:10" x14ac:dyDescent="0.25">
      <c r="A128" s="34" t="s">
        <v>252</v>
      </c>
      <c r="C128" s="1" t="s">
        <v>4305</v>
      </c>
      <c r="D128">
        <v>25</v>
      </c>
      <c r="E128">
        <v>5</v>
      </c>
      <c r="F128">
        <v>1</v>
      </c>
      <c r="G128">
        <v>3</v>
      </c>
      <c r="H128" s="1">
        <v>3</v>
      </c>
      <c r="I128" t="s">
        <v>4306</v>
      </c>
      <c r="J128" t="s">
        <v>4307</v>
      </c>
    </row>
    <row r="129" spans="1:10" x14ac:dyDescent="0.25">
      <c r="A129" s="34" t="s">
        <v>254</v>
      </c>
      <c r="C129" s="1" t="s">
        <v>4375</v>
      </c>
      <c r="D129">
        <v>26</v>
      </c>
      <c r="E129">
        <v>5</v>
      </c>
      <c r="F129">
        <v>1</v>
      </c>
      <c r="G129">
        <v>3</v>
      </c>
      <c r="H129" s="1">
        <v>3</v>
      </c>
      <c r="I129" t="s">
        <v>4376</v>
      </c>
      <c r="J129" t="s">
        <v>4377</v>
      </c>
    </row>
    <row r="130" spans="1:10" x14ac:dyDescent="0.25">
      <c r="A130" s="34" t="s">
        <v>256</v>
      </c>
      <c r="C130" s="1" t="s">
        <v>1820</v>
      </c>
      <c r="D130">
        <v>25</v>
      </c>
      <c r="E130">
        <v>4</v>
      </c>
      <c r="F130">
        <v>1</v>
      </c>
      <c r="G130">
        <v>3</v>
      </c>
      <c r="H130" s="1" t="s">
        <v>88</v>
      </c>
      <c r="I130" t="s">
        <v>4378</v>
      </c>
      <c r="J130" t="s">
        <v>4379</v>
      </c>
    </row>
    <row r="131" spans="1:10" x14ac:dyDescent="0.25">
      <c r="A131" s="34" t="s">
        <v>258</v>
      </c>
      <c r="C131" s="1" t="s">
        <v>690</v>
      </c>
      <c r="D131">
        <v>17</v>
      </c>
      <c r="E131">
        <v>4</v>
      </c>
      <c r="F131">
        <v>1</v>
      </c>
      <c r="G131">
        <v>3</v>
      </c>
      <c r="H131" s="1">
        <v>3</v>
      </c>
      <c r="I131">
        <v>2.3013100000000002E-2</v>
      </c>
      <c r="J131">
        <v>18.43</v>
      </c>
    </row>
    <row r="132" spans="1:10" x14ac:dyDescent="0.25">
      <c r="A132" s="34" t="s">
        <v>260</v>
      </c>
      <c r="C132" s="1" t="s">
        <v>4380</v>
      </c>
      <c r="D132">
        <v>16</v>
      </c>
      <c r="E132">
        <v>4</v>
      </c>
      <c r="F132">
        <v>3</v>
      </c>
      <c r="G132">
        <v>3</v>
      </c>
      <c r="H132" s="1">
        <v>3</v>
      </c>
      <c r="I132" t="s">
        <v>4381</v>
      </c>
      <c r="J132" t="s">
        <v>4382</v>
      </c>
    </row>
    <row r="133" spans="1:10" x14ac:dyDescent="0.25">
      <c r="A133" s="34" t="s">
        <v>262</v>
      </c>
      <c r="C133" s="1" t="s">
        <v>515</v>
      </c>
      <c r="D133">
        <v>17</v>
      </c>
      <c r="E133">
        <v>3</v>
      </c>
      <c r="F133">
        <v>2</v>
      </c>
      <c r="G133">
        <v>3</v>
      </c>
      <c r="H133" s="1">
        <v>2</v>
      </c>
      <c r="I133">
        <v>2.2166499999999999E-2</v>
      </c>
      <c r="J133">
        <v>23.08</v>
      </c>
    </row>
    <row r="134" spans="1:10" x14ac:dyDescent="0.25">
      <c r="A134" s="34" t="s">
        <v>263</v>
      </c>
      <c r="C134" s="1" t="s">
        <v>682</v>
      </c>
      <c r="D134">
        <v>38</v>
      </c>
      <c r="E134">
        <v>3</v>
      </c>
      <c r="F134">
        <v>1</v>
      </c>
      <c r="G134">
        <v>3</v>
      </c>
      <c r="H134" s="1">
        <v>3</v>
      </c>
      <c r="I134">
        <v>4.3096799999999998E-2</v>
      </c>
      <c r="J134">
        <v>19.309999999999999</v>
      </c>
    </row>
    <row r="135" spans="1:10" x14ac:dyDescent="0.25">
      <c r="A135" s="34" t="s">
        <v>266</v>
      </c>
      <c r="C135" s="1" t="s">
        <v>671</v>
      </c>
      <c r="D135">
        <v>31</v>
      </c>
      <c r="E135">
        <v>3</v>
      </c>
      <c r="F135">
        <v>2</v>
      </c>
      <c r="G135">
        <v>3</v>
      </c>
      <c r="H135" s="1">
        <v>3</v>
      </c>
      <c r="I135" t="s">
        <v>1962</v>
      </c>
      <c r="J135" t="s">
        <v>1963</v>
      </c>
    </row>
    <row r="136" spans="1:10" x14ac:dyDescent="0.25">
      <c r="A136" s="34" t="s">
        <v>267</v>
      </c>
      <c r="C136" s="1" t="s">
        <v>4308</v>
      </c>
      <c r="D136">
        <v>22</v>
      </c>
      <c r="E136">
        <v>3</v>
      </c>
      <c r="F136">
        <v>1</v>
      </c>
      <c r="G136">
        <v>3</v>
      </c>
      <c r="H136" s="1">
        <v>3</v>
      </c>
      <c r="I136">
        <v>5.7753199999999998E-2</v>
      </c>
      <c r="J136">
        <v>13.09</v>
      </c>
    </row>
    <row r="137" spans="1:10" x14ac:dyDescent="0.25">
      <c r="A137" s="34" t="s">
        <v>268</v>
      </c>
      <c r="C137" s="1" t="s">
        <v>1930</v>
      </c>
      <c r="D137">
        <v>16</v>
      </c>
      <c r="E137">
        <v>2</v>
      </c>
      <c r="F137">
        <v>1</v>
      </c>
      <c r="G137">
        <v>3</v>
      </c>
      <c r="H137" s="1">
        <v>2</v>
      </c>
      <c r="I137">
        <v>3.7900900000000001E-2</v>
      </c>
      <c r="J137">
        <v>15.77</v>
      </c>
    </row>
    <row r="138" spans="1:10" x14ac:dyDescent="0.25">
      <c r="A138" s="34" t="s">
        <v>270</v>
      </c>
      <c r="C138" s="1" t="s">
        <v>688</v>
      </c>
      <c r="D138">
        <v>16</v>
      </c>
      <c r="E138">
        <v>2</v>
      </c>
      <c r="F138">
        <v>1</v>
      </c>
      <c r="G138">
        <v>3</v>
      </c>
      <c r="H138" s="1">
        <v>2</v>
      </c>
      <c r="I138">
        <v>0.135742</v>
      </c>
      <c r="J138">
        <v>7.61</v>
      </c>
    </row>
    <row r="139" spans="1:10" x14ac:dyDescent="0.25">
      <c r="A139" s="34" t="s">
        <v>272</v>
      </c>
      <c r="C139" s="1" t="s">
        <v>1964</v>
      </c>
      <c r="D139">
        <v>35</v>
      </c>
      <c r="E139">
        <v>2</v>
      </c>
      <c r="F139">
        <v>1</v>
      </c>
      <c r="G139">
        <v>3</v>
      </c>
      <c r="H139" s="1">
        <v>4</v>
      </c>
      <c r="I139">
        <v>8.2546000000000008E-3</v>
      </c>
      <c r="J139">
        <v>23.65</v>
      </c>
    </row>
    <row r="140" spans="1:10" x14ac:dyDescent="0.25">
      <c r="A140" s="34" t="s">
        <v>273</v>
      </c>
      <c r="C140" s="1" t="s">
        <v>1965</v>
      </c>
      <c r="D140">
        <v>24</v>
      </c>
      <c r="E140">
        <v>2</v>
      </c>
      <c r="F140">
        <v>1</v>
      </c>
      <c r="G140">
        <v>3</v>
      </c>
      <c r="H140" s="1">
        <v>4</v>
      </c>
      <c r="I140">
        <v>0.15094099999999999</v>
      </c>
      <c r="J140">
        <v>17.2</v>
      </c>
    </row>
    <row r="141" spans="1:10" x14ac:dyDescent="0.25">
      <c r="A141" s="34" t="s">
        <v>274</v>
      </c>
      <c r="C141" s="1" t="s">
        <v>1966</v>
      </c>
      <c r="D141">
        <v>35</v>
      </c>
      <c r="E141">
        <v>2</v>
      </c>
      <c r="F141">
        <v>3</v>
      </c>
      <c r="G141">
        <v>3</v>
      </c>
      <c r="H141" s="1">
        <v>4</v>
      </c>
      <c r="I141">
        <v>5.1621500000000001E-2</v>
      </c>
      <c r="J141">
        <v>15.38</v>
      </c>
    </row>
    <row r="142" spans="1:10" x14ac:dyDescent="0.25">
      <c r="A142" s="34" t="s">
        <v>276</v>
      </c>
      <c r="C142" s="1" t="s">
        <v>4309</v>
      </c>
      <c r="D142">
        <v>20</v>
      </c>
      <c r="E142">
        <v>2</v>
      </c>
      <c r="F142">
        <v>2</v>
      </c>
      <c r="G142">
        <v>3</v>
      </c>
      <c r="H142" s="1">
        <v>3</v>
      </c>
      <c r="I142">
        <v>7.7093599999999998E-2</v>
      </c>
      <c r="J142">
        <v>23.76</v>
      </c>
    </row>
    <row r="143" spans="1:10" x14ac:dyDescent="0.25">
      <c r="A143" s="34" t="s">
        <v>278</v>
      </c>
      <c r="C143" s="1" t="s">
        <v>1967</v>
      </c>
      <c r="D143">
        <v>15</v>
      </c>
      <c r="E143">
        <v>2</v>
      </c>
      <c r="F143">
        <v>2</v>
      </c>
      <c r="G143">
        <v>3</v>
      </c>
      <c r="H143" s="1">
        <v>2</v>
      </c>
      <c r="I143">
        <v>0.21803400000000001</v>
      </c>
      <c r="J143">
        <v>19.05</v>
      </c>
    </row>
    <row r="144" spans="1:10" x14ac:dyDescent="0.25">
      <c r="A144" s="34" t="s">
        <v>280</v>
      </c>
      <c r="C144" s="1" t="s">
        <v>4310</v>
      </c>
      <c r="D144">
        <v>19</v>
      </c>
      <c r="E144">
        <v>2</v>
      </c>
      <c r="F144">
        <v>1</v>
      </c>
      <c r="G144">
        <v>3</v>
      </c>
      <c r="H144" s="1">
        <v>2</v>
      </c>
      <c r="I144">
        <v>8.3708000000000005E-2</v>
      </c>
      <c r="J144">
        <v>11.91</v>
      </c>
    </row>
    <row r="145" spans="1:10" x14ac:dyDescent="0.25">
      <c r="A145" s="34" t="s">
        <v>282</v>
      </c>
      <c r="C145" s="1" t="s">
        <v>693</v>
      </c>
      <c r="D145">
        <v>23</v>
      </c>
      <c r="E145">
        <v>2</v>
      </c>
      <c r="F145">
        <v>1</v>
      </c>
      <c r="G145">
        <v>3</v>
      </c>
      <c r="H145" s="1">
        <v>2</v>
      </c>
      <c r="I145" t="s">
        <v>1968</v>
      </c>
      <c r="J145">
        <v>13.64</v>
      </c>
    </row>
    <row r="146" spans="1:10" x14ac:dyDescent="0.25">
      <c r="A146" s="34" t="s">
        <v>283</v>
      </c>
      <c r="C146" s="1" t="s">
        <v>1969</v>
      </c>
      <c r="D146">
        <v>35</v>
      </c>
      <c r="E146">
        <v>2</v>
      </c>
      <c r="F146">
        <v>1</v>
      </c>
      <c r="G146">
        <v>3</v>
      </c>
      <c r="H146" s="1">
        <v>2</v>
      </c>
      <c r="I146">
        <v>0.17996300000000001</v>
      </c>
      <c r="J146">
        <v>6.92</v>
      </c>
    </row>
    <row r="147" spans="1:10" x14ac:dyDescent="0.25">
      <c r="A147" s="34" t="s">
        <v>285</v>
      </c>
      <c r="C147" s="1" t="s">
        <v>415</v>
      </c>
      <c r="D147">
        <v>34</v>
      </c>
      <c r="E147">
        <v>2</v>
      </c>
      <c r="F147">
        <v>3</v>
      </c>
      <c r="G147">
        <v>3</v>
      </c>
      <c r="H147" s="1">
        <v>4</v>
      </c>
      <c r="I147">
        <v>6.7592100000000002E-2</v>
      </c>
      <c r="J147">
        <v>12.56</v>
      </c>
    </row>
    <row r="148" spans="1:10" x14ac:dyDescent="0.25">
      <c r="A148" s="34" t="s">
        <v>287</v>
      </c>
      <c r="C148" s="1" t="s">
        <v>1970</v>
      </c>
      <c r="D148">
        <v>16</v>
      </c>
      <c r="E148">
        <v>2</v>
      </c>
      <c r="F148">
        <v>1</v>
      </c>
      <c r="G148">
        <v>3</v>
      </c>
      <c r="H148" s="1">
        <v>3</v>
      </c>
      <c r="I148">
        <v>0.12826799999999999</v>
      </c>
      <c r="J148">
        <v>10.17</v>
      </c>
    </row>
    <row r="149" spans="1:10" x14ac:dyDescent="0.25">
      <c r="A149" s="34" t="s">
        <v>289</v>
      </c>
      <c r="C149" s="1" t="s">
        <v>1896</v>
      </c>
      <c r="D149">
        <v>36</v>
      </c>
      <c r="E149">
        <v>944</v>
      </c>
      <c r="F149">
        <v>2</v>
      </c>
      <c r="G149">
        <v>2</v>
      </c>
      <c r="H149" s="1">
        <v>3</v>
      </c>
      <c r="I149" t="s">
        <v>1897</v>
      </c>
      <c r="J149" t="s">
        <v>1898</v>
      </c>
    </row>
    <row r="150" spans="1:10" x14ac:dyDescent="0.25">
      <c r="A150" s="34" t="s">
        <v>291</v>
      </c>
      <c r="C150" s="1" t="s">
        <v>1971</v>
      </c>
      <c r="D150">
        <v>38</v>
      </c>
      <c r="E150">
        <v>101</v>
      </c>
      <c r="F150">
        <v>1</v>
      </c>
      <c r="G150">
        <v>2</v>
      </c>
      <c r="H150" s="1">
        <v>3</v>
      </c>
      <c r="I150">
        <v>1.4402E-2</v>
      </c>
      <c r="J150">
        <v>22.65</v>
      </c>
    </row>
    <row r="151" spans="1:10" x14ac:dyDescent="0.25">
      <c r="A151" s="34" t="s">
        <v>293</v>
      </c>
      <c r="C151" s="1" t="s">
        <v>1939</v>
      </c>
      <c r="D151">
        <v>35</v>
      </c>
      <c r="E151">
        <v>101</v>
      </c>
      <c r="F151">
        <v>2</v>
      </c>
      <c r="G151">
        <v>2</v>
      </c>
      <c r="H151" s="1">
        <v>2</v>
      </c>
      <c r="I151" t="s">
        <v>4311</v>
      </c>
      <c r="J151" t="s">
        <v>4312</v>
      </c>
    </row>
    <row r="152" spans="1:10" x14ac:dyDescent="0.25">
      <c r="A152" s="34" t="s">
        <v>295</v>
      </c>
      <c r="C152" s="1" t="s">
        <v>1868</v>
      </c>
      <c r="D152">
        <v>30</v>
      </c>
      <c r="E152">
        <v>73</v>
      </c>
      <c r="F152">
        <v>2</v>
      </c>
      <c r="G152">
        <v>2</v>
      </c>
      <c r="H152" s="1">
        <v>3</v>
      </c>
      <c r="I152">
        <v>0.37982100000000002</v>
      </c>
      <c r="J152">
        <v>4.7</v>
      </c>
    </row>
    <row r="153" spans="1:10" x14ac:dyDescent="0.25">
      <c r="A153" s="34" t="s">
        <v>297</v>
      </c>
      <c r="C153" s="1" t="s">
        <v>1984</v>
      </c>
      <c r="D153">
        <v>36</v>
      </c>
      <c r="E153">
        <v>54</v>
      </c>
      <c r="F153">
        <v>2</v>
      </c>
      <c r="G153">
        <v>2</v>
      </c>
      <c r="H153" s="1">
        <v>3</v>
      </c>
      <c r="I153" t="s">
        <v>1985</v>
      </c>
      <c r="J153" t="s">
        <v>1986</v>
      </c>
    </row>
    <row r="154" spans="1:10" x14ac:dyDescent="0.25">
      <c r="A154" s="34" t="s">
        <v>298</v>
      </c>
      <c r="C154" s="1" t="s">
        <v>1972</v>
      </c>
      <c r="D154">
        <v>20</v>
      </c>
      <c r="E154">
        <v>45</v>
      </c>
      <c r="F154">
        <v>2</v>
      </c>
      <c r="G154">
        <v>2</v>
      </c>
      <c r="H154" s="1" t="s">
        <v>30</v>
      </c>
      <c r="I154" t="s">
        <v>1973</v>
      </c>
      <c r="J154" t="s">
        <v>1974</v>
      </c>
    </row>
    <row r="155" spans="1:10" x14ac:dyDescent="0.25">
      <c r="A155" s="34" t="s">
        <v>300</v>
      </c>
      <c r="C155" s="1" t="s">
        <v>1907</v>
      </c>
      <c r="D155">
        <v>29</v>
      </c>
      <c r="E155">
        <v>34</v>
      </c>
      <c r="F155">
        <v>2</v>
      </c>
      <c r="G155">
        <v>2</v>
      </c>
      <c r="H155" s="1">
        <v>3</v>
      </c>
      <c r="I155" t="s">
        <v>1908</v>
      </c>
      <c r="J155" t="s">
        <v>1909</v>
      </c>
    </row>
    <row r="156" spans="1:10" x14ac:dyDescent="0.25">
      <c r="A156" s="34" t="s">
        <v>302</v>
      </c>
      <c r="C156" s="1" t="s">
        <v>1904</v>
      </c>
      <c r="D156">
        <v>34</v>
      </c>
      <c r="E156">
        <v>32</v>
      </c>
      <c r="F156">
        <v>2</v>
      </c>
      <c r="G156">
        <v>2</v>
      </c>
      <c r="H156" s="1">
        <v>3</v>
      </c>
      <c r="I156" t="s">
        <v>1905</v>
      </c>
      <c r="J156" t="s">
        <v>1906</v>
      </c>
    </row>
    <row r="157" spans="1:10" x14ac:dyDescent="0.25">
      <c r="A157" s="34" t="s">
        <v>304</v>
      </c>
      <c r="C157" s="1" t="s">
        <v>1975</v>
      </c>
      <c r="D157">
        <v>32</v>
      </c>
      <c r="E157">
        <v>31</v>
      </c>
      <c r="F157">
        <v>2</v>
      </c>
      <c r="G157">
        <v>2</v>
      </c>
      <c r="H157" s="1">
        <v>4</v>
      </c>
      <c r="I157">
        <v>3.2505300000000002E-3</v>
      </c>
      <c r="J157">
        <v>26.98</v>
      </c>
    </row>
    <row r="158" spans="1:10" x14ac:dyDescent="0.25">
      <c r="A158" s="34" t="s">
        <v>306</v>
      </c>
      <c r="C158" s="1" t="s">
        <v>1884</v>
      </c>
      <c r="D158">
        <v>34</v>
      </c>
      <c r="E158">
        <v>28</v>
      </c>
      <c r="F158">
        <v>2</v>
      </c>
      <c r="G158">
        <v>2</v>
      </c>
      <c r="H158" s="1">
        <v>5</v>
      </c>
      <c r="I158">
        <v>8.5057299999999995E-3</v>
      </c>
      <c r="J158">
        <v>31.51</v>
      </c>
    </row>
    <row r="159" spans="1:10" x14ac:dyDescent="0.25">
      <c r="A159" s="34" t="s">
        <v>308</v>
      </c>
      <c r="C159" s="1" t="s">
        <v>666</v>
      </c>
      <c r="D159">
        <v>15</v>
      </c>
      <c r="E159">
        <v>27</v>
      </c>
      <c r="F159">
        <v>1</v>
      </c>
      <c r="G159">
        <v>2</v>
      </c>
      <c r="H159" s="1">
        <v>3</v>
      </c>
      <c r="I159">
        <v>7.0380100000000001E-2</v>
      </c>
      <c r="J159">
        <v>12.33</v>
      </c>
    </row>
    <row r="160" spans="1:10" x14ac:dyDescent="0.25">
      <c r="A160" s="34" t="s">
        <v>310</v>
      </c>
      <c r="C160" s="1" t="s">
        <v>1976</v>
      </c>
      <c r="D160">
        <v>24</v>
      </c>
      <c r="E160">
        <v>26</v>
      </c>
      <c r="F160">
        <v>4</v>
      </c>
      <c r="G160">
        <v>2</v>
      </c>
      <c r="H160" s="1">
        <v>2</v>
      </c>
      <c r="I160" t="s">
        <v>1977</v>
      </c>
      <c r="J160" t="s">
        <v>1978</v>
      </c>
    </row>
    <row r="161" spans="1:10" x14ac:dyDescent="0.25">
      <c r="A161" s="34" t="s">
        <v>312</v>
      </c>
      <c r="C161" s="1" t="s">
        <v>1979</v>
      </c>
      <c r="D161">
        <v>23</v>
      </c>
      <c r="E161">
        <v>26</v>
      </c>
      <c r="F161">
        <v>2</v>
      </c>
      <c r="G161">
        <v>2</v>
      </c>
      <c r="H161" s="1">
        <v>4</v>
      </c>
      <c r="I161">
        <v>9.3947000000000003E-2</v>
      </c>
      <c r="J161">
        <v>10.42</v>
      </c>
    </row>
    <row r="162" spans="1:10" x14ac:dyDescent="0.25">
      <c r="A162" s="34" t="s">
        <v>314</v>
      </c>
      <c r="C162" s="1" t="s">
        <v>1913</v>
      </c>
      <c r="D162">
        <v>29</v>
      </c>
      <c r="E162">
        <v>21</v>
      </c>
      <c r="F162">
        <v>1</v>
      </c>
      <c r="G162">
        <v>2</v>
      </c>
      <c r="H162" s="1">
        <v>2</v>
      </c>
      <c r="I162">
        <v>0.118186</v>
      </c>
      <c r="J162">
        <v>20.57</v>
      </c>
    </row>
    <row r="163" spans="1:10" x14ac:dyDescent="0.25">
      <c r="A163" s="34" t="s">
        <v>316</v>
      </c>
      <c r="C163" s="1" t="s">
        <v>1980</v>
      </c>
      <c r="D163">
        <v>32</v>
      </c>
      <c r="E163">
        <v>21</v>
      </c>
      <c r="F163">
        <v>2</v>
      </c>
      <c r="G163">
        <v>2</v>
      </c>
      <c r="H163" s="1">
        <v>3</v>
      </c>
      <c r="I163">
        <v>7.2015399999999993E-2</v>
      </c>
      <c r="J163">
        <v>9.7100000000000009</v>
      </c>
    </row>
    <row r="164" spans="1:10" x14ac:dyDescent="0.25">
      <c r="A164" s="34" t="s">
        <v>319</v>
      </c>
      <c r="C164" s="1" t="s">
        <v>1981</v>
      </c>
      <c r="D164">
        <v>38</v>
      </c>
      <c r="E164">
        <v>19</v>
      </c>
      <c r="F164">
        <v>1</v>
      </c>
      <c r="G164">
        <v>2</v>
      </c>
      <c r="H164" s="1">
        <v>2</v>
      </c>
      <c r="I164">
        <v>2.56814E-2</v>
      </c>
      <c r="J164">
        <v>25.84</v>
      </c>
    </row>
    <row r="165" spans="1:10" x14ac:dyDescent="0.25">
      <c r="A165" s="34" t="s">
        <v>320</v>
      </c>
      <c r="C165" s="1" t="s">
        <v>1982</v>
      </c>
      <c r="D165">
        <v>45</v>
      </c>
      <c r="E165">
        <v>15</v>
      </c>
      <c r="F165">
        <v>2</v>
      </c>
      <c r="G165">
        <v>2</v>
      </c>
      <c r="H165" s="1">
        <v>3</v>
      </c>
      <c r="I165">
        <v>8.1051399999999996E-2</v>
      </c>
      <c r="J165">
        <v>12.9</v>
      </c>
    </row>
    <row r="166" spans="1:10" x14ac:dyDescent="0.25">
      <c r="A166" s="34" t="s">
        <v>322</v>
      </c>
      <c r="C166" s="1" t="s">
        <v>1983</v>
      </c>
      <c r="D166">
        <v>39</v>
      </c>
      <c r="E166">
        <v>15</v>
      </c>
      <c r="F166">
        <v>2</v>
      </c>
      <c r="G166">
        <v>2</v>
      </c>
      <c r="H166" s="1">
        <v>3</v>
      </c>
      <c r="I166">
        <v>0.16905500000000001</v>
      </c>
      <c r="J166">
        <v>13.27</v>
      </c>
    </row>
    <row r="167" spans="1:10" x14ac:dyDescent="0.25">
      <c r="A167" s="34" t="s">
        <v>324</v>
      </c>
      <c r="C167" s="1" t="s">
        <v>1987</v>
      </c>
      <c r="D167">
        <v>26</v>
      </c>
      <c r="E167">
        <v>11</v>
      </c>
      <c r="F167">
        <v>1</v>
      </c>
      <c r="G167">
        <v>2</v>
      </c>
      <c r="H167" s="1">
        <v>2</v>
      </c>
      <c r="I167" t="s">
        <v>1988</v>
      </c>
      <c r="J167" t="s">
        <v>1989</v>
      </c>
    </row>
    <row r="168" spans="1:10" x14ac:dyDescent="0.25">
      <c r="A168" s="34" t="s">
        <v>326</v>
      </c>
      <c r="C168" s="1" t="s">
        <v>1990</v>
      </c>
      <c r="D168">
        <v>20</v>
      </c>
      <c r="E168">
        <v>11</v>
      </c>
      <c r="F168">
        <v>2</v>
      </c>
      <c r="G168">
        <v>2</v>
      </c>
      <c r="H168" s="1">
        <v>3</v>
      </c>
      <c r="I168">
        <v>0.15390300000000001</v>
      </c>
      <c r="J168">
        <v>9.76</v>
      </c>
    </row>
    <row r="169" spans="1:10" x14ac:dyDescent="0.25">
      <c r="A169" s="34" t="s">
        <v>328</v>
      </c>
      <c r="C169" s="1" t="s">
        <v>4383</v>
      </c>
      <c r="D169">
        <v>26</v>
      </c>
      <c r="E169">
        <v>11</v>
      </c>
      <c r="F169">
        <v>1</v>
      </c>
      <c r="G169">
        <v>2</v>
      </c>
      <c r="H169" s="1">
        <v>3</v>
      </c>
      <c r="I169">
        <v>7.7589400000000003E-2</v>
      </c>
      <c r="J169">
        <v>19.760000000000002</v>
      </c>
    </row>
    <row r="170" spans="1:10" x14ac:dyDescent="0.25">
      <c r="A170" s="34" t="s">
        <v>330</v>
      </c>
      <c r="C170" s="1" t="s">
        <v>1991</v>
      </c>
      <c r="D170">
        <v>33</v>
      </c>
      <c r="E170">
        <v>11</v>
      </c>
      <c r="F170">
        <v>2</v>
      </c>
      <c r="G170">
        <v>2</v>
      </c>
      <c r="H170" s="1">
        <v>2</v>
      </c>
      <c r="I170" t="s">
        <v>1992</v>
      </c>
      <c r="J170" t="s">
        <v>1993</v>
      </c>
    </row>
    <row r="171" spans="1:10" x14ac:dyDescent="0.25">
      <c r="A171" s="34" t="s">
        <v>332</v>
      </c>
      <c r="C171" s="1" t="s">
        <v>1818</v>
      </c>
      <c r="D171">
        <v>33</v>
      </c>
      <c r="E171">
        <v>10</v>
      </c>
      <c r="F171">
        <v>2</v>
      </c>
      <c r="G171">
        <v>2</v>
      </c>
      <c r="H171" s="1">
        <v>3</v>
      </c>
      <c r="I171">
        <v>2.4656000000000001E-2</v>
      </c>
      <c r="J171">
        <v>19.62</v>
      </c>
    </row>
    <row r="172" spans="1:10" x14ac:dyDescent="0.25">
      <c r="A172" s="34" t="s">
        <v>334</v>
      </c>
      <c r="C172" s="1" t="s">
        <v>350</v>
      </c>
      <c r="D172">
        <v>24</v>
      </c>
      <c r="E172">
        <v>9</v>
      </c>
      <c r="F172">
        <v>1</v>
      </c>
      <c r="G172">
        <v>2</v>
      </c>
      <c r="H172" s="1">
        <v>3</v>
      </c>
      <c r="I172">
        <v>0.11933000000000001</v>
      </c>
      <c r="J172">
        <v>10.210000000000001</v>
      </c>
    </row>
    <row r="173" spans="1:10" x14ac:dyDescent="0.25">
      <c r="A173" s="34" t="s">
        <v>336</v>
      </c>
      <c r="C173" s="1" t="s">
        <v>1886</v>
      </c>
      <c r="D173">
        <v>25</v>
      </c>
      <c r="E173">
        <v>8</v>
      </c>
      <c r="F173">
        <v>2</v>
      </c>
      <c r="G173">
        <v>2</v>
      </c>
      <c r="H173" s="1">
        <v>3</v>
      </c>
      <c r="I173">
        <v>4.1103800000000003E-2</v>
      </c>
      <c r="J173">
        <v>21.94</v>
      </c>
    </row>
    <row r="174" spans="1:10" x14ac:dyDescent="0.25">
      <c r="A174" s="34" t="s">
        <v>337</v>
      </c>
      <c r="C174" s="1" t="s">
        <v>1994</v>
      </c>
      <c r="D174">
        <v>20</v>
      </c>
      <c r="E174">
        <v>8</v>
      </c>
      <c r="F174">
        <v>1</v>
      </c>
      <c r="G174">
        <v>2</v>
      </c>
      <c r="H174" s="1">
        <v>3</v>
      </c>
      <c r="I174">
        <v>4.64153E-2</v>
      </c>
      <c r="J174">
        <v>17.88</v>
      </c>
    </row>
    <row r="175" spans="1:10" x14ac:dyDescent="0.25">
      <c r="A175" s="34" t="s">
        <v>338</v>
      </c>
      <c r="C175" s="1" t="s">
        <v>1952</v>
      </c>
      <c r="D175">
        <v>26</v>
      </c>
      <c r="E175">
        <v>7</v>
      </c>
      <c r="F175">
        <v>2</v>
      </c>
      <c r="G175">
        <v>2</v>
      </c>
      <c r="H175" s="1">
        <v>2</v>
      </c>
      <c r="I175">
        <v>7.7636899999999995E-2</v>
      </c>
      <c r="J175">
        <v>8.01</v>
      </c>
    </row>
    <row r="176" spans="1:10" x14ac:dyDescent="0.25">
      <c r="A176" s="34" t="s">
        <v>340</v>
      </c>
      <c r="C176" s="1" t="s">
        <v>1995</v>
      </c>
      <c r="D176">
        <v>33</v>
      </c>
      <c r="E176">
        <v>7</v>
      </c>
      <c r="F176">
        <v>2</v>
      </c>
      <c r="G176">
        <v>2</v>
      </c>
      <c r="H176" s="1">
        <v>3</v>
      </c>
      <c r="I176">
        <v>3.03544E-2</v>
      </c>
      <c r="J176">
        <v>16.54</v>
      </c>
    </row>
    <row r="177" spans="1:10" x14ac:dyDescent="0.25">
      <c r="A177" s="34" t="s">
        <v>342</v>
      </c>
      <c r="C177" s="1" t="s">
        <v>1996</v>
      </c>
      <c r="D177">
        <v>33</v>
      </c>
      <c r="E177">
        <v>7</v>
      </c>
      <c r="F177">
        <v>2</v>
      </c>
      <c r="G177">
        <v>2</v>
      </c>
      <c r="H177" s="1">
        <v>2</v>
      </c>
      <c r="I177">
        <v>4.2289100000000003E-2</v>
      </c>
      <c r="J177">
        <v>21.09</v>
      </c>
    </row>
    <row r="178" spans="1:10" x14ac:dyDescent="0.25">
      <c r="A178" s="34" t="s">
        <v>365</v>
      </c>
      <c r="C178" s="1" t="s">
        <v>4313</v>
      </c>
      <c r="D178">
        <v>29</v>
      </c>
      <c r="E178">
        <v>7</v>
      </c>
      <c r="F178">
        <v>5</v>
      </c>
      <c r="G178">
        <v>2</v>
      </c>
      <c r="H178" s="1" t="s">
        <v>88</v>
      </c>
      <c r="I178" t="s">
        <v>4314</v>
      </c>
      <c r="J178" t="s">
        <v>4315</v>
      </c>
    </row>
    <row r="179" spans="1:10" x14ac:dyDescent="0.25">
      <c r="A179" s="34" t="s">
        <v>366</v>
      </c>
      <c r="C179" s="1" t="s">
        <v>1997</v>
      </c>
      <c r="D179">
        <v>17</v>
      </c>
      <c r="E179">
        <v>6</v>
      </c>
      <c r="F179">
        <v>2</v>
      </c>
      <c r="G179">
        <v>2</v>
      </c>
      <c r="H179" s="1">
        <v>2</v>
      </c>
      <c r="I179">
        <v>4.4991999999999997E-2</v>
      </c>
      <c r="J179">
        <v>8.92</v>
      </c>
    </row>
    <row r="180" spans="1:10" x14ac:dyDescent="0.25">
      <c r="A180" s="34" t="s">
        <v>367</v>
      </c>
      <c r="C180" s="1" t="s">
        <v>1998</v>
      </c>
      <c r="D180">
        <v>31</v>
      </c>
      <c r="E180">
        <v>6</v>
      </c>
      <c r="F180">
        <v>2</v>
      </c>
      <c r="G180">
        <v>2</v>
      </c>
      <c r="H180" s="1">
        <v>2</v>
      </c>
      <c r="I180" t="s">
        <v>1999</v>
      </c>
      <c r="J180" t="s">
        <v>2000</v>
      </c>
    </row>
    <row r="181" spans="1:10" x14ac:dyDescent="0.25">
      <c r="A181" s="34" t="s">
        <v>368</v>
      </c>
      <c r="C181" s="1" t="s">
        <v>1887</v>
      </c>
      <c r="D181">
        <v>15</v>
      </c>
      <c r="E181">
        <v>6</v>
      </c>
      <c r="F181">
        <v>1</v>
      </c>
      <c r="G181">
        <v>2</v>
      </c>
      <c r="H181" s="1">
        <v>2</v>
      </c>
      <c r="I181">
        <v>3.5077900000000002E-2</v>
      </c>
      <c r="J181">
        <v>15.44</v>
      </c>
    </row>
    <row r="182" spans="1:10" x14ac:dyDescent="0.25">
      <c r="A182" s="34" t="s">
        <v>369</v>
      </c>
      <c r="C182" s="1" t="s">
        <v>4316</v>
      </c>
      <c r="D182">
        <v>37</v>
      </c>
      <c r="E182">
        <v>6</v>
      </c>
      <c r="F182">
        <v>1</v>
      </c>
      <c r="G182">
        <v>2</v>
      </c>
      <c r="H182" s="1">
        <v>4</v>
      </c>
      <c r="I182">
        <v>1.28933E-2</v>
      </c>
      <c r="J182">
        <v>25.69</v>
      </c>
    </row>
    <row r="183" spans="1:10" x14ac:dyDescent="0.25">
      <c r="A183" s="34" t="s">
        <v>370</v>
      </c>
      <c r="C183" s="1" t="s">
        <v>4317</v>
      </c>
      <c r="D183">
        <v>21</v>
      </c>
      <c r="E183">
        <v>6</v>
      </c>
      <c r="F183">
        <v>4</v>
      </c>
      <c r="G183">
        <v>2</v>
      </c>
      <c r="H183" s="1">
        <v>3</v>
      </c>
      <c r="I183">
        <v>6.9028300000000001E-2</v>
      </c>
      <c r="J183">
        <v>20.82</v>
      </c>
    </row>
    <row r="184" spans="1:10" x14ac:dyDescent="0.25">
      <c r="A184" s="34" t="s">
        <v>371</v>
      </c>
      <c r="C184" s="1" t="s">
        <v>678</v>
      </c>
      <c r="D184">
        <v>26</v>
      </c>
      <c r="E184">
        <v>6</v>
      </c>
      <c r="F184">
        <v>1</v>
      </c>
      <c r="G184">
        <v>2</v>
      </c>
      <c r="H184" s="1">
        <v>3</v>
      </c>
      <c r="I184" t="s">
        <v>4318</v>
      </c>
      <c r="J184" t="s">
        <v>4319</v>
      </c>
    </row>
    <row r="185" spans="1:10" x14ac:dyDescent="0.25">
      <c r="A185" s="34" t="s">
        <v>372</v>
      </c>
      <c r="C185" s="1" t="s">
        <v>1819</v>
      </c>
      <c r="D185">
        <v>32</v>
      </c>
      <c r="E185">
        <v>6</v>
      </c>
      <c r="F185">
        <v>1</v>
      </c>
      <c r="G185">
        <v>2</v>
      </c>
      <c r="H185" s="1">
        <v>2</v>
      </c>
      <c r="I185">
        <v>2.2107399999999999E-2</v>
      </c>
      <c r="J185">
        <v>15.96</v>
      </c>
    </row>
    <row r="186" spans="1:10" x14ac:dyDescent="0.25">
      <c r="A186" s="34" t="s">
        <v>373</v>
      </c>
      <c r="C186" s="1" t="s">
        <v>1817</v>
      </c>
      <c r="D186">
        <v>16</v>
      </c>
      <c r="E186">
        <v>5</v>
      </c>
      <c r="F186">
        <v>1</v>
      </c>
      <c r="G186">
        <v>2</v>
      </c>
      <c r="H186" s="1">
        <v>1</v>
      </c>
      <c r="I186">
        <v>0.13287299999999999</v>
      </c>
      <c r="J186">
        <v>9.85</v>
      </c>
    </row>
    <row r="187" spans="1:10" x14ac:dyDescent="0.25">
      <c r="A187" s="34" t="s">
        <v>374</v>
      </c>
      <c r="C187" s="1" t="s">
        <v>680</v>
      </c>
      <c r="D187">
        <v>24</v>
      </c>
      <c r="E187">
        <v>5</v>
      </c>
      <c r="F187">
        <v>2</v>
      </c>
      <c r="G187">
        <v>2</v>
      </c>
      <c r="H187" s="1">
        <v>3</v>
      </c>
      <c r="I187">
        <v>3.7221499999999998E-2</v>
      </c>
      <c r="J187">
        <v>29.8</v>
      </c>
    </row>
    <row r="188" spans="1:10" x14ac:dyDescent="0.25">
      <c r="A188" s="34" t="s">
        <v>375</v>
      </c>
      <c r="C188" s="1" t="s">
        <v>2001</v>
      </c>
      <c r="D188">
        <v>38</v>
      </c>
      <c r="E188">
        <v>5</v>
      </c>
      <c r="F188">
        <v>1</v>
      </c>
      <c r="G188">
        <v>2</v>
      </c>
      <c r="H188" s="1">
        <v>3</v>
      </c>
      <c r="I188">
        <v>0.216252</v>
      </c>
      <c r="J188">
        <v>9.94</v>
      </c>
    </row>
    <row r="189" spans="1:10" x14ac:dyDescent="0.25">
      <c r="A189" s="34" t="s">
        <v>376</v>
      </c>
      <c r="C189" s="1" t="s">
        <v>2002</v>
      </c>
      <c r="D189">
        <v>32</v>
      </c>
      <c r="E189">
        <v>5</v>
      </c>
      <c r="F189">
        <v>2</v>
      </c>
      <c r="G189">
        <v>2</v>
      </c>
      <c r="H189" s="1">
        <v>3</v>
      </c>
      <c r="I189">
        <v>3.6801300000000002E-3</v>
      </c>
      <c r="J189">
        <v>29.46</v>
      </c>
    </row>
    <row r="190" spans="1:10" x14ac:dyDescent="0.25">
      <c r="A190" s="34" t="s">
        <v>377</v>
      </c>
      <c r="C190" s="1" t="s">
        <v>2003</v>
      </c>
      <c r="D190">
        <v>27</v>
      </c>
      <c r="E190">
        <v>5</v>
      </c>
      <c r="F190">
        <v>2</v>
      </c>
      <c r="G190">
        <v>2</v>
      </c>
      <c r="H190" s="1">
        <v>3</v>
      </c>
      <c r="I190">
        <v>3.6918699999999999E-2</v>
      </c>
      <c r="J190">
        <v>18.72</v>
      </c>
    </row>
    <row r="191" spans="1:10" x14ac:dyDescent="0.25">
      <c r="A191" s="34" t="s">
        <v>378</v>
      </c>
      <c r="C191" s="1" t="s">
        <v>1869</v>
      </c>
      <c r="D191">
        <v>33</v>
      </c>
      <c r="E191">
        <v>5</v>
      </c>
      <c r="F191">
        <v>2</v>
      </c>
      <c r="G191">
        <v>2</v>
      </c>
      <c r="H191" s="1">
        <v>3</v>
      </c>
      <c r="I191">
        <v>3.4178899999999998E-2</v>
      </c>
      <c r="J191">
        <v>15.39</v>
      </c>
    </row>
    <row r="192" spans="1:10" x14ac:dyDescent="0.25">
      <c r="A192" s="34" t="s">
        <v>345</v>
      </c>
      <c r="C192" s="1" t="s">
        <v>1958</v>
      </c>
      <c r="D192">
        <v>26</v>
      </c>
      <c r="E192">
        <v>5</v>
      </c>
      <c r="F192">
        <v>2</v>
      </c>
      <c r="G192">
        <v>2</v>
      </c>
      <c r="H192" s="1">
        <v>3</v>
      </c>
      <c r="I192" s="35">
        <v>0.26443</v>
      </c>
      <c r="J192" s="35">
        <v>3.81</v>
      </c>
    </row>
    <row r="193" spans="1:10" x14ac:dyDescent="0.25">
      <c r="A193" s="34" t="s">
        <v>379</v>
      </c>
      <c r="C193" s="1" t="s">
        <v>2004</v>
      </c>
      <c r="D193">
        <v>21</v>
      </c>
      <c r="E193">
        <v>5</v>
      </c>
      <c r="F193">
        <v>2</v>
      </c>
      <c r="G193">
        <v>2</v>
      </c>
      <c r="H193" s="1">
        <v>3</v>
      </c>
      <c r="I193">
        <v>2.8121699999999999E-2</v>
      </c>
      <c r="J193">
        <v>19.53</v>
      </c>
    </row>
    <row r="194" spans="1:10" x14ac:dyDescent="0.25">
      <c r="A194" s="34" t="s">
        <v>380</v>
      </c>
      <c r="C194" s="1" t="s">
        <v>1954</v>
      </c>
      <c r="D194">
        <v>31</v>
      </c>
      <c r="E194">
        <v>5</v>
      </c>
      <c r="F194">
        <v>2</v>
      </c>
      <c r="G194">
        <v>2</v>
      </c>
      <c r="H194" s="1">
        <v>3</v>
      </c>
      <c r="I194">
        <v>2.83348E-2</v>
      </c>
      <c r="J194">
        <v>9.5500000000000007</v>
      </c>
    </row>
    <row r="195" spans="1:10" x14ac:dyDescent="0.25">
      <c r="A195" s="34" t="s">
        <v>381</v>
      </c>
      <c r="C195" s="1" t="s">
        <v>2005</v>
      </c>
      <c r="D195">
        <v>33</v>
      </c>
      <c r="E195">
        <v>4</v>
      </c>
      <c r="F195">
        <v>1</v>
      </c>
      <c r="G195">
        <v>2</v>
      </c>
      <c r="H195" s="1">
        <v>4</v>
      </c>
      <c r="I195">
        <v>4.7963100000000002E-2</v>
      </c>
      <c r="J195">
        <v>14.09</v>
      </c>
    </row>
    <row r="196" spans="1:10" x14ac:dyDescent="0.25">
      <c r="A196" s="34" t="s">
        <v>382</v>
      </c>
      <c r="C196" s="1" t="s">
        <v>2006</v>
      </c>
      <c r="D196">
        <v>19</v>
      </c>
      <c r="E196">
        <v>4</v>
      </c>
      <c r="F196">
        <v>2</v>
      </c>
      <c r="G196">
        <v>2</v>
      </c>
      <c r="H196" s="1" t="s">
        <v>30</v>
      </c>
      <c r="I196" t="s">
        <v>2007</v>
      </c>
      <c r="J196" t="s">
        <v>2008</v>
      </c>
    </row>
    <row r="197" spans="1:10" x14ac:dyDescent="0.25">
      <c r="A197" s="34" t="s">
        <v>383</v>
      </c>
      <c r="C197" s="1" t="s">
        <v>1833</v>
      </c>
      <c r="D197">
        <v>26</v>
      </c>
      <c r="E197">
        <v>4</v>
      </c>
      <c r="F197">
        <v>2</v>
      </c>
      <c r="G197">
        <v>2</v>
      </c>
      <c r="H197" s="1">
        <v>3</v>
      </c>
      <c r="I197">
        <v>5.6949E-2</v>
      </c>
      <c r="J197">
        <v>12.73</v>
      </c>
    </row>
    <row r="198" spans="1:10" x14ac:dyDescent="0.25">
      <c r="A198" s="34" t="s">
        <v>384</v>
      </c>
      <c r="C198" s="1" t="s">
        <v>2009</v>
      </c>
      <c r="D198">
        <v>24</v>
      </c>
      <c r="E198">
        <v>4</v>
      </c>
      <c r="F198">
        <v>2</v>
      </c>
      <c r="G198">
        <v>2</v>
      </c>
      <c r="H198" s="1">
        <v>3</v>
      </c>
      <c r="I198">
        <v>9.4701100000000003E-3</v>
      </c>
      <c r="J198">
        <v>29.51</v>
      </c>
    </row>
    <row r="199" spans="1:10" x14ac:dyDescent="0.25">
      <c r="A199" s="34" t="s">
        <v>385</v>
      </c>
      <c r="C199" s="1" t="s">
        <v>4320</v>
      </c>
      <c r="D199">
        <v>25</v>
      </c>
      <c r="E199">
        <v>4</v>
      </c>
      <c r="F199">
        <v>1</v>
      </c>
      <c r="G199">
        <v>2</v>
      </c>
      <c r="H199" s="1">
        <v>4</v>
      </c>
      <c r="I199">
        <v>5.04386E-2</v>
      </c>
      <c r="J199">
        <v>24.83</v>
      </c>
    </row>
    <row r="200" spans="1:10" x14ac:dyDescent="0.25">
      <c r="A200" s="34" t="s">
        <v>386</v>
      </c>
      <c r="C200" s="1" t="s">
        <v>689</v>
      </c>
      <c r="D200">
        <v>28</v>
      </c>
      <c r="E200">
        <v>4</v>
      </c>
      <c r="F200">
        <v>4</v>
      </c>
      <c r="G200">
        <v>2</v>
      </c>
      <c r="H200" s="1">
        <v>4</v>
      </c>
      <c r="I200">
        <v>5.8206800000000003E-2</v>
      </c>
      <c r="J200">
        <v>20.12</v>
      </c>
    </row>
    <row r="201" spans="1:10" x14ac:dyDescent="0.25">
      <c r="A201" s="34" t="s">
        <v>387</v>
      </c>
      <c r="C201" s="1" t="s">
        <v>2010</v>
      </c>
      <c r="D201">
        <v>32</v>
      </c>
      <c r="E201">
        <v>4</v>
      </c>
      <c r="F201">
        <v>1</v>
      </c>
      <c r="G201">
        <v>2</v>
      </c>
      <c r="H201" s="1">
        <v>4</v>
      </c>
      <c r="I201">
        <v>2.19963E-2</v>
      </c>
      <c r="J201">
        <v>22.05</v>
      </c>
    </row>
    <row r="202" spans="1:10" x14ac:dyDescent="0.25">
      <c r="A202" s="34" t="s">
        <v>388</v>
      </c>
      <c r="C202" s="1" t="s">
        <v>1957</v>
      </c>
      <c r="D202">
        <v>22</v>
      </c>
      <c r="E202">
        <v>4</v>
      </c>
      <c r="F202">
        <v>2</v>
      </c>
      <c r="G202">
        <v>2</v>
      </c>
      <c r="H202" s="1">
        <v>3</v>
      </c>
      <c r="I202">
        <v>4.5345499999999997E-2</v>
      </c>
      <c r="J202">
        <v>16.22</v>
      </c>
    </row>
    <row r="203" spans="1:10" x14ac:dyDescent="0.25">
      <c r="A203" s="34" t="s">
        <v>389</v>
      </c>
      <c r="C203" s="1" t="s">
        <v>1903</v>
      </c>
      <c r="D203">
        <v>23</v>
      </c>
      <c r="E203">
        <v>4</v>
      </c>
      <c r="F203">
        <v>2</v>
      </c>
      <c r="G203">
        <v>2</v>
      </c>
      <c r="H203" s="1">
        <v>4</v>
      </c>
      <c r="I203">
        <v>2.0553200000000001E-2</v>
      </c>
      <c r="J203">
        <v>19.86</v>
      </c>
    </row>
    <row r="204" spans="1:10" x14ac:dyDescent="0.25">
      <c r="A204" s="34" t="s">
        <v>390</v>
      </c>
      <c r="C204" s="1" t="s">
        <v>1927</v>
      </c>
      <c r="D204">
        <v>37</v>
      </c>
      <c r="E204">
        <v>4</v>
      </c>
      <c r="F204">
        <v>2</v>
      </c>
      <c r="G204">
        <v>2</v>
      </c>
      <c r="H204" s="1">
        <v>2</v>
      </c>
      <c r="I204">
        <v>2.1555600000000001E-2</v>
      </c>
      <c r="J204">
        <v>11.56</v>
      </c>
    </row>
    <row r="205" spans="1:10" x14ac:dyDescent="0.25">
      <c r="A205" s="34" t="s">
        <v>391</v>
      </c>
      <c r="C205" s="1" t="s">
        <v>2011</v>
      </c>
      <c r="D205">
        <v>16</v>
      </c>
      <c r="E205">
        <v>4</v>
      </c>
      <c r="F205">
        <v>2</v>
      </c>
      <c r="G205">
        <v>2</v>
      </c>
      <c r="H205" s="1">
        <v>3</v>
      </c>
      <c r="I205" t="s">
        <v>2012</v>
      </c>
      <c r="J205" t="s">
        <v>2013</v>
      </c>
    </row>
    <row r="206" spans="1:10" x14ac:dyDescent="0.25">
      <c r="A206" s="34" t="s">
        <v>392</v>
      </c>
      <c r="C206" s="1" t="s">
        <v>1953</v>
      </c>
      <c r="D206">
        <v>25</v>
      </c>
      <c r="E206">
        <v>4</v>
      </c>
      <c r="F206">
        <v>2</v>
      </c>
      <c r="G206">
        <v>2</v>
      </c>
      <c r="H206" s="1">
        <v>4</v>
      </c>
      <c r="I206">
        <v>8.5703600000000005E-2</v>
      </c>
      <c r="J206">
        <v>16.07</v>
      </c>
    </row>
    <row r="207" spans="1:10" x14ac:dyDescent="0.25">
      <c r="A207" s="34" t="s">
        <v>393</v>
      </c>
      <c r="C207" s="1" t="s">
        <v>2014</v>
      </c>
      <c r="D207">
        <v>28</v>
      </c>
      <c r="E207">
        <v>4</v>
      </c>
      <c r="F207">
        <v>1</v>
      </c>
      <c r="G207">
        <v>2</v>
      </c>
      <c r="H207" s="1">
        <v>4</v>
      </c>
      <c r="I207">
        <v>0.126607</v>
      </c>
      <c r="J207">
        <v>20.329999999999998</v>
      </c>
    </row>
    <row r="208" spans="1:10" x14ac:dyDescent="0.25">
      <c r="A208" s="34" t="s">
        <v>394</v>
      </c>
      <c r="C208" s="1" t="s">
        <v>2015</v>
      </c>
      <c r="D208">
        <v>28</v>
      </c>
      <c r="E208">
        <v>4</v>
      </c>
      <c r="F208">
        <v>2</v>
      </c>
      <c r="G208">
        <v>2</v>
      </c>
      <c r="H208" s="1">
        <v>3</v>
      </c>
      <c r="I208">
        <v>2.62878E-2</v>
      </c>
      <c r="J208">
        <v>18.809999999999999</v>
      </c>
    </row>
    <row r="209" spans="1:10" x14ac:dyDescent="0.25">
      <c r="A209" s="34" t="s">
        <v>395</v>
      </c>
      <c r="C209" s="1" t="s">
        <v>1862</v>
      </c>
      <c r="D209">
        <v>35</v>
      </c>
      <c r="E209">
        <v>4</v>
      </c>
      <c r="F209">
        <v>3</v>
      </c>
      <c r="G209">
        <v>2</v>
      </c>
      <c r="H209" s="1">
        <v>3</v>
      </c>
      <c r="I209">
        <v>9.0232799999999998E-3</v>
      </c>
      <c r="J209">
        <v>22.05</v>
      </c>
    </row>
    <row r="210" spans="1:10" x14ac:dyDescent="0.25">
      <c r="A210" s="34" t="s">
        <v>396</v>
      </c>
      <c r="C210" s="1" t="s">
        <v>677</v>
      </c>
      <c r="D210">
        <v>21</v>
      </c>
      <c r="E210">
        <v>4</v>
      </c>
      <c r="F210">
        <v>2</v>
      </c>
      <c r="G210">
        <v>2</v>
      </c>
      <c r="H210" s="1">
        <v>2</v>
      </c>
      <c r="I210">
        <v>0.25612000000000001</v>
      </c>
      <c r="J210">
        <v>12.44</v>
      </c>
    </row>
    <row r="211" spans="1:10" x14ac:dyDescent="0.25">
      <c r="A211" s="34" t="s">
        <v>397</v>
      </c>
      <c r="C211" s="1" t="s">
        <v>686</v>
      </c>
      <c r="D211">
        <v>26</v>
      </c>
      <c r="E211">
        <v>3</v>
      </c>
      <c r="F211">
        <v>2</v>
      </c>
      <c r="G211">
        <v>2</v>
      </c>
      <c r="H211" s="1">
        <v>3</v>
      </c>
      <c r="I211" t="s">
        <v>2016</v>
      </c>
      <c r="J211">
        <v>14.9</v>
      </c>
    </row>
    <row r="212" spans="1:10" x14ac:dyDescent="0.25">
      <c r="A212" s="34" t="s">
        <v>398</v>
      </c>
      <c r="C212" s="1" t="s">
        <v>2017</v>
      </c>
      <c r="D212">
        <v>21</v>
      </c>
      <c r="E212">
        <v>3</v>
      </c>
      <c r="F212">
        <v>4</v>
      </c>
      <c r="G212">
        <v>2</v>
      </c>
      <c r="H212" s="1">
        <v>3</v>
      </c>
      <c r="I212">
        <v>0.103948</v>
      </c>
      <c r="J212">
        <v>19.809999999999999</v>
      </c>
    </row>
    <row r="213" spans="1:10" x14ac:dyDescent="0.25">
      <c r="A213" s="34" t="s">
        <v>399</v>
      </c>
      <c r="C213" s="1" t="s">
        <v>1830</v>
      </c>
      <c r="D213">
        <v>17</v>
      </c>
      <c r="E213">
        <v>3</v>
      </c>
      <c r="F213">
        <v>1</v>
      </c>
      <c r="G213">
        <v>2</v>
      </c>
      <c r="H213" s="1">
        <v>3</v>
      </c>
      <c r="I213">
        <v>4.6598399999999998E-2</v>
      </c>
      <c r="J213">
        <v>9.35</v>
      </c>
    </row>
    <row r="214" spans="1:10" x14ac:dyDescent="0.25">
      <c r="A214" s="34" t="s">
        <v>400</v>
      </c>
      <c r="C214" s="1" t="s">
        <v>2018</v>
      </c>
      <c r="D214">
        <v>20</v>
      </c>
      <c r="E214">
        <v>3</v>
      </c>
      <c r="F214">
        <v>2</v>
      </c>
      <c r="G214">
        <v>2</v>
      </c>
      <c r="H214" s="1">
        <v>2</v>
      </c>
      <c r="I214">
        <v>3.9826E-2</v>
      </c>
      <c r="J214">
        <v>20.7</v>
      </c>
    </row>
    <row r="215" spans="1:10" x14ac:dyDescent="0.25">
      <c r="A215" s="34" t="s">
        <v>401</v>
      </c>
      <c r="C215" s="1" t="s">
        <v>1877</v>
      </c>
      <c r="D215">
        <v>22</v>
      </c>
      <c r="E215">
        <v>3</v>
      </c>
      <c r="F215">
        <v>1</v>
      </c>
      <c r="G215">
        <v>2</v>
      </c>
      <c r="H215" s="1">
        <v>2</v>
      </c>
      <c r="I215">
        <v>9.8124199999999995E-2</v>
      </c>
      <c r="J215">
        <v>13.08</v>
      </c>
    </row>
    <row r="216" spans="1:10" x14ac:dyDescent="0.25">
      <c r="A216" s="34" t="s">
        <v>402</v>
      </c>
      <c r="C216" s="1" t="s">
        <v>2019</v>
      </c>
      <c r="D216">
        <v>38</v>
      </c>
      <c r="E216">
        <v>3</v>
      </c>
      <c r="F216">
        <v>1</v>
      </c>
      <c r="G216">
        <v>2</v>
      </c>
      <c r="H216" s="1">
        <v>3</v>
      </c>
      <c r="I216">
        <v>3.6813899999999997E-2</v>
      </c>
      <c r="J216">
        <v>24.08</v>
      </c>
    </row>
    <row r="217" spans="1:10" x14ac:dyDescent="0.25">
      <c r="A217" s="34" t="s">
        <v>403</v>
      </c>
      <c r="C217" s="1" t="s">
        <v>684</v>
      </c>
      <c r="D217">
        <v>24</v>
      </c>
      <c r="E217">
        <v>3</v>
      </c>
      <c r="F217">
        <v>3</v>
      </c>
      <c r="G217">
        <v>2</v>
      </c>
      <c r="H217" s="1">
        <v>2</v>
      </c>
      <c r="I217">
        <v>0.12840199999999999</v>
      </c>
      <c r="J217">
        <v>8</v>
      </c>
    </row>
    <row r="218" spans="1:10" x14ac:dyDescent="0.25">
      <c r="A218" s="34" t="s">
        <v>405</v>
      </c>
      <c r="C218" s="1" t="s">
        <v>2020</v>
      </c>
      <c r="D218">
        <v>23</v>
      </c>
      <c r="E218">
        <v>3</v>
      </c>
      <c r="F218">
        <v>1</v>
      </c>
      <c r="G218">
        <v>2</v>
      </c>
      <c r="H218" s="1">
        <v>3</v>
      </c>
      <c r="I218" t="s">
        <v>2021</v>
      </c>
      <c r="J218" t="s">
        <v>2022</v>
      </c>
    </row>
    <row r="219" spans="1:10" x14ac:dyDescent="0.25">
      <c r="A219" s="34" t="s">
        <v>406</v>
      </c>
      <c r="C219" s="1" t="s">
        <v>1959</v>
      </c>
      <c r="D219">
        <v>17</v>
      </c>
      <c r="E219">
        <v>3</v>
      </c>
      <c r="F219">
        <v>1</v>
      </c>
      <c r="G219">
        <v>2</v>
      </c>
      <c r="H219" s="1">
        <v>3</v>
      </c>
      <c r="I219" t="s">
        <v>1960</v>
      </c>
      <c r="J219" t="s">
        <v>1961</v>
      </c>
    </row>
    <row r="220" spans="1:10" x14ac:dyDescent="0.25">
      <c r="A220" s="34" t="s">
        <v>407</v>
      </c>
      <c r="C220" s="1" t="s">
        <v>1951</v>
      </c>
      <c r="D220">
        <v>25</v>
      </c>
      <c r="E220">
        <v>3</v>
      </c>
      <c r="F220">
        <v>2</v>
      </c>
      <c r="G220">
        <v>2</v>
      </c>
      <c r="H220" s="1">
        <v>2</v>
      </c>
      <c r="I220">
        <v>0.28282600000000002</v>
      </c>
      <c r="J220">
        <v>6.66</v>
      </c>
    </row>
    <row r="221" spans="1:10" x14ac:dyDescent="0.25">
      <c r="A221" s="34" t="s">
        <v>408</v>
      </c>
      <c r="C221" s="1" t="s">
        <v>4384</v>
      </c>
      <c r="D221">
        <v>26</v>
      </c>
      <c r="E221">
        <v>3</v>
      </c>
      <c r="F221">
        <v>9</v>
      </c>
      <c r="G221">
        <v>2</v>
      </c>
      <c r="H221" s="1" t="s">
        <v>47</v>
      </c>
      <c r="I221" t="s">
        <v>4385</v>
      </c>
      <c r="J221" t="s">
        <v>4386</v>
      </c>
    </row>
    <row r="222" spans="1:10" x14ac:dyDescent="0.25">
      <c r="A222" s="34" t="s">
        <v>409</v>
      </c>
      <c r="C222" s="1" t="s">
        <v>4321</v>
      </c>
      <c r="D222">
        <v>15</v>
      </c>
      <c r="E222">
        <v>3</v>
      </c>
      <c r="F222">
        <v>1</v>
      </c>
      <c r="G222">
        <v>2</v>
      </c>
      <c r="H222" s="1">
        <v>3</v>
      </c>
      <c r="I222">
        <v>0.355742</v>
      </c>
      <c r="J222">
        <v>4.26</v>
      </c>
    </row>
    <row r="223" spans="1:10" x14ac:dyDescent="0.25">
      <c r="A223" s="34" t="s">
        <v>411</v>
      </c>
      <c r="C223" s="1" t="s">
        <v>4387</v>
      </c>
      <c r="D223">
        <v>36</v>
      </c>
      <c r="E223">
        <v>3</v>
      </c>
      <c r="F223">
        <v>1</v>
      </c>
      <c r="G223">
        <v>2</v>
      </c>
      <c r="H223" s="1">
        <v>3</v>
      </c>
      <c r="I223">
        <v>5.7940600000000002E-2</v>
      </c>
      <c r="J223">
        <v>15.85</v>
      </c>
    </row>
    <row r="224" spans="1:10" x14ac:dyDescent="0.25">
      <c r="A224" s="34" t="s">
        <v>412</v>
      </c>
      <c r="C224" s="1" t="s">
        <v>2023</v>
      </c>
      <c r="D224">
        <v>16</v>
      </c>
      <c r="E224">
        <v>3</v>
      </c>
      <c r="F224">
        <v>1</v>
      </c>
      <c r="G224">
        <v>2</v>
      </c>
      <c r="H224" s="1">
        <v>1</v>
      </c>
      <c r="I224">
        <v>0.13014600000000001</v>
      </c>
      <c r="J224">
        <v>8.91</v>
      </c>
    </row>
    <row r="225" spans="1:10" x14ac:dyDescent="0.25">
      <c r="A225" s="34" t="s">
        <v>413</v>
      </c>
      <c r="C225" s="1" t="s">
        <v>4325</v>
      </c>
      <c r="D225">
        <v>17</v>
      </c>
      <c r="E225">
        <v>2</v>
      </c>
      <c r="F225">
        <v>2</v>
      </c>
      <c r="G225">
        <v>2</v>
      </c>
      <c r="H225" s="1" t="s">
        <v>88</v>
      </c>
      <c r="I225" t="s">
        <v>4326</v>
      </c>
      <c r="J225" t="s">
        <v>4327</v>
      </c>
    </row>
    <row r="226" spans="1:10" x14ac:dyDescent="0.25">
      <c r="A226" s="34" t="s">
        <v>414</v>
      </c>
      <c r="C226" s="1" t="s">
        <v>687</v>
      </c>
      <c r="D226">
        <v>17</v>
      </c>
      <c r="E226">
        <v>2</v>
      </c>
      <c r="F226">
        <v>1</v>
      </c>
      <c r="G226">
        <v>2</v>
      </c>
      <c r="H226" s="1">
        <v>2</v>
      </c>
      <c r="I226">
        <v>8.6630799999999994E-2</v>
      </c>
      <c r="J226">
        <v>8.1300000000000008</v>
      </c>
    </row>
    <row r="227" spans="1:10" x14ac:dyDescent="0.25">
      <c r="A227" s="34" t="s">
        <v>416</v>
      </c>
      <c r="C227" s="1" t="s">
        <v>4388</v>
      </c>
      <c r="D227">
        <v>17</v>
      </c>
      <c r="E227">
        <v>2</v>
      </c>
      <c r="F227">
        <v>14</v>
      </c>
      <c r="G227">
        <v>2</v>
      </c>
      <c r="H227" s="1" t="s">
        <v>358</v>
      </c>
      <c r="I227" t="s">
        <v>4389</v>
      </c>
      <c r="J227" t="s">
        <v>4390</v>
      </c>
    </row>
    <row r="228" spans="1:10" x14ac:dyDescent="0.25">
      <c r="A228" s="34" t="s">
        <v>417</v>
      </c>
      <c r="C228" s="1" t="s">
        <v>2024</v>
      </c>
      <c r="D228">
        <v>37</v>
      </c>
      <c r="E228">
        <v>2</v>
      </c>
      <c r="F228">
        <v>1</v>
      </c>
      <c r="G228">
        <v>2</v>
      </c>
      <c r="H228" s="1">
        <v>2</v>
      </c>
      <c r="I228">
        <v>3.0309999999999998E-3</v>
      </c>
      <c r="J228">
        <v>31.99</v>
      </c>
    </row>
    <row r="229" spans="1:10" x14ac:dyDescent="0.25">
      <c r="A229" s="34" t="s">
        <v>418</v>
      </c>
      <c r="C229" s="1" t="s">
        <v>1850</v>
      </c>
      <c r="D229">
        <v>15</v>
      </c>
      <c r="E229">
        <v>2</v>
      </c>
      <c r="F229">
        <v>1</v>
      </c>
      <c r="G229">
        <v>2</v>
      </c>
      <c r="H229" s="1">
        <v>3</v>
      </c>
      <c r="I229">
        <v>5.2390600000000002E-2</v>
      </c>
      <c r="J229">
        <v>13.74</v>
      </c>
    </row>
    <row r="230" spans="1:10" x14ac:dyDescent="0.25">
      <c r="A230" s="34" t="s">
        <v>419</v>
      </c>
      <c r="C230" s="1" t="s">
        <v>2025</v>
      </c>
      <c r="D230">
        <v>25</v>
      </c>
      <c r="E230">
        <v>2</v>
      </c>
      <c r="F230">
        <v>6</v>
      </c>
      <c r="G230">
        <v>2</v>
      </c>
      <c r="H230" s="1">
        <v>3</v>
      </c>
      <c r="I230">
        <v>0.18762499999999999</v>
      </c>
      <c r="J230">
        <v>16.55</v>
      </c>
    </row>
    <row r="231" spans="1:10" x14ac:dyDescent="0.25">
      <c r="A231" s="34" t="s">
        <v>420</v>
      </c>
      <c r="C231" s="1" t="s">
        <v>4391</v>
      </c>
      <c r="D231">
        <v>15</v>
      </c>
      <c r="E231">
        <v>2</v>
      </c>
      <c r="F231">
        <v>1</v>
      </c>
      <c r="G231">
        <v>2</v>
      </c>
      <c r="H231" s="1">
        <v>3</v>
      </c>
      <c r="I231">
        <v>5.0317300000000002E-2</v>
      </c>
      <c r="J231">
        <v>10.27</v>
      </c>
    </row>
    <row r="232" spans="1:10" x14ac:dyDescent="0.25">
      <c r="A232" s="34" t="s">
        <v>421</v>
      </c>
      <c r="C232" s="1" t="s">
        <v>4322</v>
      </c>
      <c r="D232">
        <v>15</v>
      </c>
      <c r="E232">
        <v>2</v>
      </c>
      <c r="F232">
        <v>5</v>
      </c>
      <c r="G232">
        <v>2</v>
      </c>
      <c r="H232" s="1" t="s">
        <v>30</v>
      </c>
      <c r="I232" t="s">
        <v>4323</v>
      </c>
      <c r="J232" t="s">
        <v>4324</v>
      </c>
    </row>
    <row r="233" spans="1:10" x14ac:dyDescent="0.25">
      <c r="A233" s="34" t="s">
        <v>422</v>
      </c>
      <c r="C233" s="1" t="s">
        <v>2026</v>
      </c>
      <c r="D233">
        <v>20</v>
      </c>
      <c r="E233">
        <v>2</v>
      </c>
      <c r="F233">
        <v>1</v>
      </c>
      <c r="G233">
        <v>2</v>
      </c>
      <c r="H233" s="1">
        <v>2</v>
      </c>
      <c r="I233">
        <v>4.4585100000000003E-2</v>
      </c>
      <c r="J233">
        <v>16.95</v>
      </c>
    </row>
    <row r="234" spans="1:10" x14ac:dyDescent="0.25">
      <c r="A234" s="34" t="s">
        <v>423</v>
      </c>
      <c r="C234" s="1" t="s">
        <v>691</v>
      </c>
      <c r="D234">
        <v>24</v>
      </c>
      <c r="E234">
        <v>2</v>
      </c>
      <c r="F234">
        <v>5</v>
      </c>
      <c r="G234">
        <v>2</v>
      </c>
      <c r="H234" s="1">
        <v>3</v>
      </c>
      <c r="I234">
        <v>0.15720200000000001</v>
      </c>
      <c r="J234">
        <v>10.77</v>
      </c>
    </row>
    <row r="235" spans="1:10" x14ac:dyDescent="0.25">
      <c r="A235" s="34" t="s">
        <v>424</v>
      </c>
      <c r="C235" s="1" t="s">
        <v>4328</v>
      </c>
      <c r="D235">
        <v>18</v>
      </c>
      <c r="E235">
        <v>2</v>
      </c>
      <c r="F235">
        <v>1</v>
      </c>
      <c r="G235">
        <v>2</v>
      </c>
      <c r="H235" s="1">
        <v>3</v>
      </c>
      <c r="I235">
        <v>3.4823300000000001E-2</v>
      </c>
      <c r="J235">
        <v>24.35</v>
      </c>
    </row>
    <row r="236" spans="1:10" x14ac:dyDescent="0.25">
      <c r="A236" s="34" t="s">
        <v>425</v>
      </c>
      <c r="C236" s="1" t="s">
        <v>2027</v>
      </c>
      <c r="D236">
        <v>20</v>
      </c>
      <c r="E236">
        <v>2</v>
      </c>
      <c r="F236">
        <v>2</v>
      </c>
      <c r="G236">
        <v>2</v>
      </c>
      <c r="H236" s="1">
        <v>2</v>
      </c>
      <c r="I236" t="s">
        <v>2028</v>
      </c>
      <c r="J236" t="s">
        <v>2029</v>
      </c>
    </row>
    <row r="237" spans="1:10" x14ac:dyDescent="0.25">
      <c r="A237" s="34" t="s">
        <v>426</v>
      </c>
      <c r="C237" s="1" t="s">
        <v>2030</v>
      </c>
      <c r="D237">
        <v>16</v>
      </c>
      <c r="E237">
        <v>2</v>
      </c>
      <c r="F237">
        <v>2</v>
      </c>
      <c r="G237">
        <v>2</v>
      </c>
      <c r="H237" s="1">
        <v>3</v>
      </c>
      <c r="I237">
        <v>3.7315000000000001E-2</v>
      </c>
      <c r="J237">
        <v>23.66</v>
      </c>
    </row>
    <row r="238" spans="1:10" x14ac:dyDescent="0.25">
      <c r="A238" s="34" t="s">
        <v>427</v>
      </c>
      <c r="C238" s="1" t="s">
        <v>675</v>
      </c>
      <c r="D238">
        <v>20</v>
      </c>
      <c r="E238">
        <v>2</v>
      </c>
      <c r="F238">
        <v>1</v>
      </c>
      <c r="G238">
        <v>2</v>
      </c>
      <c r="H238" s="1">
        <v>3</v>
      </c>
      <c r="I238" t="s">
        <v>1858</v>
      </c>
      <c r="J238" t="s">
        <v>1859</v>
      </c>
    </row>
    <row r="239" spans="1:10" x14ac:dyDescent="0.25">
      <c r="A239" s="34" t="s">
        <v>428</v>
      </c>
      <c r="C239" s="1" t="s">
        <v>1834</v>
      </c>
      <c r="D239">
        <v>30</v>
      </c>
      <c r="E239">
        <v>2</v>
      </c>
      <c r="F239">
        <v>2</v>
      </c>
      <c r="G239">
        <v>2</v>
      </c>
      <c r="H239" s="1">
        <v>3</v>
      </c>
      <c r="I239">
        <v>1.0281200000000001E-2</v>
      </c>
      <c r="J239">
        <v>25.35</v>
      </c>
    </row>
    <row r="240" spans="1:10" x14ac:dyDescent="0.25">
      <c r="A240" s="34" t="s">
        <v>429</v>
      </c>
      <c r="C240" s="1" t="s">
        <v>2031</v>
      </c>
      <c r="D240">
        <v>29</v>
      </c>
      <c r="E240">
        <v>2</v>
      </c>
      <c r="F240">
        <v>2</v>
      </c>
      <c r="G240">
        <v>2</v>
      </c>
      <c r="H240" s="1">
        <v>3</v>
      </c>
      <c r="I240">
        <v>8.7810200000000005E-3</v>
      </c>
      <c r="J240">
        <v>13.54</v>
      </c>
    </row>
    <row r="241" spans="1:10" x14ac:dyDescent="0.25">
      <c r="A241" s="34" t="s">
        <v>430</v>
      </c>
      <c r="C241" s="1" t="s">
        <v>679</v>
      </c>
      <c r="D241">
        <v>18</v>
      </c>
      <c r="E241">
        <v>2</v>
      </c>
      <c r="F241">
        <v>1</v>
      </c>
      <c r="G241">
        <v>2</v>
      </c>
      <c r="H241" s="1">
        <v>4</v>
      </c>
      <c r="I241">
        <v>0.117244</v>
      </c>
      <c r="J241">
        <v>18.89</v>
      </c>
    </row>
    <row r="242" spans="1:10" x14ac:dyDescent="0.25">
      <c r="A242" s="34" t="s">
        <v>431</v>
      </c>
      <c r="C242" s="1" t="s">
        <v>2032</v>
      </c>
      <c r="D242">
        <v>34</v>
      </c>
      <c r="E242">
        <v>2</v>
      </c>
      <c r="F242">
        <v>1</v>
      </c>
      <c r="G242">
        <v>2</v>
      </c>
      <c r="H242" s="1">
        <v>3</v>
      </c>
      <c r="I242">
        <v>5.9173799999999999E-2</v>
      </c>
      <c r="J242">
        <v>19.190000000000001</v>
      </c>
    </row>
    <row r="243" spans="1:10" x14ac:dyDescent="0.25">
      <c r="A243" s="34" t="s">
        <v>432</v>
      </c>
      <c r="C243" s="1" t="s">
        <v>1892</v>
      </c>
      <c r="D243">
        <v>17</v>
      </c>
      <c r="E243">
        <v>2</v>
      </c>
      <c r="F243">
        <v>1</v>
      </c>
      <c r="G243">
        <v>2</v>
      </c>
      <c r="H243" s="1">
        <v>4</v>
      </c>
      <c r="I243">
        <v>1.0052E-2</v>
      </c>
      <c r="J243">
        <v>14.39</v>
      </c>
    </row>
    <row r="244" spans="1:10" x14ac:dyDescent="0.25">
      <c r="A244" s="34" t="s">
        <v>433</v>
      </c>
      <c r="C244" s="1" t="s">
        <v>685</v>
      </c>
      <c r="D244">
        <v>24</v>
      </c>
      <c r="E244">
        <v>2</v>
      </c>
      <c r="F244">
        <v>1</v>
      </c>
      <c r="G244">
        <v>2</v>
      </c>
      <c r="H244" s="1">
        <v>2</v>
      </c>
      <c r="I244">
        <v>0.19234399999999999</v>
      </c>
      <c r="J244">
        <v>5.76</v>
      </c>
    </row>
    <row r="245" spans="1:10" x14ac:dyDescent="0.25">
      <c r="A245" s="34" t="s">
        <v>434</v>
      </c>
      <c r="C245" s="1" t="s">
        <v>2033</v>
      </c>
      <c r="D245">
        <v>15</v>
      </c>
      <c r="E245">
        <v>2</v>
      </c>
      <c r="F245">
        <v>2</v>
      </c>
      <c r="G245">
        <v>2</v>
      </c>
      <c r="H245" s="1">
        <v>2</v>
      </c>
      <c r="I245">
        <v>9.2478199999999997E-2</v>
      </c>
      <c r="J245">
        <v>12.35</v>
      </c>
    </row>
    <row r="246" spans="1:10" x14ac:dyDescent="0.25">
      <c r="A246" s="34" t="s">
        <v>435</v>
      </c>
      <c r="C246" s="1" t="s">
        <v>2034</v>
      </c>
      <c r="D246">
        <v>17</v>
      </c>
      <c r="E246">
        <v>2</v>
      </c>
      <c r="F246">
        <v>2</v>
      </c>
      <c r="G246">
        <v>2</v>
      </c>
      <c r="H246" s="1">
        <v>4</v>
      </c>
      <c r="I246">
        <v>2.3017900000000001E-2</v>
      </c>
      <c r="J246">
        <v>15.28</v>
      </c>
    </row>
    <row r="247" spans="1:10" x14ac:dyDescent="0.25">
      <c r="A247" s="34" t="s">
        <v>436</v>
      </c>
      <c r="C247" s="1" t="s">
        <v>4329</v>
      </c>
      <c r="D247">
        <v>33</v>
      </c>
      <c r="E247">
        <v>2</v>
      </c>
      <c r="F247">
        <v>5</v>
      </c>
      <c r="G247">
        <v>2</v>
      </c>
      <c r="H247" s="1" t="s">
        <v>88</v>
      </c>
      <c r="I247" t="s">
        <v>4330</v>
      </c>
      <c r="J247" t="s">
        <v>4331</v>
      </c>
    </row>
    <row r="248" spans="1:10" x14ac:dyDescent="0.25">
      <c r="A248" s="34" t="s">
        <v>437</v>
      </c>
      <c r="C248" s="1" t="s">
        <v>1883</v>
      </c>
      <c r="D248">
        <v>35</v>
      </c>
      <c r="E248">
        <v>2</v>
      </c>
      <c r="F248">
        <v>2</v>
      </c>
      <c r="G248">
        <v>2</v>
      </c>
      <c r="H248" s="1">
        <v>4</v>
      </c>
      <c r="I248">
        <v>2.7691799999999999E-2</v>
      </c>
      <c r="J248">
        <v>24.62</v>
      </c>
    </row>
    <row r="249" spans="1:10" x14ac:dyDescent="0.25">
      <c r="A249" s="34" t="s">
        <v>438</v>
      </c>
      <c r="C249" s="1" t="s">
        <v>2035</v>
      </c>
      <c r="D249">
        <v>29</v>
      </c>
      <c r="E249">
        <v>2</v>
      </c>
      <c r="F249">
        <v>2</v>
      </c>
      <c r="G249">
        <v>2</v>
      </c>
      <c r="H249" s="1">
        <v>3</v>
      </c>
      <c r="I249">
        <v>3.59241E-2</v>
      </c>
      <c r="J249">
        <v>12.02</v>
      </c>
    </row>
    <row r="250" spans="1:10" x14ac:dyDescent="0.25">
      <c r="A250" s="34" t="s">
        <v>439</v>
      </c>
      <c r="C250" s="1" t="s">
        <v>1865</v>
      </c>
      <c r="D250">
        <v>18</v>
      </c>
      <c r="E250">
        <v>2</v>
      </c>
      <c r="F250">
        <v>4</v>
      </c>
      <c r="G250">
        <v>2</v>
      </c>
      <c r="H250" s="1">
        <v>4</v>
      </c>
      <c r="I250">
        <v>4.6373200000000003E-2</v>
      </c>
      <c r="J250">
        <v>19.059999999999999</v>
      </c>
    </row>
    <row r="251" spans="1:10" x14ac:dyDescent="0.25">
      <c r="I251"/>
      <c r="J251"/>
    </row>
    <row r="252" spans="1:10" x14ac:dyDescent="0.25">
      <c r="I252"/>
      <c r="J252"/>
    </row>
    <row r="253" spans="1:10" x14ac:dyDescent="0.25">
      <c r="I253"/>
      <c r="J253"/>
    </row>
    <row r="254" spans="1:10" x14ac:dyDescent="0.25">
      <c r="I254"/>
      <c r="J254"/>
    </row>
    <row r="255" spans="1:10" x14ac:dyDescent="0.25">
      <c r="I255"/>
      <c r="J255"/>
    </row>
    <row r="256" spans="1:10" x14ac:dyDescent="0.25">
      <c r="I256"/>
      <c r="J256"/>
    </row>
    <row r="257" spans="9:10" x14ac:dyDescent="0.25">
      <c r="I257"/>
      <c r="J257"/>
    </row>
    <row r="258" spans="9:10" x14ac:dyDescent="0.25">
      <c r="I258"/>
      <c r="J258"/>
    </row>
    <row r="259" spans="9:10" x14ac:dyDescent="0.25">
      <c r="I259"/>
      <c r="J259"/>
    </row>
    <row r="260" spans="9:10" x14ac:dyDescent="0.25">
      <c r="I260"/>
      <c r="J260"/>
    </row>
    <row r="261" spans="9:10" x14ac:dyDescent="0.25">
      <c r="I261"/>
      <c r="J261"/>
    </row>
    <row r="262" spans="9:10" x14ac:dyDescent="0.25">
      <c r="I262"/>
      <c r="J262"/>
    </row>
    <row r="263" spans="9:10" x14ac:dyDescent="0.25">
      <c r="I263"/>
      <c r="J263"/>
    </row>
    <row r="264" spans="9:10" x14ac:dyDescent="0.25">
      <c r="I264"/>
      <c r="J264"/>
    </row>
    <row r="265" spans="9:10" x14ac:dyDescent="0.25">
      <c r="I265"/>
      <c r="J265"/>
    </row>
    <row r="266" spans="9:10" x14ac:dyDescent="0.25">
      <c r="I266"/>
      <c r="J266"/>
    </row>
    <row r="267" spans="9:10" x14ac:dyDescent="0.25">
      <c r="I267"/>
      <c r="J267"/>
    </row>
    <row r="268" spans="9:10" x14ac:dyDescent="0.25">
      <c r="I268"/>
      <c r="J268"/>
    </row>
    <row r="269" spans="9:10" x14ac:dyDescent="0.25">
      <c r="I269"/>
      <c r="J269"/>
    </row>
    <row r="270" spans="9:10" x14ac:dyDescent="0.25">
      <c r="I270"/>
      <c r="J270"/>
    </row>
    <row r="271" spans="9:10" x14ac:dyDescent="0.25">
      <c r="I271"/>
      <c r="J271"/>
    </row>
    <row r="272" spans="9:10" x14ac:dyDescent="0.25">
      <c r="I272"/>
      <c r="J272"/>
    </row>
    <row r="273" spans="9:10" x14ac:dyDescent="0.25">
      <c r="I273"/>
      <c r="J273"/>
    </row>
    <row r="274" spans="9:10" x14ac:dyDescent="0.25">
      <c r="I274"/>
      <c r="J274"/>
    </row>
    <row r="275" spans="9:10" x14ac:dyDescent="0.25">
      <c r="I275"/>
      <c r="J275"/>
    </row>
    <row r="276" spans="9:10" x14ac:dyDescent="0.25">
      <c r="I276"/>
      <c r="J276"/>
    </row>
    <row r="277" spans="9:10" x14ac:dyDescent="0.25">
      <c r="I277"/>
      <c r="J277"/>
    </row>
    <row r="278" spans="9:10" x14ac:dyDescent="0.25">
      <c r="I278"/>
      <c r="J278"/>
    </row>
    <row r="279" spans="9:10" x14ac:dyDescent="0.25">
      <c r="I279"/>
      <c r="J279"/>
    </row>
    <row r="280" spans="9:10" x14ac:dyDescent="0.25">
      <c r="I280"/>
      <c r="J280"/>
    </row>
    <row r="281" spans="9:10" x14ac:dyDescent="0.25">
      <c r="I281"/>
      <c r="J281"/>
    </row>
    <row r="282" spans="9:10" x14ac:dyDescent="0.25">
      <c r="I282"/>
      <c r="J282"/>
    </row>
    <row r="283" spans="9:10" x14ac:dyDescent="0.25">
      <c r="I283"/>
      <c r="J283"/>
    </row>
    <row r="284" spans="9:10" x14ac:dyDescent="0.25">
      <c r="I284"/>
      <c r="J284"/>
    </row>
    <row r="285" spans="9:10" x14ac:dyDescent="0.25">
      <c r="I285"/>
      <c r="J285"/>
    </row>
    <row r="286" spans="9:10" x14ac:dyDescent="0.25">
      <c r="I286"/>
      <c r="J286"/>
    </row>
    <row r="287" spans="9:10" x14ac:dyDescent="0.25">
      <c r="I287"/>
      <c r="J287"/>
    </row>
    <row r="288" spans="9:10" x14ac:dyDescent="0.25">
      <c r="I288"/>
      <c r="J288"/>
    </row>
    <row r="289" spans="9:10" x14ac:dyDescent="0.25">
      <c r="I289"/>
      <c r="J289"/>
    </row>
    <row r="290" spans="9:10" x14ac:dyDescent="0.25">
      <c r="I290"/>
      <c r="J290"/>
    </row>
    <row r="291" spans="9:10" x14ac:dyDescent="0.25">
      <c r="I291"/>
      <c r="J291"/>
    </row>
    <row r="292" spans="9:10" x14ac:dyDescent="0.25">
      <c r="I292"/>
      <c r="J292"/>
    </row>
    <row r="293" spans="9:10" x14ac:dyDescent="0.25">
      <c r="I293"/>
      <c r="J293"/>
    </row>
    <row r="294" spans="9:10" x14ac:dyDescent="0.25">
      <c r="I294"/>
      <c r="J294"/>
    </row>
    <row r="295" spans="9:10" x14ac:dyDescent="0.25">
      <c r="I295"/>
      <c r="J295"/>
    </row>
    <row r="296" spans="9:10" x14ac:dyDescent="0.25">
      <c r="I296"/>
      <c r="J296"/>
    </row>
    <row r="297" spans="9:10" x14ac:dyDescent="0.25">
      <c r="I297"/>
      <c r="J297"/>
    </row>
    <row r="298" spans="9:10" x14ac:dyDescent="0.25">
      <c r="I298"/>
      <c r="J298"/>
    </row>
    <row r="299" spans="9:10" x14ac:dyDescent="0.25">
      <c r="I299"/>
      <c r="J299"/>
    </row>
    <row r="300" spans="9:10" x14ac:dyDescent="0.25">
      <c r="I300"/>
      <c r="J300"/>
    </row>
    <row r="301" spans="9:10" x14ac:dyDescent="0.25">
      <c r="I301"/>
      <c r="J301"/>
    </row>
    <row r="302" spans="9:10" x14ac:dyDescent="0.25">
      <c r="I302"/>
      <c r="J302"/>
    </row>
    <row r="303" spans="9:10" x14ac:dyDescent="0.25">
      <c r="I303"/>
      <c r="J303"/>
    </row>
    <row r="304" spans="9:10" x14ac:dyDescent="0.25">
      <c r="I304"/>
      <c r="J304"/>
    </row>
    <row r="305" spans="9:10" x14ac:dyDescent="0.25">
      <c r="I305"/>
      <c r="J305"/>
    </row>
    <row r="306" spans="9:10" x14ac:dyDescent="0.25">
      <c r="I306"/>
      <c r="J306"/>
    </row>
    <row r="307" spans="9:10" x14ac:dyDescent="0.25">
      <c r="I307"/>
      <c r="J307"/>
    </row>
    <row r="308" spans="9:10" x14ac:dyDescent="0.25">
      <c r="I308"/>
      <c r="J308"/>
    </row>
    <row r="309" spans="9:10" x14ac:dyDescent="0.25">
      <c r="I309"/>
      <c r="J309"/>
    </row>
    <row r="310" spans="9:10" x14ac:dyDescent="0.25">
      <c r="I310"/>
      <c r="J310"/>
    </row>
    <row r="311" spans="9:10" x14ac:dyDescent="0.25">
      <c r="I311"/>
      <c r="J311"/>
    </row>
    <row r="312" spans="9:10" x14ac:dyDescent="0.25">
      <c r="I312"/>
      <c r="J312"/>
    </row>
    <row r="313" spans="9:10" x14ac:dyDescent="0.25">
      <c r="I313"/>
      <c r="J313"/>
    </row>
    <row r="314" spans="9:10" x14ac:dyDescent="0.25">
      <c r="I314"/>
      <c r="J314"/>
    </row>
    <row r="315" spans="9:10" x14ac:dyDescent="0.25">
      <c r="I315"/>
      <c r="J315"/>
    </row>
    <row r="316" spans="9:10" x14ac:dyDescent="0.25">
      <c r="I316"/>
      <c r="J316"/>
    </row>
    <row r="317" spans="9:10" x14ac:dyDescent="0.25">
      <c r="I317"/>
      <c r="J317"/>
    </row>
    <row r="318" spans="9:10" x14ac:dyDescent="0.25">
      <c r="I318"/>
      <c r="J318"/>
    </row>
    <row r="319" spans="9:10" x14ac:dyDescent="0.25">
      <c r="I319"/>
      <c r="J319"/>
    </row>
    <row r="320" spans="9:10" x14ac:dyDescent="0.25">
      <c r="I320"/>
      <c r="J320"/>
    </row>
    <row r="321" spans="9:10" x14ac:dyDescent="0.25">
      <c r="I321"/>
      <c r="J321"/>
    </row>
    <row r="322" spans="9:10" x14ac:dyDescent="0.25">
      <c r="I322"/>
      <c r="J322"/>
    </row>
    <row r="323" spans="9:10" x14ac:dyDescent="0.25">
      <c r="I323"/>
      <c r="J323"/>
    </row>
    <row r="324" spans="9:10" x14ac:dyDescent="0.25">
      <c r="I324"/>
      <c r="J324"/>
    </row>
    <row r="325" spans="9:10" x14ac:dyDescent="0.25">
      <c r="I325"/>
      <c r="J325"/>
    </row>
    <row r="326" spans="9:10" x14ac:dyDescent="0.25">
      <c r="I326"/>
      <c r="J326"/>
    </row>
    <row r="327" spans="9:10" x14ac:dyDescent="0.25">
      <c r="I327"/>
      <c r="J327"/>
    </row>
    <row r="328" spans="9:10" x14ac:dyDescent="0.25">
      <c r="I328"/>
      <c r="J328"/>
    </row>
    <row r="329" spans="9:10" x14ac:dyDescent="0.25">
      <c r="I329"/>
      <c r="J329"/>
    </row>
    <row r="330" spans="9:10" x14ac:dyDescent="0.25">
      <c r="I330"/>
      <c r="J330"/>
    </row>
    <row r="331" spans="9:10" x14ac:dyDescent="0.25">
      <c r="I331"/>
      <c r="J331"/>
    </row>
    <row r="332" spans="9:10" x14ac:dyDescent="0.25">
      <c r="I332"/>
      <c r="J332"/>
    </row>
    <row r="333" spans="9:10" x14ac:dyDescent="0.25">
      <c r="I333"/>
      <c r="J333"/>
    </row>
    <row r="334" spans="9:10" x14ac:dyDescent="0.25">
      <c r="I334"/>
      <c r="J334"/>
    </row>
    <row r="335" spans="9:10" x14ac:dyDescent="0.25">
      <c r="I335"/>
      <c r="J335"/>
    </row>
    <row r="336" spans="9:10" x14ac:dyDescent="0.25">
      <c r="I336"/>
      <c r="J336"/>
    </row>
    <row r="337" spans="9:10" x14ac:dyDescent="0.25">
      <c r="I337"/>
      <c r="J337"/>
    </row>
    <row r="338" spans="9:10" x14ac:dyDescent="0.25">
      <c r="I338"/>
      <c r="J338"/>
    </row>
    <row r="339" spans="9:10" x14ac:dyDescent="0.25">
      <c r="I339"/>
      <c r="J339"/>
    </row>
    <row r="340" spans="9:10" x14ac:dyDescent="0.25">
      <c r="I340"/>
      <c r="J340"/>
    </row>
    <row r="341" spans="9:10" x14ac:dyDescent="0.25">
      <c r="I341"/>
      <c r="J341"/>
    </row>
    <row r="342" spans="9:10" x14ac:dyDescent="0.25">
      <c r="I342"/>
      <c r="J342"/>
    </row>
    <row r="343" spans="9:10" x14ac:dyDescent="0.25">
      <c r="I343"/>
      <c r="J343"/>
    </row>
    <row r="344" spans="9:10" x14ac:dyDescent="0.25">
      <c r="I344"/>
      <c r="J344"/>
    </row>
    <row r="345" spans="9:10" x14ac:dyDescent="0.25">
      <c r="I345"/>
      <c r="J345"/>
    </row>
    <row r="346" spans="9:10" x14ac:dyDescent="0.25">
      <c r="I346"/>
      <c r="J346"/>
    </row>
    <row r="347" spans="9:10" x14ac:dyDescent="0.25">
      <c r="I347"/>
      <c r="J347"/>
    </row>
    <row r="348" spans="9:10" x14ac:dyDescent="0.25">
      <c r="I348"/>
      <c r="J348"/>
    </row>
    <row r="349" spans="9:10" x14ac:dyDescent="0.25">
      <c r="I349"/>
      <c r="J349"/>
    </row>
    <row r="350" spans="9:10" x14ac:dyDescent="0.25">
      <c r="I350"/>
      <c r="J350"/>
    </row>
    <row r="351" spans="9:10" x14ac:dyDescent="0.25">
      <c r="I351"/>
      <c r="J351"/>
    </row>
    <row r="352" spans="9:10" x14ac:dyDescent="0.25">
      <c r="I352"/>
      <c r="J352"/>
    </row>
    <row r="353" spans="9:10" x14ac:dyDescent="0.25">
      <c r="I353"/>
      <c r="J353"/>
    </row>
    <row r="354" spans="9:10" x14ac:dyDescent="0.25">
      <c r="I354"/>
      <c r="J354"/>
    </row>
    <row r="355" spans="9:10" x14ac:dyDescent="0.25">
      <c r="I355"/>
      <c r="J355"/>
    </row>
    <row r="356" spans="9:10" x14ac:dyDescent="0.25">
      <c r="I356"/>
      <c r="J356"/>
    </row>
    <row r="357" spans="9:10" x14ac:dyDescent="0.25">
      <c r="I357"/>
      <c r="J357"/>
    </row>
    <row r="358" spans="9:10" x14ac:dyDescent="0.25">
      <c r="I358"/>
      <c r="J358"/>
    </row>
    <row r="359" spans="9:10" x14ac:dyDescent="0.25">
      <c r="I359"/>
      <c r="J359"/>
    </row>
    <row r="360" spans="9:10" x14ac:dyDescent="0.25">
      <c r="I360"/>
      <c r="J360"/>
    </row>
    <row r="361" spans="9:10" x14ac:dyDescent="0.25">
      <c r="I361"/>
      <c r="J361"/>
    </row>
    <row r="362" spans="9:10" x14ac:dyDescent="0.25">
      <c r="I362"/>
      <c r="J362"/>
    </row>
    <row r="363" spans="9:10" x14ac:dyDescent="0.25">
      <c r="I363"/>
      <c r="J363"/>
    </row>
    <row r="364" spans="9:10" x14ac:dyDescent="0.25">
      <c r="I364"/>
      <c r="J364"/>
    </row>
    <row r="365" spans="9:10" x14ac:dyDescent="0.25">
      <c r="I365"/>
      <c r="J365"/>
    </row>
    <row r="366" spans="9:10" x14ac:dyDescent="0.25">
      <c r="I366"/>
      <c r="J366"/>
    </row>
    <row r="367" spans="9:10" x14ac:dyDescent="0.25">
      <c r="I367"/>
      <c r="J367"/>
    </row>
    <row r="368" spans="9:10" x14ac:dyDescent="0.25">
      <c r="I368"/>
      <c r="J368"/>
    </row>
    <row r="369" spans="9:10" x14ac:dyDescent="0.25">
      <c r="I369"/>
      <c r="J369"/>
    </row>
    <row r="370" spans="9:10" x14ac:dyDescent="0.25">
      <c r="I370"/>
      <c r="J370"/>
    </row>
    <row r="371" spans="9:10" x14ac:dyDescent="0.25">
      <c r="I371"/>
      <c r="J371"/>
    </row>
    <row r="372" spans="9:10" x14ac:dyDescent="0.25">
      <c r="I372"/>
      <c r="J372"/>
    </row>
    <row r="373" spans="9:10" x14ac:dyDescent="0.25">
      <c r="I373"/>
      <c r="J373"/>
    </row>
    <row r="374" spans="9:10" x14ac:dyDescent="0.25">
      <c r="I374"/>
      <c r="J374"/>
    </row>
    <row r="375" spans="9:10" x14ac:dyDescent="0.25">
      <c r="I375"/>
      <c r="J375"/>
    </row>
    <row r="376" spans="9:10" x14ac:dyDescent="0.25">
      <c r="I376"/>
      <c r="J376"/>
    </row>
    <row r="377" spans="9:10" x14ac:dyDescent="0.25">
      <c r="I377"/>
      <c r="J377"/>
    </row>
    <row r="378" spans="9:10" x14ac:dyDescent="0.25">
      <c r="I378"/>
      <c r="J378"/>
    </row>
    <row r="379" spans="9:10" x14ac:dyDescent="0.25">
      <c r="I379"/>
      <c r="J379"/>
    </row>
    <row r="380" spans="9:10" x14ac:dyDescent="0.25">
      <c r="I380"/>
      <c r="J380"/>
    </row>
    <row r="381" spans="9:10" x14ac:dyDescent="0.25">
      <c r="I381"/>
      <c r="J381"/>
    </row>
    <row r="382" spans="9:10" x14ac:dyDescent="0.25">
      <c r="I382"/>
      <c r="J382"/>
    </row>
    <row r="383" spans="9:10" x14ac:dyDescent="0.25">
      <c r="I383"/>
      <c r="J383"/>
    </row>
    <row r="384" spans="9:10" x14ac:dyDescent="0.25">
      <c r="I384"/>
      <c r="J384"/>
    </row>
    <row r="385" spans="9:10" x14ac:dyDescent="0.25">
      <c r="I385"/>
      <c r="J385"/>
    </row>
    <row r="386" spans="9:10" x14ac:dyDescent="0.25">
      <c r="I386"/>
      <c r="J386"/>
    </row>
    <row r="387" spans="9:10" x14ac:dyDescent="0.25">
      <c r="I387"/>
      <c r="J387"/>
    </row>
    <row r="388" spans="9:10" x14ac:dyDescent="0.25">
      <c r="I388"/>
      <c r="J388"/>
    </row>
    <row r="389" spans="9:10" x14ac:dyDescent="0.25">
      <c r="I389"/>
      <c r="J389"/>
    </row>
    <row r="390" spans="9:10" x14ac:dyDescent="0.25">
      <c r="I390"/>
      <c r="J390"/>
    </row>
    <row r="391" spans="9:10" x14ac:dyDescent="0.25">
      <c r="I391"/>
      <c r="J391"/>
    </row>
    <row r="392" spans="9:10" x14ac:dyDescent="0.25">
      <c r="I392"/>
      <c r="J392"/>
    </row>
    <row r="393" spans="9:10" x14ac:dyDescent="0.25">
      <c r="I393"/>
      <c r="J393"/>
    </row>
    <row r="394" spans="9:10" x14ac:dyDescent="0.25">
      <c r="I394"/>
      <c r="J394"/>
    </row>
    <row r="395" spans="9:10" x14ac:dyDescent="0.25">
      <c r="I395"/>
      <c r="J395"/>
    </row>
    <row r="396" spans="9:10" x14ac:dyDescent="0.25">
      <c r="I396"/>
      <c r="J396"/>
    </row>
    <row r="397" spans="9:10" x14ac:dyDescent="0.25">
      <c r="I397"/>
      <c r="J397"/>
    </row>
    <row r="398" spans="9:10" x14ac:dyDescent="0.25">
      <c r="I398"/>
      <c r="J398"/>
    </row>
    <row r="399" spans="9:10" x14ac:dyDescent="0.25">
      <c r="I399"/>
      <c r="J399"/>
    </row>
    <row r="400" spans="9:10" x14ac:dyDescent="0.25">
      <c r="I400"/>
      <c r="J400"/>
    </row>
    <row r="401" spans="9:10" x14ac:dyDescent="0.25">
      <c r="I401"/>
      <c r="J401"/>
    </row>
    <row r="402" spans="9:10" x14ac:dyDescent="0.25">
      <c r="I402"/>
      <c r="J402"/>
    </row>
    <row r="403" spans="9:10" x14ac:dyDescent="0.25">
      <c r="I403"/>
      <c r="J403"/>
    </row>
    <row r="404" spans="9:10" x14ac:dyDescent="0.25">
      <c r="I404"/>
      <c r="J404"/>
    </row>
    <row r="405" spans="9:10" x14ac:dyDescent="0.25">
      <c r="I405"/>
      <c r="J405"/>
    </row>
    <row r="406" spans="9:10" x14ac:dyDescent="0.25">
      <c r="I406"/>
      <c r="J406"/>
    </row>
    <row r="407" spans="9:10" x14ac:dyDescent="0.25">
      <c r="I407"/>
      <c r="J407"/>
    </row>
    <row r="408" spans="9:10" x14ac:dyDescent="0.25">
      <c r="I408"/>
      <c r="J408"/>
    </row>
    <row r="409" spans="9:10" x14ac:dyDescent="0.25">
      <c r="I409"/>
      <c r="J409"/>
    </row>
    <row r="410" spans="9:10" x14ac:dyDescent="0.25">
      <c r="I410"/>
      <c r="J410"/>
    </row>
    <row r="411" spans="9:10" x14ac:dyDescent="0.25">
      <c r="I411"/>
      <c r="J411"/>
    </row>
    <row r="412" spans="9:10" x14ac:dyDescent="0.25">
      <c r="I412"/>
      <c r="J412"/>
    </row>
    <row r="413" spans="9:10" x14ac:dyDescent="0.25">
      <c r="I413"/>
      <c r="J413"/>
    </row>
    <row r="414" spans="9:10" x14ac:dyDescent="0.25">
      <c r="I414"/>
      <c r="J414"/>
    </row>
    <row r="415" spans="9:10" x14ac:dyDescent="0.25">
      <c r="I415"/>
      <c r="J415"/>
    </row>
    <row r="416" spans="9:10" x14ac:dyDescent="0.25">
      <c r="I416"/>
      <c r="J416"/>
    </row>
    <row r="417" spans="9:10" x14ac:dyDescent="0.25">
      <c r="I417"/>
      <c r="J417"/>
    </row>
    <row r="418" spans="9:10" x14ac:dyDescent="0.25">
      <c r="I418"/>
      <c r="J418"/>
    </row>
    <row r="419" spans="9:10" x14ac:dyDescent="0.25">
      <c r="I419"/>
      <c r="J419"/>
    </row>
    <row r="420" spans="9:10" x14ac:dyDescent="0.25">
      <c r="I420"/>
      <c r="J420"/>
    </row>
    <row r="421" spans="9:10" x14ac:dyDescent="0.25">
      <c r="I421"/>
      <c r="J421"/>
    </row>
    <row r="422" spans="9:10" x14ac:dyDescent="0.25">
      <c r="I422"/>
      <c r="J422"/>
    </row>
    <row r="423" spans="9:10" x14ac:dyDescent="0.25">
      <c r="I423"/>
      <c r="J423"/>
    </row>
    <row r="424" spans="9:10" x14ac:dyDescent="0.25">
      <c r="I424"/>
      <c r="J424"/>
    </row>
    <row r="425" spans="9:10" x14ac:dyDescent="0.25">
      <c r="I425"/>
      <c r="J425"/>
    </row>
    <row r="426" spans="9:10" x14ac:dyDescent="0.25">
      <c r="I426"/>
      <c r="J426"/>
    </row>
    <row r="427" spans="9:10" x14ac:dyDescent="0.25">
      <c r="I427"/>
      <c r="J427"/>
    </row>
    <row r="428" spans="9:10" x14ac:dyDescent="0.25">
      <c r="I428"/>
      <c r="J428"/>
    </row>
    <row r="429" spans="9:10" x14ac:dyDescent="0.25">
      <c r="I429"/>
      <c r="J429"/>
    </row>
    <row r="430" spans="9:10" x14ac:dyDescent="0.25">
      <c r="I430"/>
      <c r="J430"/>
    </row>
    <row r="431" spans="9:10" x14ac:dyDescent="0.25">
      <c r="I431"/>
      <c r="J431"/>
    </row>
    <row r="432" spans="9:10" x14ac:dyDescent="0.25">
      <c r="I432"/>
      <c r="J432"/>
    </row>
    <row r="433" spans="9:10" x14ac:dyDescent="0.25">
      <c r="I433"/>
      <c r="J433"/>
    </row>
    <row r="434" spans="9:10" x14ac:dyDescent="0.25">
      <c r="I434"/>
      <c r="J434"/>
    </row>
    <row r="435" spans="9:10" x14ac:dyDescent="0.25">
      <c r="I435"/>
      <c r="J435"/>
    </row>
    <row r="436" spans="9:10" x14ac:dyDescent="0.25">
      <c r="I436"/>
      <c r="J436"/>
    </row>
    <row r="437" spans="9:10" x14ac:dyDescent="0.25">
      <c r="I437"/>
      <c r="J437"/>
    </row>
    <row r="438" spans="9:10" x14ac:dyDescent="0.25">
      <c r="I438"/>
      <c r="J438"/>
    </row>
    <row r="439" spans="9:10" x14ac:dyDescent="0.25">
      <c r="I439"/>
      <c r="J439"/>
    </row>
    <row r="440" spans="9:10" x14ac:dyDescent="0.25">
      <c r="I440"/>
      <c r="J440"/>
    </row>
    <row r="441" spans="9:10" x14ac:dyDescent="0.25">
      <c r="I441"/>
      <c r="J441"/>
    </row>
    <row r="442" spans="9:10" x14ac:dyDescent="0.25">
      <c r="I442"/>
      <c r="J442"/>
    </row>
    <row r="443" spans="9:10" x14ac:dyDescent="0.25">
      <c r="I443"/>
      <c r="J443"/>
    </row>
    <row r="444" spans="9:10" x14ac:dyDescent="0.25">
      <c r="I444"/>
      <c r="J444"/>
    </row>
    <row r="445" spans="9:10" x14ac:dyDescent="0.25">
      <c r="I445"/>
      <c r="J445"/>
    </row>
    <row r="446" spans="9:10" x14ac:dyDescent="0.25">
      <c r="I446"/>
      <c r="J446"/>
    </row>
    <row r="447" spans="9:10" x14ac:dyDescent="0.25">
      <c r="I447"/>
      <c r="J447"/>
    </row>
    <row r="448" spans="9:10" x14ac:dyDescent="0.25">
      <c r="I448"/>
      <c r="J448"/>
    </row>
    <row r="449" spans="9:10" x14ac:dyDescent="0.25">
      <c r="I449"/>
      <c r="J449"/>
    </row>
    <row r="450" spans="9:10" x14ac:dyDescent="0.25">
      <c r="I450"/>
      <c r="J450"/>
    </row>
    <row r="451" spans="9:10" x14ac:dyDescent="0.25">
      <c r="I451"/>
      <c r="J451"/>
    </row>
    <row r="452" spans="9:10" x14ac:dyDescent="0.25">
      <c r="I452"/>
      <c r="J452"/>
    </row>
    <row r="453" spans="9:10" x14ac:dyDescent="0.25">
      <c r="I453"/>
      <c r="J453"/>
    </row>
    <row r="454" spans="9:10" x14ac:dyDescent="0.25">
      <c r="I454"/>
      <c r="J454"/>
    </row>
    <row r="455" spans="9:10" x14ac:dyDescent="0.25">
      <c r="I455"/>
      <c r="J455"/>
    </row>
    <row r="456" spans="9:10" x14ac:dyDescent="0.25">
      <c r="I456"/>
      <c r="J456"/>
    </row>
    <row r="457" spans="9:10" x14ac:dyDescent="0.25">
      <c r="I457"/>
      <c r="J457"/>
    </row>
    <row r="458" spans="9:10" x14ac:dyDescent="0.25">
      <c r="I458"/>
      <c r="J458"/>
    </row>
    <row r="459" spans="9:10" x14ac:dyDescent="0.25">
      <c r="I459"/>
      <c r="J459"/>
    </row>
    <row r="460" spans="9:10" x14ac:dyDescent="0.25">
      <c r="I460"/>
      <c r="J460"/>
    </row>
    <row r="461" spans="9:10" x14ac:dyDescent="0.25">
      <c r="I461"/>
      <c r="J461"/>
    </row>
    <row r="462" spans="9:10" x14ac:dyDescent="0.25">
      <c r="I462"/>
      <c r="J462"/>
    </row>
    <row r="463" spans="9:10" x14ac:dyDescent="0.25">
      <c r="I463"/>
      <c r="J463"/>
    </row>
    <row r="464" spans="9:10" x14ac:dyDescent="0.25">
      <c r="I464"/>
      <c r="J464"/>
    </row>
    <row r="465" spans="9:10" x14ac:dyDescent="0.25">
      <c r="I465"/>
      <c r="J465"/>
    </row>
    <row r="466" spans="9:10" x14ac:dyDescent="0.25">
      <c r="I466"/>
      <c r="J466"/>
    </row>
    <row r="467" spans="9:10" x14ac:dyDescent="0.25">
      <c r="I467"/>
      <c r="J467"/>
    </row>
    <row r="468" spans="9:10" x14ac:dyDescent="0.25">
      <c r="I468"/>
      <c r="J468"/>
    </row>
    <row r="469" spans="9:10" x14ac:dyDescent="0.25">
      <c r="I469"/>
      <c r="J469"/>
    </row>
    <row r="470" spans="9:10" x14ac:dyDescent="0.25">
      <c r="I470"/>
      <c r="J470"/>
    </row>
    <row r="471" spans="9:10" x14ac:dyDescent="0.25">
      <c r="I471"/>
      <c r="J471"/>
    </row>
    <row r="472" spans="9:10" x14ac:dyDescent="0.25">
      <c r="I472"/>
      <c r="J472"/>
    </row>
    <row r="473" spans="9:10" x14ac:dyDescent="0.25">
      <c r="I473"/>
      <c r="J473"/>
    </row>
    <row r="474" spans="9:10" x14ac:dyDescent="0.25">
      <c r="I474"/>
      <c r="J474"/>
    </row>
    <row r="475" spans="9:10" x14ac:dyDescent="0.25">
      <c r="I475"/>
      <c r="J475"/>
    </row>
    <row r="476" spans="9:10" x14ac:dyDescent="0.25">
      <c r="I476"/>
      <c r="J476"/>
    </row>
    <row r="477" spans="9:10" x14ac:dyDescent="0.25">
      <c r="I477"/>
      <c r="J477"/>
    </row>
    <row r="478" spans="9:10" x14ac:dyDescent="0.25">
      <c r="I478"/>
      <c r="J478"/>
    </row>
    <row r="479" spans="9:10" x14ac:dyDescent="0.25">
      <c r="I479"/>
      <c r="J479"/>
    </row>
    <row r="480" spans="9:10" x14ac:dyDescent="0.25">
      <c r="I480"/>
      <c r="J480"/>
    </row>
    <row r="481" spans="9:10" x14ac:dyDescent="0.25">
      <c r="I481"/>
      <c r="J481"/>
    </row>
    <row r="482" spans="9:10" x14ac:dyDescent="0.25">
      <c r="I482"/>
      <c r="J482"/>
    </row>
    <row r="483" spans="9:10" x14ac:dyDescent="0.25">
      <c r="I483"/>
      <c r="J483"/>
    </row>
    <row r="484" spans="9:10" x14ac:dyDescent="0.25">
      <c r="I484"/>
      <c r="J484"/>
    </row>
    <row r="485" spans="9:10" x14ac:dyDescent="0.25">
      <c r="I485"/>
      <c r="J485"/>
    </row>
    <row r="486" spans="9:10" x14ac:dyDescent="0.25">
      <c r="I486"/>
      <c r="J486"/>
    </row>
    <row r="487" spans="9:10" x14ac:dyDescent="0.25">
      <c r="I487"/>
      <c r="J487"/>
    </row>
    <row r="488" spans="9:10" x14ac:dyDescent="0.25">
      <c r="I488"/>
      <c r="J488"/>
    </row>
    <row r="489" spans="9:10" x14ac:dyDescent="0.25">
      <c r="I489"/>
      <c r="J489"/>
    </row>
    <row r="490" spans="9:10" x14ac:dyDescent="0.25">
      <c r="I490"/>
      <c r="J490"/>
    </row>
    <row r="491" spans="9:10" x14ac:dyDescent="0.25">
      <c r="I491"/>
      <c r="J491"/>
    </row>
    <row r="492" spans="9:10" x14ac:dyDescent="0.25">
      <c r="I492"/>
      <c r="J492"/>
    </row>
    <row r="493" spans="9:10" x14ac:dyDescent="0.25">
      <c r="I493"/>
      <c r="J493"/>
    </row>
    <row r="494" spans="9:10" x14ac:dyDescent="0.25">
      <c r="I494"/>
      <c r="J494"/>
    </row>
    <row r="495" spans="9:10" x14ac:dyDescent="0.25">
      <c r="I495"/>
      <c r="J495"/>
    </row>
    <row r="496" spans="9:10" x14ac:dyDescent="0.25">
      <c r="I496"/>
      <c r="J496"/>
    </row>
    <row r="497" spans="9:10" x14ac:dyDescent="0.25">
      <c r="I497"/>
      <c r="J497"/>
    </row>
    <row r="498" spans="9:10" x14ac:dyDescent="0.25">
      <c r="I498"/>
      <c r="J498"/>
    </row>
    <row r="499" spans="9:10" x14ac:dyDescent="0.25">
      <c r="I499"/>
      <c r="J499"/>
    </row>
    <row r="500" spans="9:10" x14ac:dyDescent="0.25">
      <c r="I500"/>
      <c r="J500"/>
    </row>
    <row r="501" spans="9:10" x14ac:dyDescent="0.25">
      <c r="I501"/>
      <c r="J501"/>
    </row>
    <row r="502" spans="9:10" x14ac:dyDescent="0.25">
      <c r="I502"/>
      <c r="J502"/>
    </row>
    <row r="503" spans="9:10" x14ac:dyDescent="0.25">
      <c r="I503"/>
      <c r="J503"/>
    </row>
    <row r="504" spans="9:10" x14ac:dyDescent="0.25">
      <c r="I504"/>
      <c r="J504"/>
    </row>
    <row r="505" spans="9:10" x14ac:dyDescent="0.25">
      <c r="I505"/>
      <c r="J505"/>
    </row>
    <row r="506" spans="9:10" x14ac:dyDescent="0.25">
      <c r="I506"/>
      <c r="J506"/>
    </row>
    <row r="507" spans="9:10" x14ac:dyDescent="0.25">
      <c r="I507"/>
      <c r="J507"/>
    </row>
    <row r="508" spans="9:10" x14ac:dyDescent="0.25">
      <c r="I508"/>
      <c r="J508"/>
    </row>
    <row r="509" spans="9:10" x14ac:dyDescent="0.25">
      <c r="I509"/>
      <c r="J509"/>
    </row>
    <row r="510" spans="9:10" x14ac:dyDescent="0.25">
      <c r="I510"/>
      <c r="J510"/>
    </row>
    <row r="511" spans="9:10" x14ac:dyDescent="0.25">
      <c r="I511"/>
      <c r="J511"/>
    </row>
    <row r="512" spans="9:10" x14ac:dyDescent="0.25">
      <c r="I512"/>
      <c r="J512"/>
    </row>
    <row r="513" spans="9:10" x14ac:dyDescent="0.25">
      <c r="I513"/>
      <c r="J513"/>
    </row>
    <row r="514" spans="9:10" x14ac:dyDescent="0.25">
      <c r="I514"/>
      <c r="J514"/>
    </row>
    <row r="515" spans="9:10" x14ac:dyDescent="0.25">
      <c r="I515"/>
      <c r="J515"/>
    </row>
    <row r="516" spans="9:10" x14ac:dyDescent="0.25">
      <c r="I516"/>
      <c r="J516"/>
    </row>
    <row r="517" spans="9:10" x14ac:dyDescent="0.25">
      <c r="I517"/>
      <c r="J517"/>
    </row>
    <row r="518" spans="9:10" x14ac:dyDescent="0.25">
      <c r="I518"/>
      <c r="J518"/>
    </row>
    <row r="519" spans="9:10" x14ac:dyDescent="0.25">
      <c r="I519"/>
      <c r="J519"/>
    </row>
    <row r="520" spans="9:10" x14ac:dyDescent="0.25">
      <c r="I520"/>
      <c r="J520"/>
    </row>
    <row r="521" spans="9:10" x14ac:dyDescent="0.25">
      <c r="I521"/>
      <c r="J521"/>
    </row>
    <row r="522" spans="9:10" x14ac:dyDescent="0.25">
      <c r="I522"/>
      <c r="J522"/>
    </row>
    <row r="523" spans="9:10" x14ac:dyDescent="0.25">
      <c r="I523"/>
      <c r="J523"/>
    </row>
    <row r="524" spans="9:10" x14ac:dyDescent="0.25">
      <c r="I524"/>
      <c r="J524"/>
    </row>
    <row r="525" spans="9:10" x14ac:dyDescent="0.25">
      <c r="I525"/>
      <c r="J525"/>
    </row>
    <row r="526" spans="9:10" x14ac:dyDescent="0.25">
      <c r="I526"/>
      <c r="J526"/>
    </row>
    <row r="527" spans="9:10" x14ac:dyDescent="0.25">
      <c r="I527"/>
      <c r="J527"/>
    </row>
    <row r="528" spans="9:10" x14ac:dyDescent="0.25">
      <c r="I528"/>
      <c r="J528"/>
    </row>
    <row r="529" spans="9:10" x14ac:dyDescent="0.25">
      <c r="I529"/>
      <c r="J529"/>
    </row>
    <row r="530" spans="9:10" x14ac:dyDescent="0.25">
      <c r="I530"/>
      <c r="J530"/>
    </row>
    <row r="531" spans="9:10" x14ac:dyDescent="0.25">
      <c r="I531"/>
      <c r="J531"/>
    </row>
    <row r="532" spans="9:10" x14ac:dyDescent="0.25">
      <c r="I532"/>
      <c r="J532"/>
    </row>
    <row r="533" spans="9:10" x14ac:dyDescent="0.25">
      <c r="I533"/>
      <c r="J533"/>
    </row>
    <row r="534" spans="9:10" x14ac:dyDescent="0.25">
      <c r="I534"/>
      <c r="J534"/>
    </row>
    <row r="535" spans="9:10" x14ac:dyDescent="0.25">
      <c r="I535"/>
      <c r="J535"/>
    </row>
    <row r="536" spans="9:10" x14ac:dyDescent="0.25">
      <c r="I536"/>
      <c r="J536"/>
    </row>
    <row r="537" spans="9:10" x14ac:dyDescent="0.25">
      <c r="I537"/>
      <c r="J537"/>
    </row>
    <row r="538" spans="9:10" x14ac:dyDescent="0.25">
      <c r="I538"/>
      <c r="J538"/>
    </row>
    <row r="539" spans="9:10" x14ac:dyDescent="0.25">
      <c r="I539"/>
      <c r="J539"/>
    </row>
    <row r="540" spans="9:10" x14ac:dyDescent="0.25">
      <c r="I540"/>
      <c r="J540"/>
    </row>
    <row r="541" spans="9:10" x14ac:dyDescent="0.25">
      <c r="I541"/>
      <c r="J541"/>
    </row>
    <row r="542" spans="9:10" x14ac:dyDescent="0.25">
      <c r="I542"/>
      <c r="J542"/>
    </row>
    <row r="543" spans="9:10" x14ac:dyDescent="0.25">
      <c r="I543"/>
      <c r="J543"/>
    </row>
    <row r="544" spans="9:10" x14ac:dyDescent="0.25">
      <c r="I544"/>
      <c r="J544"/>
    </row>
    <row r="545" spans="9:10" x14ac:dyDescent="0.25">
      <c r="I545"/>
      <c r="J545"/>
    </row>
    <row r="546" spans="9:10" x14ac:dyDescent="0.25">
      <c r="I546"/>
      <c r="J546"/>
    </row>
    <row r="547" spans="9:10" x14ac:dyDescent="0.25">
      <c r="I547"/>
      <c r="J547"/>
    </row>
    <row r="548" spans="9:10" x14ac:dyDescent="0.25">
      <c r="I548"/>
      <c r="J548"/>
    </row>
    <row r="549" spans="9:10" x14ac:dyDescent="0.25">
      <c r="I549"/>
      <c r="J549"/>
    </row>
    <row r="550" spans="9:10" x14ac:dyDescent="0.25">
      <c r="I550"/>
      <c r="J550"/>
    </row>
    <row r="551" spans="9:10" x14ac:dyDescent="0.25">
      <c r="I551"/>
      <c r="J551"/>
    </row>
    <row r="552" spans="9:10" x14ac:dyDescent="0.25">
      <c r="I552"/>
      <c r="J552"/>
    </row>
    <row r="553" spans="9:10" x14ac:dyDescent="0.25">
      <c r="I553"/>
      <c r="J553"/>
    </row>
    <row r="554" spans="9:10" x14ac:dyDescent="0.25">
      <c r="I554"/>
      <c r="J554"/>
    </row>
    <row r="555" spans="9:10" x14ac:dyDescent="0.25">
      <c r="I555"/>
      <c r="J555"/>
    </row>
    <row r="556" spans="9:10" x14ac:dyDescent="0.25">
      <c r="I556"/>
      <c r="J556"/>
    </row>
    <row r="557" spans="9:10" x14ac:dyDescent="0.25">
      <c r="I557"/>
      <c r="J557"/>
    </row>
    <row r="558" spans="9:10" x14ac:dyDescent="0.25">
      <c r="I558"/>
      <c r="J558"/>
    </row>
    <row r="559" spans="9:10" x14ac:dyDescent="0.25">
      <c r="I559"/>
      <c r="J559"/>
    </row>
    <row r="560" spans="9:10" x14ac:dyDescent="0.25">
      <c r="I560"/>
      <c r="J560"/>
    </row>
    <row r="561" spans="9:10" x14ac:dyDescent="0.25">
      <c r="I561"/>
      <c r="J561"/>
    </row>
    <row r="562" spans="9:10" x14ac:dyDescent="0.25">
      <c r="I562"/>
      <c r="J562"/>
    </row>
    <row r="563" spans="9:10" x14ac:dyDescent="0.25">
      <c r="I563"/>
      <c r="J563"/>
    </row>
    <row r="564" spans="9:10" x14ac:dyDescent="0.25">
      <c r="I564"/>
      <c r="J564"/>
    </row>
    <row r="565" spans="9:10" x14ac:dyDescent="0.25">
      <c r="I565"/>
      <c r="J565"/>
    </row>
    <row r="566" spans="9:10" x14ac:dyDescent="0.25">
      <c r="I566"/>
      <c r="J566"/>
    </row>
    <row r="567" spans="9:10" x14ac:dyDescent="0.25">
      <c r="I567"/>
      <c r="J567"/>
    </row>
    <row r="568" spans="9:10" x14ac:dyDescent="0.25">
      <c r="I568"/>
      <c r="J568"/>
    </row>
    <row r="569" spans="9:10" x14ac:dyDescent="0.25">
      <c r="I569"/>
      <c r="J569"/>
    </row>
    <row r="570" spans="9:10" x14ac:dyDescent="0.25">
      <c r="I570"/>
      <c r="J570"/>
    </row>
    <row r="571" spans="9:10" x14ac:dyDescent="0.25">
      <c r="I571"/>
      <c r="J571"/>
    </row>
    <row r="572" spans="9:10" x14ac:dyDescent="0.25">
      <c r="I572"/>
      <c r="J572"/>
    </row>
    <row r="573" spans="9:10" x14ac:dyDescent="0.25">
      <c r="I573"/>
      <c r="J573"/>
    </row>
    <row r="574" spans="9:10" x14ac:dyDescent="0.25">
      <c r="I574"/>
      <c r="J574"/>
    </row>
    <row r="575" spans="9:10" x14ac:dyDescent="0.25">
      <c r="I575"/>
      <c r="J575"/>
    </row>
    <row r="576" spans="9:10" x14ac:dyDescent="0.25">
      <c r="I576"/>
      <c r="J576"/>
    </row>
    <row r="577" spans="9:10" x14ac:dyDescent="0.25">
      <c r="I577"/>
      <c r="J577"/>
    </row>
    <row r="578" spans="9:10" x14ac:dyDescent="0.25">
      <c r="I578"/>
      <c r="J578"/>
    </row>
    <row r="579" spans="9:10" x14ac:dyDescent="0.25">
      <c r="I579"/>
      <c r="J579"/>
    </row>
    <row r="580" spans="9:10" x14ac:dyDescent="0.25">
      <c r="I580"/>
      <c r="J580"/>
    </row>
    <row r="581" spans="9:10" x14ac:dyDescent="0.25">
      <c r="I581"/>
      <c r="J581"/>
    </row>
    <row r="582" spans="9:10" x14ac:dyDescent="0.25">
      <c r="I582"/>
      <c r="J582"/>
    </row>
    <row r="583" spans="9:10" x14ac:dyDescent="0.25">
      <c r="I583"/>
      <c r="J583"/>
    </row>
    <row r="584" spans="9:10" x14ac:dyDescent="0.25">
      <c r="I584"/>
      <c r="J584"/>
    </row>
    <row r="585" spans="9:10" x14ac:dyDescent="0.25">
      <c r="I585"/>
      <c r="J585"/>
    </row>
    <row r="586" spans="9:10" x14ac:dyDescent="0.25">
      <c r="I586"/>
      <c r="J586"/>
    </row>
    <row r="587" spans="9:10" x14ac:dyDescent="0.25">
      <c r="I587"/>
      <c r="J587"/>
    </row>
    <row r="588" spans="9:10" x14ac:dyDescent="0.25">
      <c r="I588"/>
      <c r="J588"/>
    </row>
    <row r="589" spans="9:10" x14ac:dyDescent="0.25">
      <c r="I589"/>
      <c r="J589"/>
    </row>
    <row r="590" spans="9:10" x14ac:dyDescent="0.25">
      <c r="I590"/>
      <c r="J590"/>
    </row>
    <row r="591" spans="9:10" x14ac:dyDescent="0.25">
      <c r="I591"/>
      <c r="J591"/>
    </row>
    <row r="592" spans="9:10" x14ac:dyDescent="0.25">
      <c r="I592"/>
      <c r="J592"/>
    </row>
    <row r="593" spans="9:10" x14ac:dyDescent="0.25">
      <c r="I593"/>
      <c r="J593"/>
    </row>
    <row r="594" spans="9:10" x14ac:dyDescent="0.25">
      <c r="I594"/>
      <c r="J594"/>
    </row>
    <row r="595" spans="9:10" x14ac:dyDescent="0.25">
      <c r="I595"/>
      <c r="J595"/>
    </row>
    <row r="596" spans="9:10" x14ac:dyDescent="0.25">
      <c r="I596"/>
      <c r="J596"/>
    </row>
    <row r="597" spans="9:10" x14ac:dyDescent="0.25">
      <c r="I597"/>
      <c r="J597"/>
    </row>
    <row r="598" spans="9:10" x14ac:dyDescent="0.25">
      <c r="I598"/>
      <c r="J598"/>
    </row>
    <row r="599" spans="9:10" x14ac:dyDescent="0.25">
      <c r="I599"/>
      <c r="J599"/>
    </row>
    <row r="600" spans="9:10" x14ac:dyDescent="0.25">
      <c r="I600"/>
      <c r="J600"/>
    </row>
    <row r="601" spans="9:10" x14ac:dyDescent="0.25">
      <c r="I601"/>
      <c r="J601"/>
    </row>
    <row r="602" spans="9:10" x14ac:dyDescent="0.25">
      <c r="I602"/>
      <c r="J602"/>
    </row>
    <row r="603" spans="9:10" x14ac:dyDescent="0.25">
      <c r="I603"/>
      <c r="J603"/>
    </row>
    <row r="604" spans="9:10" x14ac:dyDescent="0.25">
      <c r="I604"/>
      <c r="J604"/>
    </row>
    <row r="605" spans="9:10" x14ac:dyDescent="0.25">
      <c r="I605"/>
      <c r="J605"/>
    </row>
    <row r="606" spans="9:10" x14ac:dyDescent="0.25">
      <c r="I606"/>
      <c r="J606"/>
    </row>
    <row r="607" spans="9:10" x14ac:dyDescent="0.25">
      <c r="I607"/>
      <c r="J607"/>
    </row>
    <row r="608" spans="9:10" x14ac:dyDescent="0.25">
      <c r="I608"/>
      <c r="J608"/>
    </row>
    <row r="609" spans="9:10" x14ac:dyDescent="0.25">
      <c r="I609"/>
      <c r="J609"/>
    </row>
    <row r="610" spans="9:10" x14ac:dyDescent="0.25">
      <c r="I610"/>
      <c r="J610"/>
    </row>
    <row r="611" spans="9:10" x14ac:dyDescent="0.25">
      <c r="I611"/>
      <c r="J611"/>
    </row>
    <row r="612" spans="9:10" x14ac:dyDescent="0.25">
      <c r="I612"/>
      <c r="J612"/>
    </row>
    <row r="613" spans="9:10" x14ac:dyDescent="0.25">
      <c r="I613"/>
      <c r="J613"/>
    </row>
    <row r="614" spans="9:10" x14ac:dyDescent="0.25">
      <c r="I614"/>
      <c r="J614"/>
    </row>
    <row r="615" spans="9:10" x14ac:dyDescent="0.25">
      <c r="I615"/>
      <c r="J615"/>
    </row>
    <row r="616" spans="9:10" x14ac:dyDescent="0.25">
      <c r="I616"/>
      <c r="J616"/>
    </row>
    <row r="617" spans="9:10" x14ac:dyDescent="0.25">
      <c r="I617"/>
      <c r="J617"/>
    </row>
    <row r="618" spans="9:10" x14ac:dyDescent="0.25">
      <c r="I618"/>
      <c r="J618"/>
    </row>
    <row r="619" spans="9:10" x14ac:dyDescent="0.25">
      <c r="I619"/>
      <c r="J619"/>
    </row>
    <row r="620" spans="9:10" x14ac:dyDescent="0.25">
      <c r="I620"/>
      <c r="J620"/>
    </row>
    <row r="621" spans="9:10" x14ac:dyDescent="0.25">
      <c r="I621"/>
      <c r="J621"/>
    </row>
    <row r="622" spans="9:10" x14ac:dyDescent="0.25">
      <c r="I622"/>
      <c r="J622"/>
    </row>
    <row r="623" spans="9:10" x14ac:dyDescent="0.25">
      <c r="I623"/>
      <c r="J623"/>
    </row>
    <row r="624" spans="9:10" x14ac:dyDescent="0.25">
      <c r="I624"/>
      <c r="J624"/>
    </row>
    <row r="625" spans="9:10" x14ac:dyDescent="0.25">
      <c r="I625"/>
      <c r="J625"/>
    </row>
    <row r="626" spans="9:10" x14ac:dyDescent="0.25">
      <c r="I626"/>
      <c r="J626"/>
    </row>
    <row r="627" spans="9:10" x14ac:dyDescent="0.25">
      <c r="I627"/>
      <c r="J627"/>
    </row>
    <row r="628" spans="9:10" x14ac:dyDescent="0.25">
      <c r="I628"/>
      <c r="J628"/>
    </row>
    <row r="629" spans="9:10" x14ac:dyDescent="0.25">
      <c r="I629"/>
      <c r="J629"/>
    </row>
    <row r="630" spans="9:10" x14ac:dyDescent="0.25">
      <c r="I630"/>
      <c r="J630"/>
    </row>
    <row r="631" spans="9:10" x14ac:dyDescent="0.25">
      <c r="I631"/>
      <c r="J631"/>
    </row>
    <row r="632" spans="9:10" x14ac:dyDescent="0.25">
      <c r="I632"/>
      <c r="J632"/>
    </row>
    <row r="633" spans="9:10" x14ac:dyDescent="0.25">
      <c r="I633"/>
      <c r="J633"/>
    </row>
    <row r="634" spans="9:10" x14ac:dyDescent="0.25">
      <c r="I634"/>
      <c r="J634"/>
    </row>
    <row r="635" spans="9:10" x14ac:dyDescent="0.25">
      <c r="I635"/>
      <c r="J635"/>
    </row>
    <row r="636" spans="9:10" x14ac:dyDescent="0.25">
      <c r="I636"/>
      <c r="J636"/>
    </row>
    <row r="637" spans="9:10" x14ac:dyDescent="0.25">
      <c r="I637"/>
      <c r="J637"/>
    </row>
    <row r="638" spans="9:10" x14ac:dyDescent="0.25">
      <c r="I638"/>
      <c r="J638"/>
    </row>
    <row r="639" spans="9:10" x14ac:dyDescent="0.25">
      <c r="I639"/>
      <c r="J639"/>
    </row>
    <row r="640" spans="9:10" x14ac:dyDescent="0.25">
      <c r="I640"/>
      <c r="J640"/>
    </row>
    <row r="641" spans="9:10" x14ac:dyDescent="0.25">
      <c r="I641"/>
      <c r="J641"/>
    </row>
    <row r="642" spans="9:10" x14ac:dyDescent="0.25">
      <c r="I642"/>
      <c r="J642"/>
    </row>
    <row r="643" spans="9:10" x14ac:dyDescent="0.25">
      <c r="I643"/>
      <c r="J643"/>
    </row>
    <row r="644" spans="9:10" x14ac:dyDescent="0.25">
      <c r="I644"/>
      <c r="J644"/>
    </row>
    <row r="645" spans="9:10" x14ac:dyDescent="0.25">
      <c r="I645"/>
      <c r="J645"/>
    </row>
    <row r="646" spans="9:10" x14ac:dyDescent="0.25">
      <c r="I646"/>
      <c r="J646"/>
    </row>
    <row r="647" spans="9:10" x14ac:dyDescent="0.25">
      <c r="I647"/>
      <c r="J647"/>
    </row>
    <row r="648" spans="9:10" x14ac:dyDescent="0.25">
      <c r="I648"/>
      <c r="J648"/>
    </row>
    <row r="649" spans="9:10" x14ac:dyDescent="0.25">
      <c r="I649"/>
      <c r="J649"/>
    </row>
    <row r="650" spans="9:10" x14ac:dyDescent="0.25">
      <c r="I650"/>
      <c r="J650"/>
    </row>
    <row r="651" spans="9:10" x14ac:dyDescent="0.25">
      <c r="I651"/>
      <c r="J651"/>
    </row>
    <row r="652" spans="9:10" x14ac:dyDescent="0.25">
      <c r="I652"/>
      <c r="J652"/>
    </row>
    <row r="653" spans="9:10" x14ac:dyDescent="0.25">
      <c r="I653"/>
      <c r="J653"/>
    </row>
    <row r="654" spans="9:10" x14ac:dyDescent="0.25">
      <c r="I654"/>
      <c r="J654"/>
    </row>
    <row r="655" spans="9:10" x14ac:dyDescent="0.25">
      <c r="I655"/>
      <c r="J655"/>
    </row>
    <row r="656" spans="9:10" x14ac:dyDescent="0.25">
      <c r="I656"/>
      <c r="J656"/>
    </row>
    <row r="657" spans="9:10" x14ac:dyDescent="0.25">
      <c r="I657"/>
      <c r="J657"/>
    </row>
    <row r="658" spans="9:10" x14ac:dyDescent="0.25">
      <c r="I658"/>
      <c r="J658"/>
    </row>
    <row r="659" spans="9:10" x14ac:dyDescent="0.25">
      <c r="I659"/>
      <c r="J659"/>
    </row>
    <row r="660" spans="9:10" x14ac:dyDescent="0.25">
      <c r="I660"/>
      <c r="J660"/>
    </row>
    <row r="661" spans="9:10" x14ac:dyDescent="0.25">
      <c r="I661"/>
      <c r="J661"/>
    </row>
    <row r="662" spans="9:10" x14ac:dyDescent="0.25">
      <c r="I662"/>
      <c r="J662"/>
    </row>
    <row r="663" spans="9:10" x14ac:dyDescent="0.25">
      <c r="I663"/>
      <c r="J663"/>
    </row>
    <row r="664" spans="9:10" x14ac:dyDescent="0.25">
      <c r="I664"/>
      <c r="J664"/>
    </row>
    <row r="665" spans="9:10" x14ac:dyDescent="0.25">
      <c r="I665"/>
      <c r="J665"/>
    </row>
    <row r="666" spans="9:10" x14ac:dyDescent="0.25">
      <c r="I666"/>
      <c r="J666"/>
    </row>
    <row r="667" spans="9:10" x14ac:dyDescent="0.25">
      <c r="I667"/>
      <c r="J667"/>
    </row>
    <row r="668" spans="9:10" x14ac:dyDescent="0.25">
      <c r="I668"/>
      <c r="J668"/>
    </row>
    <row r="669" spans="9:10" x14ac:dyDescent="0.25">
      <c r="I669"/>
      <c r="J669"/>
    </row>
    <row r="670" spans="9:10" x14ac:dyDescent="0.25">
      <c r="I670"/>
      <c r="J670"/>
    </row>
    <row r="671" spans="9:10" x14ac:dyDescent="0.25">
      <c r="I671"/>
      <c r="J671"/>
    </row>
    <row r="672" spans="9:10" x14ac:dyDescent="0.25">
      <c r="I672"/>
      <c r="J672"/>
    </row>
    <row r="673" spans="9:10" x14ac:dyDescent="0.25">
      <c r="I673"/>
      <c r="J673"/>
    </row>
    <row r="674" spans="9:10" x14ac:dyDescent="0.25">
      <c r="I674"/>
      <c r="J674"/>
    </row>
    <row r="675" spans="9:10" x14ac:dyDescent="0.25">
      <c r="I675"/>
      <c r="J675"/>
    </row>
    <row r="676" spans="9:10" x14ac:dyDescent="0.25">
      <c r="I676"/>
      <c r="J676"/>
    </row>
    <row r="677" spans="9:10" x14ac:dyDescent="0.25">
      <c r="I677"/>
      <c r="J677"/>
    </row>
    <row r="678" spans="9:10" x14ac:dyDescent="0.25">
      <c r="I678"/>
      <c r="J678"/>
    </row>
    <row r="679" spans="9:10" x14ac:dyDescent="0.25">
      <c r="I679"/>
      <c r="J679"/>
    </row>
    <row r="680" spans="9:10" x14ac:dyDescent="0.25">
      <c r="I680"/>
      <c r="J680"/>
    </row>
    <row r="681" spans="9:10" x14ac:dyDescent="0.25">
      <c r="I681"/>
      <c r="J681"/>
    </row>
    <row r="682" spans="9:10" x14ac:dyDescent="0.25">
      <c r="I682"/>
      <c r="J682"/>
    </row>
    <row r="683" spans="9:10" x14ac:dyDescent="0.25">
      <c r="I683"/>
      <c r="J683"/>
    </row>
    <row r="684" spans="9:10" x14ac:dyDescent="0.25">
      <c r="I684"/>
      <c r="J684"/>
    </row>
    <row r="685" spans="9:10" x14ac:dyDescent="0.25">
      <c r="I685"/>
      <c r="J685"/>
    </row>
    <row r="686" spans="9:10" x14ac:dyDescent="0.25">
      <c r="I686"/>
      <c r="J686"/>
    </row>
    <row r="687" spans="9:10" x14ac:dyDescent="0.25">
      <c r="I687"/>
      <c r="J687"/>
    </row>
    <row r="688" spans="9:10" x14ac:dyDescent="0.25">
      <c r="I688"/>
      <c r="J688"/>
    </row>
    <row r="689" spans="9:10" x14ac:dyDescent="0.25">
      <c r="I689"/>
      <c r="J689"/>
    </row>
    <row r="690" spans="9:10" x14ac:dyDescent="0.25">
      <c r="I690"/>
      <c r="J690"/>
    </row>
    <row r="691" spans="9:10" x14ac:dyDescent="0.25">
      <c r="I691"/>
      <c r="J691"/>
    </row>
    <row r="692" spans="9:10" x14ac:dyDescent="0.25">
      <c r="I692"/>
      <c r="J692"/>
    </row>
    <row r="693" spans="9:10" x14ac:dyDescent="0.25">
      <c r="I693"/>
      <c r="J693"/>
    </row>
    <row r="694" spans="9:10" x14ac:dyDescent="0.25">
      <c r="I694"/>
      <c r="J694"/>
    </row>
    <row r="695" spans="9:10" x14ac:dyDescent="0.25">
      <c r="I695"/>
      <c r="J695"/>
    </row>
    <row r="696" spans="9:10" x14ac:dyDescent="0.25">
      <c r="I696"/>
      <c r="J696"/>
    </row>
    <row r="697" spans="9:10" x14ac:dyDescent="0.25">
      <c r="I697"/>
      <c r="J697"/>
    </row>
    <row r="698" spans="9:10" x14ac:dyDescent="0.25">
      <c r="I698"/>
      <c r="J698"/>
    </row>
    <row r="699" spans="9:10" x14ac:dyDescent="0.25">
      <c r="I699"/>
      <c r="J699"/>
    </row>
    <row r="700" spans="9:10" x14ac:dyDescent="0.25">
      <c r="I700"/>
      <c r="J700"/>
    </row>
    <row r="701" spans="9:10" x14ac:dyDescent="0.25">
      <c r="I701"/>
      <c r="J701"/>
    </row>
    <row r="702" spans="9:10" x14ac:dyDescent="0.25">
      <c r="I702"/>
      <c r="J702"/>
    </row>
    <row r="703" spans="9:10" x14ac:dyDescent="0.25">
      <c r="I703"/>
      <c r="J703"/>
    </row>
    <row r="704" spans="9:10" x14ac:dyDescent="0.25">
      <c r="I704"/>
      <c r="J704"/>
    </row>
    <row r="705" spans="9:10" x14ac:dyDescent="0.25">
      <c r="I705"/>
      <c r="J705"/>
    </row>
    <row r="706" spans="9:10" x14ac:dyDescent="0.25">
      <c r="I706"/>
      <c r="J706"/>
    </row>
    <row r="707" spans="9:10" x14ac:dyDescent="0.25">
      <c r="I707"/>
      <c r="J707"/>
    </row>
    <row r="708" spans="9:10" x14ac:dyDescent="0.25">
      <c r="I708"/>
      <c r="J708"/>
    </row>
    <row r="709" spans="9:10" x14ac:dyDescent="0.25">
      <c r="I709"/>
      <c r="J709"/>
    </row>
    <row r="710" spans="9:10" x14ac:dyDescent="0.25">
      <c r="I710"/>
      <c r="J710"/>
    </row>
    <row r="711" spans="9:10" x14ac:dyDescent="0.25">
      <c r="I711"/>
      <c r="J711"/>
    </row>
    <row r="712" spans="9:10" x14ac:dyDescent="0.25">
      <c r="I712"/>
      <c r="J712"/>
    </row>
    <row r="713" spans="9:10" x14ac:dyDescent="0.25">
      <c r="I713"/>
      <c r="J713"/>
    </row>
    <row r="714" spans="9:10" x14ac:dyDescent="0.25">
      <c r="I714"/>
      <c r="J714"/>
    </row>
    <row r="715" spans="9:10" x14ac:dyDescent="0.25">
      <c r="I715"/>
      <c r="J715"/>
    </row>
    <row r="716" spans="9:10" x14ac:dyDescent="0.25">
      <c r="I716"/>
      <c r="J716"/>
    </row>
    <row r="717" spans="9:10" x14ac:dyDescent="0.25">
      <c r="I717"/>
      <c r="J717"/>
    </row>
    <row r="718" spans="9:10" x14ac:dyDescent="0.25">
      <c r="I718"/>
      <c r="J718"/>
    </row>
    <row r="719" spans="9:10" x14ac:dyDescent="0.25">
      <c r="I719"/>
      <c r="J719"/>
    </row>
    <row r="720" spans="9:10" x14ac:dyDescent="0.25">
      <c r="I720"/>
      <c r="J720"/>
    </row>
    <row r="721" spans="9:10" x14ac:dyDescent="0.25">
      <c r="I721"/>
      <c r="J721"/>
    </row>
    <row r="722" spans="9:10" x14ac:dyDescent="0.25">
      <c r="I722"/>
      <c r="J722"/>
    </row>
    <row r="723" spans="9:10" x14ac:dyDescent="0.25">
      <c r="I723"/>
      <c r="J723"/>
    </row>
    <row r="724" spans="9:10" x14ac:dyDescent="0.25">
      <c r="I724"/>
      <c r="J724"/>
    </row>
    <row r="725" spans="9:10" x14ac:dyDescent="0.25">
      <c r="I725"/>
      <c r="J725"/>
    </row>
    <row r="726" spans="9:10" x14ac:dyDescent="0.25">
      <c r="I726"/>
      <c r="J726"/>
    </row>
    <row r="727" spans="9:10" x14ac:dyDescent="0.25">
      <c r="I727"/>
      <c r="J727"/>
    </row>
    <row r="728" spans="9:10" x14ac:dyDescent="0.25">
      <c r="I728"/>
      <c r="J728"/>
    </row>
    <row r="729" spans="9:10" x14ac:dyDescent="0.25">
      <c r="I729"/>
      <c r="J729"/>
    </row>
    <row r="730" spans="9:10" x14ac:dyDescent="0.25">
      <c r="I730"/>
      <c r="J730"/>
    </row>
    <row r="731" spans="9:10" x14ac:dyDescent="0.25">
      <c r="I731"/>
      <c r="J731"/>
    </row>
    <row r="732" spans="9:10" x14ac:dyDescent="0.25">
      <c r="I732"/>
      <c r="J732"/>
    </row>
    <row r="733" spans="9:10" x14ac:dyDescent="0.25">
      <c r="I733"/>
      <c r="J733"/>
    </row>
    <row r="734" spans="9:10" x14ac:dyDescent="0.25">
      <c r="I734"/>
      <c r="J734"/>
    </row>
    <row r="735" spans="9:10" x14ac:dyDescent="0.25">
      <c r="I735"/>
      <c r="J735"/>
    </row>
    <row r="736" spans="9:10" x14ac:dyDescent="0.25">
      <c r="I736"/>
      <c r="J736"/>
    </row>
    <row r="737" spans="9:10" x14ac:dyDescent="0.25">
      <c r="I737"/>
      <c r="J737"/>
    </row>
    <row r="738" spans="9:10" x14ac:dyDescent="0.25">
      <c r="I738"/>
      <c r="J738"/>
    </row>
    <row r="739" spans="9:10" x14ac:dyDescent="0.25">
      <c r="I739"/>
      <c r="J739"/>
    </row>
    <row r="740" spans="9:10" x14ac:dyDescent="0.25">
      <c r="I740"/>
      <c r="J740"/>
    </row>
    <row r="741" spans="9:10" x14ac:dyDescent="0.25">
      <c r="I741"/>
      <c r="J741"/>
    </row>
    <row r="742" spans="9:10" x14ac:dyDescent="0.25">
      <c r="I742"/>
      <c r="J742"/>
    </row>
    <row r="743" spans="9:10" x14ac:dyDescent="0.25">
      <c r="I743"/>
      <c r="J743"/>
    </row>
    <row r="744" spans="9:10" x14ac:dyDescent="0.25">
      <c r="I744"/>
      <c r="J744"/>
    </row>
    <row r="745" spans="9:10" x14ac:dyDescent="0.25">
      <c r="I745"/>
      <c r="J745"/>
    </row>
    <row r="746" spans="9:10" x14ac:dyDescent="0.25">
      <c r="I746"/>
      <c r="J746"/>
    </row>
    <row r="747" spans="9:10" x14ac:dyDescent="0.25">
      <c r="I747"/>
      <c r="J747"/>
    </row>
    <row r="748" spans="9:10" x14ac:dyDescent="0.25">
      <c r="I748"/>
      <c r="J748"/>
    </row>
    <row r="749" spans="9:10" x14ac:dyDescent="0.25">
      <c r="I749"/>
      <c r="J749"/>
    </row>
    <row r="750" spans="9:10" x14ac:dyDescent="0.25">
      <c r="I750"/>
      <c r="J750"/>
    </row>
    <row r="751" spans="9:10" x14ac:dyDescent="0.25">
      <c r="I751"/>
      <c r="J751"/>
    </row>
    <row r="752" spans="9:10" x14ac:dyDescent="0.25">
      <c r="I752"/>
      <c r="J752"/>
    </row>
    <row r="753" spans="9:10" x14ac:dyDescent="0.25">
      <c r="I753"/>
      <c r="J753"/>
    </row>
    <row r="754" spans="9:10" x14ac:dyDescent="0.25">
      <c r="I754"/>
      <c r="J754"/>
    </row>
    <row r="755" spans="9:10" x14ac:dyDescent="0.25">
      <c r="I755"/>
      <c r="J755"/>
    </row>
    <row r="756" spans="9:10" x14ac:dyDescent="0.25">
      <c r="I756"/>
      <c r="J756"/>
    </row>
    <row r="757" spans="9:10" x14ac:dyDescent="0.25">
      <c r="I757"/>
      <c r="J757"/>
    </row>
    <row r="758" spans="9:10" x14ac:dyDescent="0.25">
      <c r="I758"/>
      <c r="J758"/>
    </row>
    <row r="759" spans="9:10" x14ac:dyDescent="0.25">
      <c r="I759"/>
      <c r="J759"/>
    </row>
    <row r="760" spans="9:10" x14ac:dyDescent="0.25">
      <c r="I760"/>
      <c r="J760"/>
    </row>
    <row r="761" spans="9:10" x14ac:dyDescent="0.25">
      <c r="I761"/>
      <c r="J761"/>
    </row>
    <row r="762" spans="9:10" x14ac:dyDescent="0.25">
      <c r="I762"/>
      <c r="J762"/>
    </row>
    <row r="763" spans="9:10" x14ac:dyDescent="0.25">
      <c r="I763"/>
      <c r="J763"/>
    </row>
    <row r="764" spans="9:10" x14ac:dyDescent="0.25">
      <c r="I764"/>
      <c r="J764"/>
    </row>
    <row r="765" spans="9:10" x14ac:dyDescent="0.25">
      <c r="I765"/>
      <c r="J765"/>
    </row>
    <row r="766" spans="9:10" x14ac:dyDescent="0.25">
      <c r="I766"/>
      <c r="J766"/>
    </row>
    <row r="767" spans="9:10" x14ac:dyDescent="0.25">
      <c r="I767"/>
      <c r="J767"/>
    </row>
    <row r="768" spans="9:10" x14ac:dyDescent="0.25">
      <c r="I768"/>
      <c r="J768"/>
    </row>
    <row r="769" spans="9:10" x14ac:dyDescent="0.25">
      <c r="I769"/>
      <c r="J769"/>
    </row>
    <row r="770" spans="9:10" x14ac:dyDescent="0.25">
      <c r="I770"/>
      <c r="J770"/>
    </row>
    <row r="771" spans="9:10" x14ac:dyDescent="0.25">
      <c r="I771"/>
      <c r="J771"/>
    </row>
    <row r="772" spans="9:10" x14ac:dyDescent="0.25">
      <c r="I772"/>
      <c r="J772"/>
    </row>
    <row r="773" spans="9:10" x14ac:dyDescent="0.25">
      <c r="I773"/>
      <c r="J773"/>
    </row>
    <row r="774" spans="9:10" x14ac:dyDescent="0.25">
      <c r="I774"/>
      <c r="J774"/>
    </row>
    <row r="775" spans="9:10" x14ac:dyDescent="0.25">
      <c r="I775"/>
      <c r="J775"/>
    </row>
    <row r="776" spans="9:10" x14ac:dyDescent="0.25">
      <c r="I776"/>
      <c r="J776"/>
    </row>
    <row r="777" spans="9:10" x14ac:dyDescent="0.25">
      <c r="I777"/>
      <c r="J777"/>
    </row>
    <row r="778" spans="9:10" x14ac:dyDescent="0.25">
      <c r="I778"/>
      <c r="J778"/>
    </row>
    <row r="779" spans="9:10" x14ac:dyDescent="0.25">
      <c r="I779"/>
      <c r="J779"/>
    </row>
    <row r="780" spans="9:10" x14ac:dyDescent="0.25">
      <c r="I780"/>
      <c r="J780"/>
    </row>
    <row r="781" spans="9:10" x14ac:dyDescent="0.25">
      <c r="I781"/>
      <c r="J781"/>
    </row>
    <row r="782" spans="9:10" x14ac:dyDescent="0.25">
      <c r="I782"/>
      <c r="J782"/>
    </row>
    <row r="783" spans="9:10" x14ac:dyDescent="0.25">
      <c r="I783"/>
      <c r="J783"/>
    </row>
    <row r="784" spans="9:10" x14ac:dyDescent="0.25">
      <c r="I784"/>
      <c r="J784"/>
    </row>
    <row r="785" spans="9:10" x14ac:dyDescent="0.25">
      <c r="I785"/>
      <c r="J785"/>
    </row>
    <row r="786" spans="9:10" x14ac:dyDescent="0.25">
      <c r="I786"/>
      <c r="J786"/>
    </row>
    <row r="787" spans="9:10" x14ac:dyDescent="0.25">
      <c r="I787"/>
      <c r="J787"/>
    </row>
    <row r="788" spans="9:10" x14ac:dyDescent="0.25">
      <c r="I788"/>
      <c r="J788"/>
    </row>
    <row r="789" spans="9:10" x14ac:dyDescent="0.25">
      <c r="I789"/>
      <c r="J789"/>
    </row>
    <row r="790" spans="9:10" x14ac:dyDescent="0.25">
      <c r="I790"/>
      <c r="J790"/>
    </row>
    <row r="791" spans="9:10" x14ac:dyDescent="0.25">
      <c r="I791"/>
      <c r="J791"/>
    </row>
    <row r="792" spans="9:10" x14ac:dyDescent="0.25">
      <c r="I792"/>
      <c r="J792"/>
    </row>
    <row r="793" spans="9:10" x14ac:dyDescent="0.25">
      <c r="I793"/>
      <c r="J793"/>
    </row>
    <row r="794" spans="9:10" x14ac:dyDescent="0.25">
      <c r="I794"/>
      <c r="J794"/>
    </row>
    <row r="795" spans="9:10" x14ac:dyDescent="0.25">
      <c r="I795"/>
      <c r="J795"/>
    </row>
    <row r="796" spans="9:10" x14ac:dyDescent="0.25">
      <c r="I796"/>
      <c r="J796"/>
    </row>
    <row r="797" spans="9:10" x14ac:dyDescent="0.25">
      <c r="I797"/>
      <c r="J797"/>
    </row>
    <row r="798" spans="9:10" x14ac:dyDescent="0.25">
      <c r="I798"/>
      <c r="J798"/>
    </row>
    <row r="799" spans="9:10" x14ac:dyDescent="0.25">
      <c r="I799"/>
      <c r="J799"/>
    </row>
    <row r="800" spans="9:10" x14ac:dyDescent="0.25">
      <c r="I800"/>
      <c r="J800"/>
    </row>
    <row r="801" spans="9:10" x14ac:dyDescent="0.25">
      <c r="I801"/>
      <c r="J801"/>
    </row>
    <row r="802" spans="9:10" x14ac:dyDescent="0.25">
      <c r="I802"/>
      <c r="J802"/>
    </row>
    <row r="803" spans="9:10" x14ac:dyDescent="0.25">
      <c r="I803"/>
      <c r="J803"/>
    </row>
    <row r="804" spans="9:10" x14ac:dyDescent="0.25">
      <c r="I804"/>
      <c r="J804"/>
    </row>
    <row r="805" spans="9:10" x14ac:dyDescent="0.25">
      <c r="I805"/>
      <c r="J805"/>
    </row>
    <row r="806" spans="9:10" x14ac:dyDescent="0.25">
      <c r="I806"/>
      <c r="J806"/>
    </row>
    <row r="807" spans="9:10" x14ac:dyDescent="0.25">
      <c r="I807"/>
      <c r="J807"/>
    </row>
    <row r="808" spans="9:10" x14ac:dyDescent="0.25">
      <c r="I808"/>
      <c r="J808"/>
    </row>
    <row r="809" spans="9:10" x14ac:dyDescent="0.25">
      <c r="I809"/>
      <c r="J809"/>
    </row>
    <row r="810" spans="9:10" x14ac:dyDescent="0.25">
      <c r="I810"/>
      <c r="J810"/>
    </row>
    <row r="811" spans="9:10" x14ac:dyDescent="0.25">
      <c r="I811"/>
      <c r="J811"/>
    </row>
    <row r="812" spans="9:10" x14ac:dyDescent="0.25">
      <c r="I812"/>
      <c r="J812"/>
    </row>
    <row r="813" spans="9:10" x14ac:dyDescent="0.25">
      <c r="I813"/>
      <c r="J813"/>
    </row>
    <row r="814" spans="9:10" x14ac:dyDescent="0.25">
      <c r="I814"/>
      <c r="J814"/>
    </row>
    <row r="815" spans="9:10" x14ac:dyDescent="0.25">
      <c r="I815"/>
      <c r="J815"/>
    </row>
    <row r="816" spans="9:10" x14ac:dyDescent="0.25">
      <c r="I816"/>
      <c r="J816"/>
    </row>
    <row r="817" spans="9:10" x14ac:dyDescent="0.25">
      <c r="I817"/>
      <c r="J817"/>
    </row>
    <row r="818" spans="9:10" x14ac:dyDescent="0.25">
      <c r="I818"/>
      <c r="J818"/>
    </row>
    <row r="819" spans="9:10" x14ac:dyDescent="0.25">
      <c r="I819"/>
      <c r="J819"/>
    </row>
    <row r="820" spans="9:10" x14ac:dyDescent="0.25">
      <c r="I820"/>
      <c r="J820"/>
    </row>
    <row r="821" spans="9:10" x14ac:dyDescent="0.25">
      <c r="I821"/>
      <c r="J821"/>
    </row>
    <row r="822" spans="9:10" x14ac:dyDescent="0.25">
      <c r="I822"/>
      <c r="J822"/>
    </row>
    <row r="823" spans="9:10" x14ac:dyDescent="0.25">
      <c r="I823"/>
      <c r="J823"/>
    </row>
    <row r="824" spans="9:10" x14ac:dyDescent="0.25">
      <c r="I824"/>
      <c r="J824"/>
    </row>
    <row r="825" spans="9:10" x14ac:dyDescent="0.25">
      <c r="I825"/>
      <c r="J825"/>
    </row>
    <row r="826" spans="9:10" x14ac:dyDescent="0.25">
      <c r="I826"/>
      <c r="J826"/>
    </row>
    <row r="827" spans="9:10" x14ac:dyDescent="0.25">
      <c r="I827"/>
      <c r="J827"/>
    </row>
    <row r="828" spans="9:10" x14ac:dyDescent="0.25">
      <c r="I828"/>
      <c r="J828"/>
    </row>
    <row r="829" spans="9:10" x14ac:dyDescent="0.25">
      <c r="I829"/>
      <c r="J829"/>
    </row>
    <row r="830" spans="9:10" x14ac:dyDescent="0.25">
      <c r="I830"/>
      <c r="J830"/>
    </row>
    <row r="831" spans="9:10" x14ac:dyDescent="0.25">
      <c r="I831"/>
      <c r="J831"/>
    </row>
    <row r="832" spans="9:10" x14ac:dyDescent="0.25">
      <c r="I832"/>
      <c r="J832"/>
    </row>
    <row r="833" spans="9:10" x14ac:dyDescent="0.25">
      <c r="I833"/>
      <c r="J833"/>
    </row>
    <row r="834" spans="9:10" x14ac:dyDescent="0.25">
      <c r="I834"/>
      <c r="J834"/>
    </row>
    <row r="835" spans="9:10" x14ac:dyDescent="0.25">
      <c r="I835"/>
      <c r="J835"/>
    </row>
    <row r="836" spans="9:10" x14ac:dyDescent="0.25">
      <c r="I836"/>
      <c r="J836"/>
    </row>
    <row r="837" spans="9:10" x14ac:dyDescent="0.25">
      <c r="I837"/>
      <c r="J837"/>
    </row>
    <row r="838" spans="9:10" x14ac:dyDescent="0.25">
      <c r="I838"/>
      <c r="J838"/>
    </row>
    <row r="839" spans="9:10" x14ac:dyDescent="0.25">
      <c r="I839"/>
      <c r="J839"/>
    </row>
    <row r="840" spans="9:10" x14ac:dyDescent="0.25">
      <c r="I840"/>
      <c r="J840"/>
    </row>
    <row r="841" spans="9:10" x14ac:dyDescent="0.25">
      <c r="I841"/>
      <c r="J841"/>
    </row>
    <row r="842" spans="9:10" x14ac:dyDescent="0.25">
      <c r="I842"/>
      <c r="J842"/>
    </row>
    <row r="843" spans="9:10" x14ac:dyDescent="0.25">
      <c r="I843"/>
      <c r="J843"/>
    </row>
    <row r="844" spans="9:10" x14ac:dyDescent="0.25">
      <c r="I844"/>
      <c r="J844"/>
    </row>
    <row r="845" spans="9:10" x14ac:dyDescent="0.25">
      <c r="I845"/>
      <c r="J845"/>
    </row>
    <row r="846" spans="9:10" x14ac:dyDescent="0.25">
      <c r="I846"/>
      <c r="J846"/>
    </row>
    <row r="847" spans="9:10" x14ac:dyDescent="0.25">
      <c r="I847"/>
      <c r="J847"/>
    </row>
    <row r="848" spans="9:10" x14ac:dyDescent="0.25">
      <c r="I848"/>
      <c r="J848"/>
    </row>
    <row r="849" spans="9:10" x14ac:dyDescent="0.25">
      <c r="I849"/>
      <c r="J849"/>
    </row>
    <row r="850" spans="9:10" x14ac:dyDescent="0.25">
      <c r="I850"/>
      <c r="J850"/>
    </row>
    <row r="851" spans="9:10" x14ac:dyDescent="0.25">
      <c r="I851"/>
      <c r="J851"/>
    </row>
    <row r="852" spans="9:10" x14ac:dyDescent="0.25">
      <c r="I852"/>
      <c r="J852"/>
    </row>
    <row r="853" spans="9:10" x14ac:dyDescent="0.25">
      <c r="I853"/>
      <c r="J853"/>
    </row>
    <row r="854" spans="9:10" x14ac:dyDescent="0.25">
      <c r="I854"/>
      <c r="J854"/>
    </row>
    <row r="855" spans="9:10" x14ac:dyDescent="0.25">
      <c r="I855"/>
      <c r="J855"/>
    </row>
    <row r="856" spans="9:10" x14ac:dyDescent="0.25">
      <c r="I856"/>
      <c r="J856"/>
    </row>
    <row r="857" spans="9:10" x14ac:dyDescent="0.25">
      <c r="I857"/>
      <c r="J857"/>
    </row>
    <row r="858" spans="9:10" x14ac:dyDescent="0.25">
      <c r="I858"/>
      <c r="J858"/>
    </row>
    <row r="859" spans="9:10" x14ac:dyDescent="0.25">
      <c r="I859"/>
      <c r="J859"/>
    </row>
    <row r="860" spans="9:10" x14ac:dyDescent="0.25">
      <c r="I860"/>
      <c r="J860"/>
    </row>
    <row r="861" spans="9:10" x14ac:dyDescent="0.25">
      <c r="I861"/>
      <c r="J861"/>
    </row>
    <row r="862" spans="9:10" x14ac:dyDescent="0.25">
      <c r="I862"/>
      <c r="J862"/>
    </row>
    <row r="863" spans="9:10" x14ac:dyDescent="0.25">
      <c r="I863"/>
      <c r="J863"/>
    </row>
    <row r="864" spans="9:10" x14ac:dyDescent="0.25">
      <c r="I864"/>
      <c r="J864"/>
    </row>
    <row r="865" spans="9:10" x14ac:dyDescent="0.25">
      <c r="I865"/>
      <c r="J865"/>
    </row>
    <row r="866" spans="9:10" x14ac:dyDescent="0.25">
      <c r="I866"/>
      <c r="J866"/>
    </row>
    <row r="867" spans="9:10" x14ac:dyDescent="0.25">
      <c r="I867"/>
      <c r="J867"/>
    </row>
    <row r="868" spans="9:10" x14ac:dyDescent="0.25">
      <c r="I868"/>
      <c r="J868"/>
    </row>
    <row r="869" spans="9:10" x14ac:dyDescent="0.25">
      <c r="I869"/>
      <c r="J869"/>
    </row>
    <row r="870" spans="9:10" x14ac:dyDescent="0.25">
      <c r="I870"/>
      <c r="J870"/>
    </row>
    <row r="871" spans="9:10" x14ac:dyDescent="0.25">
      <c r="I871"/>
      <c r="J871"/>
    </row>
    <row r="872" spans="9:10" x14ac:dyDescent="0.25">
      <c r="I872"/>
      <c r="J872"/>
    </row>
    <row r="873" spans="9:10" x14ac:dyDescent="0.25">
      <c r="I873"/>
      <c r="J873"/>
    </row>
    <row r="874" spans="9:10" x14ac:dyDescent="0.25">
      <c r="I874"/>
      <c r="J874"/>
    </row>
    <row r="875" spans="9:10" x14ac:dyDescent="0.25">
      <c r="I875"/>
      <c r="J875"/>
    </row>
    <row r="876" spans="9:10" x14ac:dyDescent="0.25">
      <c r="I876"/>
      <c r="J876"/>
    </row>
    <row r="877" spans="9:10" x14ac:dyDescent="0.25">
      <c r="I877"/>
      <c r="J877"/>
    </row>
    <row r="878" spans="9:10" x14ac:dyDescent="0.25">
      <c r="I878"/>
      <c r="J878"/>
    </row>
    <row r="879" spans="9:10" x14ac:dyDescent="0.25">
      <c r="I879"/>
      <c r="J879"/>
    </row>
    <row r="880" spans="9:10" x14ac:dyDescent="0.25">
      <c r="I880"/>
      <c r="J880"/>
    </row>
    <row r="881" spans="9:10" x14ac:dyDescent="0.25">
      <c r="I881"/>
      <c r="J881"/>
    </row>
    <row r="882" spans="9:10" x14ac:dyDescent="0.25">
      <c r="I882"/>
      <c r="J882"/>
    </row>
    <row r="883" spans="9:10" x14ac:dyDescent="0.25">
      <c r="I883"/>
      <c r="J883"/>
    </row>
    <row r="884" spans="9:10" x14ac:dyDescent="0.25">
      <c r="I884"/>
      <c r="J884"/>
    </row>
    <row r="885" spans="9:10" x14ac:dyDescent="0.25">
      <c r="I885"/>
      <c r="J885"/>
    </row>
    <row r="886" spans="9:10" x14ac:dyDescent="0.25">
      <c r="I886"/>
      <c r="J886"/>
    </row>
    <row r="887" spans="9:10" x14ac:dyDescent="0.25">
      <c r="I887"/>
      <c r="J887"/>
    </row>
    <row r="888" spans="9:10" x14ac:dyDescent="0.25">
      <c r="I888"/>
      <c r="J888"/>
    </row>
    <row r="889" spans="9:10" x14ac:dyDescent="0.25">
      <c r="I889"/>
      <c r="J889"/>
    </row>
    <row r="890" spans="9:10" x14ac:dyDescent="0.25">
      <c r="I890"/>
      <c r="J890"/>
    </row>
    <row r="891" spans="9:10" x14ac:dyDescent="0.25">
      <c r="I891"/>
      <c r="J891"/>
    </row>
    <row r="892" spans="9:10" x14ac:dyDescent="0.25">
      <c r="I892"/>
      <c r="J892"/>
    </row>
    <row r="893" spans="9:10" x14ac:dyDescent="0.25">
      <c r="I893"/>
      <c r="J893"/>
    </row>
    <row r="894" spans="9:10" x14ac:dyDescent="0.25">
      <c r="I894"/>
      <c r="J894"/>
    </row>
    <row r="895" spans="9:10" x14ac:dyDescent="0.25">
      <c r="I895"/>
      <c r="J895"/>
    </row>
    <row r="896" spans="9:10" x14ac:dyDescent="0.25">
      <c r="I896"/>
      <c r="J896"/>
    </row>
    <row r="897" spans="9:10" x14ac:dyDescent="0.25">
      <c r="I897"/>
      <c r="J897"/>
    </row>
    <row r="898" spans="9:10" x14ac:dyDescent="0.25">
      <c r="I898"/>
      <c r="J898"/>
    </row>
    <row r="899" spans="9:10" x14ac:dyDescent="0.25">
      <c r="I899"/>
      <c r="J899"/>
    </row>
    <row r="900" spans="9:10" x14ac:dyDescent="0.25">
      <c r="I900"/>
      <c r="J900"/>
    </row>
    <row r="901" spans="9:10" x14ac:dyDescent="0.25">
      <c r="I901"/>
      <c r="J901"/>
    </row>
    <row r="902" spans="9:10" x14ac:dyDescent="0.25">
      <c r="I902"/>
      <c r="J902"/>
    </row>
    <row r="903" spans="9:10" x14ac:dyDescent="0.25">
      <c r="I903"/>
      <c r="J903"/>
    </row>
    <row r="904" spans="9:10" x14ac:dyDescent="0.25">
      <c r="I904"/>
      <c r="J904"/>
    </row>
    <row r="905" spans="9:10" x14ac:dyDescent="0.25">
      <c r="I905"/>
      <c r="J905"/>
    </row>
    <row r="906" spans="9:10" x14ac:dyDescent="0.25">
      <c r="I906"/>
      <c r="J906"/>
    </row>
    <row r="907" spans="9:10" x14ac:dyDescent="0.25">
      <c r="I907"/>
      <c r="J907"/>
    </row>
    <row r="908" spans="9:10" x14ac:dyDescent="0.25">
      <c r="I908"/>
      <c r="J908"/>
    </row>
    <row r="909" spans="9:10" x14ac:dyDescent="0.25">
      <c r="I909"/>
      <c r="J909"/>
    </row>
    <row r="910" spans="9:10" x14ac:dyDescent="0.25">
      <c r="I910"/>
      <c r="J910"/>
    </row>
    <row r="911" spans="9:10" x14ac:dyDescent="0.25">
      <c r="I911"/>
      <c r="J911"/>
    </row>
    <row r="912" spans="9:10" x14ac:dyDescent="0.25">
      <c r="I912"/>
      <c r="J912"/>
    </row>
    <row r="913" spans="9:10" x14ac:dyDescent="0.25">
      <c r="I913"/>
      <c r="J913"/>
    </row>
    <row r="914" spans="9:10" x14ac:dyDescent="0.25">
      <c r="I914"/>
      <c r="J914"/>
    </row>
    <row r="915" spans="9:10" x14ac:dyDescent="0.25">
      <c r="I915"/>
      <c r="J915"/>
    </row>
    <row r="916" spans="9:10" x14ac:dyDescent="0.25">
      <c r="I916"/>
      <c r="J916"/>
    </row>
    <row r="917" spans="9:10" x14ac:dyDescent="0.25">
      <c r="I917"/>
      <c r="J917"/>
    </row>
    <row r="918" spans="9:10" x14ac:dyDescent="0.25">
      <c r="I918"/>
      <c r="J918"/>
    </row>
    <row r="919" spans="9:10" x14ac:dyDescent="0.25">
      <c r="I919"/>
      <c r="J919"/>
    </row>
    <row r="920" spans="9:10" x14ac:dyDescent="0.25">
      <c r="I920"/>
      <c r="J920"/>
    </row>
    <row r="921" spans="9:10" x14ac:dyDescent="0.25">
      <c r="I921"/>
      <c r="J921"/>
    </row>
    <row r="922" spans="9:10" x14ac:dyDescent="0.25">
      <c r="I922"/>
      <c r="J922"/>
    </row>
    <row r="923" spans="9:10" x14ac:dyDescent="0.25">
      <c r="I923"/>
      <c r="J923"/>
    </row>
    <row r="924" spans="9:10" x14ac:dyDescent="0.25">
      <c r="I924"/>
      <c r="J924"/>
    </row>
    <row r="925" spans="9:10" x14ac:dyDescent="0.25">
      <c r="I925"/>
      <c r="J925"/>
    </row>
    <row r="926" spans="9:10" x14ac:dyDescent="0.25">
      <c r="I926"/>
      <c r="J926"/>
    </row>
    <row r="927" spans="9:10" x14ac:dyDescent="0.25">
      <c r="I927"/>
      <c r="J927"/>
    </row>
    <row r="928" spans="9:10" x14ac:dyDescent="0.25">
      <c r="I928"/>
      <c r="J928"/>
    </row>
    <row r="929" spans="9:10" x14ac:dyDescent="0.25">
      <c r="I929"/>
      <c r="J929"/>
    </row>
    <row r="930" spans="9:10" x14ac:dyDescent="0.25">
      <c r="I930"/>
      <c r="J930"/>
    </row>
    <row r="931" spans="9:10" x14ac:dyDescent="0.25">
      <c r="I931"/>
      <c r="J931"/>
    </row>
    <row r="932" spans="9:10" x14ac:dyDescent="0.25">
      <c r="I932"/>
      <c r="J932"/>
    </row>
    <row r="933" spans="9:10" x14ac:dyDescent="0.25">
      <c r="I933"/>
      <c r="J933"/>
    </row>
    <row r="934" spans="9:10" x14ac:dyDescent="0.25">
      <c r="I934"/>
      <c r="J934"/>
    </row>
    <row r="935" spans="9:10" x14ac:dyDescent="0.25">
      <c r="I935"/>
      <c r="J935"/>
    </row>
    <row r="936" spans="9:10" x14ac:dyDescent="0.25">
      <c r="I936"/>
      <c r="J936"/>
    </row>
    <row r="937" spans="9:10" x14ac:dyDescent="0.25">
      <c r="I937"/>
      <c r="J937"/>
    </row>
    <row r="938" spans="9:10" x14ac:dyDescent="0.25">
      <c r="I938"/>
      <c r="J938"/>
    </row>
    <row r="939" spans="9:10" x14ac:dyDescent="0.25">
      <c r="I939"/>
      <c r="J939"/>
    </row>
    <row r="940" spans="9:10" x14ac:dyDescent="0.25">
      <c r="I940"/>
      <c r="J940"/>
    </row>
    <row r="941" spans="9:10" x14ac:dyDescent="0.25">
      <c r="I941"/>
      <c r="J941"/>
    </row>
    <row r="942" spans="9:10" x14ac:dyDescent="0.25">
      <c r="I942"/>
      <c r="J942"/>
    </row>
    <row r="943" spans="9:10" x14ac:dyDescent="0.25">
      <c r="I943"/>
      <c r="J943"/>
    </row>
    <row r="944" spans="9:10" x14ac:dyDescent="0.25">
      <c r="I944"/>
      <c r="J944"/>
    </row>
    <row r="945" spans="9:10" x14ac:dyDescent="0.25">
      <c r="I945"/>
      <c r="J945"/>
    </row>
    <row r="946" spans="9:10" x14ac:dyDescent="0.25">
      <c r="I946"/>
      <c r="J946"/>
    </row>
    <row r="947" spans="9:10" x14ac:dyDescent="0.25">
      <c r="I947"/>
      <c r="J947"/>
    </row>
    <row r="948" spans="9:10" x14ac:dyDescent="0.25">
      <c r="I948"/>
      <c r="J948"/>
    </row>
    <row r="949" spans="9:10" x14ac:dyDescent="0.25">
      <c r="I949"/>
      <c r="J949"/>
    </row>
    <row r="950" spans="9:10" x14ac:dyDescent="0.25">
      <c r="I950"/>
      <c r="J950"/>
    </row>
    <row r="951" spans="9:10" x14ac:dyDescent="0.25">
      <c r="I951"/>
      <c r="J951"/>
    </row>
    <row r="952" spans="9:10" x14ac:dyDescent="0.25">
      <c r="I952"/>
      <c r="J952"/>
    </row>
    <row r="953" spans="9:10" x14ac:dyDescent="0.25">
      <c r="I953"/>
      <c r="J953"/>
    </row>
    <row r="954" spans="9:10" x14ac:dyDescent="0.25">
      <c r="I954"/>
      <c r="J954"/>
    </row>
    <row r="955" spans="9:10" x14ac:dyDescent="0.25">
      <c r="I955"/>
      <c r="J955"/>
    </row>
    <row r="956" spans="9:10" x14ac:dyDescent="0.25">
      <c r="I956"/>
      <c r="J956"/>
    </row>
    <row r="957" spans="9:10" x14ac:dyDescent="0.25">
      <c r="I957"/>
      <c r="J957"/>
    </row>
    <row r="958" spans="9:10" x14ac:dyDescent="0.25">
      <c r="I958"/>
      <c r="J958"/>
    </row>
    <row r="959" spans="9:10" x14ac:dyDescent="0.25">
      <c r="I959"/>
      <c r="J959"/>
    </row>
    <row r="960" spans="9:10" x14ac:dyDescent="0.25">
      <c r="I960"/>
      <c r="J960"/>
    </row>
    <row r="961" spans="9:10" x14ac:dyDescent="0.25">
      <c r="I961"/>
      <c r="J961"/>
    </row>
    <row r="962" spans="9:10" x14ac:dyDescent="0.25">
      <c r="I962"/>
      <c r="J962"/>
    </row>
    <row r="963" spans="9:10" x14ac:dyDescent="0.25">
      <c r="I963"/>
      <c r="J963"/>
    </row>
    <row r="964" spans="9:10" x14ac:dyDescent="0.25">
      <c r="I964"/>
      <c r="J964"/>
    </row>
    <row r="965" spans="9:10" x14ac:dyDescent="0.25">
      <c r="I965"/>
      <c r="J965"/>
    </row>
    <row r="966" spans="9:10" x14ac:dyDescent="0.25">
      <c r="I966"/>
      <c r="J966"/>
    </row>
    <row r="967" spans="9:10" x14ac:dyDescent="0.25">
      <c r="I967"/>
      <c r="J967"/>
    </row>
    <row r="968" spans="9:10" x14ac:dyDescent="0.25">
      <c r="I968"/>
      <c r="J968"/>
    </row>
    <row r="969" spans="9:10" x14ac:dyDescent="0.25">
      <c r="I969"/>
      <c r="J969"/>
    </row>
    <row r="970" spans="9:10" x14ac:dyDescent="0.25">
      <c r="I970"/>
      <c r="J970"/>
    </row>
    <row r="971" spans="9:10" x14ac:dyDescent="0.25">
      <c r="I971"/>
      <c r="J971"/>
    </row>
    <row r="972" spans="9:10" x14ac:dyDescent="0.25">
      <c r="I972"/>
      <c r="J972"/>
    </row>
    <row r="973" spans="9:10" x14ac:dyDescent="0.25">
      <c r="I973"/>
      <c r="J973"/>
    </row>
    <row r="974" spans="9:10" x14ac:dyDescent="0.25">
      <c r="I974"/>
      <c r="J974"/>
    </row>
    <row r="975" spans="9:10" x14ac:dyDescent="0.25">
      <c r="I975"/>
      <c r="J975"/>
    </row>
    <row r="976" spans="9:10" x14ac:dyDescent="0.25">
      <c r="I976"/>
      <c r="J976"/>
    </row>
    <row r="977" spans="9:10" x14ac:dyDescent="0.25">
      <c r="I977"/>
      <c r="J977"/>
    </row>
    <row r="978" spans="9:10" x14ac:dyDescent="0.25">
      <c r="I978"/>
      <c r="J978"/>
    </row>
    <row r="979" spans="9:10" x14ac:dyDescent="0.25">
      <c r="I979"/>
      <c r="J979"/>
    </row>
    <row r="980" spans="9:10" x14ac:dyDescent="0.25">
      <c r="I980"/>
      <c r="J980"/>
    </row>
    <row r="981" spans="9:10" x14ac:dyDescent="0.25">
      <c r="I981"/>
      <c r="J981"/>
    </row>
    <row r="982" spans="9:10" x14ac:dyDescent="0.25">
      <c r="I982"/>
      <c r="J982"/>
    </row>
    <row r="983" spans="9:10" x14ac:dyDescent="0.25">
      <c r="I983"/>
      <c r="J983"/>
    </row>
    <row r="984" spans="9:10" x14ac:dyDescent="0.25">
      <c r="I984"/>
      <c r="J984"/>
    </row>
    <row r="985" spans="9:10" x14ac:dyDescent="0.25">
      <c r="I985"/>
      <c r="J985"/>
    </row>
    <row r="986" spans="9:10" x14ac:dyDescent="0.25">
      <c r="I986"/>
      <c r="J986"/>
    </row>
    <row r="987" spans="9:10" x14ac:dyDescent="0.25">
      <c r="I987"/>
      <c r="J987"/>
    </row>
    <row r="988" spans="9:10" x14ac:dyDescent="0.25">
      <c r="I988"/>
      <c r="J988"/>
    </row>
    <row r="989" spans="9:10" x14ac:dyDescent="0.25">
      <c r="I989"/>
      <c r="J989"/>
    </row>
    <row r="990" spans="9:10" x14ac:dyDescent="0.25">
      <c r="I990"/>
      <c r="J990"/>
    </row>
    <row r="991" spans="9:10" x14ac:dyDescent="0.25">
      <c r="I991"/>
      <c r="J991"/>
    </row>
    <row r="992" spans="9:10" x14ac:dyDescent="0.25">
      <c r="I992"/>
      <c r="J992"/>
    </row>
    <row r="993" spans="9:10" x14ac:dyDescent="0.25">
      <c r="I993"/>
      <c r="J993"/>
    </row>
    <row r="994" spans="9:10" x14ac:dyDescent="0.25">
      <c r="I994"/>
      <c r="J994"/>
    </row>
    <row r="995" spans="9:10" x14ac:dyDescent="0.25">
      <c r="I995"/>
      <c r="J995"/>
    </row>
    <row r="996" spans="9:10" x14ac:dyDescent="0.25">
      <c r="I996"/>
      <c r="J996"/>
    </row>
    <row r="997" spans="9:10" x14ac:dyDescent="0.25">
      <c r="I997"/>
      <c r="J997"/>
    </row>
    <row r="998" spans="9:10" x14ac:dyDescent="0.25">
      <c r="I998"/>
      <c r="J998"/>
    </row>
    <row r="999" spans="9:10" x14ac:dyDescent="0.25">
      <c r="I999"/>
      <c r="J999"/>
    </row>
    <row r="1000" spans="9:10" x14ac:dyDescent="0.25">
      <c r="I1000"/>
      <c r="J1000"/>
    </row>
    <row r="1001" spans="9:10" x14ac:dyDescent="0.25">
      <c r="I1001"/>
      <c r="J1001"/>
    </row>
    <row r="1002" spans="9:10" x14ac:dyDescent="0.25">
      <c r="I1002"/>
      <c r="J1002"/>
    </row>
    <row r="1003" spans="9:10" x14ac:dyDescent="0.25">
      <c r="I1003"/>
      <c r="J1003"/>
    </row>
    <row r="1004" spans="9:10" x14ac:dyDescent="0.25">
      <c r="I1004"/>
      <c r="J1004"/>
    </row>
    <row r="1005" spans="9:10" x14ac:dyDescent="0.25">
      <c r="I1005"/>
      <c r="J1005"/>
    </row>
    <row r="1006" spans="9:10" x14ac:dyDescent="0.25">
      <c r="I1006"/>
      <c r="J1006"/>
    </row>
    <row r="1007" spans="9:10" x14ac:dyDescent="0.25">
      <c r="I1007"/>
      <c r="J1007"/>
    </row>
    <row r="1008" spans="9:10" x14ac:dyDescent="0.25">
      <c r="I1008"/>
      <c r="J1008"/>
    </row>
    <row r="1009" spans="9:10" x14ac:dyDescent="0.25">
      <c r="I1009"/>
      <c r="J1009"/>
    </row>
    <row r="1010" spans="9:10" x14ac:dyDescent="0.25">
      <c r="I1010"/>
      <c r="J1010"/>
    </row>
    <row r="1011" spans="9:10" x14ac:dyDescent="0.25">
      <c r="I1011"/>
      <c r="J1011"/>
    </row>
    <row r="1012" spans="9:10" x14ac:dyDescent="0.25">
      <c r="I1012"/>
      <c r="J1012"/>
    </row>
    <row r="1013" spans="9:10" x14ac:dyDescent="0.25">
      <c r="I1013"/>
      <c r="J1013"/>
    </row>
    <row r="1014" spans="9:10" x14ac:dyDescent="0.25">
      <c r="I1014"/>
      <c r="J1014"/>
    </row>
    <row r="1015" spans="9:10" x14ac:dyDescent="0.25">
      <c r="I1015"/>
      <c r="J1015"/>
    </row>
    <row r="1016" spans="9:10" x14ac:dyDescent="0.25">
      <c r="I1016"/>
      <c r="J1016"/>
    </row>
    <row r="1017" spans="9:10" x14ac:dyDescent="0.25">
      <c r="I1017"/>
      <c r="J1017"/>
    </row>
    <row r="1018" spans="9:10" x14ac:dyDescent="0.25">
      <c r="I1018"/>
      <c r="J1018"/>
    </row>
    <row r="1019" spans="9:10" x14ac:dyDescent="0.25">
      <c r="I1019"/>
      <c r="J1019"/>
    </row>
    <row r="1020" spans="9:10" x14ac:dyDescent="0.25">
      <c r="I1020"/>
      <c r="J1020"/>
    </row>
    <row r="1021" spans="9:10" x14ac:dyDescent="0.25">
      <c r="I1021"/>
      <c r="J1021"/>
    </row>
    <row r="1022" spans="9:10" x14ac:dyDescent="0.25">
      <c r="I1022"/>
      <c r="J1022"/>
    </row>
    <row r="1023" spans="9:10" x14ac:dyDescent="0.25">
      <c r="I1023"/>
      <c r="J1023"/>
    </row>
    <row r="1024" spans="9:10" x14ac:dyDescent="0.25">
      <c r="I1024"/>
      <c r="J1024"/>
    </row>
    <row r="1025" spans="9:10" x14ac:dyDescent="0.25">
      <c r="I1025"/>
      <c r="J1025"/>
    </row>
    <row r="1026" spans="9:10" x14ac:dyDescent="0.25">
      <c r="I1026"/>
      <c r="J1026"/>
    </row>
    <row r="1027" spans="9:10" x14ac:dyDescent="0.25">
      <c r="I1027"/>
      <c r="J1027"/>
    </row>
    <row r="1028" spans="9:10" x14ac:dyDescent="0.25">
      <c r="I1028"/>
      <c r="J1028"/>
    </row>
    <row r="1029" spans="9:10" x14ac:dyDescent="0.25">
      <c r="I1029"/>
      <c r="J1029"/>
    </row>
    <row r="1030" spans="9:10" x14ac:dyDescent="0.25">
      <c r="I1030"/>
      <c r="J1030"/>
    </row>
    <row r="1031" spans="9:10" x14ac:dyDescent="0.25">
      <c r="I1031"/>
      <c r="J1031"/>
    </row>
    <row r="1032" spans="9:10" x14ac:dyDescent="0.25">
      <c r="I1032"/>
      <c r="J1032"/>
    </row>
    <row r="1033" spans="9:10" x14ac:dyDescent="0.25">
      <c r="I1033"/>
      <c r="J1033"/>
    </row>
    <row r="1034" spans="9:10" x14ac:dyDescent="0.25">
      <c r="I1034"/>
      <c r="J1034"/>
    </row>
    <row r="1035" spans="9:10" x14ac:dyDescent="0.25">
      <c r="I1035"/>
      <c r="J1035"/>
    </row>
    <row r="1036" spans="9:10" x14ac:dyDescent="0.25">
      <c r="I1036"/>
      <c r="J1036"/>
    </row>
    <row r="1037" spans="9:10" x14ac:dyDescent="0.25">
      <c r="I1037"/>
      <c r="J1037"/>
    </row>
    <row r="1038" spans="9:10" x14ac:dyDescent="0.25">
      <c r="I1038"/>
      <c r="J1038"/>
    </row>
    <row r="1039" spans="9:10" x14ac:dyDescent="0.25">
      <c r="I1039"/>
      <c r="J1039"/>
    </row>
    <row r="1040" spans="9:10" x14ac:dyDescent="0.25">
      <c r="I1040"/>
      <c r="J1040"/>
    </row>
    <row r="1041" spans="9:10" x14ac:dyDescent="0.25">
      <c r="I1041"/>
      <c r="J1041"/>
    </row>
    <row r="1042" spans="9:10" x14ac:dyDescent="0.25">
      <c r="I1042"/>
      <c r="J1042"/>
    </row>
    <row r="1043" spans="9:10" x14ac:dyDescent="0.25">
      <c r="I1043"/>
      <c r="J1043"/>
    </row>
    <row r="1044" spans="9:10" x14ac:dyDescent="0.25">
      <c r="I1044"/>
      <c r="J1044"/>
    </row>
    <row r="1045" spans="9:10" x14ac:dyDescent="0.25">
      <c r="I1045"/>
      <c r="J1045"/>
    </row>
    <row r="1046" spans="9:10" x14ac:dyDescent="0.25">
      <c r="I1046"/>
      <c r="J1046"/>
    </row>
    <row r="1047" spans="9:10" x14ac:dyDescent="0.25">
      <c r="I1047"/>
      <c r="J1047"/>
    </row>
    <row r="1048" spans="9:10" x14ac:dyDescent="0.25">
      <c r="I1048"/>
      <c r="J1048"/>
    </row>
    <row r="1049" spans="9:10" x14ac:dyDescent="0.25">
      <c r="I1049"/>
      <c r="J1049"/>
    </row>
    <row r="1050" spans="9:10" x14ac:dyDescent="0.25">
      <c r="I1050"/>
      <c r="J1050"/>
    </row>
    <row r="1051" spans="9:10" x14ac:dyDescent="0.25">
      <c r="I1051"/>
      <c r="J1051"/>
    </row>
    <row r="1052" spans="9:10" x14ac:dyDescent="0.25">
      <c r="I1052"/>
      <c r="J1052"/>
    </row>
    <row r="1053" spans="9:10" x14ac:dyDescent="0.25">
      <c r="I1053"/>
      <c r="J1053"/>
    </row>
    <row r="1054" spans="9:10" x14ac:dyDescent="0.25">
      <c r="I1054"/>
      <c r="J1054"/>
    </row>
    <row r="1055" spans="9:10" x14ac:dyDescent="0.25">
      <c r="I1055"/>
      <c r="J1055"/>
    </row>
    <row r="1056" spans="9:10" x14ac:dyDescent="0.25">
      <c r="I1056"/>
      <c r="J1056"/>
    </row>
    <row r="1057" spans="9:10" x14ac:dyDescent="0.25">
      <c r="I1057"/>
      <c r="J1057"/>
    </row>
    <row r="1058" spans="9:10" x14ac:dyDescent="0.25">
      <c r="I1058"/>
      <c r="J1058"/>
    </row>
    <row r="1059" spans="9:10" x14ac:dyDescent="0.25">
      <c r="I1059"/>
      <c r="J1059"/>
    </row>
    <row r="1060" spans="9:10" x14ac:dyDescent="0.25">
      <c r="I1060"/>
      <c r="J1060"/>
    </row>
    <row r="1061" spans="9:10" x14ac:dyDescent="0.25">
      <c r="I1061"/>
      <c r="J1061"/>
    </row>
    <row r="1062" spans="9:10" x14ac:dyDescent="0.25">
      <c r="I1062"/>
      <c r="J1062"/>
    </row>
    <row r="1063" spans="9:10" x14ac:dyDescent="0.25">
      <c r="I1063"/>
      <c r="J1063"/>
    </row>
    <row r="1064" spans="9:10" x14ac:dyDescent="0.25">
      <c r="I1064"/>
      <c r="J1064"/>
    </row>
    <row r="1065" spans="9:10" x14ac:dyDescent="0.25">
      <c r="I1065"/>
      <c r="J1065"/>
    </row>
    <row r="1066" spans="9:10" x14ac:dyDescent="0.25">
      <c r="I1066"/>
      <c r="J1066"/>
    </row>
    <row r="1067" spans="9:10" x14ac:dyDescent="0.25">
      <c r="I1067"/>
      <c r="J1067"/>
    </row>
    <row r="1068" spans="9:10" x14ac:dyDescent="0.25">
      <c r="I1068"/>
      <c r="J1068"/>
    </row>
    <row r="1069" spans="9:10" x14ac:dyDescent="0.25">
      <c r="I1069"/>
      <c r="J1069"/>
    </row>
    <row r="1070" spans="9:10" x14ac:dyDescent="0.25">
      <c r="I1070"/>
      <c r="J1070"/>
    </row>
    <row r="1071" spans="9:10" x14ac:dyDescent="0.25">
      <c r="I1071"/>
      <c r="J1071"/>
    </row>
    <row r="1072" spans="9:10" x14ac:dyDescent="0.25">
      <c r="I1072"/>
      <c r="J1072"/>
    </row>
    <row r="1073" spans="9:10" x14ac:dyDescent="0.25">
      <c r="I1073"/>
      <c r="J1073"/>
    </row>
    <row r="1074" spans="9:10" x14ac:dyDescent="0.25">
      <c r="I1074"/>
      <c r="J1074"/>
    </row>
    <row r="1075" spans="9:10" x14ac:dyDescent="0.25">
      <c r="I1075"/>
      <c r="J1075"/>
    </row>
    <row r="1076" spans="9:10" x14ac:dyDescent="0.25">
      <c r="I1076"/>
      <c r="J1076"/>
    </row>
    <row r="1077" spans="9:10" x14ac:dyDescent="0.25">
      <c r="I1077"/>
      <c r="J1077"/>
    </row>
    <row r="1078" spans="9:10" x14ac:dyDescent="0.25">
      <c r="I1078"/>
      <c r="J1078"/>
    </row>
    <row r="1079" spans="9:10" x14ac:dyDescent="0.25">
      <c r="I1079"/>
      <c r="J1079"/>
    </row>
    <row r="1080" spans="9:10" x14ac:dyDescent="0.25">
      <c r="I1080"/>
      <c r="J1080"/>
    </row>
    <row r="1081" spans="9:10" x14ac:dyDescent="0.25">
      <c r="I1081"/>
      <c r="J1081"/>
    </row>
    <row r="1082" spans="9:10" x14ac:dyDescent="0.25">
      <c r="I1082"/>
      <c r="J1082"/>
    </row>
    <row r="1083" spans="9:10" x14ac:dyDescent="0.25">
      <c r="I1083"/>
      <c r="J1083"/>
    </row>
    <row r="1084" spans="9:10" x14ac:dyDescent="0.25">
      <c r="I1084"/>
      <c r="J1084"/>
    </row>
    <row r="1085" spans="9:10" x14ac:dyDescent="0.25">
      <c r="I1085"/>
      <c r="J1085"/>
    </row>
    <row r="1086" spans="9:10" x14ac:dyDescent="0.25">
      <c r="I1086"/>
      <c r="J1086"/>
    </row>
    <row r="1087" spans="9:10" x14ac:dyDescent="0.25">
      <c r="I1087"/>
      <c r="J1087"/>
    </row>
    <row r="1088" spans="9:10" x14ac:dyDescent="0.25">
      <c r="I1088"/>
      <c r="J1088"/>
    </row>
    <row r="1089" spans="9:10" x14ac:dyDescent="0.25">
      <c r="I1089"/>
      <c r="J1089"/>
    </row>
    <row r="1090" spans="9:10" x14ac:dyDescent="0.25">
      <c r="I1090"/>
      <c r="J1090"/>
    </row>
    <row r="1091" spans="9:10" x14ac:dyDescent="0.25">
      <c r="I1091"/>
      <c r="J1091"/>
    </row>
    <row r="1092" spans="9:10" x14ac:dyDescent="0.25">
      <c r="I1092"/>
      <c r="J1092"/>
    </row>
    <row r="1093" spans="9:10" x14ac:dyDescent="0.25">
      <c r="I1093"/>
      <c r="J1093"/>
    </row>
    <row r="1094" spans="9:10" x14ac:dyDescent="0.25">
      <c r="I1094"/>
      <c r="J1094"/>
    </row>
    <row r="1095" spans="9:10" x14ac:dyDescent="0.25">
      <c r="I1095"/>
      <c r="J1095"/>
    </row>
    <row r="1096" spans="9:10" x14ac:dyDescent="0.25">
      <c r="I1096"/>
      <c r="J1096"/>
    </row>
    <row r="1097" spans="9:10" x14ac:dyDescent="0.25">
      <c r="I1097"/>
      <c r="J1097"/>
    </row>
    <row r="1098" spans="9:10" x14ac:dyDescent="0.25">
      <c r="I1098"/>
      <c r="J1098"/>
    </row>
    <row r="1099" spans="9:10" x14ac:dyDescent="0.25">
      <c r="I1099"/>
      <c r="J1099"/>
    </row>
    <row r="1100" spans="9:10" x14ac:dyDescent="0.25">
      <c r="I1100"/>
      <c r="J1100"/>
    </row>
    <row r="1101" spans="9:10" x14ac:dyDescent="0.25">
      <c r="I1101"/>
      <c r="J1101"/>
    </row>
    <row r="1102" spans="9:10" x14ac:dyDescent="0.25">
      <c r="I1102"/>
      <c r="J1102"/>
    </row>
    <row r="1103" spans="9:10" x14ac:dyDescent="0.25">
      <c r="I1103"/>
      <c r="J1103"/>
    </row>
    <row r="1104" spans="9:10" x14ac:dyDescent="0.25">
      <c r="I1104"/>
      <c r="J1104"/>
    </row>
    <row r="1105" spans="9:10" x14ac:dyDescent="0.25">
      <c r="I1105"/>
      <c r="J1105"/>
    </row>
    <row r="1106" spans="9:10" x14ac:dyDescent="0.25">
      <c r="I1106"/>
      <c r="J1106"/>
    </row>
    <row r="1107" spans="9:10" x14ac:dyDescent="0.25">
      <c r="I1107"/>
      <c r="J1107"/>
    </row>
    <row r="1108" spans="9:10" x14ac:dyDescent="0.25">
      <c r="I1108"/>
      <c r="J1108"/>
    </row>
    <row r="1109" spans="9:10" x14ac:dyDescent="0.25">
      <c r="I1109"/>
      <c r="J1109"/>
    </row>
    <row r="1110" spans="9:10" x14ac:dyDescent="0.25">
      <c r="I1110"/>
      <c r="J1110"/>
    </row>
    <row r="1111" spans="9:10" x14ac:dyDescent="0.25">
      <c r="I1111"/>
      <c r="J1111"/>
    </row>
    <row r="1112" spans="9:10" x14ac:dyDescent="0.25">
      <c r="I1112"/>
      <c r="J1112"/>
    </row>
    <row r="1113" spans="9:10" x14ac:dyDescent="0.25">
      <c r="I1113"/>
      <c r="J1113"/>
    </row>
    <row r="1114" spans="9:10" x14ac:dyDescent="0.25">
      <c r="I1114"/>
      <c r="J1114"/>
    </row>
    <row r="1115" spans="9:10" x14ac:dyDescent="0.25">
      <c r="I1115"/>
      <c r="J1115"/>
    </row>
    <row r="1116" spans="9:10" x14ac:dyDescent="0.25">
      <c r="I1116"/>
      <c r="J1116"/>
    </row>
    <row r="1117" spans="9:10" x14ac:dyDescent="0.25">
      <c r="I1117"/>
      <c r="J1117"/>
    </row>
    <row r="1118" spans="9:10" x14ac:dyDescent="0.25">
      <c r="I1118"/>
      <c r="J1118"/>
    </row>
    <row r="1119" spans="9:10" x14ac:dyDescent="0.25">
      <c r="I1119"/>
      <c r="J1119"/>
    </row>
    <row r="1120" spans="9:10" x14ac:dyDescent="0.25">
      <c r="I1120"/>
      <c r="J1120"/>
    </row>
    <row r="1121" spans="9:10" x14ac:dyDescent="0.25">
      <c r="I1121"/>
      <c r="J1121"/>
    </row>
    <row r="1122" spans="9:10" x14ac:dyDescent="0.25">
      <c r="I1122"/>
      <c r="J1122"/>
    </row>
    <row r="1123" spans="9:10" x14ac:dyDescent="0.25">
      <c r="I1123"/>
      <c r="J1123"/>
    </row>
    <row r="1124" spans="9:10" x14ac:dyDescent="0.25">
      <c r="I1124"/>
      <c r="J1124"/>
    </row>
    <row r="1125" spans="9:10" x14ac:dyDescent="0.25">
      <c r="I1125"/>
      <c r="J1125"/>
    </row>
    <row r="1126" spans="9:10" x14ac:dyDescent="0.25">
      <c r="I1126"/>
      <c r="J1126"/>
    </row>
    <row r="1127" spans="9:10" x14ac:dyDescent="0.25">
      <c r="I1127"/>
      <c r="J1127"/>
    </row>
    <row r="1128" spans="9:10" x14ac:dyDescent="0.25">
      <c r="I1128"/>
      <c r="J1128"/>
    </row>
    <row r="1129" spans="9:10" x14ac:dyDescent="0.25">
      <c r="I1129"/>
      <c r="J1129"/>
    </row>
    <row r="1130" spans="9:10" x14ac:dyDescent="0.25">
      <c r="I1130"/>
      <c r="J1130"/>
    </row>
    <row r="1131" spans="9:10" x14ac:dyDescent="0.25">
      <c r="I1131"/>
      <c r="J1131"/>
    </row>
    <row r="1132" spans="9:10" x14ac:dyDescent="0.25">
      <c r="I1132"/>
      <c r="J1132"/>
    </row>
    <row r="1133" spans="9:10" x14ac:dyDescent="0.25">
      <c r="I1133"/>
      <c r="J1133"/>
    </row>
    <row r="1134" spans="9:10" x14ac:dyDescent="0.25">
      <c r="I1134"/>
      <c r="J1134"/>
    </row>
    <row r="1135" spans="9:10" x14ac:dyDescent="0.25">
      <c r="I1135"/>
      <c r="J1135"/>
    </row>
    <row r="1136" spans="9:10" x14ac:dyDescent="0.25">
      <c r="I1136"/>
      <c r="J1136"/>
    </row>
    <row r="1137" spans="9:10" x14ac:dyDescent="0.25">
      <c r="I1137"/>
      <c r="J1137"/>
    </row>
    <row r="1138" spans="9:10" x14ac:dyDescent="0.25">
      <c r="I1138"/>
      <c r="J1138"/>
    </row>
    <row r="1139" spans="9:10" x14ac:dyDescent="0.25">
      <c r="I1139"/>
      <c r="J1139"/>
    </row>
    <row r="1140" spans="9:10" x14ac:dyDescent="0.25">
      <c r="I1140"/>
      <c r="J1140"/>
    </row>
    <row r="1141" spans="9:10" x14ac:dyDescent="0.25">
      <c r="I1141"/>
      <c r="J1141"/>
    </row>
    <row r="1142" spans="9:10" x14ac:dyDescent="0.25">
      <c r="I1142"/>
      <c r="J1142"/>
    </row>
    <row r="1143" spans="9:10" x14ac:dyDescent="0.25">
      <c r="I1143"/>
      <c r="J1143"/>
    </row>
    <row r="1144" spans="9:10" x14ac:dyDescent="0.25">
      <c r="I1144"/>
      <c r="J1144"/>
    </row>
    <row r="1145" spans="9:10" x14ac:dyDescent="0.25">
      <c r="I1145"/>
      <c r="J1145"/>
    </row>
    <row r="1146" spans="9:10" x14ac:dyDescent="0.25">
      <c r="I1146"/>
      <c r="J1146"/>
    </row>
    <row r="1147" spans="9:10" x14ac:dyDescent="0.25">
      <c r="I1147"/>
      <c r="J1147"/>
    </row>
    <row r="1148" spans="9:10" x14ac:dyDescent="0.25">
      <c r="I1148"/>
      <c r="J1148"/>
    </row>
    <row r="1149" spans="9:10" x14ac:dyDescent="0.25">
      <c r="I1149"/>
      <c r="J1149"/>
    </row>
    <row r="1150" spans="9:10" x14ac:dyDescent="0.25">
      <c r="I1150"/>
      <c r="J1150"/>
    </row>
    <row r="1151" spans="9:10" x14ac:dyDescent="0.25">
      <c r="I1151"/>
      <c r="J1151"/>
    </row>
    <row r="1152" spans="9:10" x14ac:dyDescent="0.25">
      <c r="I1152"/>
      <c r="J1152"/>
    </row>
    <row r="1153" spans="9:10" x14ac:dyDescent="0.25">
      <c r="I1153"/>
      <c r="J1153"/>
    </row>
    <row r="1154" spans="9:10" x14ac:dyDescent="0.25">
      <c r="I1154"/>
      <c r="J1154"/>
    </row>
    <row r="1155" spans="9:10" x14ac:dyDescent="0.25">
      <c r="I1155"/>
      <c r="J1155"/>
    </row>
    <row r="1156" spans="9:10" x14ac:dyDescent="0.25">
      <c r="I1156"/>
      <c r="J1156"/>
    </row>
    <row r="1157" spans="9:10" x14ac:dyDescent="0.25">
      <c r="I1157"/>
      <c r="J1157"/>
    </row>
    <row r="1158" spans="9:10" x14ac:dyDescent="0.25">
      <c r="I1158"/>
      <c r="J1158"/>
    </row>
    <row r="1159" spans="9:10" x14ac:dyDescent="0.25">
      <c r="I1159"/>
      <c r="J1159"/>
    </row>
    <row r="1160" spans="9:10" x14ac:dyDescent="0.25">
      <c r="I1160"/>
      <c r="J1160"/>
    </row>
    <row r="1161" spans="9:10" x14ac:dyDescent="0.25">
      <c r="I1161"/>
      <c r="J1161"/>
    </row>
    <row r="1162" spans="9:10" x14ac:dyDescent="0.25">
      <c r="I1162"/>
      <c r="J1162"/>
    </row>
    <row r="1163" spans="9:10" x14ac:dyDescent="0.25">
      <c r="I1163"/>
      <c r="J1163"/>
    </row>
    <row r="1164" spans="9:10" x14ac:dyDescent="0.25">
      <c r="I1164"/>
      <c r="J1164"/>
    </row>
    <row r="1165" spans="9:10" x14ac:dyDescent="0.25">
      <c r="I1165"/>
      <c r="J1165"/>
    </row>
    <row r="1166" spans="9:10" x14ac:dyDescent="0.25">
      <c r="I1166"/>
      <c r="J1166"/>
    </row>
    <row r="1167" spans="9:10" x14ac:dyDescent="0.25">
      <c r="I1167"/>
      <c r="J1167"/>
    </row>
    <row r="1168" spans="9:10" x14ac:dyDescent="0.25">
      <c r="I1168"/>
      <c r="J1168"/>
    </row>
    <row r="1169" spans="9:10" x14ac:dyDescent="0.25">
      <c r="I1169"/>
      <c r="J1169"/>
    </row>
    <row r="1170" spans="9:10" x14ac:dyDescent="0.25">
      <c r="I1170"/>
      <c r="J1170"/>
    </row>
    <row r="1171" spans="9:10" x14ac:dyDescent="0.25">
      <c r="I1171"/>
      <c r="J1171"/>
    </row>
    <row r="1172" spans="9:10" x14ac:dyDescent="0.25">
      <c r="I1172"/>
      <c r="J1172"/>
    </row>
    <row r="1173" spans="9:10" x14ac:dyDescent="0.25">
      <c r="I1173"/>
      <c r="J1173"/>
    </row>
    <row r="1174" spans="9:10" x14ac:dyDescent="0.25">
      <c r="I1174"/>
      <c r="J1174"/>
    </row>
    <row r="1175" spans="9:10" x14ac:dyDescent="0.25">
      <c r="I1175"/>
      <c r="J1175"/>
    </row>
    <row r="1176" spans="9:10" x14ac:dyDescent="0.25">
      <c r="I1176"/>
      <c r="J1176"/>
    </row>
    <row r="1177" spans="9:10" x14ac:dyDescent="0.25">
      <c r="I1177"/>
      <c r="J1177"/>
    </row>
    <row r="1178" spans="9:10" x14ac:dyDescent="0.25">
      <c r="I1178"/>
      <c r="J1178"/>
    </row>
    <row r="1179" spans="9:10" x14ac:dyDescent="0.25">
      <c r="I1179"/>
      <c r="J1179"/>
    </row>
    <row r="1180" spans="9:10" x14ac:dyDescent="0.25">
      <c r="I1180"/>
      <c r="J1180"/>
    </row>
    <row r="1181" spans="9:10" x14ac:dyDescent="0.25">
      <c r="I1181"/>
      <c r="J1181"/>
    </row>
    <row r="1182" spans="9:10" x14ac:dyDescent="0.25">
      <c r="I1182"/>
      <c r="J1182"/>
    </row>
    <row r="1183" spans="9:10" x14ac:dyDescent="0.25">
      <c r="I1183"/>
      <c r="J1183"/>
    </row>
    <row r="1184" spans="9:10" x14ac:dyDescent="0.25">
      <c r="I1184"/>
      <c r="J1184"/>
    </row>
    <row r="1185" spans="9:10" x14ac:dyDescent="0.25">
      <c r="I1185"/>
      <c r="J1185"/>
    </row>
    <row r="1186" spans="9:10" x14ac:dyDescent="0.25">
      <c r="I1186"/>
      <c r="J1186"/>
    </row>
    <row r="1187" spans="9:10" x14ac:dyDescent="0.25">
      <c r="I1187"/>
      <c r="J1187"/>
    </row>
    <row r="1188" spans="9:10" x14ac:dyDescent="0.25">
      <c r="I1188"/>
      <c r="J1188"/>
    </row>
    <row r="1189" spans="9:10" x14ac:dyDescent="0.25">
      <c r="I1189"/>
      <c r="J1189"/>
    </row>
    <row r="1190" spans="9:10" x14ac:dyDescent="0.25">
      <c r="I1190"/>
      <c r="J1190"/>
    </row>
    <row r="1191" spans="9:10" x14ac:dyDescent="0.25">
      <c r="I1191"/>
      <c r="J1191"/>
    </row>
    <row r="1192" spans="9:10" x14ac:dyDescent="0.25">
      <c r="I1192"/>
      <c r="J1192"/>
    </row>
    <row r="1193" spans="9:10" x14ac:dyDescent="0.25">
      <c r="I1193"/>
      <c r="J1193"/>
    </row>
    <row r="1194" spans="9:10" x14ac:dyDescent="0.25">
      <c r="I1194"/>
      <c r="J1194"/>
    </row>
    <row r="1195" spans="9:10" x14ac:dyDescent="0.25">
      <c r="I1195"/>
      <c r="J1195"/>
    </row>
    <row r="1196" spans="9:10" x14ac:dyDescent="0.25">
      <c r="I1196"/>
      <c r="J1196"/>
    </row>
    <row r="1197" spans="9:10" x14ac:dyDescent="0.25">
      <c r="I1197"/>
      <c r="J1197"/>
    </row>
    <row r="1198" spans="9:10" x14ac:dyDescent="0.25">
      <c r="I1198"/>
      <c r="J1198"/>
    </row>
    <row r="1199" spans="9:10" x14ac:dyDescent="0.25">
      <c r="I1199"/>
      <c r="J1199"/>
    </row>
    <row r="1200" spans="9:10" x14ac:dyDescent="0.25">
      <c r="I1200"/>
      <c r="J1200"/>
    </row>
    <row r="1201" spans="9:10" x14ac:dyDescent="0.25">
      <c r="I1201"/>
      <c r="J1201"/>
    </row>
    <row r="1202" spans="9:10" x14ac:dyDescent="0.25">
      <c r="I1202"/>
      <c r="J1202"/>
    </row>
    <row r="1203" spans="9:10" x14ac:dyDescent="0.25">
      <c r="I1203"/>
      <c r="J1203"/>
    </row>
    <row r="1204" spans="9:10" x14ac:dyDescent="0.25">
      <c r="I1204"/>
      <c r="J1204"/>
    </row>
    <row r="1205" spans="9:10" x14ac:dyDescent="0.25">
      <c r="I1205"/>
      <c r="J1205"/>
    </row>
    <row r="1206" spans="9:10" x14ac:dyDescent="0.25">
      <c r="I1206"/>
      <c r="J1206"/>
    </row>
    <row r="1207" spans="9:10" x14ac:dyDescent="0.25">
      <c r="I1207"/>
      <c r="J1207"/>
    </row>
    <row r="1208" spans="9:10" x14ac:dyDescent="0.25">
      <c r="I1208"/>
      <c r="J1208"/>
    </row>
    <row r="1209" spans="9:10" x14ac:dyDescent="0.25">
      <c r="I1209"/>
      <c r="J1209"/>
    </row>
    <row r="1210" spans="9:10" x14ac:dyDescent="0.25">
      <c r="I1210"/>
      <c r="J1210"/>
    </row>
    <row r="1211" spans="9:10" x14ac:dyDescent="0.25">
      <c r="I1211"/>
      <c r="J1211"/>
    </row>
    <row r="1212" spans="9:10" x14ac:dyDescent="0.25">
      <c r="I1212"/>
      <c r="J1212"/>
    </row>
    <row r="1213" spans="9:10" x14ac:dyDescent="0.25">
      <c r="I1213"/>
      <c r="J1213"/>
    </row>
    <row r="1214" spans="9:10" x14ac:dyDescent="0.25">
      <c r="I1214"/>
      <c r="J1214"/>
    </row>
    <row r="1215" spans="9:10" x14ac:dyDescent="0.25">
      <c r="I1215"/>
      <c r="J1215"/>
    </row>
    <row r="1216" spans="9:10" x14ac:dyDescent="0.25">
      <c r="I1216"/>
      <c r="J1216"/>
    </row>
    <row r="1217" spans="9:10" x14ac:dyDescent="0.25">
      <c r="I1217"/>
      <c r="J1217"/>
    </row>
    <row r="1218" spans="9:10" x14ac:dyDescent="0.25">
      <c r="I1218"/>
      <c r="J1218"/>
    </row>
    <row r="1219" spans="9:10" x14ac:dyDescent="0.25">
      <c r="I1219"/>
      <c r="J1219"/>
    </row>
    <row r="1220" spans="9:10" x14ac:dyDescent="0.25">
      <c r="I1220"/>
      <c r="J1220"/>
    </row>
    <row r="1221" spans="9:10" x14ac:dyDescent="0.25">
      <c r="I1221"/>
      <c r="J1221"/>
    </row>
    <row r="1222" spans="9:10" x14ac:dyDescent="0.25">
      <c r="I1222"/>
      <c r="J1222"/>
    </row>
    <row r="1223" spans="9:10" x14ac:dyDescent="0.25">
      <c r="I1223"/>
      <c r="J1223"/>
    </row>
    <row r="1224" spans="9:10" x14ac:dyDescent="0.25">
      <c r="I1224"/>
      <c r="J1224"/>
    </row>
    <row r="1225" spans="9:10" x14ac:dyDescent="0.25">
      <c r="I1225"/>
      <c r="J1225"/>
    </row>
    <row r="1226" spans="9:10" x14ac:dyDescent="0.25">
      <c r="I1226"/>
      <c r="J1226"/>
    </row>
    <row r="1227" spans="9:10" x14ac:dyDescent="0.25">
      <c r="I1227"/>
      <c r="J1227"/>
    </row>
    <row r="1228" spans="9:10" x14ac:dyDescent="0.25">
      <c r="I1228"/>
      <c r="J1228"/>
    </row>
    <row r="1229" spans="9:10" x14ac:dyDescent="0.25">
      <c r="I1229"/>
      <c r="J1229"/>
    </row>
    <row r="1230" spans="9:10" x14ac:dyDescent="0.25">
      <c r="I1230"/>
      <c r="J1230"/>
    </row>
    <row r="1231" spans="9:10" x14ac:dyDescent="0.25">
      <c r="I1231"/>
      <c r="J1231"/>
    </row>
    <row r="1232" spans="9:10" x14ac:dyDescent="0.25">
      <c r="I1232"/>
      <c r="J1232"/>
    </row>
    <row r="1233" spans="9:10" x14ac:dyDescent="0.25">
      <c r="I1233"/>
      <c r="J1233"/>
    </row>
    <row r="1234" spans="9:10" x14ac:dyDescent="0.25">
      <c r="I1234"/>
      <c r="J1234"/>
    </row>
    <row r="1235" spans="9:10" x14ac:dyDescent="0.25">
      <c r="I1235"/>
      <c r="J1235"/>
    </row>
    <row r="1236" spans="9:10" x14ac:dyDescent="0.25">
      <c r="I1236"/>
      <c r="J1236"/>
    </row>
    <row r="1237" spans="9:10" x14ac:dyDescent="0.25">
      <c r="I1237"/>
      <c r="J1237"/>
    </row>
    <row r="1238" spans="9:10" x14ac:dyDescent="0.25">
      <c r="I1238"/>
      <c r="J1238"/>
    </row>
    <row r="1239" spans="9:10" x14ac:dyDescent="0.25">
      <c r="I1239"/>
      <c r="J1239"/>
    </row>
    <row r="1240" spans="9:10" x14ac:dyDescent="0.25">
      <c r="I1240"/>
      <c r="J1240"/>
    </row>
    <row r="1241" spans="9:10" x14ac:dyDescent="0.25">
      <c r="I1241"/>
      <c r="J1241"/>
    </row>
    <row r="1242" spans="9:10" x14ac:dyDescent="0.25">
      <c r="I1242"/>
      <c r="J1242"/>
    </row>
    <row r="1243" spans="9:10" x14ac:dyDescent="0.25">
      <c r="I1243"/>
      <c r="J1243"/>
    </row>
    <row r="1244" spans="9:10" x14ac:dyDescent="0.25">
      <c r="I1244"/>
      <c r="J1244"/>
    </row>
    <row r="1245" spans="9:10" x14ac:dyDescent="0.25">
      <c r="I1245"/>
      <c r="J1245"/>
    </row>
    <row r="1246" spans="9:10" x14ac:dyDescent="0.25">
      <c r="I1246"/>
      <c r="J1246"/>
    </row>
    <row r="1247" spans="9:10" x14ac:dyDescent="0.25">
      <c r="I1247"/>
      <c r="J1247"/>
    </row>
    <row r="1248" spans="9:10" x14ac:dyDescent="0.25">
      <c r="I1248"/>
      <c r="J1248"/>
    </row>
    <row r="1249" spans="9:10" x14ac:dyDescent="0.25">
      <c r="I1249"/>
      <c r="J1249"/>
    </row>
    <row r="1250" spans="9:10" x14ac:dyDescent="0.25">
      <c r="I1250"/>
      <c r="J1250"/>
    </row>
    <row r="1251" spans="9:10" x14ac:dyDescent="0.25">
      <c r="I1251"/>
      <c r="J1251"/>
    </row>
    <row r="1252" spans="9:10" x14ac:dyDescent="0.25">
      <c r="I1252"/>
      <c r="J1252"/>
    </row>
    <row r="1253" spans="9:10" x14ac:dyDescent="0.25">
      <c r="I1253"/>
      <c r="J1253"/>
    </row>
    <row r="1254" spans="9:10" x14ac:dyDescent="0.25">
      <c r="I1254"/>
      <c r="J1254"/>
    </row>
    <row r="1255" spans="9:10" x14ac:dyDescent="0.25">
      <c r="I1255"/>
      <c r="J1255"/>
    </row>
    <row r="1256" spans="9:10" x14ac:dyDescent="0.25">
      <c r="I1256"/>
      <c r="J1256"/>
    </row>
    <row r="1257" spans="9:10" x14ac:dyDescent="0.25">
      <c r="I1257"/>
      <c r="J1257"/>
    </row>
    <row r="1258" spans="9:10" x14ac:dyDescent="0.25">
      <c r="I1258"/>
      <c r="J1258"/>
    </row>
    <row r="1259" spans="9:10" x14ac:dyDescent="0.25">
      <c r="I1259"/>
      <c r="J1259"/>
    </row>
    <row r="1260" spans="9:10" x14ac:dyDescent="0.25">
      <c r="I1260"/>
      <c r="J1260"/>
    </row>
    <row r="1261" spans="9:10" x14ac:dyDescent="0.25">
      <c r="I1261"/>
      <c r="J1261"/>
    </row>
    <row r="1262" spans="9:10" x14ac:dyDescent="0.25">
      <c r="I1262"/>
      <c r="J1262"/>
    </row>
    <row r="1263" spans="9:10" x14ac:dyDescent="0.25">
      <c r="I1263"/>
      <c r="J1263"/>
    </row>
    <row r="1264" spans="9:10" x14ac:dyDescent="0.25">
      <c r="I1264"/>
      <c r="J1264"/>
    </row>
    <row r="1265" spans="9:10" x14ac:dyDescent="0.25">
      <c r="I1265"/>
      <c r="J1265"/>
    </row>
    <row r="1266" spans="9:10" x14ac:dyDescent="0.25">
      <c r="I1266"/>
      <c r="J1266"/>
    </row>
    <row r="1267" spans="9:10" x14ac:dyDescent="0.25">
      <c r="I1267"/>
      <c r="J1267"/>
    </row>
    <row r="1268" spans="9:10" x14ac:dyDescent="0.25">
      <c r="I1268"/>
      <c r="J1268"/>
    </row>
    <row r="1269" spans="9:10" x14ac:dyDescent="0.25">
      <c r="I1269"/>
      <c r="J1269"/>
    </row>
    <row r="1270" spans="9:10" x14ac:dyDescent="0.25">
      <c r="I1270"/>
      <c r="J1270"/>
    </row>
    <row r="1271" spans="9:10" x14ac:dyDescent="0.25">
      <c r="I1271"/>
      <c r="J1271"/>
    </row>
    <row r="1272" spans="9:10" x14ac:dyDescent="0.25">
      <c r="I1272"/>
      <c r="J1272"/>
    </row>
    <row r="1273" spans="9:10" x14ac:dyDescent="0.25">
      <c r="I1273"/>
      <c r="J1273"/>
    </row>
    <row r="1274" spans="9:10" x14ac:dyDescent="0.25">
      <c r="I1274"/>
      <c r="J1274"/>
    </row>
    <row r="1275" spans="9:10" x14ac:dyDescent="0.25">
      <c r="I1275"/>
      <c r="J1275"/>
    </row>
    <row r="1276" spans="9:10" x14ac:dyDescent="0.25">
      <c r="I1276"/>
      <c r="J1276"/>
    </row>
    <row r="1277" spans="9:10" x14ac:dyDescent="0.25">
      <c r="I1277"/>
      <c r="J1277"/>
    </row>
    <row r="1278" spans="9:10" x14ac:dyDescent="0.25">
      <c r="I1278"/>
      <c r="J1278"/>
    </row>
    <row r="1279" spans="9:10" x14ac:dyDescent="0.25">
      <c r="I1279"/>
      <c r="J1279"/>
    </row>
    <row r="1280" spans="9:10" x14ac:dyDescent="0.25">
      <c r="I1280"/>
      <c r="J1280"/>
    </row>
    <row r="1281" spans="9:10" x14ac:dyDescent="0.25">
      <c r="I1281"/>
      <c r="J1281"/>
    </row>
    <row r="1282" spans="9:10" x14ac:dyDescent="0.25">
      <c r="I1282"/>
      <c r="J1282"/>
    </row>
    <row r="1283" spans="9:10" x14ac:dyDescent="0.25">
      <c r="I1283"/>
      <c r="J1283"/>
    </row>
    <row r="1284" spans="9:10" x14ac:dyDescent="0.25">
      <c r="I1284"/>
      <c r="J1284"/>
    </row>
    <row r="1285" spans="9:10" x14ac:dyDescent="0.25">
      <c r="I1285"/>
      <c r="J1285"/>
    </row>
    <row r="1286" spans="9:10" x14ac:dyDescent="0.25">
      <c r="I1286"/>
      <c r="J1286"/>
    </row>
    <row r="1287" spans="9:10" x14ac:dyDescent="0.25">
      <c r="I1287"/>
      <c r="J1287"/>
    </row>
    <row r="1288" spans="9:10" x14ac:dyDescent="0.25">
      <c r="I1288"/>
      <c r="J1288"/>
    </row>
    <row r="1289" spans="9:10" x14ac:dyDescent="0.25">
      <c r="I1289"/>
      <c r="J1289"/>
    </row>
    <row r="1290" spans="9:10" x14ac:dyDescent="0.25">
      <c r="I1290"/>
      <c r="J1290"/>
    </row>
    <row r="1291" spans="9:10" x14ac:dyDescent="0.25">
      <c r="I1291"/>
      <c r="J1291"/>
    </row>
    <row r="1292" spans="9:10" x14ac:dyDescent="0.25">
      <c r="I1292"/>
      <c r="J1292"/>
    </row>
    <row r="1293" spans="9:10" x14ac:dyDescent="0.25">
      <c r="I1293"/>
      <c r="J1293"/>
    </row>
    <row r="1294" spans="9:10" x14ac:dyDescent="0.25">
      <c r="I1294"/>
      <c r="J1294"/>
    </row>
    <row r="1295" spans="9:10" x14ac:dyDescent="0.25">
      <c r="I1295"/>
      <c r="J1295"/>
    </row>
    <row r="1296" spans="9:10" x14ac:dyDescent="0.25">
      <c r="I1296"/>
      <c r="J1296"/>
    </row>
    <row r="1297" spans="9:10" x14ac:dyDescent="0.25">
      <c r="I1297"/>
      <c r="J1297"/>
    </row>
    <row r="1298" spans="9:10" x14ac:dyDescent="0.25">
      <c r="I1298"/>
      <c r="J1298"/>
    </row>
    <row r="1299" spans="9:10" x14ac:dyDescent="0.25">
      <c r="I1299"/>
      <c r="J1299"/>
    </row>
    <row r="1300" spans="9:10" x14ac:dyDescent="0.25">
      <c r="I1300"/>
      <c r="J1300"/>
    </row>
    <row r="1301" spans="9:10" x14ac:dyDescent="0.25">
      <c r="I1301"/>
      <c r="J1301"/>
    </row>
    <row r="1302" spans="9:10" x14ac:dyDescent="0.25">
      <c r="I1302"/>
      <c r="J1302"/>
    </row>
    <row r="1303" spans="9:10" x14ac:dyDescent="0.25">
      <c r="I1303"/>
      <c r="J1303"/>
    </row>
    <row r="1304" spans="9:10" x14ac:dyDescent="0.25">
      <c r="I1304"/>
      <c r="J1304"/>
    </row>
    <row r="1305" spans="9:10" x14ac:dyDescent="0.25">
      <c r="I1305"/>
      <c r="J1305"/>
    </row>
    <row r="1306" spans="9:10" x14ac:dyDescent="0.25">
      <c r="I1306"/>
      <c r="J1306"/>
    </row>
    <row r="1307" spans="9:10" x14ac:dyDescent="0.25">
      <c r="I1307"/>
      <c r="J1307"/>
    </row>
    <row r="1308" spans="9:10" x14ac:dyDescent="0.25">
      <c r="I1308"/>
      <c r="J1308"/>
    </row>
    <row r="1309" spans="9:10" x14ac:dyDescent="0.25">
      <c r="I1309"/>
      <c r="J1309"/>
    </row>
    <row r="1310" spans="9:10" x14ac:dyDescent="0.25">
      <c r="I1310"/>
      <c r="J1310"/>
    </row>
    <row r="1311" spans="9:10" x14ac:dyDescent="0.25">
      <c r="I1311"/>
      <c r="J1311"/>
    </row>
    <row r="1312" spans="9:10" x14ac:dyDescent="0.25">
      <c r="I1312"/>
      <c r="J1312"/>
    </row>
    <row r="1313" spans="9:10" x14ac:dyDescent="0.25">
      <c r="I1313"/>
      <c r="J1313"/>
    </row>
    <row r="1314" spans="9:10" x14ac:dyDescent="0.25">
      <c r="I1314"/>
      <c r="J1314"/>
    </row>
    <row r="1315" spans="9:10" x14ac:dyDescent="0.25">
      <c r="I1315"/>
      <c r="J1315"/>
    </row>
    <row r="1316" spans="9:10" x14ac:dyDescent="0.25">
      <c r="I1316"/>
      <c r="J1316"/>
    </row>
    <row r="1317" spans="9:10" x14ac:dyDescent="0.25">
      <c r="I1317"/>
      <c r="J1317"/>
    </row>
    <row r="1318" spans="9:10" x14ac:dyDescent="0.25">
      <c r="I1318"/>
      <c r="J1318"/>
    </row>
    <row r="1319" spans="9:10" x14ac:dyDescent="0.25">
      <c r="I1319"/>
      <c r="J1319"/>
    </row>
    <row r="1320" spans="9:10" x14ac:dyDescent="0.25">
      <c r="I1320"/>
      <c r="J1320"/>
    </row>
    <row r="1321" spans="9:10" x14ac:dyDescent="0.25">
      <c r="I1321"/>
      <c r="J1321"/>
    </row>
    <row r="1322" spans="9:10" x14ac:dyDescent="0.25">
      <c r="I1322"/>
      <c r="J1322"/>
    </row>
    <row r="1323" spans="9:10" x14ac:dyDescent="0.25">
      <c r="I1323"/>
      <c r="J1323"/>
    </row>
    <row r="1324" spans="9:10" x14ac:dyDescent="0.25">
      <c r="I1324"/>
      <c r="J1324"/>
    </row>
    <row r="1325" spans="9:10" x14ac:dyDescent="0.25">
      <c r="I1325"/>
      <c r="J1325"/>
    </row>
    <row r="1326" spans="9:10" x14ac:dyDescent="0.25">
      <c r="I1326"/>
      <c r="J1326"/>
    </row>
    <row r="1327" spans="9:10" x14ac:dyDescent="0.25">
      <c r="I1327"/>
      <c r="J1327"/>
    </row>
    <row r="1328" spans="9:10" x14ac:dyDescent="0.25">
      <c r="I1328"/>
      <c r="J1328"/>
    </row>
    <row r="1329" spans="9:10" x14ac:dyDescent="0.25">
      <c r="I1329"/>
      <c r="J1329"/>
    </row>
    <row r="1330" spans="9:10" x14ac:dyDescent="0.25">
      <c r="I1330"/>
      <c r="J1330"/>
    </row>
    <row r="1331" spans="9:10" x14ac:dyDescent="0.25">
      <c r="I1331"/>
      <c r="J1331"/>
    </row>
    <row r="1332" spans="9:10" x14ac:dyDescent="0.25">
      <c r="I1332"/>
      <c r="J1332"/>
    </row>
    <row r="1333" spans="9:10" x14ac:dyDescent="0.25">
      <c r="I1333"/>
      <c r="J1333"/>
    </row>
    <row r="1334" spans="9:10" x14ac:dyDescent="0.25">
      <c r="I1334"/>
      <c r="J1334"/>
    </row>
    <row r="1335" spans="9:10" x14ac:dyDescent="0.25">
      <c r="I1335"/>
      <c r="J1335"/>
    </row>
    <row r="1336" spans="9:10" x14ac:dyDescent="0.25">
      <c r="I1336"/>
      <c r="J1336"/>
    </row>
    <row r="1337" spans="9:10" x14ac:dyDescent="0.25">
      <c r="I1337"/>
      <c r="J1337"/>
    </row>
    <row r="1338" spans="9:10" x14ac:dyDescent="0.25">
      <c r="I1338"/>
      <c r="J1338"/>
    </row>
    <row r="1339" spans="9:10" x14ac:dyDescent="0.25">
      <c r="I1339"/>
      <c r="J1339"/>
    </row>
    <row r="1340" spans="9:10" x14ac:dyDescent="0.25">
      <c r="I1340"/>
      <c r="J1340"/>
    </row>
    <row r="1341" spans="9:10" x14ac:dyDescent="0.25">
      <c r="I1341"/>
      <c r="J1341"/>
    </row>
    <row r="1342" spans="9:10" x14ac:dyDescent="0.25">
      <c r="I1342"/>
      <c r="J1342"/>
    </row>
    <row r="1343" spans="9:10" x14ac:dyDescent="0.25">
      <c r="I1343"/>
      <c r="J1343"/>
    </row>
    <row r="1344" spans="9:10" x14ac:dyDescent="0.25">
      <c r="I1344"/>
      <c r="J1344"/>
    </row>
    <row r="1345" spans="9:10" x14ac:dyDescent="0.25">
      <c r="I1345"/>
      <c r="J1345"/>
    </row>
    <row r="1346" spans="9:10" x14ac:dyDescent="0.25">
      <c r="I1346"/>
      <c r="J1346"/>
    </row>
    <row r="1347" spans="9:10" x14ac:dyDescent="0.25">
      <c r="I1347"/>
      <c r="J1347"/>
    </row>
    <row r="1348" spans="9:10" x14ac:dyDescent="0.25">
      <c r="I1348"/>
      <c r="J1348"/>
    </row>
    <row r="1349" spans="9:10" x14ac:dyDescent="0.25">
      <c r="I1349"/>
      <c r="J1349"/>
    </row>
    <row r="1350" spans="9:10" x14ac:dyDescent="0.25">
      <c r="I1350"/>
      <c r="J1350"/>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76A64B-500D-438C-8BE4-1A602EB5B961}">
  <dimension ref="A1:I923"/>
  <sheetViews>
    <sheetView workbookViewId="0">
      <selection activeCell="D1" sqref="D1"/>
    </sheetView>
  </sheetViews>
  <sheetFormatPr defaultRowHeight="15" x14ac:dyDescent="0.25"/>
  <cols>
    <col min="1" max="1" width="6.28515625" style="34" bestFit="1" customWidth="1"/>
    <col min="2" max="2" width="49.28515625" style="1" bestFit="1" customWidth="1"/>
    <col min="3" max="3" width="7" bestFit="1" customWidth="1"/>
    <col min="4" max="4" width="6.28515625" bestFit="1" customWidth="1"/>
    <col min="5" max="5" width="14.5703125" bestFit="1" customWidth="1"/>
    <col min="6" max="6" width="11.5703125" bestFit="1" customWidth="1"/>
    <col min="7" max="7" width="11.7109375" style="1" bestFit="1" customWidth="1"/>
    <col min="8" max="8" width="87.85546875" style="35" customWidth="1"/>
    <col min="9" max="9" width="40.85546875" style="35" bestFit="1" customWidth="1"/>
  </cols>
  <sheetData>
    <row r="1" spans="1:9" x14ac:dyDescent="0.25">
      <c r="A1" s="25" t="s">
        <v>1209</v>
      </c>
    </row>
    <row r="2" spans="1:9" s="3" customFormat="1" x14ac:dyDescent="0.25">
      <c r="A2" s="30" t="s">
        <v>0</v>
      </c>
      <c r="B2" s="4" t="s">
        <v>1</v>
      </c>
      <c r="C2" s="3" t="s">
        <v>2</v>
      </c>
      <c r="D2" s="3" t="s">
        <v>3</v>
      </c>
      <c r="E2" s="3" t="s">
        <v>1393</v>
      </c>
      <c r="F2" s="3" t="s">
        <v>1394</v>
      </c>
      <c r="G2" s="4" t="s">
        <v>4</v>
      </c>
      <c r="H2" s="36" t="s">
        <v>5</v>
      </c>
      <c r="I2" s="36" t="s">
        <v>6</v>
      </c>
    </row>
    <row r="3" spans="1:9" x14ac:dyDescent="0.25">
      <c r="A3" s="34" t="s">
        <v>8</v>
      </c>
      <c r="B3" s="9" t="s">
        <v>1076</v>
      </c>
      <c r="C3">
        <v>22</v>
      </c>
      <c r="D3">
        <v>95</v>
      </c>
      <c r="E3">
        <v>11</v>
      </c>
      <c r="F3">
        <v>93</v>
      </c>
      <c r="G3" s="1">
        <v>1</v>
      </c>
      <c r="H3" s="35" t="s">
        <v>2306</v>
      </c>
      <c r="I3" s="35" t="s">
        <v>2307</v>
      </c>
    </row>
    <row r="4" spans="1:9" x14ac:dyDescent="0.25">
      <c r="A4" s="34" t="s">
        <v>12</v>
      </c>
      <c r="B4" s="1" t="s">
        <v>2308</v>
      </c>
      <c r="C4">
        <v>20</v>
      </c>
      <c r="D4">
        <v>2</v>
      </c>
      <c r="E4">
        <v>1</v>
      </c>
      <c r="F4">
        <v>2</v>
      </c>
      <c r="G4" s="1">
        <v>1</v>
      </c>
      <c r="H4" s="35">
        <v>0.632351</v>
      </c>
      <c r="I4" s="35">
        <v>2.09</v>
      </c>
    </row>
    <row r="6" spans="1:9" x14ac:dyDescent="0.25">
      <c r="A6" s="25" t="s">
        <v>1345</v>
      </c>
      <c r="G6" s="35"/>
    </row>
    <row r="7" spans="1:9" s="3" customFormat="1" x14ac:dyDescent="0.25">
      <c r="A7" s="30" t="s">
        <v>0</v>
      </c>
      <c r="B7" s="4" t="s">
        <v>1</v>
      </c>
      <c r="C7" s="3" t="s">
        <v>2</v>
      </c>
      <c r="D7" s="3" t="s">
        <v>3</v>
      </c>
      <c r="E7" s="3" t="s">
        <v>1393</v>
      </c>
      <c r="F7" s="3" t="s">
        <v>1394</v>
      </c>
      <c r="G7" s="4" t="s">
        <v>4</v>
      </c>
      <c r="H7" s="36" t="s">
        <v>5</v>
      </c>
      <c r="I7" s="36" t="s">
        <v>6</v>
      </c>
    </row>
    <row r="8" spans="1:9" s="10" customFormat="1" x14ac:dyDescent="0.25">
      <c r="A8" s="37" t="s">
        <v>8</v>
      </c>
      <c r="B8" s="9" t="s">
        <v>1212</v>
      </c>
      <c r="C8" s="10">
        <v>19</v>
      </c>
      <c r="D8" s="10">
        <v>96</v>
      </c>
      <c r="E8" s="10">
        <v>20</v>
      </c>
      <c r="F8" s="10">
        <v>95</v>
      </c>
      <c r="G8" s="11" t="s">
        <v>85</v>
      </c>
      <c r="H8" s="53" t="s">
        <v>3025</v>
      </c>
      <c r="I8" s="53" t="s">
        <v>3026</v>
      </c>
    </row>
    <row r="9" spans="1:9" s="10" customFormat="1" x14ac:dyDescent="0.25">
      <c r="A9" s="37" t="s">
        <v>12</v>
      </c>
      <c r="B9" s="9" t="s">
        <v>1076</v>
      </c>
      <c r="C9" s="10">
        <v>22</v>
      </c>
      <c r="D9" s="10">
        <v>95</v>
      </c>
      <c r="E9" s="10">
        <v>64</v>
      </c>
      <c r="F9" s="10">
        <v>93</v>
      </c>
      <c r="G9" s="11" t="s">
        <v>85</v>
      </c>
      <c r="H9" s="53" t="s">
        <v>3023</v>
      </c>
      <c r="I9" s="53" t="s">
        <v>3024</v>
      </c>
    </row>
    <row r="10" spans="1:9" s="10" customFormat="1" x14ac:dyDescent="0.25">
      <c r="A10" s="37" t="s">
        <v>15</v>
      </c>
      <c r="B10" s="9" t="s">
        <v>1215</v>
      </c>
      <c r="C10" s="10">
        <v>18</v>
      </c>
      <c r="D10" s="10">
        <v>91</v>
      </c>
      <c r="E10" s="10">
        <v>6</v>
      </c>
      <c r="F10" s="10">
        <v>89</v>
      </c>
      <c r="G10" s="11">
        <v>1</v>
      </c>
      <c r="H10" s="53" t="s">
        <v>3032</v>
      </c>
      <c r="I10" s="53" t="s">
        <v>3033</v>
      </c>
    </row>
    <row r="11" spans="1:9" s="10" customFormat="1" hidden="1" x14ac:dyDescent="0.25">
      <c r="A11" s="37" t="s">
        <v>17</v>
      </c>
      <c r="B11" s="11" t="s">
        <v>1213</v>
      </c>
      <c r="C11" s="10">
        <v>15</v>
      </c>
      <c r="D11" s="10">
        <v>63</v>
      </c>
      <c r="E11" s="10">
        <v>1</v>
      </c>
      <c r="F11" s="10">
        <v>16</v>
      </c>
      <c r="G11" s="11">
        <v>1</v>
      </c>
      <c r="H11" s="53">
        <v>0.17277799999999999</v>
      </c>
      <c r="I11" s="53">
        <v>12.86</v>
      </c>
    </row>
    <row r="12" spans="1:9" s="10" customFormat="1" hidden="1" x14ac:dyDescent="0.25">
      <c r="A12" s="37" t="s">
        <v>19</v>
      </c>
      <c r="B12" s="11" t="s">
        <v>4507</v>
      </c>
      <c r="C12" s="10">
        <v>18</v>
      </c>
      <c r="D12" s="10">
        <v>23</v>
      </c>
      <c r="E12" s="10">
        <v>4</v>
      </c>
      <c r="F12" s="10">
        <v>13</v>
      </c>
      <c r="G12" s="11">
        <v>1</v>
      </c>
      <c r="H12" s="53" t="s">
        <v>4508</v>
      </c>
      <c r="I12" s="53" t="s">
        <v>4509</v>
      </c>
    </row>
    <row r="13" spans="1:9" s="10" customFormat="1" hidden="1" x14ac:dyDescent="0.25">
      <c r="A13" s="37" t="s">
        <v>22</v>
      </c>
      <c r="B13" s="11" t="s">
        <v>1217</v>
      </c>
      <c r="C13" s="10">
        <v>20</v>
      </c>
      <c r="D13" s="10">
        <v>43</v>
      </c>
      <c r="E13" s="10">
        <v>74</v>
      </c>
      <c r="F13" s="10">
        <v>12</v>
      </c>
      <c r="G13" s="11" t="s">
        <v>553</v>
      </c>
      <c r="H13" s="53" t="s">
        <v>3027</v>
      </c>
      <c r="I13" s="53" t="s">
        <v>3028</v>
      </c>
    </row>
    <row r="14" spans="1:9" s="10" customFormat="1" hidden="1" x14ac:dyDescent="0.25">
      <c r="A14" s="37" t="s">
        <v>25</v>
      </c>
      <c r="B14" s="11" t="s">
        <v>3058</v>
      </c>
      <c r="C14" s="10">
        <v>18</v>
      </c>
      <c r="D14" s="10">
        <v>187</v>
      </c>
      <c r="E14" s="10">
        <v>11</v>
      </c>
      <c r="F14" s="10">
        <v>11</v>
      </c>
      <c r="G14" s="11">
        <v>1</v>
      </c>
      <c r="H14" s="53" t="s">
        <v>4510</v>
      </c>
      <c r="I14" s="53" t="s">
        <v>4511</v>
      </c>
    </row>
    <row r="15" spans="1:9" s="10" customFormat="1" hidden="1" x14ac:dyDescent="0.25">
      <c r="A15" s="37" t="s">
        <v>28</v>
      </c>
      <c r="B15" s="11" t="s">
        <v>4512</v>
      </c>
      <c r="C15" s="10">
        <v>22</v>
      </c>
      <c r="D15" s="10">
        <v>30</v>
      </c>
      <c r="E15" s="10">
        <v>7</v>
      </c>
      <c r="F15" s="10">
        <v>11</v>
      </c>
      <c r="G15" s="11" t="s">
        <v>85</v>
      </c>
      <c r="H15" s="53" t="s">
        <v>4513</v>
      </c>
      <c r="I15" s="53" t="s">
        <v>4514</v>
      </c>
    </row>
    <row r="16" spans="1:9" s="10" customFormat="1" hidden="1" x14ac:dyDescent="0.25">
      <c r="A16" s="37" t="s">
        <v>32</v>
      </c>
      <c r="B16" s="11" t="s">
        <v>3029</v>
      </c>
      <c r="C16" s="10">
        <v>19</v>
      </c>
      <c r="D16" s="10">
        <v>29</v>
      </c>
      <c r="E16" s="10">
        <v>6</v>
      </c>
      <c r="F16" s="10">
        <v>11</v>
      </c>
      <c r="G16" s="11" t="s">
        <v>85</v>
      </c>
      <c r="H16" s="53" t="s">
        <v>3030</v>
      </c>
      <c r="I16" s="53" t="s">
        <v>3031</v>
      </c>
    </row>
    <row r="17" spans="1:9" s="10" customFormat="1" hidden="1" x14ac:dyDescent="0.25">
      <c r="A17" s="37" t="s">
        <v>35</v>
      </c>
      <c r="B17" s="11" t="s">
        <v>3034</v>
      </c>
      <c r="C17" s="10">
        <v>20</v>
      </c>
      <c r="D17" s="10">
        <v>12</v>
      </c>
      <c r="E17" s="10">
        <v>3</v>
      </c>
      <c r="F17" s="10">
        <v>10</v>
      </c>
      <c r="G17" s="11">
        <v>1</v>
      </c>
      <c r="H17" s="53" t="s">
        <v>3035</v>
      </c>
      <c r="I17" s="53" t="s">
        <v>3036</v>
      </c>
    </row>
    <row r="18" spans="1:9" s="10" customFormat="1" hidden="1" x14ac:dyDescent="0.25">
      <c r="A18" s="37" t="s">
        <v>37</v>
      </c>
      <c r="B18" s="11" t="s">
        <v>1220</v>
      </c>
      <c r="C18" s="10">
        <v>17</v>
      </c>
      <c r="D18" s="10">
        <v>10</v>
      </c>
      <c r="E18" s="10">
        <v>984</v>
      </c>
      <c r="F18" s="10">
        <v>10</v>
      </c>
      <c r="G18" s="11" t="s">
        <v>553</v>
      </c>
      <c r="H18" s="53" t="s">
        <v>3037</v>
      </c>
      <c r="I18" s="53" t="s">
        <v>3038</v>
      </c>
    </row>
    <row r="19" spans="1:9" s="10" customFormat="1" hidden="1" x14ac:dyDescent="0.25">
      <c r="A19" s="37" t="s">
        <v>39</v>
      </c>
      <c r="B19" s="11" t="s">
        <v>1237</v>
      </c>
      <c r="C19" s="10">
        <v>18</v>
      </c>
      <c r="D19" s="10">
        <v>36</v>
      </c>
      <c r="E19" s="10">
        <v>1</v>
      </c>
      <c r="F19" s="10">
        <v>9</v>
      </c>
      <c r="G19" s="11">
        <v>2</v>
      </c>
      <c r="H19" s="53" t="s">
        <v>3039</v>
      </c>
      <c r="I19" s="53" t="s">
        <v>3040</v>
      </c>
    </row>
    <row r="20" spans="1:9" s="10" customFormat="1" hidden="1" x14ac:dyDescent="0.25">
      <c r="A20" s="37" t="s">
        <v>42</v>
      </c>
      <c r="B20" s="11" t="s">
        <v>3041</v>
      </c>
      <c r="C20" s="10">
        <v>17</v>
      </c>
      <c r="D20" s="10">
        <v>16</v>
      </c>
      <c r="E20" s="10">
        <v>4</v>
      </c>
      <c r="F20" s="10">
        <v>9</v>
      </c>
      <c r="G20" s="11">
        <v>1</v>
      </c>
      <c r="H20" s="53" t="s">
        <v>3042</v>
      </c>
      <c r="I20" s="53" t="s">
        <v>3043</v>
      </c>
    </row>
    <row r="21" spans="1:9" s="10" customFormat="1" hidden="1" x14ac:dyDescent="0.25">
      <c r="A21" s="37" t="s">
        <v>44</v>
      </c>
      <c r="B21" s="11" t="s">
        <v>1214</v>
      </c>
      <c r="C21" s="10">
        <v>14</v>
      </c>
      <c r="D21" s="10">
        <v>7</v>
      </c>
      <c r="E21" s="10">
        <v>3</v>
      </c>
      <c r="F21" s="10">
        <v>9</v>
      </c>
      <c r="G21" s="11">
        <v>2</v>
      </c>
      <c r="H21" s="53" t="s">
        <v>3044</v>
      </c>
      <c r="I21" s="53" t="s">
        <v>3045</v>
      </c>
    </row>
    <row r="22" spans="1:9" s="10" customFormat="1" hidden="1" x14ac:dyDescent="0.25">
      <c r="A22" s="37" t="s">
        <v>45</v>
      </c>
      <c r="B22" s="11" t="s">
        <v>1320</v>
      </c>
      <c r="C22" s="10">
        <v>21</v>
      </c>
      <c r="D22" s="10">
        <v>12</v>
      </c>
      <c r="E22" s="10">
        <v>7</v>
      </c>
      <c r="F22" s="10">
        <v>8</v>
      </c>
      <c r="G22" s="11" t="s">
        <v>553</v>
      </c>
      <c r="H22" s="53" t="s">
        <v>3046</v>
      </c>
      <c r="I22" s="53" t="s">
        <v>3047</v>
      </c>
    </row>
    <row r="23" spans="1:9" s="10" customFormat="1" hidden="1" x14ac:dyDescent="0.25">
      <c r="A23" s="37" t="s">
        <v>48</v>
      </c>
      <c r="B23" s="11" t="s">
        <v>3009</v>
      </c>
      <c r="C23" s="10">
        <v>15</v>
      </c>
      <c r="D23" s="10">
        <v>12</v>
      </c>
      <c r="E23" s="10">
        <v>1</v>
      </c>
      <c r="F23" s="10">
        <v>8</v>
      </c>
      <c r="G23" s="11">
        <v>1</v>
      </c>
      <c r="H23" s="53">
        <v>0.196435</v>
      </c>
      <c r="I23" s="53">
        <v>8.23</v>
      </c>
    </row>
    <row r="24" spans="1:9" s="10" customFormat="1" hidden="1" x14ac:dyDescent="0.25">
      <c r="A24" s="37" t="s">
        <v>50</v>
      </c>
      <c r="B24" s="11" t="s">
        <v>1219</v>
      </c>
      <c r="C24" s="10">
        <v>19</v>
      </c>
      <c r="D24" s="10">
        <v>8</v>
      </c>
      <c r="E24" s="10">
        <v>1</v>
      </c>
      <c r="F24" s="10">
        <v>8</v>
      </c>
      <c r="G24" s="11">
        <v>1</v>
      </c>
      <c r="H24" s="53">
        <v>0.30997400000000003</v>
      </c>
      <c r="I24" s="53">
        <v>5.97</v>
      </c>
    </row>
    <row r="25" spans="1:9" s="10" customFormat="1" hidden="1" x14ac:dyDescent="0.25">
      <c r="A25" s="37" t="s">
        <v>51</v>
      </c>
      <c r="B25" s="11" t="s">
        <v>1218</v>
      </c>
      <c r="C25" s="10">
        <v>19</v>
      </c>
      <c r="D25" s="10">
        <v>82</v>
      </c>
      <c r="E25" s="10">
        <v>1</v>
      </c>
      <c r="F25" s="10">
        <v>7</v>
      </c>
      <c r="G25" s="11">
        <v>1</v>
      </c>
      <c r="H25" s="53">
        <v>0.13980999999999999</v>
      </c>
      <c r="I25" s="53">
        <v>10.24</v>
      </c>
    </row>
    <row r="26" spans="1:9" s="10" customFormat="1" hidden="1" x14ac:dyDescent="0.25">
      <c r="A26" s="37" t="s">
        <v>53</v>
      </c>
      <c r="B26" s="11" t="s">
        <v>3055</v>
      </c>
      <c r="C26" s="10">
        <v>18</v>
      </c>
      <c r="D26" s="10">
        <v>54</v>
      </c>
      <c r="E26" s="10">
        <v>1</v>
      </c>
      <c r="F26" s="10">
        <v>7</v>
      </c>
      <c r="G26" s="11">
        <v>1</v>
      </c>
      <c r="H26" s="53" t="s">
        <v>3056</v>
      </c>
      <c r="I26" s="53" t="s">
        <v>3057</v>
      </c>
    </row>
    <row r="27" spans="1:9" s="10" customFormat="1" hidden="1" x14ac:dyDescent="0.25">
      <c r="A27" s="37" t="s">
        <v>54</v>
      </c>
      <c r="B27" s="11" t="s">
        <v>3048</v>
      </c>
      <c r="C27" s="10">
        <v>20</v>
      </c>
      <c r="D27" s="10">
        <v>19</v>
      </c>
      <c r="E27" s="10">
        <v>2</v>
      </c>
      <c r="F27" s="10">
        <v>7</v>
      </c>
      <c r="G27" s="11">
        <v>2</v>
      </c>
      <c r="H27" s="53" t="s">
        <v>3049</v>
      </c>
      <c r="I27" s="53" t="s">
        <v>3050</v>
      </c>
    </row>
    <row r="28" spans="1:9" s="10" customFormat="1" x14ac:dyDescent="0.25">
      <c r="A28" s="37" t="s">
        <v>56</v>
      </c>
      <c r="B28" s="9" t="s">
        <v>4515</v>
      </c>
      <c r="C28" s="10">
        <v>19</v>
      </c>
      <c r="D28" s="10">
        <v>8</v>
      </c>
      <c r="E28" s="10">
        <v>1</v>
      </c>
      <c r="F28" s="10">
        <v>7</v>
      </c>
      <c r="G28" s="11" t="s">
        <v>553</v>
      </c>
      <c r="H28" s="53" t="s">
        <v>4516</v>
      </c>
      <c r="I28" s="53" t="s">
        <v>4517</v>
      </c>
    </row>
    <row r="29" spans="1:9" s="10" customFormat="1" hidden="1" x14ac:dyDescent="0.25">
      <c r="A29" s="37" t="s">
        <v>57</v>
      </c>
      <c r="B29" s="11" t="s">
        <v>2988</v>
      </c>
      <c r="C29" s="10">
        <v>19</v>
      </c>
      <c r="D29" s="10">
        <v>7</v>
      </c>
      <c r="E29" s="10">
        <v>42</v>
      </c>
      <c r="F29" s="10">
        <v>7</v>
      </c>
      <c r="G29" s="11" t="s">
        <v>553</v>
      </c>
      <c r="H29" s="53" t="s">
        <v>4518</v>
      </c>
      <c r="I29" s="53" t="s">
        <v>4519</v>
      </c>
    </row>
    <row r="30" spans="1:9" s="10" customFormat="1" hidden="1" x14ac:dyDescent="0.25">
      <c r="A30" s="37" t="s">
        <v>59</v>
      </c>
      <c r="B30" s="11" t="s">
        <v>4520</v>
      </c>
      <c r="C30" s="10">
        <v>17</v>
      </c>
      <c r="D30" s="10">
        <v>6</v>
      </c>
      <c r="E30" s="10">
        <v>1</v>
      </c>
      <c r="F30" s="10">
        <v>7</v>
      </c>
      <c r="G30" s="11">
        <v>1</v>
      </c>
      <c r="H30" s="53">
        <v>0.44904699999999997</v>
      </c>
      <c r="I30" s="53">
        <v>2.79</v>
      </c>
    </row>
    <row r="31" spans="1:9" s="10" customFormat="1" hidden="1" x14ac:dyDescent="0.25">
      <c r="A31" s="37" t="s">
        <v>61</v>
      </c>
      <c r="B31" s="11" t="s">
        <v>1225</v>
      </c>
      <c r="C31" s="10">
        <v>17</v>
      </c>
      <c r="D31" s="10">
        <v>6</v>
      </c>
      <c r="E31" s="10">
        <v>8</v>
      </c>
      <c r="F31" s="10">
        <v>7</v>
      </c>
      <c r="G31" s="11" t="s">
        <v>85</v>
      </c>
      <c r="H31" s="53" t="s">
        <v>3051</v>
      </c>
      <c r="I31" s="53" t="s">
        <v>3052</v>
      </c>
    </row>
    <row r="32" spans="1:9" s="10" customFormat="1" hidden="1" x14ac:dyDescent="0.25">
      <c r="A32" s="37" t="s">
        <v>63</v>
      </c>
      <c r="B32" s="24" t="s">
        <v>4521</v>
      </c>
      <c r="C32" s="10">
        <v>19</v>
      </c>
      <c r="D32" s="10">
        <v>5</v>
      </c>
      <c r="E32" s="10">
        <v>2</v>
      </c>
      <c r="F32" s="10">
        <v>7</v>
      </c>
      <c r="G32" s="11">
        <v>2</v>
      </c>
      <c r="H32" s="53" t="s">
        <v>4522</v>
      </c>
      <c r="I32" s="53" t="s">
        <v>4523</v>
      </c>
    </row>
    <row r="33" spans="1:9" s="10" customFormat="1" hidden="1" x14ac:dyDescent="0.25">
      <c r="A33" s="37" t="s">
        <v>65</v>
      </c>
      <c r="B33" s="11" t="s">
        <v>1227</v>
      </c>
      <c r="C33" s="10">
        <v>19</v>
      </c>
      <c r="D33" s="10">
        <v>57</v>
      </c>
      <c r="E33" s="10">
        <v>2</v>
      </c>
      <c r="F33" s="10">
        <v>6</v>
      </c>
      <c r="G33" s="11">
        <v>1</v>
      </c>
      <c r="H33" s="53" t="s">
        <v>3053</v>
      </c>
      <c r="I33" s="53" t="s">
        <v>3054</v>
      </c>
    </row>
    <row r="34" spans="1:9" s="10" customFormat="1" hidden="1" x14ac:dyDescent="0.25">
      <c r="A34" s="37" t="s">
        <v>67</v>
      </c>
      <c r="B34" s="11" t="s">
        <v>3059</v>
      </c>
      <c r="C34" s="10">
        <v>20</v>
      </c>
      <c r="D34" s="10">
        <v>10</v>
      </c>
      <c r="E34" s="10">
        <v>5</v>
      </c>
      <c r="F34" s="10">
        <v>6</v>
      </c>
      <c r="G34" s="11">
        <v>1</v>
      </c>
      <c r="H34" s="53" t="s">
        <v>3060</v>
      </c>
      <c r="I34" s="53" t="s">
        <v>3061</v>
      </c>
    </row>
    <row r="35" spans="1:9" s="10" customFormat="1" hidden="1" x14ac:dyDescent="0.25">
      <c r="A35" s="37" t="s">
        <v>69</v>
      </c>
      <c r="B35" s="11" t="s">
        <v>4524</v>
      </c>
      <c r="C35" s="10">
        <v>15</v>
      </c>
      <c r="D35" s="10">
        <v>7</v>
      </c>
      <c r="E35" s="10">
        <v>1</v>
      </c>
      <c r="F35" s="10">
        <v>6</v>
      </c>
      <c r="G35" s="11">
        <v>1</v>
      </c>
      <c r="H35" s="53" t="s">
        <v>4525</v>
      </c>
      <c r="I35" s="53" t="s">
        <v>4526</v>
      </c>
    </row>
    <row r="36" spans="1:9" s="10" customFormat="1" hidden="1" x14ac:dyDescent="0.25">
      <c r="A36" s="37" t="s">
        <v>71</v>
      </c>
      <c r="B36" s="11" t="s">
        <v>4527</v>
      </c>
      <c r="C36" s="10">
        <v>14</v>
      </c>
      <c r="D36" s="10">
        <v>6</v>
      </c>
      <c r="E36" s="10">
        <v>1</v>
      </c>
      <c r="F36" s="10">
        <v>6</v>
      </c>
      <c r="G36" s="11">
        <v>1</v>
      </c>
      <c r="H36" s="53">
        <v>0.135959</v>
      </c>
      <c r="I36" s="53">
        <v>10.199999999999999</v>
      </c>
    </row>
    <row r="37" spans="1:9" s="10" customFormat="1" hidden="1" x14ac:dyDescent="0.25">
      <c r="A37" s="37" t="s">
        <v>73</v>
      </c>
      <c r="B37" s="11" t="s">
        <v>4528</v>
      </c>
      <c r="C37" s="10">
        <v>14</v>
      </c>
      <c r="D37" s="10">
        <v>6</v>
      </c>
      <c r="E37" s="10">
        <v>1</v>
      </c>
      <c r="F37" s="10">
        <v>6</v>
      </c>
      <c r="G37" s="11">
        <v>1</v>
      </c>
      <c r="H37" s="53">
        <v>0.108236</v>
      </c>
      <c r="I37" s="53">
        <v>8.9600000000000009</v>
      </c>
    </row>
    <row r="38" spans="1:9" s="10" customFormat="1" hidden="1" x14ac:dyDescent="0.25">
      <c r="A38" s="37" t="s">
        <v>75</v>
      </c>
      <c r="B38" s="11" t="s">
        <v>1224</v>
      </c>
      <c r="C38" s="10">
        <v>16</v>
      </c>
      <c r="D38" s="10">
        <v>5</v>
      </c>
      <c r="E38" s="10">
        <v>1</v>
      </c>
      <c r="F38" s="10">
        <v>6</v>
      </c>
      <c r="G38" s="11">
        <v>1</v>
      </c>
      <c r="H38" s="53">
        <v>5.3340499999999999E-2</v>
      </c>
      <c r="I38" s="53">
        <v>9.99</v>
      </c>
    </row>
    <row r="39" spans="1:9" s="10" customFormat="1" hidden="1" x14ac:dyDescent="0.25">
      <c r="A39" s="37" t="s">
        <v>77</v>
      </c>
      <c r="B39" s="11" t="s">
        <v>1222</v>
      </c>
      <c r="C39" s="10">
        <v>18</v>
      </c>
      <c r="D39" s="10">
        <v>4</v>
      </c>
      <c r="E39" s="10">
        <v>1</v>
      </c>
      <c r="F39" s="10">
        <v>6</v>
      </c>
      <c r="G39" s="11">
        <v>1</v>
      </c>
      <c r="H39" s="53">
        <v>0.283862</v>
      </c>
      <c r="I39" s="53">
        <v>8.18</v>
      </c>
    </row>
    <row r="40" spans="1:9" s="10" customFormat="1" hidden="1" x14ac:dyDescent="0.25">
      <c r="A40" s="37" t="s">
        <v>79</v>
      </c>
      <c r="B40" s="11" t="s">
        <v>1221</v>
      </c>
      <c r="C40" s="10">
        <v>19</v>
      </c>
      <c r="D40" s="10">
        <v>3</v>
      </c>
      <c r="E40" s="10">
        <v>9</v>
      </c>
      <c r="F40" s="10">
        <v>6</v>
      </c>
      <c r="G40" s="11" t="s">
        <v>85</v>
      </c>
      <c r="H40" s="53" t="s">
        <v>3062</v>
      </c>
      <c r="I40" s="53" t="s">
        <v>3063</v>
      </c>
    </row>
    <row r="41" spans="1:9" s="10" customFormat="1" x14ac:dyDescent="0.25">
      <c r="A41" s="37" t="s">
        <v>81</v>
      </c>
      <c r="B41" s="58" t="s">
        <v>3064</v>
      </c>
      <c r="C41" s="10">
        <v>21</v>
      </c>
      <c r="D41" s="10">
        <v>3612</v>
      </c>
      <c r="E41" s="10">
        <v>16</v>
      </c>
      <c r="F41" s="10">
        <v>5</v>
      </c>
      <c r="G41" s="11" t="s">
        <v>553</v>
      </c>
      <c r="H41" s="53" t="s">
        <v>3065</v>
      </c>
      <c r="I41" s="53" t="s">
        <v>3066</v>
      </c>
    </row>
    <row r="42" spans="1:9" s="10" customFormat="1" hidden="1" x14ac:dyDescent="0.25">
      <c r="A42" s="37" t="s">
        <v>83</v>
      </c>
      <c r="B42" s="11" t="s">
        <v>1223</v>
      </c>
      <c r="C42" s="10">
        <v>18</v>
      </c>
      <c r="D42" s="10">
        <v>20</v>
      </c>
      <c r="E42" s="10">
        <v>1</v>
      </c>
      <c r="F42" s="10">
        <v>5</v>
      </c>
      <c r="G42" s="11">
        <v>1</v>
      </c>
      <c r="H42" s="53">
        <v>0.34551500000000002</v>
      </c>
      <c r="I42" s="53">
        <v>4.53</v>
      </c>
    </row>
    <row r="43" spans="1:9" s="10" customFormat="1" hidden="1" x14ac:dyDescent="0.25">
      <c r="A43" s="37" t="s">
        <v>84</v>
      </c>
      <c r="B43" s="11" t="s">
        <v>1205</v>
      </c>
      <c r="C43" s="10">
        <v>14</v>
      </c>
      <c r="D43" s="10">
        <v>12</v>
      </c>
      <c r="E43" s="10">
        <v>1</v>
      </c>
      <c r="F43" s="10">
        <v>5</v>
      </c>
      <c r="G43" s="11">
        <v>1</v>
      </c>
      <c r="H43" s="53">
        <v>9.9969100000000005E-2</v>
      </c>
      <c r="I43" s="53">
        <v>12.61</v>
      </c>
    </row>
    <row r="44" spans="1:9" s="10" customFormat="1" hidden="1" x14ac:dyDescent="0.25">
      <c r="A44" s="37" t="s">
        <v>86</v>
      </c>
      <c r="B44" s="11" t="s">
        <v>4529</v>
      </c>
      <c r="C44" s="10">
        <v>18</v>
      </c>
      <c r="D44" s="10">
        <v>8</v>
      </c>
      <c r="E44" s="10">
        <v>14</v>
      </c>
      <c r="F44" s="10">
        <v>5</v>
      </c>
      <c r="G44" s="11" t="s">
        <v>85</v>
      </c>
      <c r="H44" s="53" t="s">
        <v>4530</v>
      </c>
      <c r="I44" s="53" t="s">
        <v>4531</v>
      </c>
    </row>
    <row r="45" spans="1:9" s="10" customFormat="1" hidden="1" x14ac:dyDescent="0.25">
      <c r="A45" s="37" t="s">
        <v>89</v>
      </c>
      <c r="B45" s="11" t="s">
        <v>1278</v>
      </c>
      <c r="C45" s="10">
        <v>19</v>
      </c>
      <c r="D45" s="10">
        <v>8</v>
      </c>
      <c r="E45" s="10">
        <v>1</v>
      </c>
      <c r="F45" s="10">
        <v>5</v>
      </c>
      <c r="G45" s="11">
        <v>1</v>
      </c>
      <c r="H45" s="53" t="s">
        <v>3067</v>
      </c>
      <c r="I45" s="53" t="s">
        <v>3068</v>
      </c>
    </row>
    <row r="46" spans="1:9" s="10" customFormat="1" hidden="1" x14ac:dyDescent="0.25">
      <c r="A46" s="37" t="s">
        <v>91</v>
      </c>
      <c r="B46" s="11" t="s">
        <v>4532</v>
      </c>
      <c r="C46" s="10">
        <v>16</v>
      </c>
      <c r="D46" s="10">
        <v>7</v>
      </c>
      <c r="E46" s="10">
        <v>1</v>
      </c>
      <c r="F46" s="10">
        <v>5</v>
      </c>
      <c r="G46" s="11">
        <v>1</v>
      </c>
      <c r="H46" s="53">
        <v>0.31656499999999999</v>
      </c>
      <c r="I46" s="53">
        <v>7.84</v>
      </c>
    </row>
    <row r="47" spans="1:9" s="10" customFormat="1" hidden="1" x14ac:dyDescent="0.25">
      <c r="A47" s="37" t="s">
        <v>93</v>
      </c>
      <c r="B47" s="11" t="s">
        <v>3069</v>
      </c>
      <c r="C47" s="10">
        <v>19</v>
      </c>
      <c r="D47" s="10">
        <v>5</v>
      </c>
      <c r="E47" s="10">
        <v>1</v>
      </c>
      <c r="F47" s="10">
        <v>5</v>
      </c>
      <c r="G47" s="11" t="s">
        <v>553</v>
      </c>
      <c r="H47" s="53" t="s">
        <v>3070</v>
      </c>
      <c r="I47" s="53" t="s">
        <v>3071</v>
      </c>
    </row>
    <row r="48" spans="1:9" s="10" customFormat="1" hidden="1" x14ac:dyDescent="0.25">
      <c r="A48" s="37" t="s">
        <v>95</v>
      </c>
      <c r="B48" s="11" t="s">
        <v>114</v>
      </c>
      <c r="C48" s="10">
        <v>16</v>
      </c>
      <c r="D48" s="10">
        <v>5</v>
      </c>
      <c r="E48" s="10">
        <v>36</v>
      </c>
      <c r="F48" s="10">
        <v>5</v>
      </c>
      <c r="G48" s="11" t="s">
        <v>553</v>
      </c>
      <c r="H48" s="53" t="s">
        <v>4533</v>
      </c>
      <c r="I48" s="53" t="s">
        <v>4534</v>
      </c>
    </row>
    <row r="49" spans="1:9" s="10" customFormat="1" hidden="1" x14ac:dyDescent="0.25">
      <c r="A49" s="37" t="s">
        <v>97</v>
      </c>
      <c r="B49" s="11" t="s">
        <v>4535</v>
      </c>
      <c r="C49" s="10">
        <v>17</v>
      </c>
      <c r="D49" s="10">
        <v>5</v>
      </c>
      <c r="E49" s="10">
        <v>1</v>
      </c>
      <c r="F49" s="10">
        <v>5</v>
      </c>
      <c r="G49" s="11">
        <v>1</v>
      </c>
      <c r="H49" s="53">
        <v>0.277113</v>
      </c>
      <c r="I49" s="53">
        <v>8.7899999999999991</v>
      </c>
    </row>
    <row r="50" spans="1:9" s="10" customFormat="1" hidden="1" x14ac:dyDescent="0.25">
      <c r="A50" s="37" t="s">
        <v>99</v>
      </c>
      <c r="B50" s="11" t="s">
        <v>1232</v>
      </c>
      <c r="C50" s="10">
        <v>17</v>
      </c>
      <c r="D50" s="10">
        <v>4</v>
      </c>
      <c r="E50" s="10">
        <v>26</v>
      </c>
      <c r="F50" s="10">
        <v>5</v>
      </c>
      <c r="G50" s="11" t="s">
        <v>553</v>
      </c>
      <c r="H50" s="53" t="s">
        <v>3072</v>
      </c>
      <c r="I50" s="53" t="s">
        <v>3073</v>
      </c>
    </row>
    <row r="51" spans="1:9" s="10" customFormat="1" hidden="1" x14ac:dyDescent="0.25">
      <c r="A51" s="37" t="s">
        <v>100</v>
      </c>
      <c r="B51" s="11" t="s">
        <v>1226</v>
      </c>
      <c r="C51" s="10">
        <v>19</v>
      </c>
      <c r="D51" s="10">
        <v>22</v>
      </c>
      <c r="E51" s="10">
        <v>1</v>
      </c>
      <c r="F51" s="10">
        <v>4</v>
      </c>
      <c r="G51" s="11">
        <v>2</v>
      </c>
      <c r="H51" s="53" t="s">
        <v>3074</v>
      </c>
      <c r="I51" s="53" t="s">
        <v>3075</v>
      </c>
    </row>
    <row r="52" spans="1:9" s="10" customFormat="1" hidden="1" x14ac:dyDescent="0.25">
      <c r="A52" s="37" t="s">
        <v>102</v>
      </c>
      <c r="B52" s="11" t="s">
        <v>3076</v>
      </c>
      <c r="C52" s="10">
        <v>20</v>
      </c>
      <c r="D52" s="10">
        <v>14</v>
      </c>
      <c r="E52" s="10">
        <v>1</v>
      </c>
      <c r="F52" s="10">
        <v>4</v>
      </c>
      <c r="G52" s="11">
        <v>1</v>
      </c>
      <c r="H52" s="53">
        <v>0.162663</v>
      </c>
      <c r="I52" s="53">
        <v>12.27</v>
      </c>
    </row>
    <row r="53" spans="1:9" s="10" customFormat="1" hidden="1" x14ac:dyDescent="0.25">
      <c r="A53" s="37" t="s">
        <v>104</v>
      </c>
      <c r="B53" s="11" t="s">
        <v>4536</v>
      </c>
      <c r="C53" s="10">
        <v>18</v>
      </c>
      <c r="D53" s="10">
        <v>9</v>
      </c>
      <c r="E53" s="10">
        <v>1</v>
      </c>
      <c r="F53" s="10">
        <v>4</v>
      </c>
      <c r="G53" s="11">
        <v>1</v>
      </c>
      <c r="H53" s="53" t="s">
        <v>4537</v>
      </c>
      <c r="I53" s="53" t="s">
        <v>4538</v>
      </c>
    </row>
    <row r="54" spans="1:9" s="10" customFormat="1" hidden="1" x14ac:dyDescent="0.25">
      <c r="A54" s="37" t="s">
        <v>106</v>
      </c>
      <c r="B54" s="11" t="s">
        <v>4539</v>
      </c>
      <c r="C54" s="10">
        <v>14</v>
      </c>
      <c r="D54" s="10">
        <v>8</v>
      </c>
      <c r="E54" s="10">
        <v>1</v>
      </c>
      <c r="F54" s="10">
        <v>4</v>
      </c>
      <c r="G54" s="11">
        <v>1</v>
      </c>
      <c r="H54" s="53">
        <v>0.59676099999999999</v>
      </c>
      <c r="I54" s="53">
        <v>5.56</v>
      </c>
    </row>
    <row r="55" spans="1:9" s="10" customFormat="1" hidden="1" x14ac:dyDescent="0.25">
      <c r="A55" s="37" t="s">
        <v>108</v>
      </c>
      <c r="B55" s="11" t="s">
        <v>1228</v>
      </c>
      <c r="C55" s="10">
        <v>15</v>
      </c>
      <c r="D55" s="10">
        <v>6</v>
      </c>
      <c r="E55" s="10">
        <v>1</v>
      </c>
      <c r="F55" s="10">
        <v>4</v>
      </c>
      <c r="G55" s="11">
        <v>1</v>
      </c>
      <c r="H55" s="53">
        <v>0.46842200000000001</v>
      </c>
      <c r="I55" s="53">
        <v>7.8</v>
      </c>
    </row>
    <row r="56" spans="1:9" s="10" customFormat="1" hidden="1" x14ac:dyDescent="0.25">
      <c r="A56" s="37" t="s">
        <v>110</v>
      </c>
      <c r="B56" s="11" t="s">
        <v>4540</v>
      </c>
      <c r="C56" s="10">
        <v>14</v>
      </c>
      <c r="D56" s="10">
        <v>6</v>
      </c>
      <c r="E56" s="10">
        <v>1</v>
      </c>
      <c r="F56" s="10">
        <v>4</v>
      </c>
      <c r="G56" s="11">
        <v>1</v>
      </c>
      <c r="H56" s="53">
        <v>0.190969</v>
      </c>
      <c r="I56" s="53">
        <v>10.17</v>
      </c>
    </row>
    <row r="57" spans="1:9" s="10" customFormat="1" hidden="1" x14ac:dyDescent="0.25">
      <c r="A57" s="37" t="s">
        <v>112</v>
      </c>
      <c r="B57" s="11" t="s">
        <v>4541</v>
      </c>
      <c r="C57" s="10">
        <v>15</v>
      </c>
      <c r="D57" s="10">
        <v>5</v>
      </c>
      <c r="E57" s="10">
        <v>1</v>
      </c>
      <c r="F57" s="10">
        <v>4</v>
      </c>
      <c r="G57" s="11">
        <v>1</v>
      </c>
      <c r="H57" s="53" t="s">
        <v>4542</v>
      </c>
      <c r="I57" s="53" t="s">
        <v>4543</v>
      </c>
    </row>
    <row r="58" spans="1:9" s="10" customFormat="1" hidden="1" x14ac:dyDescent="0.25">
      <c r="A58" s="37" t="s">
        <v>113</v>
      </c>
      <c r="B58" s="11" t="s">
        <v>1317</v>
      </c>
      <c r="C58" s="10">
        <v>19</v>
      </c>
      <c r="D58" s="10">
        <v>5</v>
      </c>
      <c r="E58" s="10">
        <v>16</v>
      </c>
      <c r="F58" s="10">
        <v>4</v>
      </c>
      <c r="G58" s="11" t="s">
        <v>553</v>
      </c>
      <c r="H58" s="53" t="s">
        <v>3077</v>
      </c>
      <c r="I58" s="53" t="s">
        <v>3078</v>
      </c>
    </row>
    <row r="59" spans="1:9" s="10" customFormat="1" hidden="1" x14ac:dyDescent="0.25">
      <c r="A59" s="37" t="s">
        <v>115</v>
      </c>
      <c r="B59" s="11" t="s">
        <v>4544</v>
      </c>
      <c r="C59" s="10">
        <v>15</v>
      </c>
      <c r="D59" s="10">
        <v>4</v>
      </c>
      <c r="E59" s="10">
        <v>1</v>
      </c>
      <c r="F59" s="10">
        <v>4</v>
      </c>
      <c r="G59" s="11">
        <v>1</v>
      </c>
      <c r="H59" s="53" t="s">
        <v>4545</v>
      </c>
      <c r="I59" s="53" t="s">
        <v>4546</v>
      </c>
    </row>
    <row r="60" spans="1:9" s="10" customFormat="1" hidden="1" x14ac:dyDescent="0.25">
      <c r="A60" s="37" t="s">
        <v>117</v>
      </c>
      <c r="B60" s="11" t="s">
        <v>4547</v>
      </c>
      <c r="C60" s="10">
        <v>15</v>
      </c>
      <c r="D60" s="10">
        <v>4</v>
      </c>
      <c r="E60" s="10">
        <v>1</v>
      </c>
      <c r="F60" s="10">
        <v>4</v>
      </c>
      <c r="G60" s="11">
        <v>1</v>
      </c>
      <c r="H60" s="53">
        <v>0.35996299999999998</v>
      </c>
      <c r="I60" s="53">
        <v>6.47</v>
      </c>
    </row>
    <row r="61" spans="1:9" s="10" customFormat="1" hidden="1" x14ac:dyDescent="0.25">
      <c r="A61" s="37" t="s">
        <v>119</v>
      </c>
      <c r="B61" s="11" t="s">
        <v>1245</v>
      </c>
      <c r="C61" s="10">
        <v>18</v>
      </c>
      <c r="D61" s="10">
        <v>4</v>
      </c>
      <c r="E61" s="10">
        <v>17</v>
      </c>
      <c r="F61" s="10">
        <v>4</v>
      </c>
      <c r="G61" s="11" t="s">
        <v>85</v>
      </c>
      <c r="H61" s="53" t="s">
        <v>3079</v>
      </c>
      <c r="I61" s="53" t="s">
        <v>3080</v>
      </c>
    </row>
    <row r="62" spans="1:9" s="10" customFormat="1" hidden="1" x14ac:dyDescent="0.25">
      <c r="A62" s="37" t="s">
        <v>121</v>
      </c>
      <c r="B62" s="11" t="s">
        <v>1304</v>
      </c>
      <c r="C62" s="10">
        <v>18</v>
      </c>
      <c r="D62" s="10">
        <v>4</v>
      </c>
      <c r="E62" s="10">
        <v>1</v>
      </c>
      <c r="F62" s="10">
        <v>4</v>
      </c>
      <c r="G62" s="11">
        <v>1</v>
      </c>
      <c r="H62" s="53">
        <v>0.47891600000000001</v>
      </c>
      <c r="I62" s="53">
        <v>6.63</v>
      </c>
    </row>
    <row r="63" spans="1:9" s="10" customFormat="1" hidden="1" x14ac:dyDescent="0.25">
      <c r="A63" s="37" t="s">
        <v>123</v>
      </c>
      <c r="B63" s="11" t="s">
        <v>4548</v>
      </c>
      <c r="C63" s="10">
        <v>16</v>
      </c>
      <c r="D63" s="10">
        <v>4</v>
      </c>
      <c r="E63" s="10">
        <v>1</v>
      </c>
      <c r="F63" s="10">
        <v>4</v>
      </c>
      <c r="G63" s="11">
        <v>1</v>
      </c>
      <c r="H63" s="53">
        <v>0.11068500000000001</v>
      </c>
      <c r="I63" s="53">
        <v>12.33</v>
      </c>
    </row>
    <row r="64" spans="1:9" s="10" customFormat="1" hidden="1" x14ac:dyDescent="0.25">
      <c r="A64" s="37" t="s">
        <v>125</v>
      </c>
      <c r="B64" s="11" t="s">
        <v>4549</v>
      </c>
      <c r="C64" s="10">
        <v>20</v>
      </c>
      <c r="D64" s="10">
        <v>4</v>
      </c>
      <c r="E64" s="10">
        <v>1</v>
      </c>
      <c r="F64" s="10">
        <v>4</v>
      </c>
      <c r="G64" s="11">
        <v>1</v>
      </c>
      <c r="H64" s="53">
        <v>0.113261</v>
      </c>
      <c r="I64" s="53">
        <v>7.19</v>
      </c>
    </row>
    <row r="65" spans="1:9" s="10" customFormat="1" hidden="1" x14ac:dyDescent="0.25">
      <c r="A65" s="37" t="s">
        <v>127</v>
      </c>
      <c r="B65" s="11" t="s">
        <v>3081</v>
      </c>
      <c r="C65" s="10">
        <v>18</v>
      </c>
      <c r="D65" s="10">
        <v>4</v>
      </c>
      <c r="E65" s="10">
        <v>1</v>
      </c>
      <c r="F65" s="10">
        <v>4</v>
      </c>
      <c r="G65" s="11">
        <v>1</v>
      </c>
      <c r="H65" s="53">
        <v>0.15987399999999999</v>
      </c>
      <c r="I65" s="53">
        <v>9.35</v>
      </c>
    </row>
    <row r="66" spans="1:9" s="10" customFormat="1" hidden="1" x14ac:dyDescent="0.25">
      <c r="A66" s="37" t="s">
        <v>129</v>
      </c>
      <c r="B66" s="11" t="s">
        <v>1231</v>
      </c>
      <c r="C66" s="10">
        <v>14</v>
      </c>
      <c r="D66" s="10">
        <v>4</v>
      </c>
      <c r="E66" s="10">
        <v>116</v>
      </c>
      <c r="F66" s="10">
        <v>4</v>
      </c>
      <c r="G66" s="11" t="s">
        <v>553</v>
      </c>
      <c r="H66" s="53" t="s">
        <v>3082</v>
      </c>
      <c r="I66" s="53" t="s">
        <v>3083</v>
      </c>
    </row>
    <row r="67" spans="1:9" s="10" customFormat="1" hidden="1" x14ac:dyDescent="0.25">
      <c r="A67" s="37" t="s">
        <v>131</v>
      </c>
      <c r="B67" s="11" t="s">
        <v>1233</v>
      </c>
      <c r="C67" s="10">
        <v>15</v>
      </c>
      <c r="D67" s="10">
        <v>3</v>
      </c>
      <c r="E67" s="10">
        <v>130</v>
      </c>
      <c r="F67" s="10">
        <v>4</v>
      </c>
      <c r="G67" s="11" t="s">
        <v>85</v>
      </c>
      <c r="H67" s="53" t="s">
        <v>3084</v>
      </c>
      <c r="I67" s="53" t="s">
        <v>3085</v>
      </c>
    </row>
    <row r="68" spans="1:9" s="10" customFormat="1" hidden="1" x14ac:dyDescent="0.25">
      <c r="A68" s="37" t="s">
        <v>133</v>
      </c>
      <c r="B68" s="11" t="s">
        <v>4550</v>
      </c>
      <c r="C68" s="10">
        <v>14</v>
      </c>
      <c r="D68" s="10">
        <v>3</v>
      </c>
      <c r="E68" s="10">
        <v>1</v>
      </c>
      <c r="F68" s="10">
        <v>4</v>
      </c>
      <c r="G68" s="11">
        <v>1</v>
      </c>
      <c r="H68" s="53">
        <v>0.70099299999999998</v>
      </c>
      <c r="I68" s="53">
        <v>2.27</v>
      </c>
    </row>
    <row r="69" spans="1:9" s="10" customFormat="1" hidden="1" x14ac:dyDescent="0.25">
      <c r="A69" s="37" t="s">
        <v>134</v>
      </c>
      <c r="B69" s="11" t="s">
        <v>3086</v>
      </c>
      <c r="C69" s="10">
        <v>15</v>
      </c>
      <c r="D69" s="10">
        <v>2</v>
      </c>
      <c r="E69" s="10">
        <v>173</v>
      </c>
      <c r="F69" s="10">
        <v>4</v>
      </c>
      <c r="G69" s="11" t="s">
        <v>553</v>
      </c>
      <c r="H69" s="53" t="s">
        <v>3087</v>
      </c>
      <c r="I69" s="53" t="s">
        <v>3088</v>
      </c>
    </row>
    <row r="70" spans="1:9" s="10" customFormat="1" hidden="1" x14ac:dyDescent="0.25">
      <c r="A70" s="37" t="s">
        <v>135</v>
      </c>
      <c r="B70" s="11" t="s">
        <v>3089</v>
      </c>
      <c r="C70" s="10">
        <v>14</v>
      </c>
      <c r="D70" s="10">
        <v>2</v>
      </c>
      <c r="E70" s="10">
        <v>1</v>
      </c>
      <c r="F70" s="10">
        <v>4</v>
      </c>
      <c r="G70" s="11">
        <v>1</v>
      </c>
      <c r="H70" s="53">
        <v>0.477464</v>
      </c>
      <c r="I70" s="53">
        <v>2.94</v>
      </c>
    </row>
    <row r="71" spans="1:9" s="10" customFormat="1" hidden="1" x14ac:dyDescent="0.25">
      <c r="A71" s="37" t="s">
        <v>136</v>
      </c>
      <c r="B71" s="11" t="s">
        <v>3090</v>
      </c>
      <c r="C71" s="10">
        <v>16</v>
      </c>
      <c r="D71" s="10">
        <v>2</v>
      </c>
      <c r="E71" s="10">
        <v>1</v>
      </c>
      <c r="F71" s="10">
        <v>4</v>
      </c>
      <c r="G71" s="11">
        <v>1</v>
      </c>
      <c r="H71" s="53">
        <v>0.26783200000000001</v>
      </c>
      <c r="I71" s="53">
        <v>11.1</v>
      </c>
    </row>
    <row r="72" spans="1:9" s="10" customFormat="1" hidden="1" x14ac:dyDescent="0.25">
      <c r="A72" s="37" t="s">
        <v>137</v>
      </c>
      <c r="B72" s="11" t="s">
        <v>4551</v>
      </c>
      <c r="C72" s="10">
        <v>14</v>
      </c>
      <c r="D72" s="10">
        <v>2</v>
      </c>
      <c r="E72" s="10">
        <v>1</v>
      </c>
      <c r="F72" s="10">
        <v>4</v>
      </c>
      <c r="G72" s="11">
        <v>1</v>
      </c>
      <c r="H72" s="53">
        <v>9.6870899999999996E-2</v>
      </c>
      <c r="I72" s="53">
        <v>10.16</v>
      </c>
    </row>
    <row r="73" spans="1:9" s="10" customFormat="1" hidden="1" x14ac:dyDescent="0.25">
      <c r="A73" s="37" t="s">
        <v>139</v>
      </c>
      <c r="B73" s="11" t="s">
        <v>1235</v>
      </c>
      <c r="C73" s="10">
        <v>19</v>
      </c>
      <c r="D73" s="10">
        <v>77</v>
      </c>
      <c r="E73" s="10">
        <v>1</v>
      </c>
      <c r="F73" s="10">
        <v>3</v>
      </c>
      <c r="G73" s="11">
        <v>1</v>
      </c>
      <c r="H73" s="53">
        <v>0.309612</v>
      </c>
      <c r="I73" s="53">
        <v>7.29</v>
      </c>
    </row>
    <row r="74" spans="1:9" s="10" customFormat="1" hidden="1" x14ac:dyDescent="0.25">
      <c r="A74" s="37" t="s">
        <v>140</v>
      </c>
      <c r="B74" s="11" t="s">
        <v>1264</v>
      </c>
      <c r="C74" s="10">
        <v>21</v>
      </c>
      <c r="D74" s="10">
        <v>64</v>
      </c>
      <c r="E74" s="10">
        <v>17</v>
      </c>
      <c r="F74" s="10">
        <v>3</v>
      </c>
      <c r="G74" s="11">
        <v>1</v>
      </c>
      <c r="H74" s="53" t="s">
        <v>3091</v>
      </c>
      <c r="I74" s="53" t="s">
        <v>3092</v>
      </c>
    </row>
    <row r="75" spans="1:9" s="10" customFormat="1" hidden="1" x14ac:dyDescent="0.25">
      <c r="A75" s="37" t="s">
        <v>143</v>
      </c>
      <c r="B75" s="11" t="s">
        <v>4552</v>
      </c>
      <c r="C75" s="10">
        <v>18</v>
      </c>
      <c r="D75" s="10">
        <v>52</v>
      </c>
      <c r="E75" s="10">
        <v>13</v>
      </c>
      <c r="F75" s="10">
        <v>3</v>
      </c>
      <c r="G75" s="11" t="s">
        <v>553</v>
      </c>
      <c r="H75" s="53" t="s">
        <v>4553</v>
      </c>
      <c r="I75" s="53" t="s">
        <v>4554</v>
      </c>
    </row>
    <row r="76" spans="1:9" s="10" customFormat="1" hidden="1" x14ac:dyDescent="0.25">
      <c r="A76" s="37" t="s">
        <v>145</v>
      </c>
      <c r="B76" s="11" t="s">
        <v>3093</v>
      </c>
      <c r="C76" s="10">
        <v>20</v>
      </c>
      <c r="D76" s="10">
        <v>44</v>
      </c>
      <c r="E76" s="10">
        <v>142</v>
      </c>
      <c r="F76" s="10">
        <v>3</v>
      </c>
      <c r="G76" s="11" t="s">
        <v>85</v>
      </c>
      <c r="H76" s="53" t="s">
        <v>3094</v>
      </c>
      <c r="I76" s="53" t="s">
        <v>3095</v>
      </c>
    </row>
    <row r="77" spans="1:9" s="10" customFormat="1" hidden="1" x14ac:dyDescent="0.25">
      <c r="A77" s="37" t="s">
        <v>146</v>
      </c>
      <c r="B77" s="11" t="s">
        <v>1268</v>
      </c>
      <c r="C77" s="10">
        <v>18</v>
      </c>
      <c r="D77" s="10">
        <v>31</v>
      </c>
      <c r="E77" s="10">
        <v>3</v>
      </c>
      <c r="F77" s="10">
        <v>3</v>
      </c>
      <c r="G77" s="11" t="s">
        <v>553</v>
      </c>
      <c r="H77" s="53" t="s">
        <v>3181</v>
      </c>
      <c r="I77" s="53" t="s">
        <v>3182</v>
      </c>
    </row>
    <row r="78" spans="1:9" s="10" customFormat="1" hidden="1" x14ac:dyDescent="0.25">
      <c r="A78" s="37" t="s">
        <v>148</v>
      </c>
      <c r="B78" s="11" t="s">
        <v>1266</v>
      </c>
      <c r="C78" s="10">
        <v>16</v>
      </c>
      <c r="D78" s="10">
        <v>15</v>
      </c>
      <c r="E78" s="10">
        <v>1</v>
      </c>
      <c r="F78" s="10">
        <v>3</v>
      </c>
      <c r="G78" s="11">
        <v>2</v>
      </c>
      <c r="H78" s="53">
        <v>0.17174300000000001</v>
      </c>
      <c r="I78" s="53">
        <v>9.56</v>
      </c>
    </row>
    <row r="79" spans="1:9" s="10" customFormat="1" hidden="1" x14ac:dyDescent="0.25">
      <c r="A79" s="37" t="s">
        <v>151</v>
      </c>
      <c r="B79" s="11" t="s">
        <v>1238</v>
      </c>
      <c r="C79" s="10">
        <v>18</v>
      </c>
      <c r="D79" s="10">
        <v>13</v>
      </c>
      <c r="E79" s="10">
        <v>1</v>
      </c>
      <c r="F79" s="10">
        <v>3</v>
      </c>
      <c r="G79" s="11">
        <v>1</v>
      </c>
      <c r="H79" s="53">
        <v>9.5987500000000003E-2</v>
      </c>
      <c r="I79" s="53">
        <v>12.84</v>
      </c>
    </row>
    <row r="80" spans="1:9" s="10" customFormat="1" hidden="1" x14ac:dyDescent="0.25">
      <c r="A80" s="37" t="s">
        <v>153</v>
      </c>
      <c r="B80" s="11" t="s">
        <v>3096</v>
      </c>
      <c r="C80" s="10">
        <v>15</v>
      </c>
      <c r="D80" s="10">
        <v>9</v>
      </c>
      <c r="E80" s="10">
        <v>8</v>
      </c>
      <c r="F80" s="10">
        <v>3</v>
      </c>
      <c r="G80" s="11">
        <v>1</v>
      </c>
      <c r="H80" s="53" t="s">
        <v>3097</v>
      </c>
      <c r="I80" s="53" t="s">
        <v>3098</v>
      </c>
    </row>
    <row r="81" spans="1:9" s="10" customFormat="1" hidden="1" x14ac:dyDescent="0.25">
      <c r="A81" s="37" t="s">
        <v>155</v>
      </c>
      <c r="B81" s="11" t="s">
        <v>4555</v>
      </c>
      <c r="C81" s="10">
        <v>16</v>
      </c>
      <c r="D81" s="10">
        <v>8</v>
      </c>
      <c r="E81" s="10">
        <v>150</v>
      </c>
      <c r="F81" s="10">
        <v>3</v>
      </c>
      <c r="G81" s="11" t="s">
        <v>85</v>
      </c>
      <c r="H81" s="53" t="s">
        <v>4556</v>
      </c>
      <c r="I81" s="53" t="s">
        <v>4557</v>
      </c>
    </row>
    <row r="82" spans="1:9" s="10" customFormat="1" hidden="1" x14ac:dyDescent="0.25">
      <c r="A82" s="37" t="s">
        <v>157</v>
      </c>
      <c r="B82" s="11" t="s">
        <v>3196</v>
      </c>
      <c r="C82" s="10">
        <v>15</v>
      </c>
      <c r="D82" s="10">
        <v>6</v>
      </c>
      <c r="E82" s="10">
        <v>6</v>
      </c>
      <c r="F82" s="10">
        <v>3</v>
      </c>
      <c r="G82" s="11">
        <v>1</v>
      </c>
      <c r="H82" s="53" t="s">
        <v>3197</v>
      </c>
      <c r="I82" s="53" t="s">
        <v>3198</v>
      </c>
    </row>
    <row r="83" spans="1:9" s="10" customFormat="1" hidden="1" x14ac:dyDescent="0.25">
      <c r="A83" s="37" t="s">
        <v>159</v>
      </c>
      <c r="B83" s="11" t="s">
        <v>4558</v>
      </c>
      <c r="C83" s="10">
        <v>14</v>
      </c>
      <c r="D83" s="10">
        <v>6</v>
      </c>
      <c r="E83" s="10">
        <v>1</v>
      </c>
      <c r="F83" s="10">
        <v>3</v>
      </c>
      <c r="G83" s="11">
        <v>1</v>
      </c>
      <c r="H83" s="53">
        <v>0.18562000000000001</v>
      </c>
      <c r="I83" s="53">
        <v>7.33</v>
      </c>
    </row>
    <row r="84" spans="1:9" s="10" customFormat="1" hidden="1" x14ac:dyDescent="0.25">
      <c r="A84" s="37" t="s">
        <v>161</v>
      </c>
      <c r="B84" s="11" t="s">
        <v>3099</v>
      </c>
      <c r="C84" s="10">
        <v>21</v>
      </c>
      <c r="D84" s="10">
        <v>6</v>
      </c>
      <c r="E84" s="10">
        <v>6</v>
      </c>
      <c r="F84" s="10">
        <v>3</v>
      </c>
      <c r="G84" s="11" t="s">
        <v>85</v>
      </c>
      <c r="H84" s="53" t="s">
        <v>3100</v>
      </c>
      <c r="I84" s="53" t="s">
        <v>3101</v>
      </c>
    </row>
    <row r="85" spans="1:9" s="10" customFormat="1" hidden="1" x14ac:dyDescent="0.25">
      <c r="A85" s="37" t="s">
        <v>164</v>
      </c>
      <c r="B85" s="11" t="s">
        <v>1239</v>
      </c>
      <c r="C85" s="10">
        <v>16</v>
      </c>
      <c r="D85" s="10">
        <v>5</v>
      </c>
      <c r="E85" s="10">
        <v>6</v>
      </c>
      <c r="F85" s="10">
        <v>3</v>
      </c>
      <c r="G85" s="11" t="s">
        <v>85</v>
      </c>
      <c r="H85" s="53" t="s">
        <v>3102</v>
      </c>
      <c r="I85" s="53" t="s">
        <v>3103</v>
      </c>
    </row>
    <row r="86" spans="1:9" s="10" customFormat="1" hidden="1" x14ac:dyDescent="0.25">
      <c r="A86" s="37" t="s">
        <v>167</v>
      </c>
      <c r="B86" s="11" t="s">
        <v>3104</v>
      </c>
      <c r="C86" s="10">
        <v>18</v>
      </c>
      <c r="D86" s="10">
        <v>5</v>
      </c>
      <c r="E86" s="10">
        <v>1</v>
      </c>
      <c r="F86" s="10">
        <v>3</v>
      </c>
      <c r="G86" s="11">
        <v>1</v>
      </c>
      <c r="H86" s="53">
        <v>0.183999</v>
      </c>
      <c r="I86" s="53">
        <v>7.27</v>
      </c>
    </row>
    <row r="87" spans="1:9" s="10" customFormat="1" hidden="1" x14ac:dyDescent="0.25">
      <c r="A87" s="37" t="s">
        <v>169</v>
      </c>
      <c r="B87" s="11" t="s">
        <v>1240</v>
      </c>
      <c r="C87" s="10">
        <v>19</v>
      </c>
      <c r="D87" s="10">
        <v>5</v>
      </c>
      <c r="E87" s="10">
        <v>13</v>
      </c>
      <c r="F87" s="10">
        <v>3</v>
      </c>
      <c r="G87" s="11" t="s">
        <v>553</v>
      </c>
      <c r="H87" s="53" t="s">
        <v>3105</v>
      </c>
      <c r="I87" s="53" t="s">
        <v>3106</v>
      </c>
    </row>
    <row r="88" spans="1:9" s="10" customFormat="1" hidden="1" x14ac:dyDescent="0.25">
      <c r="A88" s="37" t="s">
        <v>170</v>
      </c>
      <c r="B88" s="11" t="s">
        <v>4559</v>
      </c>
      <c r="C88" s="10">
        <v>14</v>
      </c>
      <c r="D88" s="10">
        <v>5</v>
      </c>
      <c r="E88" s="10">
        <v>1</v>
      </c>
      <c r="F88" s="10">
        <v>3</v>
      </c>
      <c r="G88" s="11">
        <v>2</v>
      </c>
      <c r="H88" s="53">
        <v>0.33393099999999998</v>
      </c>
      <c r="I88" s="53">
        <v>5.73</v>
      </c>
    </row>
    <row r="89" spans="1:9" s="10" customFormat="1" hidden="1" x14ac:dyDescent="0.25">
      <c r="A89" s="37" t="s">
        <v>172</v>
      </c>
      <c r="B89" s="11" t="s">
        <v>1274</v>
      </c>
      <c r="C89" s="10">
        <v>20</v>
      </c>
      <c r="D89" s="10">
        <v>5</v>
      </c>
      <c r="E89" s="10">
        <v>3</v>
      </c>
      <c r="F89" s="10">
        <v>3</v>
      </c>
      <c r="G89" s="11">
        <v>2</v>
      </c>
      <c r="H89" s="53" t="s">
        <v>3107</v>
      </c>
      <c r="I89" s="53" t="s">
        <v>3108</v>
      </c>
    </row>
    <row r="90" spans="1:9" s="10" customFormat="1" hidden="1" x14ac:dyDescent="0.25">
      <c r="A90" s="37" t="s">
        <v>174</v>
      </c>
      <c r="B90" s="11" t="s">
        <v>1229</v>
      </c>
      <c r="C90" s="10">
        <v>18</v>
      </c>
      <c r="D90" s="10">
        <v>5</v>
      </c>
      <c r="E90" s="10">
        <v>1</v>
      </c>
      <c r="F90" s="10">
        <v>3</v>
      </c>
      <c r="G90" s="11">
        <v>2</v>
      </c>
      <c r="H90" s="53">
        <v>0.20663799999999999</v>
      </c>
      <c r="I90" s="53">
        <v>10.63</v>
      </c>
    </row>
    <row r="91" spans="1:9" s="10" customFormat="1" hidden="1" x14ac:dyDescent="0.25">
      <c r="A91" s="37" t="s">
        <v>176</v>
      </c>
      <c r="B91" s="11" t="s">
        <v>4560</v>
      </c>
      <c r="C91" s="10">
        <v>19</v>
      </c>
      <c r="D91" s="10">
        <v>5</v>
      </c>
      <c r="E91" s="10">
        <v>1</v>
      </c>
      <c r="F91" s="10">
        <v>3</v>
      </c>
      <c r="G91" s="11">
        <v>1</v>
      </c>
      <c r="H91" s="53">
        <v>0.57558100000000001</v>
      </c>
      <c r="I91" s="53">
        <v>3.5</v>
      </c>
    </row>
    <row r="92" spans="1:9" s="10" customFormat="1" hidden="1" x14ac:dyDescent="0.25">
      <c r="A92" s="37" t="s">
        <v>177</v>
      </c>
      <c r="B92" s="11" t="s">
        <v>1241</v>
      </c>
      <c r="C92" s="10">
        <v>16</v>
      </c>
      <c r="D92" s="10">
        <v>4</v>
      </c>
      <c r="E92" s="10">
        <v>1</v>
      </c>
      <c r="F92" s="10">
        <v>3</v>
      </c>
      <c r="G92" s="11">
        <v>1</v>
      </c>
      <c r="H92" s="53">
        <v>0.15529399999999999</v>
      </c>
      <c r="I92" s="53">
        <v>6.2</v>
      </c>
    </row>
    <row r="93" spans="1:9" s="10" customFormat="1" hidden="1" x14ac:dyDescent="0.25">
      <c r="A93" s="37" t="s">
        <v>179</v>
      </c>
      <c r="B93" s="11" t="s">
        <v>3109</v>
      </c>
      <c r="C93" s="10">
        <v>14</v>
      </c>
      <c r="D93" s="10">
        <v>4</v>
      </c>
      <c r="E93" s="10">
        <v>1</v>
      </c>
      <c r="F93" s="10">
        <v>3</v>
      </c>
      <c r="G93" s="11">
        <v>1</v>
      </c>
      <c r="H93" s="53">
        <v>0.29467100000000002</v>
      </c>
      <c r="I93" s="53">
        <v>8.11</v>
      </c>
    </row>
    <row r="94" spans="1:9" s="10" customFormat="1" hidden="1" x14ac:dyDescent="0.25">
      <c r="A94" s="37" t="s">
        <v>180</v>
      </c>
      <c r="B94" s="11" t="s">
        <v>4561</v>
      </c>
      <c r="C94" s="10">
        <v>14</v>
      </c>
      <c r="D94" s="10">
        <v>4</v>
      </c>
      <c r="E94" s="10">
        <v>1</v>
      </c>
      <c r="F94" s="10">
        <v>3</v>
      </c>
      <c r="G94" s="11">
        <v>1</v>
      </c>
      <c r="H94" s="53">
        <v>8.2432099999999994E-2</v>
      </c>
      <c r="I94" s="53">
        <v>11.86</v>
      </c>
    </row>
    <row r="95" spans="1:9" s="10" customFormat="1" hidden="1" x14ac:dyDescent="0.25">
      <c r="A95" s="37" t="s">
        <v>182</v>
      </c>
      <c r="B95" s="11" t="s">
        <v>4562</v>
      </c>
      <c r="C95" s="10">
        <v>15</v>
      </c>
      <c r="D95" s="10">
        <v>4</v>
      </c>
      <c r="E95" s="10">
        <v>11</v>
      </c>
      <c r="F95" s="10">
        <v>3</v>
      </c>
      <c r="G95" s="11" t="s">
        <v>553</v>
      </c>
      <c r="H95" s="53" t="s">
        <v>4563</v>
      </c>
      <c r="I95" s="53" t="s">
        <v>4564</v>
      </c>
    </row>
    <row r="96" spans="1:9" s="10" customFormat="1" hidden="1" x14ac:dyDescent="0.25">
      <c r="A96" s="37" t="s">
        <v>184</v>
      </c>
      <c r="B96" s="11" t="s">
        <v>1242</v>
      </c>
      <c r="C96" s="10">
        <v>15</v>
      </c>
      <c r="D96" s="10">
        <v>4</v>
      </c>
      <c r="E96" s="10">
        <v>1</v>
      </c>
      <c r="F96" s="10">
        <v>3</v>
      </c>
      <c r="G96" s="11">
        <v>1</v>
      </c>
      <c r="H96" s="53">
        <v>0.182204</v>
      </c>
      <c r="I96" s="53">
        <v>3.85</v>
      </c>
    </row>
    <row r="97" spans="1:9" s="10" customFormat="1" hidden="1" x14ac:dyDescent="0.25">
      <c r="A97" s="37" t="s">
        <v>186</v>
      </c>
      <c r="B97" s="11" t="s">
        <v>3110</v>
      </c>
      <c r="C97" s="10">
        <v>19</v>
      </c>
      <c r="D97" s="10">
        <v>4</v>
      </c>
      <c r="E97" s="10">
        <v>1</v>
      </c>
      <c r="F97" s="10">
        <v>3</v>
      </c>
      <c r="G97" s="11">
        <v>1</v>
      </c>
      <c r="H97" s="53">
        <v>0.41245500000000002</v>
      </c>
      <c r="I97" s="53">
        <v>7.59</v>
      </c>
    </row>
    <row r="98" spans="1:9" s="10" customFormat="1" hidden="1" x14ac:dyDescent="0.25">
      <c r="A98" s="37" t="s">
        <v>187</v>
      </c>
      <c r="B98" s="11" t="s">
        <v>1243</v>
      </c>
      <c r="C98" s="10">
        <v>19</v>
      </c>
      <c r="D98" s="10">
        <v>4</v>
      </c>
      <c r="E98" s="10">
        <v>2</v>
      </c>
      <c r="F98" s="10">
        <v>3</v>
      </c>
      <c r="G98" s="11">
        <v>1</v>
      </c>
      <c r="H98" s="53" t="s">
        <v>3111</v>
      </c>
      <c r="I98" s="53" t="s">
        <v>3112</v>
      </c>
    </row>
    <row r="99" spans="1:9" s="10" customFormat="1" hidden="1" x14ac:dyDescent="0.25">
      <c r="A99" s="37" t="s">
        <v>189</v>
      </c>
      <c r="B99" s="11" t="s">
        <v>4565</v>
      </c>
      <c r="C99" s="10">
        <v>14</v>
      </c>
      <c r="D99" s="10">
        <v>4</v>
      </c>
      <c r="E99" s="10">
        <v>1</v>
      </c>
      <c r="F99" s="10">
        <v>3</v>
      </c>
      <c r="G99" s="11">
        <v>2</v>
      </c>
      <c r="H99" s="53">
        <v>0.216164</v>
      </c>
      <c r="I99" s="53">
        <v>12.59</v>
      </c>
    </row>
    <row r="100" spans="1:9" s="10" customFormat="1" hidden="1" x14ac:dyDescent="0.25">
      <c r="A100" s="37" t="s">
        <v>190</v>
      </c>
      <c r="B100" s="11" t="s">
        <v>3006</v>
      </c>
      <c r="C100" s="10">
        <v>15</v>
      </c>
      <c r="D100" s="10">
        <v>4</v>
      </c>
      <c r="E100" s="10">
        <v>1</v>
      </c>
      <c r="F100" s="10">
        <v>3</v>
      </c>
      <c r="G100" s="11">
        <v>1</v>
      </c>
      <c r="H100" s="53">
        <v>0.448403</v>
      </c>
      <c r="I100" s="53">
        <v>7.07</v>
      </c>
    </row>
    <row r="101" spans="1:9" s="10" customFormat="1" hidden="1" x14ac:dyDescent="0.25">
      <c r="A101" s="37" t="s">
        <v>191</v>
      </c>
      <c r="B101" s="11" t="s">
        <v>3113</v>
      </c>
      <c r="C101" s="10">
        <v>14</v>
      </c>
      <c r="D101" s="10">
        <v>4</v>
      </c>
      <c r="E101" s="10">
        <v>1</v>
      </c>
      <c r="F101" s="10">
        <v>3</v>
      </c>
      <c r="G101" s="11">
        <v>1</v>
      </c>
      <c r="H101" s="53">
        <v>0.45465899999999998</v>
      </c>
      <c r="I101" s="53">
        <v>1.96</v>
      </c>
    </row>
    <row r="102" spans="1:9" s="10" customFormat="1" hidden="1" x14ac:dyDescent="0.25">
      <c r="A102" s="37" t="s">
        <v>193</v>
      </c>
      <c r="B102" s="11" t="s">
        <v>1336</v>
      </c>
      <c r="C102" s="10">
        <v>15</v>
      </c>
      <c r="D102" s="10">
        <v>4</v>
      </c>
      <c r="E102" s="10">
        <v>1</v>
      </c>
      <c r="F102" s="10">
        <v>3</v>
      </c>
      <c r="G102" s="11">
        <v>1</v>
      </c>
      <c r="H102" s="53">
        <v>0.21149100000000001</v>
      </c>
      <c r="I102" s="53">
        <v>7.73</v>
      </c>
    </row>
    <row r="103" spans="1:9" s="10" customFormat="1" hidden="1" x14ac:dyDescent="0.25">
      <c r="A103" s="37" t="s">
        <v>195</v>
      </c>
      <c r="B103" s="11" t="s">
        <v>1247</v>
      </c>
      <c r="C103" s="10">
        <v>22</v>
      </c>
      <c r="D103" s="10">
        <v>3</v>
      </c>
      <c r="E103" s="10">
        <v>60</v>
      </c>
      <c r="F103" s="10">
        <v>3</v>
      </c>
      <c r="G103" s="11" t="s">
        <v>553</v>
      </c>
      <c r="H103" s="53" t="s">
        <v>3114</v>
      </c>
      <c r="I103" s="53" t="s">
        <v>3115</v>
      </c>
    </row>
    <row r="104" spans="1:9" s="10" customFormat="1" hidden="1" x14ac:dyDescent="0.25">
      <c r="A104" s="37" t="s">
        <v>197</v>
      </c>
      <c r="B104" s="11" t="s">
        <v>1244</v>
      </c>
      <c r="C104" s="10">
        <v>18</v>
      </c>
      <c r="D104" s="10">
        <v>3</v>
      </c>
      <c r="E104" s="10">
        <v>3</v>
      </c>
      <c r="F104" s="10">
        <v>3</v>
      </c>
      <c r="G104" s="11">
        <v>1</v>
      </c>
      <c r="H104" s="53" t="s">
        <v>3116</v>
      </c>
      <c r="I104" s="53" t="s">
        <v>3117</v>
      </c>
    </row>
    <row r="105" spans="1:9" s="10" customFormat="1" hidden="1" x14ac:dyDescent="0.25">
      <c r="A105" s="37" t="s">
        <v>199</v>
      </c>
      <c r="B105" s="11" t="s">
        <v>4566</v>
      </c>
      <c r="C105" s="10">
        <v>15</v>
      </c>
      <c r="D105" s="10">
        <v>3</v>
      </c>
      <c r="E105" s="10">
        <v>1</v>
      </c>
      <c r="F105" s="10">
        <v>3</v>
      </c>
      <c r="G105" s="11">
        <v>1</v>
      </c>
      <c r="H105" s="53">
        <v>0.502857</v>
      </c>
      <c r="I105" s="53">
        <v>4.21</v>
      </c>
    </row>
    <row r="106" spans="1:9" s="10" customFormat="1" hidden="1" x14ac:dyDescent="0.25">
      <c r="A106" s="37" t="s">
        <v>200</v>
      </c>
      <c r="B106" s="11" t="s">
        <v>3118</v>
      </c>
      <c r="C106" s="10">
        <v>18</v>
      </c>
      <c r="D106" s="10">
        <v>3</v>
      </c>
      <c r="E106" s="10">
        <v>2</v>
      </c>
      <c r="F106" s="10">
        <v>3</v>
      </c>
      <c r="G106" s="11">
        <v>1</v>
      </c>
      <c r="H106" s="53">
        <v>0.34421299999999999</v>
      </c>
      <c r="I106" s="53">
        <v>6.63</v>
      </c>
    </row>
    <row r="107" spans="1:9" s="10" customFormat="1" hidden="1" x14ac:dyDescent="0.25">
      <c r="A107" s="37" t="s">
        <v>202</v>
      </c>
      <c r="B107" s="11" t="s">
        <v>4567</v>
      </c>
      <c r="C107" s="10">
        <v>18</v>
      </c>
      <c r="D107" s="10">
        <v>3</v>
      </c>
      <c r="E107" s="10">
        <v>3</v>
      </c>
      <c r="F107" s="10">
        <v>3</v>
      </c>
      <c r="G107" s="11" t="s">
        <v>553</v>
      </c>
      <c r="H107" s="53" t="s">
        <v>4568</v>
      </c>
      <c r="I107" s="53" t="s">
        <v>4569</v>
      </c>
    </row>
    <row r="108" spans="1:9" s="10" customFormat="1" hidden="1" x14ac:dyDescent="0.25">
      <c r="A108" s="37" t="s">
        <v>204</v>
      </c>
      <c r="B108" s="11" t="s">
        <v>3132</v>
      </c>
      <c r="C108" s="10">
        <v>15</v>
      </c>
      <c r="D108" s="10">
        <v>3</v>
      </c>
      <c r="E108" s="10">
        <v>1</v>
      </c>
      <c r="F108" s="10">
        <v>3</v>
      </c>
      <c r="G108" s="11">
        <v>1</v>
      </c>
      <c r="H108" s="53">
        <v>0.120337</v>
      </c>
      <c r="I108" s="53">
        <v>15.02</v>
      </c>
    </row>
    <row r="109" spans="1:9" s="10" customFormat="1" hidden="1" x14ac:dyDescent="0.25">
      <c r="A109" s="37" t="s">
        <v>205</v>
      </c>
      <c r="B109" s="11" t="s">
        <v>3119</v>
      </c>
      <c r="C109" s="10">
        <v>18</v>
      </c>
      <c r="D109" s="10">
        <v>3</v>
      </c>
      <c r="E109" s="10">
        <v>2</v>
      </c>
      <c r="F109" s="10">
        <v>3</v>
      </c>
      <c r="G109" s="11">
        <v>2</v>
      </c>
      <c r="H109" s="53">
        <v>0.164853</v>
      </c>
      <c r="I109" s="53">
        <v>18.78</v>
      </c>
    </row>
    <row r="110" spans="1:9" s="10" customFormat="1" hidden="1" x14ac:dyDescent="0.25">
      <c r="A110" s="37" t="s">
        <v>207</v>
      </c>
      <c r="B110" s="11" t="s">
        <v>1323</v>
      </c>
      <c r="C110" s="10">
        <v>14</v>
      </c>
      <c r="D110" s="10">
        <v>3</v>
      </c>
      <c r="E110" s="10">
        <v>6</v>
      </c>
      <c r="F110" s="10">
        <v>3</v>
      </c>
      <c r="G110" s="11">
        <v>1</v>
      </c>
      <c r="H110" s="53" t="s">
        <v>3120</v>
      </c>
      <c r="I110" s="53" t="s">
        <v>3121</v>
      </c>
    </row>
    <row r="111" spans="1:9" s="10" customFormat="1" hidden="1" x14ac:dyDescent="0.25">
      <c r="A111" s="37" t="s">
        <v>209</v>
      </c>
      <c r="B111" s="11" t="s">
        <v>1246</v>
      </c>
      <c r="C111" s="10">
        <v>16</v>
      </c>
      <c r="D111" s="10">
        <v>3</v>
      </c>
      <c r="E111" s="10">
        <v>1</v>
      </c>
      <c r="F111" s="10">
        <v>3</v>
      </c>
      <c r="G111" s="11">
        <v>1</v>
      </c>
      <c r="H111" s="53">
        <v>0.14314399999999999</v>
      </c>
      <c r="I111" s="53">
        <v>15.77</v>
      </c>
    </row>
    <row r="112" spans="1:9" s="10" customFormat="1" hidden="1" x14ac:dyDescent="0.25">
      <c r="A112" s="37" t="s">
        <v>211</v>
      </c>
      <c r="B112" s="11" t="s">
        <v>3122</v>
      </c>
      <c r="C112" s="10">
        <v>16</v>
      </c>
      <c r="D112" s="10">
        <v>3</v>
      </c>
      <c r="E112" s="10">
        <v>1</v>
      </c>
      <c r="F112" s="10">
        <v>3</v>
      </c>
      <c r="G112" s="11">
        <v>1</v>
      </c>
      <c r="H112" s="53">
        <v>0.31842300000000001</v>
      </c>
      <c r="I112" s="53">
        <v>5.76</v>
      </c>
    </row>
    <row r="113" spans="1:9" s="10" customFormat="1" hidden="1" x14ac:dyDescent="0.25">
      <c r="A113" s="37" t="s">
        <v>213</v>
      </c>
      <c r="B113" s="11" t="s">
        <v>3123</v>
      </c>
      <c r="C113" s="10">
        <v>16</v>
      </c>
      <c r="D113" s="10">
        <v>3</v>
      </c>
      <c r="E113" s="10">
        <v>1</v>
      </c>
      <c r="F113" s="10">
        <v>3</v>
      </c>
      <c r="G113" s="11">
        <v>1</v>
      </c>
      <c r="H113" s="53">
        <v>0.13780800000000001</v>
      </c>
      <c r="I113" s="53">
        <v>13.04</v>
      </c>
    </row>
    <row r="114" spans="1:9" s="10" customFormat="1" hidden="1" x14ac:dyDescent="0.25">
      <c r="A114" s="37" t="s">
        <v>215</v>
      </c>
      <c r="B114" s="11" t="s">
        <v>3124</v>
      </c>
      <c r="C114" s="10">
        <v>18</v>
      </c>
      <c r="D114" s="10">
        <v>3</v>
      </c>
      <c r="E114" s="10">
        <v>1</v>
      </c>
      <c r="F114" s="10">
        <v>3</v>
      </c>
      <c r="G114" s="11">
        <v>2</v>
      </c>
      <c r="H114" s="53">
        <v>0.40778199999999998</v>
      </c>
      <c r="I114" s="53">
        <v>5.31</v>
      </c>
    </row>
    <row r="115" spans="1:9" s="10" customFormat="1" hidden="1" x14ac:dyDescent="0.25">
      <c r="A115" s="37" t="s">
        <v>217</v>
      </c>
      <c r="B115" s="11" t="s">
        <v>3125</v>
      </c>
      <c r="C115" s="10">
        <v>16</v>
      </c>
      <c r="D115" s="10">
        <v>3</v>
      </c>
      <c r="E115" s="10">
        <v>1</v>
      </c>
      <c r="F115" s="10">
        <v>3</v>
      </c>
      <c r="G115" s="11">
        <v>1</v>
      </c>
      <c r="H115" s="53">
        <v>0.36406699999999997</v>
      </c>
      <c r="I115" s="53">
        <v>9.7200000000000006</v>
      </c>
    </row>
    <row r="116" spans="1:9" s="10" customFormat="1" hidden="1" x14ac:dyDescent="0.25">
      <c r="A116" s="37" t="s">
        <v>219</v>
      </c>
      <c r="B116" s="11" t="s">
        <v>3126</v>
      </c>
      <c r="C116" s="10">
        <v>14</v>
      </c>
      <c r="D116" s="10">
        <v>3</v>
      </c>
      <c r="E116" s="10">
        <v>1</v>
      </c>
      <c r="F116" s="10">
        <v>3</v>
      </c>
      <c r="G116" s="11">
        <v>1</v>
      </c>
      <c r="H116" s="53">
        <v>0.42648900000000001</v>
      </c>
      <c r="I116" s="53">
        <v>3.57</v>
      </c>
    </row>
    <row r="117" spans="1:9" s="10" customFormat="1" hidden="1" x14ac:dyDescent="0.25">
      <c r="A117" s="37" t="s">
        <v>221</v>
      </c>
      <c r="B117" s="11" t="s">
        <v>1334</v>
      </c>
      <c r="C117" s="10">
        <v>18</v>
      </c>
      <c r="D117" s="10">
        <v>3</v>
      </c>
      <c r="E117" s="10">
        <v>1</v>
      </c>
      <c r="F117" s="10">
        <v>3</v>
      </c>
      <c r="G117" s="11">
        <v>2</v>
      </c>
      <c r="H117" s="53">
        <v>4.6865400000000002E-2</v>
      </c>
      <c r="I117" s="53">
        <v>12.67</v>
      </c>
    </row>
    <row r="118" spans="1:9" s="10" customFormat="1" hidden="1" x14ac:dyDescent="0.25">
      <c r="A118" s="37" t="s">
        <v>223</v>
      </c>
      <c r="B118" s="11" t="s">
        <v>1250</v>
      </c>
      <c r="C118" s="10">
        <v>20</v>
      </c>
      <c r="D118" s="10">
        <v>2</v>
      </c>
      <c r="E118" s="10">
        <v>8</v>
      </c>
      <c r="F118" s="10">
        <v>3</v>
      </c>
      <c r="G118" s="11" t="s">
        <v>553</v>
      </c>
      <c r="H118" s="53" t="s">
        <v>3127</v>
      </c>
      <c r="I118" s="53" t="s">
        <v>3128</v>
      </c>
    </row>
    <row r="119" spans="1:9" s="10" customFormat="1" hidden="1" x14ac:dyDescent="0.25">
      <c r="A119" s="37" t="s">
        <v>225</v>
      </c>
      <c r="B119" s="11" t="s">
        <v>4570</v>
      </c>
      <c r="C119" s="10">
        <v>15</v>
      </c>
      <c r="D119" s="10">
        <v>2</v>
      </c>
      <c r="E119" s="10">
        <v>1</v>
      </c>
      <c r="F119" s="10">
        <v>3</v>
      </c>
      <c r="G119" s="11">
        <v>1</v>
      </c>
      <c r="H119" s="53">
        <v>0.20258300000000001</v>
      </c>
      <c r="I119" s="53">
        <v>10.4</v>
      </c>
    </row>
    <row r="120" spans="1:9" s="10" customFormat="1" hidden="1" x14ac:dyDescent="0.25">
      <c r="A120" s="37" t="s">
        <v>227</v>
      </c>
      <c r="B120" s="11" t="s">
        <v>1248</v>
      </c>
      <c r="C120" s="10">
        <v>17</v>
      </c>
      <c r="D120" s="10">
        <v>2</v>
      </c>
      <c r="E120" s="10">
        <v>43</v>
      </c>
      <c r="F120" s="10">
        <v>3</v>
      </c>
      <c r="G120" s="11" t="s">
        <v>553</v>
      </c>
      <c r="H120" s="53" t="s">
        <v>3129</v>
      </c>
      <c r="I120" s="53" t="s">
        <v>3130</v>
      </c>
    </row>
    <row r="121" spans="1:9" s="10" customFormat="1" hidden="1" x14ac:dyDescent="0.25">
      <c r="A121" s="37" t="s">
        <v>229</v>
      </c>
      <c r="B121" s="11" t="s">
        <v>3131</v>
      </c>
      <c r="C121" s="10">
        <v>18</v>
      </c>
      <c r="D121" s="10">
        <v>2</v>
      </c>
      <c r="E121" s="10">
        <v>1</v>
      </c>
      <c r="F121" s="10">
        <v>3</v>
      </c>
      <c r="G121" s="11">
        <v>1</v>
      </c>
      <c r="H121" s="53">
        <v>0.16991200000000001</v>
      </c>
      <c r="I121" s="53">
        <v>8.2799999999999994</v>
      </c>
    </row>
    <row r="122" spans="1:9" s="10" customFormat="1" hidden="1" x14ac:dyDescent="0.25">
      <c r="A122" s="37" t="s">
        <v>230</v>
      </c>
      <c r="B122" s="11" t="s">
        <v>1249</v>
      </c>
      <c r="C122" s="10">
        <v>15</v>
      </c>
      <c r="D122" s="10">
        <v>2</v>
      </c>
      <c r="E122" s="10">
        <v>1</v>
      </c>
      <c r="F122" s="10">
        <v>3</v>
      </c>
      <c r="G122" s="11">
        <v>1</v>
      </c>
      <c r="H122" s="53">
        <v>0.21198400000000001</v>
      </c>
      <c r="I122" s="53">
        <v>6.7</v>
      </c>
    </row>
    <row r="123" spans="1:9" s="10" customFormat="1" hidden="1" x14ac:dyDescent="0.25">
      <c r="A123" s="37" t="s">
        <v>231</v>
      </c>
      <c r="B123" s="11" t="s">
        <v>4571</v>
      </c>
      <c r="C123" s="10">
        <v>17</v>
      </c>
      <c r="D123" s="10">
        <v>2</v>
      </c>
      <c r="E123" s="10">
        <v>2</v>
      </c>
      <c r="F123" s="10">
        <v>3</v>
      </c>
      <c r="G123" s="11">
        <v>1</v>
      </c>
      <c r="H123" s="53" t="s">
        <v>4572</v>
      </c>
      <c r="I123" s="53" t="s">
        <v>4573</v>
      </c>
    </row>
    <row r="124" spans="1:9" s="10" customFormat="1" hidden="1" x14ac:dyDescent="0.25">
      <c r="A124" s="37" t="s">
        <v>232</v>
      </c>
      <c r="B124" s="11" t="s">
        <v>1252</v>
      </c>
      <c r="C124" s="10">
        <v>19</v>
      </c>
      <c r="D124" s="10">
        <v>2</v>
      </c>
      <c r="E124" s="10">
        <v>2</v>
      </c>
      <c r="F124" s="10">
        <v>3</v>
      </c>
      <c r="G124" s="11">
        <v>1</v>
      </c>
      <c r="H124" s="53">
        <v>0.33318599999999998</v>
      </c>
      <c r="I124" s="53">
        <v>9.1999999999999993</v>
      </c>
    </row>
    <row r="125" spans="1:9" s="10" customFormat="1" hidden="1" x14ac:dyDescent="0.25">
      <c r="A125" s="37" t="s">
        <v>234</v>
      </c>
      <c r="B125" s="11" t="s">
        <v>1253</v>
      </c>
      <c r="C125" s="10">
        <v>16</v>
      </c>
      <c r="D125" s="10">
        <v>2</v>
      </c>
      <c r="E125" s="10">
        <v>1</v>
      </c>
      <c r="F125" s="10">
        <v>3</v>
      </c>
      <c r="G125" s="11">
        <v>1</v>
      </c>
      <c r="H125" s="53">
        <v>0.60387299999999999</v>
      </c>
      <c r="I125" s="53">
        <v>2.94</v>
      </c>
    </row>
    <row r="126" spans="1:9" s="10" customFormat="1" hidden="1" x14ac:dyDescent="0.25">
      <c r="A126" s="37" t="s">
        <v>236</v>
      </c>
      <c r="B126" s="11" t="s">
        <v>3133</v>
      </c>
      <c r="C126" s="10">
        <v>17</v>
      </c>
      <c r="D126" s="10">
        <v>2</v>
      </c>
      <c r="E126" s="10">
        <v>1</v>
      </c>
      <c r="F126" s="10">
        <v>3</v>
      </c>
      <c r="G126" s="11">
        <v>1</v>
      </c>
      <c r="H126" s="53">
        <v>0.464393</v>
      </c>
      <c r="I126" s="53">
        <v>5.42</v>
      </c>
    </row>
    <row r="127" spans="1:9" s="10" customFormat="1" hidden="1" x14ac:dyDescent="0.25">
      <c r="A127" s="37" t="s">
        <v>238</v>
      </c>
      <c r="B127" s="11" t="s">
        <v>1254</v>
      </c>
      <c r="C127" s="10">
        <v>14</v>
      </c>
      <c r="D127" s="10">
        <v>382</v>
      </c>
      <c r="E127" s="10">
        <v>2</v>
      </c>
      <c r="F127" s="10">
        <v>2</v>
      </c>
      <c r="G127" s="11">
        <v>1</v>
      </c>
      <c r="H127" s="53" t="s">
        <v>3134</v>
      </c>
      <c r="I127" s="53" t="s">
        <v>3135</v>
      </c>
    </row>
    <row r="128" spans="1:9" s="10" customFormat="1" hidden="1" x14ac:dyDescent="0.25">
      <c r="A128" s="37" t="s">
        <v>240</v>
      </c>
      <c r="B128" s="11" t="s">
        <v>1255</v>
      </c>
      <c r="C128" s="10">
        <v>22</v>
      </c>
      <c r="D128" s="10">
        <v>271</v>
      </c>
      <c r="E128" s="10">
        <v>1</v>
      </c>
      <c r="F128" s="10">
        <v>2</v>
      </c>
      <c r="G128" s="11" t="s">
        <v>85</v>
      </c>
      <c r="H128" s="53" t="s">
        <v>3136</v>
      </c>
      <c r="I128" s="53" t="s">
        <v>3137</v>
      </c>
    </row>
    <row r="129" spans="1:9" s="10" customFormat="1" hidden="1" x14ac:dyDescent="0.25">
      <c r="A129" s="37" t="s">
        <v>242</v>
      </c>
      <c r="B129" s="11" t="s">
        <v>3138</v>
      </c>
      <c r="C129" s="10">
        <v>18</v>
      </c>
      <c r="D129" s="10">
        <v>247</v>
      </c>
      <c r="E129" s="10">
        <v>1</v>
      </c>
      <c r="F129" s="10">
        <v>2</v>
      </c>
      <c r="G129" s="11">
        <v>1</v>
      </c>
      <c r="H129" s="53">
        <v>0.16623599999999999</v>
      </c>
      <c r="I129" s="53">
        <v>11.22</v>
      </c>
    </row>
    <row r="130" spans="1:9" s="10" customFormat="1" hidden="1" x14ac:dyDescent="0.25">
      <c r="A130" s="37" t="s">
        <v>244</v>
      </c>
      <c r="B130" s="11" t="s">
        <v>4574</v>
      </c>
      <c r="C130" s="10">
        <v>22</v>
      </c>
      <c r="D130" s="10">
        <v>221</v>
      </c>
      <c r="E130" s="10">
        <v>1</v>
      </c>
      <c r="F130" s="10">
        <v>2</v>
      </c>
      <c r="G130" s="11">
        <v>1</v>
      </c>
      <c r="H130" s="53">
        <v>0.198516</v>
      </c>
      <c r="I130" s="53">
        <v>12.35</v>
      </c>
    </row>
    <row r="131" spans="1:9" s="10" customFormat="1" hidden="1" x14ac:dyDescent="0.25">
      <c r="A131" s="37" t="s">
        <v>246</v>
      </c>
      <c r="B131" s="11" t="s">
        <v>3139</v>
      </c>
      <c r="C131" s="10">
        <v>22</v>
      </c>
      <c r="D131" s="10">
        <v>199</v>
      </c>
      <c r="E131" s="10">
        <v>1</v>
      </c>
      <c r="F131" s="10">
        <v>2</v>
      </c>
      <c r="G131" s="11">
        <v>2</v>
      </c>
      <c r="H131" s="53">
        <v>0.18312600000000001</v>
      </c>
      <c r="I131" s="53">
        <v>6.52</v>
      </c>
    </row>
    <row r="132" spans="1:9" s="10" customFormat="1" hidden="1" x14ac:dyDescent="0.25">
      <c r="A132" s="37" t="s">
        <v>248</v>
      </c>
      <c r="B132" s="11" t="s">
        <v>4575</v>
      </c>
      <c r="C132" s="10">
        <v>19</v>
      </c>
      <c r="D132" s="10">
        <v>79</v>
      </c>
      <c r="E132" s="10">
        <v>1</v>
      </c>
      <c r="F132" s="10">
        <v>2</v>
      </c>
      <c r="G132" s="11">
        <v>1</v>
      </c>
      <c r="H132" s="53">
        <v>0.55102499999999999</v>
      </c>
      <c r="I132" s="53">
        <v>7.42</v>
      </c>
    </row>
    <row r="133" spans="1:9" s="10" customFormat="1" hidden="1" x14ac:dyDescent="0.25">
      <c r="A133" s="37" t="s">
        <v>250</v>
      </c>
      <c r="B133" s="11" t="s">
        <v>1256</v>
      </c>
      <c r="C133" s="10">
        <v>18</v>
      </c>
      <c r="D133" s="10">
        <v>61</v>
      </c>
      <c r="E133" s="10">
        <v>1</v>
      </c>
      <c r="F133" s="10">
        <v>2</v>
      </c>
      <c r="G133" s="11">
        <v>1</v>
      </c>
      <c r="H133" s="53">
        <v>0.32764700000000002</v>
      </c>
      <c r="I133" s="53">
        <v>5.1100000000000003</v>
      </c>
    </row>
    <row r="134" spans="1:9" s="10" customFormat="1" hidden="1" x14ac:dyDescent="0.25">
      <c r="A134" s="37" t="s">
        <v>252</v>
      </c>
      <c r="B134" s="11" t="s">
        <v>3140</v>
      </c>
      <c r="C134" s="10">
        <v>21</v>
      </c>
      <c r="D134" s="10">
        <v>60</v>
      </c>
      <c r="E134" s="10">
        <v>2</v>
      </c>
      <c r="F134" s="10">
        <v>2</v>
      </c>
      <c r="G134" s="11">
        <v>1</v>
      </c>
      <c r="H134" s="53" t="s">
        <v>3141</v>
      </c>
      <c r="I134" s="53" t="s">
        <v>3142</v>
      </c>
    </row>
    <row r="135" spans="1:9" s="10" customFormat="1" hidden="1" x14ac:dyDescent="0.25">
      <c r="A135" s="37" t="s">
        <v>254</v>
      </c>
      <c r="B135" s="11" t="s">
        <v>1257</v>
      </c>
      <c r="C135" s="10">
        <v>19</v>
      </c>
      <c r="D135" s="10">
        <v>50</v>
      </c>
      <c r="E135" s="10">
        <v>1</v>
      </c>
      <c r="F135" s="10">
        <v>2</v>
      </c>
      <c r="G135" s="11">
        <v>1</v>
      </c>
      <c r="H135" s="53">
        <v>0.23934</v>
      </c>
      <c r="I135" s="53">
        <v>8.11</v>
      </c>
    </row>
    <row r="136" spans="1:9" s="10" customFormat="1" hidden="1" x14ac:dyDescent="0.25">
      <c r="A136" s="37" t="s">
        <v>256</v>
      </c>
      <c r="B136" s="11" t="s">
        <v>1236</v>
      </c>
      <c r="C136" s="10">
        <v>19</v>
      </c>
      <c r="D136" s="10">
        <v>50</v>
      </c>
      <c r="E136" s="10">
        <v>1</v>
      </c>
      <c r="F136" s="10">
        <v>2</v>
      </c>
      <c r="G136" s="11">
        <v>2</v>
      </c>
      <c r="H136" s="53">
        <v>9.7195699999999996E-2</v>
      </c>
      <c r="I136" s="53">
        <v>14.95</v>
      </c>
    </row>
    <row r="137" spans="1:9" s="10" customFormat="1" hidden="1" x14ac:dyDescent="0.25">
      <c r="A137" s="37" t="s">
        <v>258</v>
      </c>
      <c r="B137" s="11" t="s">
        <v>3143</v>
      </c>
      <c r="C137" s="10">
        <v>18</v>
      </c>
      <c r="D137" s="10">
        <v>46</v>
      </c>
      <c r="E137" s="10">
        <v>1</v>
      </c>
      <c r="F137" s="10">
        <v>2</v>
      </c>
      <c r="G137" s="11">
        <v>1</v>
      </c>
      <c r="H137" s="53">
        <v>0.49527100000000002</v>
      </c>
      <c r="I137" s="53">
        <v>2.86</v>
      </c>
    </row>
    <row r="138" spans="1:9" s="10" customFormat="1" hidden="1" x14ac:dyDescent="0.25">
      <c r="A138" s="37" t="s">
        <v>260</v>
      </c>
      <c r="B138" s="11" t="s">
        <v>1258</v>
      </c>
      <c r="C138" s="10">
        <v>17</v>
      </c>
      <c r="D138" s="10">
        <v>46</v>
      </c>
      <c r="E138" s="10">
        <v>1</v>
      </c>
      <c r="F138" s="10">
        <v>2</v>
      </c>
      <c r="G138" s="11">
        <v>1</v>
      </c>
      <c r="H138" s="53">
        <v>0.26857999999999999</v>
      </c>
      <c r="I138" s="53">
        <v>4.07</v>
      </c>
    </row>
    <row r="139" spans="1:9" s="10" customFormat="1" hidden="1" x14ac:dyDescent="0.25">
      <c r="A139" s="37" t="s">
        <v>262</v>
      </c>
      <c r="B139" s="11" t="s">
        <v>3144</v>
      </c>
      <c r="C139" s="10">
        <v>17</v>
      </c>
      <c r="D139" s="10">
        <v>41</v>
      </c>
      <c r="E139" s="10">
        <v>1</v>
      </c>
      <c r="F139" s="10">
        <v>2</v>
      </c>
      <c r="G139" s="11">
        <v>2</v>
      </c>
      <c r="H139" s="53">
        <v>4.5931E-2</v>
      </c>
      <c r="I139" s="53">
        <v>14.23</v>
      </c>
    </row>
    <row r="140" spans="1:9" s="10" customFormat="1" hidden="1" x14ac:dyDescent="0.25">
      <c r="A140" s="37" t="s">
        <v>263</v>
      </c>
      <c r="B140" s="11" t="s">
        <v>3145</v>
      </c>
      <c r="C140" s="10">
        <v>14</v>
      </c>
      <c r="D140" s="10">
        <v>41</v>
      </c>
      <c r="E140" s="10">
        <v>1</v>
      </c>
      <c r="F140" s="10">
        <v>2</v>
      </c>
      <c r="G140" s="11">
        <v>1</v>
      </c>
      <c r="H140" s="53">
        <v>0.28133200000000003</v>
      </c>
      <c r="I140" s="53">
        <v>4.04</v>
      </c>
    </row>
    <row r="141" spans="1:9" s="10" customFormat="1" hidden="1" x14ac:dyDescent="0.25">
      <c r="A141" s="37" t="s">
        <v>266</v>
      </c>
      <c r="B141" s="11" t="s">
        <v>4576</v>
      </c>
      <c r="C141" s="10">
        <v>14</v>
      </c>
      <c r="D141" s="10">
        <v>28</v>
      </c>
      <c r="E141" s="10">
        <v>3</v>
      </c>
      <c r="F141" s="10">
        <v>2</v>
      </c>
      <c r="G141" s="11">
        <v>1</v>
      </c>
      <c r="H141" s="53" t="s">
        <v>4577</v>
      </c>
      <c r="I141" s="53" t="s">
        <v>4578</v>
      </c>
    </row>
    <row r="142" spans="1:9" s="10" customFormat="1" hidden="1" x14ac:dyDescent="0.25">
      <c r="A142" s="37" t="s">
        <v>267</v>
      </c>
      <c r="B142" s="11" t="s">
        <v>1259</v>
      </c>
      <c r="C142" s="10">
        <v>20</v>
      </c>
      <c r="D142" s="10">
        <v>26</v>
      </c>
      <c r="E142" s="10">
        <v>1</v>
      </c>
      <c r="F142" s="10">
        <v>2</v>
      </c>
      <c r="G142" s="11">
        <v>2</v>
      </c>
      <c r="H142" s="53">
        <v>0.1239</v>
      </c>
      <c r="I142" s="53">
        <v>5.64</v>
      </c>
    </row>
    <row r="143" spans="1:9" s="10" customFormat="1" hidden="1" x14ac:dyDescent="0.25">
      <c r="A143" s="37" t="s">
        <v>268</v>
      </c>
      <c r="B143" s="11" t="s">
        <v>4579</v>
      </c>
      <c r="C143" s="10">
        <v>15</v>
      </c>
      <c r="D143" s="10">
        <v>22</v>
      </c>
      <c r="E143" s="10">
        <v>1</v>
      </c>
      <c r="F143" s="10">
        <v>2</v>
      </c>
      <c r="G143" s="11">
        <v>1</v>
      </c>
      <c r="H143" s="53">
        <v>6.1042800000000001E-2</v>
      </c>
      <c r="I143" s="53">
        <v>12.3</v>
      </c>
    </row>
    <row r="144" spans="1:9" s="10" customFormat="1" hidden="1" x14ac:dyDescent="0.25">
      <c r="A144" s="37" t="s">
        <v>270</v>
      </c>
      <c r="B144" s="11" t="s">
        <v>4580</v>
      </c>
      <c r="C144" s="10">
        <v>16</v>
      </c>
      <c r="D144" s="10">
        <v>21</v>
      </c>
      <c r="E144" s="10">
        <v>6</v>
      </c>
      <c r="F144" s="10">
        <v>2</v>
      </c>
      <c r="G144" s="11">
        <v>1</v>
      </c>
      <c r="H144" s="53" t="s">
        <v>4581</v>
      </c>
      <c r="I144" s="53" t="s">
        <v>4582</v>
      </c>
    </row>
    <row r="145" spans="1:9" s="10" customFormat="1" hidden="1" x14ac:dyDescent="0.25">
      <c r="A145" s="37" t="s">
        <v>272</v>
      </c>
      <c r="B145" s="11" t="s">
        <v>3146</v>
      </c>
      <c r="C145" s="10">
        <v>22</v>
      </c>
      <c r="D145" s="10">
        <v>20</v>
      </c>
      <c r="E145" s="10">
        <v>4</v>
      </c>
      <c r="F145" s="10">
        <v>2</v>
      </c>
      <c r="G145" s="11">
        <v>2</v>
      </c>
      <c r="H145" s="53" t="s">
        <v>3147</v>
      </c>
      <c r="I145" s="53" t="s">
        <v>3148</v>
      </c>
    </row>
    <row r="146" spans="1:9" s="10" customFormat="1" hidden="1" x14ac:dyDescent="0.25">
      <c r="A146" s="37" t="s">
        <v>273</v>
      </c>
      <c r="B146" s="11" t="s">
        <v>3149</v>
      </c>
      <c r="C146" s="10">
        <v>19</v>
      </c>
      <c r="D146" s="10">
        <v>15</v>
      </c>
      <c r="E146" s="10">
        <v>1</v>
      </c>
      <c r="F146" s="10">
        <v>2</v>
      </c>
      <c r="G146" s="11">
        <v>1</v>
      </c>
      <c r="H146" s="53">
        <v>0.217109</v>
      </c>
      <c r="I146" s="53">
        <v>9.49</v>
      </c>
    </row>
    <row r="147" spans="1:9" s="10" customFormat="1" hidden="1" x14ac:dyDescent="0.25">
      <c r="A147" s="37" t="s">
        <v>274</v>
      </c>
      <c r="B147" s="11" t="s">
        <v>3150</v>
      </c>
      <c r="C147" s="10">
        <v>17</v>
      </c>
      <c r="D147" s="10">
        <v>13</v>
      </c>
      <c r="E147" s="10">
        <v>1</v>
      </c>
      <c r="F147" s="10">
        <v>2</v>
      </c>
      <c r="G147" s="11">
        <v>2</v>
      </c>
      <c r="H147" s="53">
        <v>0.17125099999999999</v>
      </c>
      <c r="I147" s="53">
        <v>15.42</v>
      </c>
    </row>
    <row r="148" spans="1:9" s="10" customFormat="1" hidden="1" x14ac:dyDescent="0.25">
      <c r="A148" s="37" t="s">
        <v>276</v>
      </c>
      <c r="B148" s="11" t="s">
        <v>1260</v>
      </c>
      <c r="C148" s="10">
        <v>16</v>
      </c>
      <c r="D148" s="10">
        <v>13</v>
      </c>
      <c r="E148" s="10">
        <v>1</v>
      </c>
      <c r="F148" s="10">
        <v>2</v>
      </c>
      <c r="G148" s="11">
        <v>1</v>
      </c>
      <c r="H148" s="53" t="s">
        <v>3151</v>
      </c>
      <c r="I148" s="53" t="s">
        <v>3152</v>
      </c>
    </row>
    <row r="149" spans="1:9" s="10" customFormat="1" hidden="1" x14ac:dyDescent="0.25">
      <c r="A149" s="37" t="s">
        <v>278</v>
      </c>
      <c r="B149" s="11" t="s">
        <v>4583</v>
      </c>
      <c r="C149" s="10">
        <v>17</v>
      </c>
      <c r="D149" s="10">
        <v>12</v>
      </c>
      <c r="E149" s="10">
        <v>4</v>
      </c>
      <c r="F149" s="10">
        <v>2</v>
      </c>
      <c r="G149" s="11">
        <v>1</v>
      </c>
      <c r="H149" s="53" t="s">
        <v>4584</v>
      </c>
      <c r="I149" s="53" t="s">
        <v>4585</v>
      </c>
    </row>
    <row r="150" spans="1:9" s="10" customFormat="1" hidden="1" x14ac:dyDescent="0.25">
      <c r="A150" s="37" t="s">
        <v>280</v>
      </c>
      <c r="B150" s="11" t="s">
        <v>1263</v>
      </c>
      <c r="C150" s="10">
        <v>20</v>
      </c>
      <c r="D150" s="10">
        <v>12</v>
      </c>
      <c r="E150" s="10">
        <v>1</v>
      </c>
      <c r="F150" s="10">
        <v>2</v>
      </c>
      <c r="G150" s="11">
        <v>1</v>
      </c>
      <c r="H150" s="53" t="s">
        <v>3153</v>
      </c>
      <c r="I150" s="53" t="s">
        <v>3154</v>
      </c>
    </row>
    <row r="151" spans="1:9" s="10" customFormat="1" hidden="1" x14ac:dyDescent="0.25">
      <c r="A151" s="37" t="s">
        <v>282</v>
      </c>
      <c r="B151" s="11" t="s">
        <v>3155</v>
      </c>
      <c r="C151" s="10">
        <v>14</v>
      </c>
      <c r="D151" s="10">
        <v>12</v>
      </c>
      <c r="E151" s="10">
        <v>1</v>
      </c>
      <c r="F151" s="10">
        <v>2</v>
      </c>
      <c r="G151" s="11">
        <v>1</v>
      </c>
      <c r="H151" s="53">
        <v>0.24393500000000001</v>
      </c>
      <c r="I151" s="53">
        <v>12.74</v>
      </c>
    </row>
    <row r="152" spans="1:9" s="10" customFormat="1" hidden="1" x14ac:dyDescent="0.25">
      <c r="A152" s="37" t="s">
        <v>283</v>
      </c>
      <c r="B152" s="11" t="s">
        <v>1261</v>
      </c>
      <c r="C152" s="10">
        <v>16</v>
      </c>
      <c r="D152" s="10">
        <v>12</v>
      </c>
      <c r="E152" s="10">
        <v>9</v>
      </c>
      <c r="F152" s="10">
        <v>2</v>
      </c>
      <c r="G152" s="11">
        <v>1</v>
      </c>
      <c r="H152" s="53" t="s">
        <v>3156</v>
      </c>
      <c r="I152" s="53" t="s">
        <v>3157</v>
      </c>
    </row>
    <row r="153" spans="1:9" s="10" customFormat="1" hidden="1" x14ac:dyDescent="0.25">
      <c r="A153" s="37" t="s">
        <v>285</v>
      </c>
      <c r="B153" s="11" t="s">
        <v>3158</v>
      </c>
      <c r="C153" s="10">
        <v>14</v>
      </c>
      <c r="D153" s="10">
        <v>11</v>
      </c>
      <c r="E153" s="10">
        <v>1</v>
      </c>
      <c r="F153" s="10">
        <v>2</v>
      </c>
      <c r="G153" s="11">
        <v>1</v>
      </c>
      <c r="H153" s="53">
        <v>0.64980700000000002</v>
      </c>
      <c r="I153" s="53">
        <v>1.39</v>
      </c>
    </row>
    <row r="154" spans="1:9" s="10" customFormat="1" hidden="1" x14ac:dyDescent="0.25">
      <c r="A154" s="37" t="s">
        <v>287</v>
      </c>
      <c r="B154" s="11" t="s">
        <v>3159</v>
      </c>
      <c r="C154" s="10">
        <v>15</v>
      </c>
      <c r="D154" s="10">
        <v>11</v>
      </c>
      <c r="E154" s="10">
        <v>1</v>
      </c>
      <c r="F154" s="10">
        <v>2</v>
      </c>
      <c r="G154" s="11">
        <v>1</v>
      </c>
      <c r="H154" s="53">
        <v>4.9150199999999998E-2</v>
      </c>
      <c r="I154" s="53">
        <v>12.38</v>
      </c>
    </row>
    <row r="155" spans="1:9" s="10" customFormat="1" hidden="1" x14ac:dyDescent="0.25">
      <c r="A155" s="37" t="s">
        <v>289</v>
      </c>
      <c r="B155" s="11" t="s">
        <v>3160</v>
      </c>
      <c r="C155" s="10">
        <v>18</v>
      </c>
      <c r="D155" s="10">
        <v>10</v>
      </c>
      <c r="E155" s="10">
        <v>7</v>
      </c>
      <c r="F155" s="10">
        <v>2</v>
      </c>
      <c r="G155" s="11" t="s">
        <v>553</v>
      </c>
      <c r="H155" s="53" t="s">
        <v>3161</v>
      </c>
      <c r="I155" s="53" t="s">
        <v>3162</v>
      </c>
    </row>
    <row r="156" spans="1:9" s="10" customFormat="1" hidden="1" x14ac:dyDescent="0.25">
      <c r="A156" s="37" t="s">
        <v>291</v>
      </c>
      <c r="B156" s="11" t="s">
        <v>4586</v>
      </c>
      <c r="C156" s="10">
        <v>16</v>
      </c>
      <c r="D156" s="10">
        <v>10</v>
      </c>
      <c r="E156" s="10">
        <v>1</v>
      </c>
      <c r="F156" s="10">
        <v>2</v>
      </c>
      <c r="G156" s="11">
        <v>2</v>
      </c>
      <c r="H156" s="53">
        <v>0.44107299999999999</v>
      </c>
      <c r="I156" s="53">
        <v>6.16</v>
      </c>
    </row>
    <row r="157" spans="1:9" s="10" customFormat="1" hidden="1" x14ac:dyDescent="0.25">
      <c r="A157" s="37" t="s">
        <v>293</v>
      </c>
      <c r="B157" s="11" t="s">
        <v>3163</v>
      </c>
      <c r="C157" s="10">
        <v>17</v>
      </c>
      <c r="D157" s="10">
        <v>9</v>
      </c>
      <c r="E157" s="10">
        <v>1</v>
      </c>
      <c r="F157" s="10">
        <v>2</v>
      </c>
      <c r="G157" s="11">
        <v>1</v>
      </c>
      <c r="H157" s="53">
        <v>0.31952799999999998</v>
      </c>
      <c r="I157" s="53">
        <v>7.19</v>
      </c>
    </row>
    <row r="158" spans="1:9" s="10" customFormat="1" hidden="1" x14ac:dyDescent="0.25">
      <c r="A158" s="37" t="s">
        <v>295</v>
      </c>
      <c r="B158" s="11" t="s">
        <v>1267</v>
      </c>
      <c r="C158" s="10">
        <v>19</v>
      </c>
      <c r="D158" s="10">
        <v>9</v>
      </c>
      <c r="E158" s="10">
        <v>1</v>
      </c>
      <c r="F158" s="10">
        <v>2</v>
      </c>
      <c r="G158" s="11">
        <v>1</v>
      </c>
      <c r="H158" s="53">
        <v>0.42132999999999998</v>
      </c>
      <c r="I158" s="53">
        <v>2.12</v>
      </c>
    </row>
    <row r="159" spans="1:9" s="10" customFormat="1" hidden="1" x14ac:dyDescent="0.25">
      <c r="A159" s="37" t="s">
        <v>297</v>
      </c>
      <c r="B159" s="11" t="s">
        <v>4587</v>
      </c>
      <c r="C159" s="10">
        <v>15</v>
      </c>
      <c r="D159" s="10">
        <v>9</v>
      </c>
      <c r="E159" s="10">
        <v>1</v>
      </c>
      <c r="F159" s="10">
        <v>2</v>
      </c>
      <c r="G159" s="11">
        <v>1</v>
      </c>
      <c r="H159" s="53" t="s">
        <v>4588</v>
      </c>
      <c r="I159" s="53" t="s">
        <v>4589</v>
      </c>
    </row>
    <row r="160" spans="1:9" s="10" customFormat="1" hidden="1" x14ac:dyDescent="0.25">
      <c r="A160" s="37" t="s">
        <v>298</v>
      </c>
      <c r="B160" s="11" t="s">
        <v>3164</v>
      </c>
      <c r="C160" s="10">
        <v>19</v>
      </c>
      <c r="D160" s="10">
        <v>9</v>
      </c>
      <c r="E160" s="10">
        <v>1</v>
      </c>
      <c r="F160" s="10">
        <v>2</v>
      </c>
      <c r="G160" s="11">
        <v>1</v>
      </c>
      <c r="H160" s="53">
        <v>0.32634999999999997</v>
      </c>
      <c r="I160" s="53">
        <v>7.69</v>
      </c>
    </row>
    <row r="161" spans="1:9" s="10" customFormat="1" hidden="1" x14ac:dyDescent="0.25">
      <c r="A161" s="37" t="s">
        <v>300</v>
      </c>
      <c r="B161" s="11" t="s">
        <v>3165</v>
      </c>
      <c r="C161" s="10">
        <v>20</v>
      </c>
      <c r="D161" s="10">
        <v>8</v>
      </c>
      <c r="E161" s="10">
        <v>1</v>
      </c>
      <c r="F161" s="10">
        <v>2</v>
      </c>
      <c r="G161" s="11">
        <v>2</v>
      </c>
      <c r="H161" s="53">
        <v>0.13147900000000001</v>
      </c>
      <c r="I161" s="53">
        <v>5.1100000000000003</v>
      </c>
    </row>
    <row r="162" spans="1:9" s="10" customFormat="1" hidden="1" x14ac:dyDescent="0.25">
      <c r="A162" s="37" t="s">
        <v>302</v>
      </c>
      <c r="B162" s="11" t="s">
        <v>3166</v>
      </c>
      <c r="C162" s="10">
        <v>15</v>
      </c>
      <c r="D162" s="10">
        <v>8</v>
      </c>
      <c r="E162" s="10">
        <v>1</v>
      </c>
      <c r="F162" s="10">
        <v>2</v>
      </c>
      <c r="G162" s="11">
        <v>1</v>
      </c>
      <c r="H162" s="53">
        <v>0.25765100000000002</v>
      </c>
      <c r="I162" s="53">
        <v>2.5299999999999998</v>
      </c>
    </row>
    <row r="163" spans="1:9" s="10" customFormat="1" hidden="1" x14ac:dyDescent="0.25">
      <c r="A163" s="37" t="s">
        <v>304</v>
      </c>
      <c r="B163" s="11" t="s">
        <v>1265</v>
      </c>
      <c r="C163" s="10">
        <v>16</v>
      </c>
      <c r="D163" s="10">
        <v>8</v>
      </c>
      <c r="E163" s="10">
        <v>1</v>
      </c>
      <c r="F163" s="10">
        <v>2</v>
      </c>
      <c r="G163" s="11">
        <v>1</v>
      </c>
      <c r="H163" s="53">
        <v>4.9949500000000001E-2</v>
      </c>
      <c r="I163" s="53">
        <v>11.02</v>
      </c>
    </row>
    <row r="164" spans="1:9" s="10" customFormat="1" hidden="1" x14ac:dyDescent="0.25">
      <c r="A164" s="37" t="s">
        <v>306</v>
      </c>
      <c r="B164" s="11" t="s">
        <v>4590</v>
      </c>
      <c r="C164" s="10">
        <v>16</v>
      </c>
      <c r="D164" s="10">
        <v>7</v>
      </c>
      <c r="E164" s="10">
        <v>4</v>
      </c>
      <c r="F164" s="10">
        <v>2</v>
      </c>
      <c r="G164" s="11" t="s">
        <v>553</v>
      </c>
      <c r="H164" s="53" t="s">
        <v>4591</v>
      </c>
      <c r="I164" s="53" t="s">
        <v>4592</v>
      </c>
    </row>
    <row r="165" spans="1:9" s="10" customFormat="1" hidden="1" x14ac:dyDescent="0.25">
      <c r="A165" s="37" t="s">
        <v>308</v>
      </c>
      <c r="B165" s="11" t="s">
        <v>3167</v>
      </c>
      <c r="C165" s="10">
        <v>17</v>
      </c>
      <c r="D165" s="10">
        <v>7</v>
      </c>
      <c r="E165" s="10">
        <v>2</v>
      </c>
      <c r="F165" s="10">
        <v>2</v>
      </c>
      <c r="G165" s="11">
        <v>1</v>
      </c>
      <c r="H165" s="53" t="s">
        <v>3168</v>
      </c>
      <c r="I165" s="53" t="s">
        <v>3169</v>
      </c>
    </row>
    <row r="166" spans="1:9" s="10" customFormat="1" hidden="1" x14ac:dyDescent="0.25">
      <c r="A166" s="37" t="s">
        <v>310</v>
      </c>
      <c r="B166" s="11" t="s">
        <v>1270</v>
      </c>
      <c r="C166" s="10">
        <v>19</v>
      </c>
      <c r="D166" s="10">
        <v>7</v>
      </c>
      <c r="E166" s="10">
        <v>1</v>
      </c>
      <c r="F166" s="10">
        <v>2</v>
      </c>
      <c r="G166" s="11">
        <v>1</v>
      </c>
      <c r="H166" s="53">
        <v>0.49667299999999998</v>
      </c>
      <c r="I166" s="53">
        <v>3.37</v>
      </c>
    </row>
    <row r="167" spans="1:9" s="10" customFormat="1" hidden="1" x14ac:dyDescent="0.25">
      <c r="A167" s="37" t="s">
        <v>312</v>
      </c>
      <c r="B167" s="11" t="s">
        <v>3003</v>
      </c>
      <c r="C167" s="10">
        <v>18</v>
      </c>
      <c r="D167" s="10">
        <v>7</v>
      </c>
      <c r="E167" s="10">
        <v>1</v>
      </c>
      <c r="F167" s="10">
        <v>2</v>
      </c>
      <c r="G167" s="11">
        <v>1</v>
      </c>
      <c r="H167" s="53">
        <v>0.56435999999999997</v>
      </c>
      <c r="I167" s="53">
        <v>2.25</v>
      </c>
    </row>
    <row r="168" spans="1:9" s="10" customFormat="1" hidden="1" x14ac:dyDescent="0.25">
      <c r="A168" s="37" t="s">
        <v>314</v>
      </c>
      <c r="B168" s="11" t="s">
        <v>3170</v>
      </c>
      <c r="C168" s="10">
        <v>14</v>
      </c>
      <c r="D168" s="10">
        <v>7</v>
      </c>
      <c r="E168" s="10">
        <v>1</v>
      </c>
      <c r="F168" s="10">
        <v>2</v>
      </c>
      <c r="G168" s="11">
        <v>2</v>
      </c>
      <c r="H168" s="53">
        <v>0.236816</v>
      </c>
      <c r="I168" s="53">
        <v>4.83</v>
      </c>
    </row>
    <row r="169" spans="1:9" s="10" customFormat="1" hidden="1" x14ac:dyDescent="0.25">
      <c r="A169" s="37" t="s">
        <v>316</v>
      </c>
      <c r="B169" s="11" t="s">
        <v>3171</v>
      </c>
      <c r="C169" s="10">
        <v>16</v>
      </c>
      <c r="D169" s="10">
        <v>7</v>
      </c>
      <c r="E169" s="10">
        <v>2</v>
      </c>
      <c r="F169" s="10">
        <v>2</v>
      </c>
      <c r="G169" s="11" t="s">
        <v>553</v>
      </c>
      <c r="H169" s="53" t="s">
        <v>3172</v>
      </c>
      <c r="I169" s="53" t="s">
        <v>3173</v>
      </c>
    </row>
    <row r="170" spans="1:9" s="10" customFormat="1" hidden="1" x14ac:dyDescent="0.25">
      <c r="A170" s="37" t="s">
        <v>319</v>
      </c>
      <c r="B170" s="11" t="s">
        <v>3174</v>
      </c>
      <c r="C170" s="10">
        <v>22</v>
      </c>
      <c r="D170" s="10">
        <v>7</v>
      </c>
      <c r="E170" s="10">
        <v>235</v>
      </c>
      <c r="F170" s="10">
        <v>2</v>
      </c>
      <c r="G170" s="11" t="s">
        <v>553</v>
      </c>
      <c r="H170" s="53" t="s">
        <v>3175</v>
      </c>
      <c r="I170" s="53" t="s">
        <v>3176</v>
      </c>
    </row>
    <row r="171" spans="1:9" s="10" customFormat="1" hidden="1" x14ac:dyDescent="0.25">
      <c r="A171" s="37" t="s">
        <v>320</v>
      </c>
      <c r="B171" s="11" t="s">
        <v>3177</v>
      </c>
      <c r="C171" s="10">
        <v>20</v>
      </c>
      <c r="D171" s="10">
        <v>7</v>
      </c>
      <c r="E171" s="10">
        <v>1</v>
      </c>
      <c r="F171" s="10">
        <v>2</v>
      </c>
      <c r="G171" s="11">
        <v>1</v>
      </c>
      <c r="H171" s="53">
        <v>0.431093</v>
      </c>
      <c r="I171" s="53">
        <v>11.12</v>
      </c>
    </row>
    <row r="172" spans="1:9" s="10" customFormat="1" hidden="1" x14ac:dyDescent="0.25">
      <c r="A172" s="37" t="s">
        <v>322</v>
      </c>
      <c r="B172" s="11" t="s">
        <v>1279</v>
      </c>
      <c r="C172" s="10">
        <v>22</v>
      </c>
      <c r="D172" s="10">
        <v>7</v>
      </c>
      <c r="E172" s="10">
        <v>1</v>
      </c>
      <c r="F172" s="10">
        <v>2</v>
      </c>
      <c r="G172" s="11">
        <v>2</v>
      </c>
      <c r="H172" s="53">
        <v>0.108275</v>
      </c>
      <c r="I172" s="53">
        <v>6.34</v>
      </c>
    </row>
    <row r="173" spans="1:9" s="10" customFormat="1" hidden="1" x14ac:dyDescent="0.25">
      <c r="A173" s="37" t="s">
        <v>324</v>
      </c>
      <c r="B173" s="11" t="s">
        <v>3178</v>
      </c>
      <c r="C173" s="10">
        <v>18</v>
      </c>
      <c r="D173" s="10">
        <v>6</v>
      </c>
      <c r="E173" s="10">
        <v>4</v>
      </c>
      <c r="F173" s="10">
        <v>2</v>
      </c>
      <c r="G173" s="11" t="s">
        <v>85</v>
      </c>
      <c r="H173" s="53" t="s">
        <v>3179</v>
      </c>
      <c r="I173" s="53" t="s">
        <v>3180</v>
      </c>
    </row>
    <row r="174" spans="1:9" s="10" customFormat="1" hidden="1" x14ac:dyDescent="0.25">
      <c r="A174" s="37" t="s">
        <v>326</v>
      </c>
      <c r="B174" s="11" t="s">
        <v>4593</v>
      </c>
      <c r="C174" s="10">
        <v>15</v>
      </c>
      <c r="D174" s="10">
        <v>6</v>
      </c>
      <c r="E174" s="10">
        <v>4</v>
      </c>
      <c r="F174" s="10">
        <v>2</v>
      </c>
      <c r="G174" s="11">
        <v>1</v>
      </c>
      <c r="H174" s="53" t="s">
        <v>4594</v>
      </c>
      <c r="I174" s="53" t="s">
        <v>4595</v>
      </c>
    </row>
    <row r="175" spans="1:9" s="10" customFormat="1" hidden="1" x14ac:dyDescent="0.25">
      <c r="A175" s="37" t="s">
        <v>328</v>
      </c>
      <c r="B175" s="11" t="s">
        <v>4596</v>
      </c>
      <c r="C175" s="10">
        <v>15</v>
      </c>
      <c r="D175" s="10">
        <v>6</v>
      </c>
      <c r="E175" s="10">
        <v>1</v>
      </c>
      <c r="F175" s="10">
        <v>2</v>
      </c>
      <c r="G175" s="11">
        <v>1</v>
      </c>
      <c r="H175" s="53">
        <v>0.91034499999999996</v>
      </c>
      <c r="I175" s="53">
        <v>0.36</v>
      </c>
    </row>
    <row r="176" spans="1:9" s="10" customFormat="1" hidden="1" x14ac:dyDescent="0.25">
      <c r="A176" s="37" t="s">
        <v>330</v>
      </c>
      <c r="B176" s="11" t="s">
        <v>3183</v>
      </c>
      <c r="C176" s="10">
        <v>14</v>
      </c>
      <c r="D176" s="10">
        <v>6</v>
      </c>
      <c r="E176" s="10">
        <v>1</v>
      </c>
      <c r="F176" s="10">
        <v>2</v>
      </c>
      <c r="G176" s="11">
        <v>1</v>
      </c>
      <c r="H176" s="53">
        <v>0.191137</v>
      </c>
      <c r="I176" s="53">
        <v>14.37</v>
      </c>
    </row>
    <row r="177" spans="1:9" s="10" customFormat="1" hidden="1" x14ac:dyDescent="0.25">
      <c r="A177" s="37" t="s">
        <v>332</v>
      </c>
      <c r="B177" s="11" t="s">
        <v>1272</v>
      </c>
      <c r="C177" s="10">
        <v>18</v>
      </c>
      <c r="D177" s="10">
        <v>6</v>
      </c>
      <c r="E177" s="10">
        <v>1</v>
      </c>
      <c r="F177" s="10">
        <v>2</v>
      </c>
      <c r="G177" s="11">
        <v>1</v>
      </c>
      <c r="H177" s="53">
        <v>0.41021800000000003</v>
      </c>
      <c r="I177" s="53">
        <v>4.82</v>
      </c>
    </row>
    <row r="178" spans="1:9" s="10" customFormat="1" hidden="1" x14ac:dyDescent="0.25">
      <c r="A178" s="37" t="s">
        <v>334</v>
      </c>
      <c r="B178" s="11" t="s">
        <v>3184</v>
      </c>
      <c r="C178" s="10">
        <v>15</v>
      </c>
      <c r="D178" s="10">
        <v>6</v>
      </c>
      <c r="E178" s="10">
        <v>1</v>
      </c>
      <c r="F178" s="10">
        <v>2</v>
      </c>
      <c r="G178" s="11">
        <v>1</v>
      </c>
      <c r="H178" s="53">
        <v>0.18357200000000001</v>
      </c>
      <c r="I178" s="53">
        <v>12.29</v>
      </c>
    </row>
    <row r="179" spans="1:9" s="10" customFormat="1" hidden="1" x14ac:dyDescent="0.25">
      <c r="A179" s="37" t="s">
        <v>336</v>
      </c>
      <c r="B179" s="11" t="s">
        <v>4597</v>
      </c>
      <c r="C179" s="10">
        <v>17</v>
      </c>
      <c r="D179" s="10">
        <v>5</v>
      </c>
      <c r="E179" s="10">
        <v>3</v>
      </c>
      <c r="F179" s="10">
        <v>2</v>
      </c>
      <c r="G179" s="11">
        <v>1</v>
      </c>
      <c r="H179" s="53" t="s">
        <v>4598</v>
      </c>
      <c r="I179" s="53" t="s">
        <v>4599</v>
      </c>
    </row>
    <row r="180" spans="1:9" s="10" customFormat="1" hidden="1" x14ac:dyDescent="0.25">
      <c r="A180" s="37" t="s">
        <v>337</v>
      </c>
      <c r="B180" s="11" t="s">
        <v>1273</v>
      </c>
      <c r="C180" s="10">
        <v>22</v>
      </c>
      <c r="D180" s="10">
        <v>5</v>
      </c>
      <c r="E180" s="10">
        <v>1</v>
      </c>
      <c r="F180" s="10">
        <v>2</v>
      </c>
      <c r="G180" s="11">
        <v>2</v>
      </c>
      <c r="H180" s="53" t="s">
        <v>3185</v>
      </c>
      <c r="I180" s="53" t="s">
        <v>3186</v>
      </c>
    </row>
    <row r="181" spans="1:9" s="10" customFormat="1" hidden="1" x14ac:dyDescent="0.25">
      <c r="A181" s="37" t="s">
        <v>338</v>
      </c>
      <c r="B181" s="11" t="s">
        <v>1271</v>
      </c>
      <c r="C181" s="10">
        <v>18</v>
      </c>
      <c r="D181" s="10">
        <v>5</v>
      </c>
      <c r="E181" s="10">
        <v>1</v>
      </c>
      <c r="F181" s="10">
        <v>2</v>
      </c>
      <c r="G181" s="11">
        <v>1</v>
      </c>
      <c r="H181" s="53" t="s">
        <v>3187</v>
      </c>
      <c r="I181" s="53" t="s">
        <v>3188</v>
      </c>
    </row>
    <row r="182" spans="1:9" s="10" customFormat="1" hidden="1" x14ac:dyDescent="0.25">
      <c r="A182" s="37" t="s">
        <v>340</v>
      </c>
      <c r="B182" s="11" t="s">
        <v>1216</v>
      </c>
      <c r="C182" s="10">
        <v>18</v>
      </c>
      <c r="D182" s="10">
        <v>5</v>
      </c>
      <c r="E182" s="10">
        <v>3</v>
      </c>
      <c r="F182" s="10">
        <v>2</v>
      </c>
      <c r="G182" s="11">
        <v>1</v>
      </c>
      <c r="H182" s="53" t="s">
        <v>4600</v>
      </c>
      <c r="I182" s="53" t="s">
        <v>4601</v>
      </c>
    </row>
    <row r="183" spans="1:9" s="10" customFormat="1" hidden="1" x14ac:dyDescent="0.25">
      <c r="A183" s="37" t="s">
        <v>342</v>
      </c>
      <c r="B183" s="11" t="s">
        <v>3189</v>
      </c>
      <c r="C183" s="10">
        <v>17</v>
      </c>
      <c r="D183" s="10">
        <v>5</v>
      </c>
      <c r="E183" s="10">
        <v>2</v>
      </c>
      <c r="F183" s="10">
        <v>2</v>
      </c>
      <c r="G183" s="11">
        <v>1</v>
      </c>
      <c r="H183" s="53" t="s">
        <v>3190</v>
      </c>
      <c r="I183" s="53" t="s">
        <v>3191</v>
      </c>
    </row>
    <row r="184" spans="1:9" s="10" customFormat="1" hidden="1" x14ac:dyDescent="0.25">
      <c r="A184" s="37" t="s">
        <v>365</v>
      </c>
      <c r="B184" s="11" t="s">
        <v>3192</v>
      </c>
      <c r="C184" s="10">
        <v>14</v>
      </c>
      <c r="D184" s="10">
        <v>5</v>
      </c>
      <c r="E184" s="10">
        <v>1</v>
      </c>
      <c r="F184" s="10">
        <v>2</v>
      </c>
      <c r="G184" s="11">
        <v>1</v>
      </c>
      <c r="H184" s="53">
        <v>0.43529899999999999</v>
      </c>
      <c r="I184" s="53">
        <v>6.33</v>
      </c>
    </row>
    <row r="185" spans="1:9" s="10" customFormat="1" hidden="1" x14ac:dyDescent="0.25">
      <c r="A185" s="37" t="s">
        <v>366</v>
      </c>
      <c r="B185" s="11" t="s">
        <v>4602</v>
      </c>
      <c r="C185" s="10">
        <v>14</v>
      </c>
      <c r="D185" s="10">
        <v>5</v>
      </c>
      <c r="E185" s="10">
        <v>2</v>
      </c>
      <c r="F185" s="10">
        <v>2</v>
      </c>
      <c r="G185" s="11" t="s">
        <v>553</v>
      </c>
      <c r="H185" s="53" t="s">
        <v>4603</v>
      </c>
      <c r="I185" s="53" t="s">
        <v>4604</v>
      </c>
    </row>
    <row r="186" spans="1:9" s="10" customFormat="1" hidden="1" x14ac:dyDescent="0.25">
      <c r="A186" s="37" t="s">
        <v>367</v>
      </c>
      <c r="B186" s="11" t="s">
        <v>3193</v>
      </c>
      <c r="C186" s="10">
        <v>15</v>
      </c>
      <c r="D186" s="10">
        <v>5</v>
      </c>
      <c r="E186" s="10">
        <v>2</v>
      </c>
      <c r="F186" s="10">
        <v>2</v>
      </c>
      <c r="G186" s="11" t="s">
        <v>85</v>
      </c>
      <c r="H186" s="53" t="s">
        <v>3194</v>
      </c>
      <c r="I186" s="53" t="s">
        <v>3195</v>
      </c>
    </row>
    <row r="187" spans="1:9" s="10" customFormat="1" hidden="1" x14ac:dyDescent="0.25">
      <c r="A187" s="37" t="s">
        <v>368</v>
      </c>
      <c r="B187" s="11" t="s">
        <v>3199</v>
      </c>
      <c r="C187" s="10">
        <v>16</v>
      </c>
      <c r="D187" s="10">
        <v>4</v>
      </c>
      <c r="E187" s="10">
        <v>3</v>
      </c>
      <c r="F187" s="10">
        <v>2</v>
      </c>
      <c r="G187" s="11">
        <v>1</v>
      </c>
      <c r="H187" s="53" t="s">
        <v>3200</v>
      </c>
      <c r="I187" s="53" t="s">
        <v>3201</v>
      </c>
    </row>
    <row r="188" spans="1:9" s="10" customFormat="1" hidden="1" x14ac:dyDescent="0.25">
      <c r="A188" s="37" t="s">
        <v>369</v>
      </c>
      <c r="B188" s="11" t="s">
        <v>3202</v>
      </c>
      <c r="C188" s="10">
        <v>15</v>
      </c>
      <c r="D188" s="10">
        <v>4</v>
      </c>
      <c r="E188" s="10">
        <v>1</v>
      </c>
      <c r="F188" s="10">
        <v>2</v>
      </c>
      <c r="G188" s="11">
        <v>1</v>
      </c>
      <c r="H188" s="53">
        <v>0.15931799999999999</v>
      </c>
      <c r="I188" s="53">
        <v>9.07</v>
      </c>
    </row>
    <row r="189" spans="1:9" s="10" customFormat="1" hidden="1" x14ac:dyDescent="0.25">
      <c r="A189" s="37" t="s">
        <v>370</v>
      </c>
      <c r="B189" s="11" t="s">
        <v>3203</v>
      </c>
      <c r="C189" s="10">
        <v>14</v>
      </c>
      <c r="D189" s="10">
        <v>4</v>
      </c>
      <c r="E189" s="10">
        <v>1</v>
      </c>
      <c r="F189" s="10">
        <v>2</v>
      </c>
      <c r="G189" s="11">
        <v>1</v>
      </c>
      <c r="H189" s="53">
        <v>0.165219</v>
      </c>
      <c r="I189" s="53">
        <v>10.38</v>
      </c>
    </row>
    <row r="190" spans="1:9" s="10" customFormat="1" hidden="1" x14ac:dyDescent="0.25">
      <c r="A190" s="37" t="s">
        <v>371</v>
      </c>
      <c r="B190" s="11" t="s">
        <v>3204</v>
      </c>
      <c r="C190" s="10">
        <v>15</v>
      </c>
      <c r="D190" s="10">
        <v>4</v>
      </c>
      <c r="E190" s="10">
        <v>1</v>
      </c>
      <c r="F190" s="10">
        <v>2</v>
      </c>
      <c r="G190" s="11">
        <v>1</v>
      </c>
      <c r="H190" s="53">
        <v>0.46852899999999997</v>
      </c>
      <c r="I190" s="53">
        <v>4.7</v>
      </c>
    </row>
    <row r="191" spans="1:9" s="10" customFormat="1" hidden="1" x14ac:dyDescent="0.25">
      <c r="A191" s="37" t="s">
        <v>372</v>
      </c>
      <c r="B191" s="11" t="s">
        <v>4605</v>
      </c>
      <c r="C191" s="10">
        <v>18</v>
      </c>
      <c r="D191" s="10">
        <v>4</v>
      </c>
      <c r="E191" s="10">
        <v>1</v>
      </c>
      <c r="F191" s="10">
        <v>2</v>
      </c>
      <c r="G191" s="11" t="s">
        <v>85</v>
      </c>
      <c r="H191" s="53" t="s">
        <v>4606</v>
      </c>
      <c r="I191" s="53" t="s">
        <v>4607</v>
      </c>
    </row>
    <row r="192" spans="1:9" s="10" customFormat="1" hidden="1" x14ac:dyDescent="0.25">
      <c r="A192" s="37" t="s">
        <v>373</v>
      </c>
      <c r="B192" s="11" t="s">
        <v>3205</v>
      </c>
      <c r="C192" s="10">
        <v>15</v>
      </c>
      <c r="D192" s="10">
        <v>4</v>
      </c>
      <c r="E192" s="10">
        <v>1</v>
      </c>
      <c r="F192" s="10">
        <v>2</v>
      </c>
      <c r="G192" s="11">
        <v>1</v>
      </c>
      <c r="H192" s="53">
        <v>0.3075</v>
      </c>
      <c r="I192" s="53">
        <v>6.18</v>
      </c>
    </row>
    <row r="193" spans="1:9" s="10" customFormat="1" hidden="1" x14ac:dyDescent="0.25">
      <c r="A193" s="37" t="s">
        <v>374</v>
      </c>
      <c r="B193" s="11" t="s">
        <v>4608</v>
      </c>
      <c r="C193" s="10">
        <v>15</v>
      </c>
      <c r="D193" s="10">
        <v>4</v>
      </c>
      <c r="E193" s="10">
        <v>1</v>
      </c>
      <c r="F193" s="10">
        <v>2</v>
      </c>
      <c r="G193" s="11">
        <v>2</v>
      </c>
      <c r="H193" s="53">
        <v>0.27487299999999998</v>
      </c>
      <c r="I193" s="53">
        <v>3.1</v>
      </c>
    </row>
    <row r="194" spans="1:9" s="10" customFormat="1" hidden="1" x14ac:dyDescent="0.25">
      <c r="A194" s="37" t="s">
        <v>375</v>
      </c>
      <c r="B194" s="11" t="s">
        <v>1289</v>
      </c>
      <c r="C194" s="10">
        <v>17</v>
      </c>
      <c r="D194" s="10">
        <v>4</v>
      </c>
      <c r="E194" s="10">
        <v>1</v>
      </c>
      <c r="F194" s="10">
        <v>2</v>
      </c>
      <c r="G194" s="11">
        <v>2</v>
      </c>
      <c r="H194" s="53">
        <v>0.30212299999999997</v>
      </c>
      <c r="I194" s="53">
        <v>8.6199999999999992</v>
      </c>
    </row>
    <row r="195" spans="1:9" s="10" customFormat="1" hidden="1" x14ac:dyDescent="0.25">
      <c r="A195" s="37" t="s">
        <v>376</v>
      </c>
      <c r="B195" s="11" t="s">
        <v>1275</v>
      </c>
      <c r="C195" s="10">
        <v>18</v>
      </c>
      <c r="D195" s="10">
        <v>4</v>
      </c>
      <c r="E195" s="10">
        <v>1</v>
      </c>
      <c r="F195" s="10">
        <v>2</v>
      </c>
      <c r="G195" s="11">
        <v>1</v>
      </c>
      <c r="H195" s="53">
        <v>0.24895700000000001</v>
      </c>
      <c r="I195" s="53">
        <v>8.33</v>
      </c>
    </row>
    <row r="196" spans="1:9" s="10" customFormat="1" hidden="1" x14ac:dyDescent="0.25">
      <c r="A196" s="37" t="s">
        <v>377</v>
      </c>
      <c r="B196" s="11" t="s">
        <v>3206</v>
      </c>
      <c r="C196" s="10">
        <v>15</v>
      </c>
      <c r="D196" s="10">
        <v>4</v>
      </c>
      <c r="E196" s="10">
        <v>2</v>
      </c>
      <c r="F196" s="10">
        <v>2</v>
      </c>
      <c r="G196" s="11">
        <v>1</v>
      </c>
      <c r="H196" s="53" t="s">
        <v>3207</v>
      </c>
      <c r="I196" s="53" t="s">
        <v>3208</v>
      </c>
    </row>
    <row r="197" spans="1:9" s="10" customFormat="1" hidden="1" x14ac:dyDescent="0.25">
      <c r="A197" s="37" t="s">
        <v>378</v>
      </c>
      <c r="B197" s="11" t="s">
        <v>3209</v>
      </c>
      <c r="C197" s="10">
        <v>19</v>
      </c>
      <c r="D197" s="10">
        <v>4</v>
      </c>
      <c r="E197" s="10">
        <v>1</v>
      </c>
      <c r="F197" s="10">
        <v>2</v>
      </c>
      <c r="G197" s="11">
        <v>1</v>
      </c>
      <c r="H197" s="53">
        <v>0.44520100000000001</v>
      </c>
      <c r="I197" s="53">
        <v>7.25</v>
      </c>
    </row>
    <row r="198" spans="1:9" s="10" customFormat="1" hidden="1" x14ac:dyDescent="0.25">
      <c r="A198" s="37" t="s">
        <v>345</v>
      </c>
      <c r="B198" s="11" t="s">
        <v>1276</v>
      </c>
      <c r="C198" s="10">
        <v>20</v>
      </c>
      <c r="D198" s="10">
        <v>4</v>
      </c>
      <c r="E198" s="10">
        <v>1</v>
      </c>
      <c r="F198" s="10">
        <v>2</v>
      </c>
      <c r="G198" s="11">
        <v>1</v>
      </c>
      <c r="H198" s="53">
        <v>0.25639699999999999</v>
      </c>
      <c r="I198" s="53">
        <v>9.7200000000000006</v>
      </c>
    </row>
    <row r="199" spans="1:9" s="10" customFormat="1" hidden="1" x14ac:dyDescent="0.25">
      <c r="A199" s="37" t="s">
        <v>379</v>
      </c>
      <c r="B199" s="11" t="s">
        <v>4609</v>
      </c>
      <c r="C199" s="10">
        <v>19</v>
      </c>
      <c r="D199" s="10">
        <v>4</v>
      </c>
      <c r="E199" s="10">
        <v>1</v>
      </c>
      <c r="F199" s="10">
        <v>2</v>
      </c>
      <c r="G199" s="11">
        <v>1</v>
      </c>
      <c r="H199" s="53">
        <v>0.202516</v>
      </c>
      <c r="I199" s="53">
        <v>8.65</v>
      </c>
    </row>
    <row r="200" spans="1:9" s="10" customFormat="1" hidden="1" x14ac:dyDescent="0.25">
      <c r="A200" s="37" t="s">
        <v>380</v>
      </c>
      <c r="B200" s="11" t="s">
        <v>3210</v>
      </c>
      <c r="C200" s="10">
        <v>16</v>
      </c>
      <c r="D200" s="10">
        <v>4</v>
      </c>
      <c r="E200" s="10">
        <v>1</v>
      </c>
      <c r="F200" s="10">
        <v>2</v>
      </c>
      <c r="G200" s="11">
        <v>2</v>
      </c>
      <c r="H200" s="53">
        <v>0.123846</v>
      </c>
      <c r="I200" s="53">
        <v>13.75</v>
      </c>
    </row>
    <row r="201" spans="1:9" s="10" customFormat="1" hidden="1" x14ac:dyDescent="0.25">
      <c r="A201" s="37" t="s">
        <v>381</v>
      </c>
      <c r="B201" s="11" t="s">
        <v>1277</v>
      </c>
      <c r="C201" s="10">
        <v>14</v>
      </c>
      <c r="D201" s="10">
        <v>4</v>
      </c>
      <c r="E201" s="10">
        <v>30</v>
      </c>
      <c r="F201" s="10">
        <v>2</v>
      </c>
      <c r="G201" s="11">
        <v>1</v>
      </c>
      <c r="H201" s="53" t="s">
        <v>3211</v>
      </c>
      <c r="I201" s="53" t="s">
        <v>3212</v>
      </c>
    </row>
    <row r="202" spans="1:9" s="10" customFormat="1" hidden="1" x14ac:dyDescent="0.25">
      <c r="A202" s="37" t="s">
        <v>382</v>
      </c>
      <c r="B202" s="11" t="s">
        <v>3213</v>
      </c>
      <c r="C202" s="10">
        <v>14</v>
      </c>
      <c r="D202" s="10">
        <v>4</v>
      </c>
      <c r="E202" s="10">
        <v>3</v>
      </c>
      <c r="F202" s="10">
        <v>2</v>
      </c>
      <c r="G202" s="11" t="s">
        <v>553</v>
      </c>
      <c r="H202" s="53" t="s">
        <v>3214</v>
      </c>
      <c r="I202" s="53" t="s">
        <v>3215</v>
      </c>
    </row>
    <row r="203" spans="1:9" s="10" customFormat="1" hidden="1" x14ac:dyDescent="0.25">
      <c r="A203" s="37" t="s">
        <v>383</v>
      </c>
      <c r="B203" s="11" t="s">
        <v>1280</v>
      </c>
      <c r="C203" s="10">
        <v>14</v>
      </c>
      <c r="D203" s="10">
        <v>4</v>
      </c>
      <c r="E203" s="10">
        <v>1</v>
      </c>
      <c r="F203" s="10">
        <v>2</v>
      </c>
      <c r="G203" s="11">
        <v>1</v>
      </c>
      <c r="H203" s="53">
        <v>0.21818199999999999</v>
      </c>
      <c r="I203" s="53">
        <v>9.14</v>
      </c>
    </row>
    <row r="204" spans="1:9" s="10" customFormat="1" hidden="1" x14ac:dyDescent="0.25">
      <c r="A204" s="37" t="s">
        <v>384</v>
      </c>
      <c r="B204" s="11" t="s">
        <v>1281</v>
      </c>
      <c r="C204" s="10">
        <v>18</v>
      </c>
      <c r="D204" s="10">
        <v>4</v>
      </c>
      <c r="E204" s="10">
        <v>1</v>
      </c>
      <c r="F204" s="10">
        <v>2</v>
      </c>
      <c r="G204" s="11">
        <v>1</v>
      </c>
      <c r="H204" s="53">
        <v>0.24409500000000001</v>
      </c>
      <c r="I204" s="53">
        <v>9.83</v>
      </c>
    </row>
    <row r="205" spans="1:9" s="10" customFormat="1" hidden="1" x14ac:dyDescent="0.25">
      <c r="A205" s="37" t="s">
        <v>385</v>
      </c>
      <c r="B205" s="11" t="s">
        <v>4610</v>
      </c>
      <c r="C205" s="10">
        <v>15</v>
      </c>
      <c r="D205" s="10">
        <v>4</v>
      </c>
      <c r="E205" s="10">
        <v>1</v>
      </c>
      <c r="F205" s="10">
        <v>2</v>
      </c>
      <c r="G205" s="11">
        <v>2</v>
      </c>
      <c r="H205" s="53">
        <v>0.46279300000000001</v>
      </c>
      <c r="I205" s="53">
        <v>5.54</v>
      </c>
    </row>
    <row r="206" spans="1:9" s="10" customFormat="1" hidden="1" x14ac:dyDescent="0.25">
      <c r="A206" s="37" t="s">
        <v>386</v>
      </c>
      <c r="B206" s="11" t="s">
        <v>4611</v>
      </c>
      <c r="C206" s="10">
        <v>16</v>
      </c>
      <c r="D206" s="10">
        <v>3</v>
      </c>
      <c r="E206" s="10">
        <v>5</v>
      </c>
      <c r="F206" s="10">
        <v>2</v>
      </c>
      <c r="G206" s="11">
        <v>1</v>
      </c>
      <c r="H206" s="53" t="s">
        <v>4612</v>
      </c>
      <c r="I206" s="53" t="s">
        <v>4613</v>
      </c>
    </row>
    <row r="207" spans="1:9" s="10" customFormat="1" hidden="1" x14ac:dyDescent="0.25">
      <c r="A207" s="37" t="s">
        <v>387</v>
      </c>
      <c r="B207" s="11" t="s">
        <v>4614</v>
      </c>
      <c r="C207" s="10">
        <v>16</v>
      </c>
      <c r="D207" s="10">
        <v>3</v>
      </c>
      <c r="E207" s="10">
        <v>2</v>
      </c>
      <c r="F207" s="10">
        <v>2</v>
      </c>
      <c r="G207" s="11">
        <v>1</v>
      </c>
      <c r="H207" s="53" t="s">
        <v>4615</v>
      </c>
      <c r="I207" s="53" t="s">
        <v>4616</v>
      </c>
    </row>
    <row r="208" spans="1:9" s="10" customFormat="1" hidden="1" x14ac:dyDescent="0.25">
      <c r="A208" s="37" t="s">
        <v>388</v>
      </c>
      <c r="B208" s="11" t="s">
        <v>1282</v>
      </c>
      <c r="C208" s="10">
        <v>18</v>
      </c>
      <c r="D208" s="10">
        <v>3</v>
      </c>
      <c r="E208" s="10">
        <v>1</v>
      </c>
      <c r="F208" s="10">
        <v>2</v>
      </c>
      <c r="G208" s="11">
        <v>1</v>
      </c>
      <c r="H208" s="53">
        <v>0.46316099999999999</v>
      </c>
      <c r="I208" s="53">
        <v>7.6</v>
      </c>
    </row>
    <row r="209" spans="1:9" s="10" customFormat="1" hidden="1" x14ac:dyDescent="0.25">
      <c r="A209" s="37" t="s">
        <v>389</v>
      </c>
      <c r="B209" s="11" t="s">
        <v>4617</v>
      </c>
      <c r="C209" s="10">
        <v>17</v>
      </c>
      <c r="D209" s="10">
        <v>3</v>
      </c>
      <c r="E209" s="10">
        <v>1</v>
      </c>
      <c r="F209" s="10">
        <v>2</v>
      </c>
      <c r="G209" s="11">
        <v>1</v>
      </c>
      <c r="H209" s="53" t="s">
        <v>4618</v>
      </c>
      <c r="I209" s="53" t="s">
        <v>4619</v>
      </c>
    </row>
    <row r="210" spans="1:9" s="10" customFormat="1" hidden="1" x14ac:dyDescent="0.25">
      <c r="A210" s="37" t="s">
        <v>390</v>
      </c>
      <c r="B210" s="11" t="s">
        <v>4620</v>
      </c>
      <c r="C210" s="10">
        <v>14</v>
      </c>
      <c r="D210" s="10">
        <v>3</v>
      </c>
      <c r="E210" s="10">
        <v>1</v>
      </c>
      <c r="F210" s="10">
        <v>2</v>
      </c>
      <c r="G210" s="11">
        <v>1</v>
      </c>
      <c r="H210" s="53">
        <v>0.218084</v>
      </c>
      <c r="I210" s="53">
        <v>5.92</v>
      </c>
    </row>
    <row r="211" spans="1:9" s="10" customFormat="1" hidden="1" x14ac:dyDescent="0.25">
      <c r="A211" s="37" t="s">
        <v>391</v>
      </c>
      <c r="B211" s="11" t="s">
        <v>3216</v>
      </c>
      <c r="C211" s="10">
        <v>14</v>
      </c>
      <c r="D211" s="10">
        <v>3</v>
      </c>
      <c r="E211" s="10">
        <v>1</v>
      </c>
      <c r="F211" s="10">
        <v>2</v>
      </c>
      <c r="G211" s="11">
        <v>1</v>
      </c>
      <c r="H211" s="53">
        <v>0.38095200000000001</v>
      </c>
      <c r="I211" s="53">
        <v>2.78</v>
      </c>
    </row>
    <row r="212" spans="1:9" s="10" customFormat="1" hidden="1" x14ac:dyDescent="0.25">
      <c r="A212" s="37" t="s">
        <v>392</v>
      </c>
      <c r="B212" s="11" t="s">
        <v>3217</v>
      </c>
      <c r="C212" s="10">
        <v>18</v>
      </c>
      <c r="D212" s="10">
        <v>3</v>
      </c>
      <c r="E212" s="10">
        <v>1</v>
      </c>
      <c r="F212" s="10">
        <v>2</v>
      </c>
      <c r="G212" s="11" t="s">
        <v>553</v>
      </c>
      <c r="H212" s="53" t="s">
        <v>3218</v>
      </c>
      <c r="I212" s="53" t="s">
        <v>3219</v>
      </c>
    </row>
    <row r="213" spans="1:9" s="10" customFormat="1" hidden="1" x14ac:dyDescent="0.25">
      <c r="A213" s="37" t="s">
        <v>393</v>
      </c>
      <c r="B213" s="11" t="s">
        <v>3220</v>
      </c>
      <c r="C213" s="10">
        <v>15</v>
      </c>
      <c r="D213" s="10">
        <v>3</v>
      </c>
      <c r="E213" s="10">
        <v>11</v>
      </c>
      <c r="F213" s="10">
        <v>2</v>
      </c>
      <c r="G213" s="11">
        <v>1</v>
      </c>
      <c r="H213" s="53" t="s">
        <v>3221</v>
      </c>
      <c r="I213" s="53" t="s">
        <v>3222</v>
      </c>
    </row>
    <row r="214" spans="1:9" s="10" customFormat="1" hidden="1" x14ac:dyDescent="0.25">
      <c r="A214" s="37" t="s">
        <v>394</v>
      </c>
      <c r="B214" s="11" t="s">
        <v>4621</v>
      </c>
      <c r="C214" s="10">
        <v>16</v>
      </c>
      <c r="D214" s="10">
        <v>3</v>
      </c>
      <c r="E214" s="10">
        <v>1</v>
      </c>
      <c r="F214" s="10">
        <v>2</v>
      </c>
      <c r="G214" s="11">
        <v>1</v>
      </c>
      <c r="H214" s="53">
        <v>0.91722099999999995</v>
      </c>
      <c r="I214" s="53">
        <v>1.28</v>
      </c>
    </row>
    <row r="215" spans="1:9" s="10" customFormat="1" hidden="1" x14ac:dyDescent="0.25">
      <c r="A215" s="37" t="s">
        <v>395</v>
      </c>
      <c r="B215" s="11" t="s">
        <v>4622</v>
      </c>
      <c r="C215" s="10">
        <v>14</v>
      </c>
      <c r="D215" s="10">
        <v>3</v>
      </c>
      <c r="E215" s="10">
        <v>1</v>
      </c>
      <c r="F215" s="10">
        <v>2</v>
      </c>
      <c r="G215" s="11">
        <v>1</v>
      </c>
      <c r="H215" s="53">
        <v>0.34072000000000002</v>
      </c>
      <c r="I215" s="53">
        <v>3.74</v>
      </c>
    </row>
    <row r="216" spans="1:9" s="10" customFormat="1" hidden="1" x14ac:dyDescent="0.25">
      <c r="A216" s="37" t="s">
        <v>396</v>
      </c>
      <c r="B216" s="11" t="s">
        <v>1302</v>
      </c>
      <c r="C216" s="10">
        <v>21</v>
      </c>
      <c r="D216" s="10">
        <v>3</v>
      </c>
      <c r="E216" s="10">
        <v>1</v>
      </c>
      <c r="F216" s="10">
        <v>2</v>
      </c>
      <c r="G216" s="11">
        <v>1</v>
      </c>
      <c r="H216" s="53">
        <v>0.48267500000000002</v>
      </c>
      <c r="I216" s="53">
        <v>1.64</v>
      </c>
    </row>
    <row r="217" spans="1:9" s="10" customFormat="1" hidden="1" x14ac:dyDescent="0.25">
      <c r="A217" s="37" t="s">
        <v>397</v>
      </c>
      <c r="B217" s="11" t="s">
        <v>1283</v>
      </c>
      <c r="C217" s="10">
        <v>16</v>
      </c>
      <c r="D217" s="10">
        <v>3</v>
      </c>
      <c r="E217" s="10">
        <v>1</v>
      </c>
      <c r="F217" s="10">
        <v>2</v>
      </c>
      <c r="G217" s="11">
        <v>1</v>
      </c>
      <c r="H217" s="53">
        <v>0.66559900000000005</v>
      </c>
      <c r="I217" s="53">
        <v>2.4700000000000002</v>
      </c>
    </row>
    <row r="218" spans="1:9" s="10" customFormat="1" hidden="1" x14ac:dyDescent="0.25">
      <c r="A218" s="37" t="s">
        <v>398</v>
      </c>
      <c r="B218" s="11" t="s">
        <v>3223</v>
      </c>
      <c r="C218" s="10">
        <v>21</v>
      </c>
      <c r="D218" s="10">
        <v>3</v>
      </c>
      <c r="E218" s="10">
        <v>1</v>
      </c>
      <c r="F218" s="10">
        <v>2</v>
      </c>
      <c r="G218" s="11">
        <v>2</v>
      </c>
      <c r="H218" s="53">
        <v>6.6111500000000004E-2</v>
      </c>
      <c r="I218" s="53">
        <v>8.91</v>
      </c>
    </row>
    <row r="219" spans="1:9" s="10" customFormat="1" hidden="1" x14ac:dyDescent="0.25">
      <c r="A219" s="37" t="s">
        <v>399</v>
      </c>
      <c r="B219" s="11" t="s">
        <v>3224</v>
      </c>
      <c r="C219" s="10">
        <v>15</v>
      </c>
      <c r="D219" s="10">
        <v>3</v>
      </c>
      <c r="E219" s="10">
        <v>1</v>
      </c>
      <c r="F219" s="10">
        <v>2</v>
      </c>
      <c r="G219" s="11">
        <v>1</v>
      </c>
      <c r="H219" s="53">
        <v>0.228465</v>
      </c>
      <c r="I219" s="53">
        <v>6.5</v>
      </c>
    </row>
    <row r="220" spans="1:9" s="10" customFormat="1" hidden="1" x14ac:dyDescent="0.25">
      <c r="A220" s="37" t="s">
        <v>400</v>
      </c>
      <c r="B220" s="11" t="s">
        <v>3225</v>
      </c>
      <c r="C220" s="10">
        <v>14</v>
      </c>
      <c r="D220" s="10">
        <v>3</v>
      </c>
      <c r="E220" s="10">
        <v>1</v>
      </c>
      <c r="F220" s="10">
        <v>2</v>
      </c>
      <c r="G220" s="11">
        <v>2</v>
      </c>
      <c r="H220" s="53">
        <v>0.44918999999999998</v>
      </c>
      <c r="I220" s="53">
        <v>4.08</v>
      </c>
    </row>
    <row r="221" spans="1:9" s="10" customFormat="1" hidden="1" x14ac:dyDescent="0.25">
      <c r="A221" s="37" t="s">
        <v>401</v>
      </c>
      <c r="B221" s="11" t="s">
        <v>1284</v>
      </c>
      <c r="C221" s="10">
        <v>21</v>
      </c>
      <c r="D221" s="10">
        <v>3</v>
      </c>
      <c r="E221" s="10">
        <v>1</v>
      </c>
      <c r="F221" s="10">
        <v>2</v>
      </c>
      <c r="G221" s="11">
        <v>2</v>
      </c>
      <c r="H221" s="53">
        <v>0.30584299999999998</v>
      </c>
      <c r="I221" s="53">
        <v>5.83</v>
      </c>
    </row>
    <row r="222" spans="1:9" s="10" customFormat="1" hidden="1" x14ac:dyDescent="0.25">
      <c r="A222" s="37" t="s">
        <v>402</v>
      </c>
      <c r="B222" s="11" t="s">
        <v>1285</v>
      </c>
      <c r="C222" s="10">
        <v>18</v>
      </c>
      <c r="D222" s="10">
        <v>3</v>
      </c>
      <c r="E222" s="10">
        <v>822</v>
      </c>
      <c r="F222" s="10">
        <v>2</v>
      </c>
      <c r="G222" s="11" t="s">
        <v>553</v>
      </c>
      <c r="H222" s="53" t="s">
        <v>3226</v>
      </c>
      <c r="I222" s="53" t="s">
        <v>3227</v>
      </c>
    </row>
    <row r="223" spans="1:9" s="10" customFormat="1" hidden="1" x14ac:dyDescent="0.25">
      <c r="A223" s="37" t="s">
        <v>403</v>
      </c>
      <c r="B223" s="11" t="s">
        <v>4623</v>
      </c>
      <c r="C223" s="10">
        <v>17</v>
      </c>
      <c r="D223" s="10">
        <v>3</v>
      </c>
      <c r="E223" s="10">
        <v>2</v>
      </c>
      <c r="F223" s="10">
        <v>2</v>
      </c>
      <c r="G223" s="11">
        <v>1</v>
      </c>
      <c r="H223" s="53">
        <v>0.12266299999999999</v>
      </c>
      <c r="I223" s="53">
        <v>9.52</v>
      </c>
    </row>
    <row r="224" spans="1:9" s="10" customFormat="1" hidden="1" x14ac:dyDescent="0.25">
      <c r="A224" s="37" t="s">
        <v>405</v>
      </c>
      <c r="B224" s="11" t="s">
        <v>1286</v>
      </c>
      <c r="C224" s="10">
        <v>20</v>
      </c>
      <c r="D224" s="10">
        <v>3</v>
      </c>
      <c r="E224" s="10">
        <v>1</v>
      </c>
      <c r="F224" s="10">
        <v>2</v>
      </c>
      <c r="G224" s="11">
        <v>1</v>
      </c>
      <c r="H224" s="53">
        <v>0.220248</v>
      </c>
      <c r="I224" s="53">
        <v>3.48</v>
      </c>
    </row>
    <row r="225" spans="1:9" s="10" customFormat="1" hidden="1" x14ac:dyDescent="0.25">
      <c r="A225" s="37" t="s">
        <v>406</v>
      </c>
      <c r="B225" s="11" t="s">
        <v>1287</v>
      </c>
      <c r="C225" s="10">
        <v>15</v>
      </c>
      <c r="D225" s="10">
        <v>3</v>
      </c>
      <c r="E225" s="10">
        <v>1</v>
      </c>
      <c r="F225" s="10">
        <v>2</v>
      </c>
      <c r="G225" s="11">
        <v>1</v>
      </c>
      <c r="H225" s="53">
        <v>0.13484399999999999</v>
      </c>
      <c r="I225" s="53">
        <v>8.76</v>
      </c>
    </row>
    <row r="226" spans="1:9" s="10" customFormat="1" hidden="1" x14ac:dyDescent="0.25">
      <c r="A226" s="37" t="s">
        <v>407</v>
      </c>
      <c r="B226" s="11" t="s">
        <v>1288</v>
      </c>
      <c r="C226" s="10">
        <v>21</v>
      </c>
      <c r="D226" s="10">
        <v>3</v>
      </c>
      <c r="E226" s="10">
        <v>1</v>
      </c>
      <c r="F226" s="10">
        <v>2</v>
      </c>
      <c r="G226" s="11">
        <v>2</v>
      </c>
      <c r="H226" s="53">
        <v>0.26946300000000001</v>
      </c>
      <c r="I226" s="53">
        <v>11.45</v>
      </c>
    </row>
    <row r="227" spans="1:9" s="10" customFormat="1" hidden="1" x14ac:dyDescent="0.25">
      <c r="A227" s="37" t="s">
        <v>408</v>
      </c>
      <c r="B227" s="11" t="s">
        <v>3228</v>
      </c>
      <c r="C227" s="10">
        <v>16</v>
      </c>
      <c r="D227" s="10">
        <v>3</v>
      </c>
      <c r="E227" s="10">
        <v>1</v>
      </c>
      <c r="F227" s="10">
        <v>2</v>
      </c>
      <c r="G227" s="11">
        <v>1</v>
      </c>
      <c r="H227" s="53">
        <v>0.24321999999999999</v>
      </c>
      <c r="I227" s="53">
        <v>4.82</v>
      </c>
    </row>
    <row r="228" spans="1:9" s="10" customFormat="1" hidden="1" x14ac:dyDescent="0.25">
      <c r="A228" s="37" t="s">
        <v>409</v>
      </c>
      <c r="B228" s="11" t="s">
        <v>1290</v>
      </c>
      <c r="C228" s="10">
        <v>21</v>
      </c>
      <c r="D228" s="10">
        <v>3</v>
      </c>
      <c r="E228" s="10">
        <v>1</v>
      </c>
      <c r="F228" s="10">
        <v>2</v>
      </c>
      <c r="G228" s="11">
        <v>1</v>
      </c>
      <c r="H228" s="53" t="s">
        <v>3229</v>
      </c>
      <c r="I228" s="53" t="s">
        <v>3230</v>
      </c>
    </row>
    <row r="229" spans="1:9" s="10" customFormat="1" hidden="1" x14ac:dyDescent="0.25">
      <c r="A229" s="37" t="s">
        <v>411</v>
      </c>
      <c r="B229" s="11" t="s">
        <v>3231</v>
      </c>
      <c r="C229" s="10">
        <v>15</v>
      </c>
      <c r="D229" s="10">
        <v>3</v>
      </c>
      <c r="E229" s="10">
        <v>1</v>
      </c>
      <c r="F229" s="10">
        <v>2</v>
      </c>
      <c r="G229" s="11">
        <v>1</v>
      </c>
      <c r="H229" s="53" t="s">
        <v>3232</v>
      </c>
      <c r="I229" s="53" t="s">
        <v>3233</v>
      </c>
    </row>
    <row r="230" spans="1:9" s="10" customFormat="1" hidden="1" x14ac:dyDescent="0.25">
      <c r="A230" s="37" t="s">
        <v>412</v>
      </c>
      <c r="B230" s="11" t="s">
        <v>4624</v>
      </c>
      <c r="C230" s="10">
        <v>18</v>
      </c>
      <c r="D230" s="10">
        <v>3</v>
      </c>
      <c r="E230" s="10">
        <v>1</v>
      </c>
      <c r="F230" s="10">
        <v>2</v>
      </c>
      <c r="G230" s="11">
        <v>2</v>
      </c>
      <c r="H230" s="53">
        <v>0.46296599999999999</v>
      </c>
      <c r="I230" s="53">
        <v>2.08</v>
      </c>
    </row>
    <row r="231" spans="1:9" s="10" customFormat="1" hidden="1" x14ac:dyDescent="0.25">
      <c r="A231" s="37" t="s">
        <v>413</v>
      </c>
      <c r="B231" s="11" t="s">
        <v>3234</v>
      </c>
      <c r="C231" s="10">
        <v>17</v>
      </c>
      <c r="D231" s="10">
        <v>3</v>
      </c>
      <c r="E231" s="10">
        <v>1</v>
      </c>
      <c r="F231" s="10">
        <v>2</v>
      </c>
      <c r="G231" s="11">
        <v>1</v>
      </c>
      <c r="H231" s="53">
        <v>0.77519199999999999</v>
      </c>
      <c r="I231" s="53">
        <v>1.63</v>
      </c>
    </row>
    <row r="232" spans="1:9" s="10" customFormat="1" hidden="1" x14ac:dyDescent="0.25">
      <c r="A232" s="37" t="s">
        <v>414</v>
      </c>
      <c r="B232" s="11" t="s">
        <v>4625</v>
      </c>
      <c r="C232" s="10">
        <v>16</v>
      </c>
      <c r="D232" s="10">
        <v>3</v>
      </c>
      <c r="E232" s="10">
        <v>1</v>
      </c>
      <c r="F232" s="10">
        <v>2</v>
      </c>
      <c r="G232" s="11">
        <v>1</v>
      </c>
      <c r="H232" s="53">
        <v>0.236371</v>
      </c>
      <c r="I232" s="53">
        <v>10.09</v>
      </c>
    </row>
    <row r="233" spans="1:9" s="10" customFormat="1" hidden="1" x14ac:dyDescent="0.25">
      <c r="A233" s="37" t="s">
        <v>416</v>
      </c>
      <c r="B233" s="11" t="s">
        <v>4626</v>
      </c>
      <c r="C233" s="10">
        <v>14</v>
      </c>
      <c r="D233" s="10">
        <v>3</v>
      </c>
      <c r="E233" s="10">
        <v>2</v>
      </c>
      <c r="F233" s="10">
        <v>2</v>
      </c>
      <c r="G233" s="11">
        <v>1</v>
      </c>
      <c r="H233" s="53" t="s">
        <v>4627</v>
      </c>
      <c r="I233" s="53" t="s">
        <v>4628</v>
      </c>
    </row>
    <row r="234" spans="1:9" s="10" customFormat="1" hidden="1" x14ac:dyDescent="0.25">
      <c r="A234" s="37" t="s">
        <v>417</v>
      </c>
      <c r="B234" s="11" t="s">
        <v>4629</v>
      </c>
      <c r="C234" s="10">
        <v>15</v>
      </c>
      <c r="D234" s="10">
        <v>3</v>
      </c>
      <c r="E234" s="10">
        <v>1</v>
      </c>
      <c r="F234" s="10">
        <v>2</v>
      </c>
      <c r="G234" s="11">
        <v>1</v>
      </c>
      <c r="H234" s="53">
        <v>0.146393</v>
      </c>
      <c r="I234" s="53">
        <v>8.9499999999999993</v>
      </c>
    </row>
    <row r="235" spans="1:9" s="10" customFormat="1" hidden="1" x14ac:dyDescent="0.25">
      <c r="A235" s="37" t="s">
        <v>418</v>
      </c>
      <c r="B235" s="11" t="s">
        <v>1331</v>
      </c>
      <c r="C235" s="10">
        <v>21</v>
      </c>
      <c r="D235" s="10">
        <v>3</v>
      </c>
      <c r="E235" s="10">
        <v>6</v>
      </c>
      <c r="F235" s="10">
        <v>2</v>
      </c>
      <c r="G235" s="11">
        <v>1</v>
      </c>
      <c r="H235" s="53" t="s">
        <v>3235</v>
      </c>
      <c r="I235" s="53" t="s">
        <v>3236</v>
      </c>
    </row>
    <row r="236" spans="1:9" s="10" customFormat="1" hidden="1" x14ac:dyDescent="0.25">
      <c r="A236" s="37" t="s">
        <v>419</v>
      </c>
      <c r="B236" s="11" t="s">
        <v>3237</v>
      </c>
      <c r="C236" s="10">
        <v>20</v>
      </c>
      <c r="D236" s="10">
        <v>3</v>
      </c>
      <c r="E236" s="10">
        <v>1</v>
      </c>
      <c r="F236" s="10">
        <v>2</v>
      </c>
      <c r="G236" s="11">
        <v>1</v>
      </c>
      <c r="H236" s="53">
        <v>0.15210799999999999</v>
      </c>
      <c r="I236" s="53">
        <v>5.81</v>
      </c>
    </row>
    <row r="237" spans="1:9" s="10" customFormat="1" hidden="1" x14ac:dyDescent="0.25">
      <c r="A237" s="37" t="s">
        <v>420</v>
      </c>
      <c r="B237" s="11" t="s">
        <v>3238</v>
      </c>
      <c r="C237" s="10">
        <v>16</v>
      </c>
      <c r="D237" s="10">
        <v>3</v>
      </c>
      <c r="E237" s="10">
        <v>5</v>
      </c>
      <c r="F237" s="10">
        <v>2</v>
      </c>
      <c r="G237" s="11" t="s">
        <v>553</v>
      </c>
      <c r="H237" s="53" t="s">
        <v>3239</v>
      </c>
      <c r="I237" s="53" t="s">
        <v>3240</v>
      </c>
    </row>
    <row r="238" spans="1:9" s="10" customFormat="1" hidden="1" x14ac:dyDescent="0.25">
      <c r="A238" s="37" t="s">
        <v>421</v>
      </c>
      <c r="B238" s="11" t="s">
        <v>1291</v>
      </c>
      <c r="C238" s="10">
        <v>19</v>
      </c>
      <c r="D238" s="10">
        <v>3</v>
      </c>
      <c r="E238" s="10">
        <v>1</v>
      </c>
      <c r="F238" s="10">
        <v>2</v>
      </c>
      <c r="G238" s="11">
        <v>1</v>
      </c>
      <c r="H238" s="53">
        <v>0.62192499999999995</v>
      </c>
      <c r="I238" s="53">
        <v>1.27</v>
      </c>
    </row>
    <row r="239" spans="1:9" s="10" customFormat="1" hidden="1" x14ac:dyDescent="0.25">
      <c r="A239" s="37" t="s">
        <v>422</v>
      </c>
      <c r="B239" s="11" t="s">
        <v>3241</v>
      </c>
      <c r="C239" s="10">
        <v>14</v>
      </c>
      <c r="D239" s="10">
        <v>3</v>
      </c>
      <c r="E239" s="10">
        <v>1</v>
      </c>
      <c r="F239" s="10">
        <v>2</v>
      </c>
      <c r="G239" s="11">
        <v>2</v>
      </c>
      <c r="H239" s="53">
        <v>5.4906000000000003E-2</v>
      </c>
      <c r="I239" s="53">
        <v>9.07</v>
      </c>
    </row>
    <row r="240" spans="1:9" s="10" customFormat="1" hidden="1" x14ac:dyDescent="0.25">
      <c r="A240" s="37" t="s">
        <v>423</v>
      </c>
      <c r="B240" s="11" t="s">
        <v>4630</v>
      </c>
      <c r="C240" s="10">
        <v>17</v>
      </c>
      <c r="D240" s="10">
        <v>2</v>
      </c>
      <c r="E240" s="10">
        <v>2</v>
      </c>
      <c r="F240" s="10">
        <v>2</v>
      </c>
      <c r="G240" s="11" t="s">
        <v>553</v>
      </c>
      <c r="H240" s="53" t="s">
        <v>4631</v>
      </c>
      <c r="I240" s="53" t="s">
        <v>4632</v>
      </c>
    </row>
    <row r="241" spans="1:9" s="10" customFormat="1" hidden="1" x14ac:dyDescent="0.25">
      <c r="A241" s="37" t="s">
        <v>424</v>
      </c>
      <c r="B241" s="11" t="s">
        <v>3242</v>
      </c>
      <c r="C241" s="10">
        <v>18</v>
      </c>
      <c r="D241" s="10">
        <v>2</v>
      </c>
      <c r="E241" s="10">
        <v>7</v>
      </c>
      <c r="F241" s="10">
        <v>2</v>
      </c>
      <c r="G241" s="11">
        <v>1</v>
      </c>
      <c r="H241" s="53" t="s">
        <v>3243</v>
      </c>
      <c r="I241" s="53" t="s">
        <v>3244</v>
      </c>
    </row>
    <row r="242" spans="1:9" s="10" customFormat="1" hidden="1" x14ac:dyDescent="0.25">
      <c r="A242" s="37" t="s">
        <v>425</v>
      </c>
      <c r="B242" s="11" t="s">
        <v>3245</v>
      </c>
      <c r="C242" s="10">
        <v>16</v>
      </c>
      <c r="D242" s="10">
        <v>2</v>
      </c>
      <c r="E242" s="10">
        <v>2</v>
      </c>
      <c r="F242" s="10">
        <v>2</v>
      </c>
      <c r="G242" s="11">
        <v>1</v>
      </c>
      <c r="H242" s="53" t="s">
        <v>3246</v>
      </c>
      <c r="I242" s="53" t="s">
        <v>3247</v>
      </c>
    </row>
    <row r="243" spans="1:9" s="10" customFormat="1" hidden="1" x14ac:dyDescent="0.25">
      <c r="A243" s="37" t="s">
        <v>426</v>
      </c>
      <c r="B243" s="11" t="s">
        <v>3248</v>
      </c>
      <c r="C243" s="10">
        <v>17</v>
      </c>
      <c r="D243" s="10">
        <v>2</v>
      </c>
      <c r="E243" s="10">
        <v>3</v>
      </c>
      <c r="F243" s="10">
        <v>2</v>
      </c>
      <c r="G243" s="11">
        <v>1</v>
      </c>
      <c r="H243" s="53" t="s">
        <v>3249</v>
      </c>
      <c r="I243" s="53" t="s">
        <v>3250</v>
      </c>
    </row>
    <row r="244" spans="1:9" s="10" customFormat="1" hidden="1" x14ac:dyDescent="0.25">
      <c r="A244" s="37" t="s">
        <v>427</v>
      </c>
      <c r="B244" s="11" t="s">
        <v>3251</v>
      </c>
      <c r="C244" s="10">
        <v>15</v>
      </c>
      <c r="D244" s="10">
        <v>2</v>
      </c>
      <c r="E244" s="10">
        <v>3</v>
      </c>
      <c r="F244" s="10">
        <v>2</v>
      </c>
      <c r="G244" s="11">
        <v>1</v>
      </c>
      <c r="H244" s="53" t="s">
        <v>3252</v>
      </c>
      <c r="I244" s="53" t="s">
        <v>3253</v>
      </c>
    </row>
    <row r="245" spans="1:9" s="10" customFormat="1" hidden="1" x14ac:dyDescent="0.25">
      <c r="A245" s="37" t="s">
        <v>428</v>
      </c>
      <c r="B245" s="11" t="s">
        <v>3254</v>
      </c>
      <c r="C245" s="10">
        <v>18</v>
      </c>
      <c r="D245" s="10">
        <v>2</v>
      </c>
      <c r="E245" s="10">
        <v>2</v>
      </c>
      <c r="F245" s="10">
        <v>2</v>
      </c>
      <c r="G245" s="11">
        <v>1</v>
      </c>
      <c r="H245" s="53" t="s">
        <v>3255</v>
      </c>
      <c r="I245" s="53" t="s">
        <v>3256</v>
      </c>
    </row>
    <row r="246" spans="1:9" s="10" customFormat="1" hidden="1" x14ac:dyDescent="0.25">
      <c r="A246" s="37" t="s">
        <v>429</v>
      </c>
      <c r="B246" s="11" t="s">
        <v>3257</v>
      </c>
      <c r="C246" s="10">
        <v>16</v>
      </c>
      <c r="D246" s="10">
        <v>2</v>
      </c>
      <c r="E246" s="10">
        <v>1</v>
      </c>
      <c r="F246" s="10">
        <v>2</v>
      </c>
      <c r="G246" s="11">
        <v>1</v>
      </c>
      <c r="H246" s="53" t="s">
        <v>3258</v>
      </c>
      <c r="I246" s="53" t="s">
        <v>3259</v>
      </c>
    </row>
    <row r="247" spans="1:9" s="10" customFormat="1" hidden="1" x14ac:dyDescent="0.25">
      <c r="A247" s="37" t="s">
        <v>430</v>
      </c>
      <c r="B247" s="11" t="s">
        <v>3260</v>
      </c>
      <c r="C247" s="10">
        <v>14</v>
      </c>
      <c r="D247" s="10">
        <v>2</v>
      </c>
      <c r="E247" s="10">
        <v>3</v>
      </c>
      <c r="F247" s="10">
        <v>2</v>
      </c>
      <c r="G247" s="11">
        <v>1</v>
      </c>
      <c r="H247" s="53" t="s">
        <v>3261</v>
      </c>
      <c r="I247" s="53" t="s">
        <v>3262</v>
      </c>
    </row>
    <row r="248" spans="1:9" s="10" customFormat="1" hidden="1" x14ac:dyDescent="0.25">
      <c r="A248" s="37" t="s">
        <v>431</v>
      </c>
      <c r="B248" s="11" t="s">
        <v>3010</v>
      </c>
      <c r="C248" s="10">
        <v>14</v>
      </c>
      <c r="D248" s="10">
        <v>2</v>
      </c>
      <c r="E248" s="10">
        <v>15</v>
      </c>
      <c r="F248" s="10">
        <v>2</v>
      </c>
      <c r="G248" s="11">
        <v>1</v>
      </c>
      <c r="H248" s="53" t="s">
        <v>3263</v>
      </c>
      <c r="I248" s="53" t="s">
        <v>3264</v>
      </c>
    </row>
    <row r="249" spans="1:9" s="10" customFormat="1" hidden="1" x14ac:dyDescent="0.25">
      <c r="A249" s="37" t="s">
        <v>432</v>
      </c>
      <c r="B249" s="11" t="s">
        <v>3265</v>
      </c>
      <c r="C249" s="10">
        <v>16</v>
      </c>
      <c r="D249" s="10">
        <v>2</v>
      </c>
      <c r="E249" s="10">
        <v>1</v>
      </c>
      <c r="F249" s="10">
        <v>2</v>
      </c>
      <c r="G249" s="11">
        <v>1</v>
      </c>
      <c r="H249" s="53">
        <v>0.25119000000000002</v>
      </c>
      <c r="I249" s="53">
        <v>12.11</v>
      </c>
    </row>
    <row r="250" spans="1:9" s="10" customFormat="1" hidden="1" x14ac:dyDescent="0.25">
      <c r="A250" s="37" t="s">
        <v>433</v>
      </c>
      <c r="B250" s="11" t="s">
        <v>3266</v>
      </c>
      <c r="C250" s="10">
        <v>17</v>
      </c>
      <c r="D250" s="10">
        <v>2</v>
      </c>
      <c r="E250" s="10">
        <v>1</v>
      </c>
      <c r="F250" s="10">
        <v>2</v>
      </c>
      <c r="G250" s="11">
        <v>1</v>
      </c>
      <c r="H250" s="53">
        <v>0.61623000000000006</v>
      </c>
      <c r="I250" s="53">
        <v>3.75</v>
      </c>
    </row>
    <row r="251" spans="1:9" s="10" customFormat="1" hidden="1" x14ac:dyDescent="0.25">
      <c r="A251" s="37" t="s">
        <v>434</v>
      </c>
      <c r="B251" s="11" t="s">
        <v>3267</v>
      </c>
      <c r="C251" s="10">
        <v>14</v>
      </c>
      <c r="D251" s="10">
        <v>2</v>
      </c>
      <c r="E251" s="10">
        <v>1</v>
      </c>
      <c r="F251" s="10">
        <v>2</v>
      </c>
      <c r="G251" s="11">
        <v>1</v>
      </c>
      <c r="H251" s="53">
        <v>0.29236899999999999</v>
      </c>
      <c r="I251" s="53">
        <v>5.54</v>
      </c>
    </row>
    <row r="252" spans="1:9" s="10" customFormat="1" hidden="1" x14ac:dyDescent="0.25">
      <c r="A252" s="37" t="s">
        <v>435</v>
      </c>
      <c r="B252" s="11" t="s">
        <v>4633</v>
      </c>
      <c r="C252" s="10">
        <v>15</v>
      </c>
      <c r="D252" s="10">
        <v>2</v>
      </c>
      <c r="E252" s="10">
        <v>1</v>
      </c>
      <c r="F252" s="10">
        <v>2</v>
      </c>
      <c r="G252" s="11">
        <v>1</v>
      </c>
      <c r="H252" s="53" t="s">
        <v>4634</v>
      </c>
      <c r="I252" s="53" t="s">
        <v>4635</v>
      </c>
    </row>
    <row r="253" spans="1:9" s="10" customFormat="1" hidden="1" x14ac:dyDescent="0.25">
      <c r="A253" s="37" t="s">
        <v>436</v>
      </c>
      <c r="B253" s="11" t="s">
        <v>4636</v>
      </c>
      <c r="C253" s="10">
        <v>18</v>
      </c>
      <c r="D253" s="10">
        <v>2</v>
      </c>
      <c r="E253" s="10">
        <v>1</v>
      </c>
      <c r="F253" s="10">
        <v>2</v>
      </c>
      <c r="G253" s="11">
        <v>1</v>
      </c>
      <c r="H253" s="53">
        <v>0.24901300000000001</v>
      </c>
      <c r="I253" s="53">
        <v>9.83</v>
      </c>
    </row>
    <row r="254" spans="1:9" s="10" customFormat="1" hidden="1" x14ac:dyDescent="0.25">
      <c r="A254" s="37" t="s">
        <v>437</v>
      </c>
      <c r="B254" s="11" t="s">
        <v>4637</v>
      </c>
      <c r="C254" s="10">
        <v>16</v>
      </c>
      <c r="D254" s="10">
        <v>2</v>
      </c>
      <c r="E254" s="10">
        <v>1</v>
      </c>
      <c r="F254" s="10">
        <v>2</v>
      </c>
      <c r="G254" s="11">
        <v>1</v>
      </c>
      <c r="H254" s="53">
        <v>0.225276</v>
      </c>
      <c r="I254" s="53">
        <v>7.92</v>
      </c>
    </row>
    <row r="255" spans="1:9" s="10" customFormat="1" hidden="1" x14ac:dyDescent="0.25">
      <c r="A255" s="37" t="s">
        <v>438</v>
      </c>
      <c r="B255" s="11" t="s">
        <v>1292</v>
      </c>
      <c r="C255" s="10">
        <v>20</v>
      </c>
      <c r="D255" s="10">
        <v>2</v>
      </c>
      <c r="E255" s="10">
        <v>1</v>
      </c>
      <c r="F255" s="10">
        <v>2</v>
      </c>
      <c r="G255" s="11">
        <v>1</v>
      </c>
      <c r="H255" s="53">
        <v>0.65106399999999998</v>
      </c>
      <c r="I255" s="53">
        <v>2.87</v>
      </c>
    </row>
    <row r="256" spans="1:9" s="10" customFormat="1" hidden="1" x14ac:dyDescent="0.25">
      <c r="A256" s="37" t="s">
        <v>439</v>
      </c>
      <c r="B256" s="11" t="s">
        <v>4638</v>
      </c>
      <c r="C256" s="10">
        <v>14</v>
      </c>
      <c r="D256" s="10">
        <v>2</v>
      </c>
      <c r="E256" s="10">
        <v>1</v>
      </c>
      <c r="F256" s="10">
        <v>2</v>
      </c>
      <c r="G256" s="11">
        <v>2</v>
      </c>
      <c r="H256" s="53">
        <v>0.51291200000000003</v>
      </c>
      <c r="I256" s="53">
        <v>5.15</v>
      </c>
    </row>
    <row r="257" spans="1:9" s="10" customFormat="1" hidden="1" x14ac:dyDescent="0.25">
      <c r="A257" s="37" t="s">
        <v>440</v>
      </c>
      <c r="B257" s="11" t="s">
        <v>4639</v>
      </c>
      <c r="C257" s="10">
        <v>15</v>
      </c>
      <c r="D257" s="10">
        <v>2</v>
      </c>
      <c r="E257" s="10">
        <v>1</v>
      </c>
      <c r="F257" s="10">
        <v>2</v>
      </c>
      <c r="G257" s="11">
        <v>1</v>
      </c>
      <c r="H257" s="53">
        <v>0.71896700000000002</v>
      </c>
      <c r="I257" s="53">
        <v>3.15</v>
      </c>
    </row>
    <row r="258" spans="1:9" s="10" customFormat="1" hidden="1" x14ac:dyDescent="0.25">
      <c r="A258" s="37" t="s">
        <v>441</v>
      </c>
      <c r="B258" s="11" t="s">
        <v>4640</v>
      </c>
      <c r="C258" s="10">
        <v>14</v>
      </c>
      <c r="D258" s="10">
        <v>2</v>
      </c>
      <c r="E258" s="10">
        <v>1</v>
      </c>
      <c r="F258" s="10">
        <v>2</v>
      </c>
      <c r="G258" s="11">
        <v>1</v>
      </c>
      <c r="H258" s="53">
        <v>0.140712</v>
      </c>
      <c r="I258" s="53">
        <v>6.69</v>
      </c>
    </row>
    <row r="259" spans="1:9" s="10" customFormat="1" hidden="1" x14ac:dyDescent="0.25">
      <c r="A259" s="37" t="s">
        <v>442</v>
      </c>
      <c r="B259" s="11" t="s">
        <v>3268</v>
      </c>
      <c r="C259" s="10">
        <v>20</v>
      </c>
      <c r="D259" s="10">
        <v>2</v>
      </c>
      <c r="E259" s="10">
        <v>1</v>
      </c>
      <c r="F259" s="10">
        <v>2</v>
      </c>
      <c r="G259" s="11">
        <v>1</v>
      </c>
      <c r="H259" s="53">
        <v>0.232181</v>
      </c>
      <c r="I259" s="53">
        <v>12.7</v>
      </c>
    </row>
    <row r="260" spans="1:9" s="10" customFormat="1" hidden="1" x14ac:dyDescent="0.25">
      <c r="A260" s="37" t="s">
        <v>443</v>
      </c>
      <c r="B260" s="11" t="s">
        <v>4641</v>
      </c>
      <c r="C260" s="10">
        <v>16</v>
      </c>
      <c r="D260" s="10">
        <v>2</v>
      </c>
      <c r="E260" s="10">
        <v>12</v>
      </c>
      <c r="F260" s="10">
        <v>2</v>
      </c>
      <c r="G260" s="11" t="s">
        <v>553</v>
      </c>
      <c r="H260" s="53" t="s">
        <v>4642</v>
      </c>
      <c r="I260" s="53" t="s">
        <v>4643</v>
      </c>
    </row>
    <row r="261" spans="1:9" s="10" customFormat="1" hidden="1" x14ac:dyDescent="0.25">
      <c r="A261" s="37" t="s">
        <v>444</v>
      </c>
      <c r="B261" s="11" t="s">
        <v>4644</v>
      </c>
      <c r="C261" s="10">
        <v>15</v>
      </c>
      <c r="D261" s="10">
        <v>2</v>
      </c>
      <c r="E261" s="10">
        <v>1</v>
      </c>
      <c r="F261" s="10">
        <v>2</v>
      </c>
      <c r="G261" s="11" t="s">
        <v>85</v>
      </c>
      <c r="H261" s="53" t="s">
        <v>4645</v>
      </c>
      <c r="I261" s="53" t="s">
        <v>4646</v>
      </c>
    </row>
    <row r="262" spans="1:9" s="10" customFormat="1" hidden="1" x14ac:dyDescent="0.25">
      <c r="A262" s="37" t="s">
        <v>445</v>
      </c>
      <c r="B262" s="11" t="s">
        <v>3269</v>
      </c>
      <c r="C262" s="10">
        <v>15</v>
      </c>
      <c r="D262" s="10">
        <v>2</v>
      </c>
      <c r="E262" s="10">
        <v>1</v>
      </c>
      <c r="F262" s="10">
        <v>2</v>
      </c>
      <c r="G262" s="11">
        <v>1</v>
      </c>
      <c r="H262" s="53" t="s">
        <v>3270</v>
      </c>
      <c r="I262" s="53" t="s">
        <v>3271</v>
      </c>
    </row>
    <row r="263" spans="1:9" s="10" customFormat="1" hidden="1" x14ac:dyDescent="0.25">
      <c r="A263" s="37" t="s">
        <v>446</v>
      </c>
      <c r="B263" s="11" t="s">
        <v>1293</v>
      </c>
      <c r="C263" s="10">
        <v>15</v>
      </c>
      <c r="D263" s="10">
        <v>2</v>
      </c>
      <c r="E263" s="10">
        <v>1</v>
      </c>
      <c r="F263" s="10">
        <v>2</v>
      </c>
      <c r="G263" s="11">
        <v>1</v>
      </c>
      <c r="H263" s="53">
        <v>0.22470000000000001</v>
      </c>
      <c r="I263" s="53">
        <v>8.93</v>
      </c>
    </row>
    <row r="264" spans="1:9" s="10" customFormat="1" hidden="1" x14ac:dyDescent="0.25">
      <c r="A264" s="37" t="s">
        <v>447</v>
      </c>
      <c r="B264" s="11" t="s">
        <v>1294</v>
      </c>
      <c r="C264" s="10">
        <v>14</v>
      </c>
      <c r="D264" s="10">
        <v>2</v>
      </c>
      <c r="E264" s="10">
        <v>1</v>
      </c>
      <c r="F264" s="10">
        <v>2</v>
      </c>
      <c r="G264" s="11">
        <v>2</v>
      </c>
      <c r="H264" s="53">
        <v>0.12169199999999999</v>
      </c>
      <c r="I264" s="53">
        <v>12.1</v>
      </c>
    </row>
    <row r="265" spans="1:9" s="10" customFormat="1" hidden="1" x14ac:dyDescent="0.25">
      <c r="A265" s="37" t="s">
        <v>448</v>
      </c>
      <c r="B265" s="11" t="s">
        <v>4647</v>
      </c>
      <c r="C265" s="10">
        <v>16</v>
      </c>
      <c r="D265" s="10">
        <v>2</v>
      </c>
      <c r="E265" s="10">
        <v>1</v>
      </c>
      <c r="F265" s="10">
        <v>2</v>
      </c>
      <c r="G265" s="11">
        <v>2</v>
      </c>
      <c r="H265" s="53">
        <v>0.21832099999999999</v>
      </c>
      <c r="I265" s="53">
        <v>2.2999999999999998</v>
      </c>
    </row>
    <row r="266" spans="1:9" s="10" customFormat="1" hidden="1" x14ac:dyDescent="0.25">
      <c r="A266" s="37" t="s">
        <v>449</v>
      </c>
      <c r="B266" s="11" t="s">
        <v>3272</v>
      </c>
      <c r="C266" s="10">
        <v>14</v>
      </c>
      <c r="D266" s="10">
        <v>2</v>
      </c>
      <c r="E266" s="10">
        <v>1</v>
      </c>
      <c r="F266" s="10">
        <v>2</v>
      </c>
      <c r="G266" s="11">
        <v>1</v>
      </c>
      <c r="H266" s="53">
        <v>0.17694599999999999</v>
      </c>
      <c r="I266" s="53">
        <v>12.88</v>
      </c>
    </row>
    <row r="267" spans="1:9" s="10" customFormat="1" hidden="1" x14ac:dyDescent="0.25">
      <c r="A267" s="37" t="s">
        <v>450</v>
      </c>
      <c r="B267" s="11" t="s">
        <v>4648</v>
      </c>
      <c r="C267" s="10">
        <v>16</v>
      </c>
      <c r="D267" s="10">
        <v>2</v>
      </c>
      <c r="E267" s="10">
        <v>2</v>
      </c>
      <c r="F267" s="10">
        <v>2</v>
      </c>
      <c r="G267" s="11" t="s">
        <v>553</v>
      </c>
      <c r="H267" s="53" t="s">
        <v>4649</v>
      </c>
      <c r="I267" s="53" t="s">
        <v>4650</v>
      </c>
    </row>
    <row r="268" spans="1:9" s="10" customFormat="1" hidden="1" x14ac:dyDescent="0.25">
      <c r="A268" s="37" t="s">
        <v>451</v>
      </c>
      <c r="B268" s="11" t="s">
        <v>152</v>
      </c>
      <c r="C268" s="10">
        <v>17</v>
      </c>
      <c r="D268" s="10">
        <v>2</v>
      </c>
      <c r="E268" s="10">
        <v>1</v>
      </c>
      <c r="F268" s="10">
        <v>2</v>
      </c>
      <c r="G268" s="11">
        <v>1</v>
      </c>
      <c r="H268" s="53" t="s">
        <v>3273</v>
      </c>
      <c r="I268" s="53" t="s">
        <v>3274</v>
      </c>
    </row>
    <row r="269" spans="1:9" s="10" customFormat="1" hidden="1" x14ac:dyDescent="0.25">
      <c r="A269" s="37" t="s">
        <v>452</v>
      </c>
      <c r="B269" s="11" t="s">
        <v>1295</v>
      </c>
      <c r="C269" s="10">
        <v>14</v>
      </c>
      <c r="D269" s="10">
        <v>2</v>
      </c>
      <c r="E269" s="10">
        <v>1</v>
      </c>
      <c r="F269" s="10">
        <v>2</v>
      </c>
      <c r="G269" s="11">
        <v>1</v>
      </c>
      <c r="H269" s="53">
        <v>0.34212399999999998</v>
      </c>
      <c r="I269" s="53">
        <v>10.9</v>
      </c>
    </row>
    <row r="270" spans="1:9" s="10" customFormat="1" hidden="1" x14ac:dyDescent="0.25">
      <c r="A270" s="37" t="s">
        <v>453</v>
      </c>
      <c r="B270" s="11" t="s">
        <v>4651</v>
      </c>
      <c r="C270" s="10">
        <v>15</v>
      </c>
      <c r="D270" s="10">
        <v>2</v>
      </c>
      <c r="E270" s="10">
        <v>2</v>
      </c>
      <c r="F270" s="10">
        <v>2</v>
      </c>
      <c r="G270" s="11">
        <v>1</v>
      </c>
      <c r="H270" s="53" t="s">
        <v>4652</v>
      </c>
      <c r="I270" s="53" t="s">
        <v>4653</v>
      </c>
    </row>
    <row r="271" spans="1:9" s="10" customFormat="1" hidden="1" x14ac:dyDescent="0.25">
      <c r="A271" s="37" t="s">
        <v>454</v>
      </c>
      <c r="B271" s="11" t="s">
        <v>4654</v>
      </c>
      <c r="C271" s="10">
        <v>14</v>
      </c>
      <c r="D271" s="10">
        <v>2</v>
      </c>
      <c r="E271" s="10">
        <v>1</v>
      </c>
      <c r="F271" s="10">
        <v>2</v>
      </c>
      <c r="G271" s="11">
        <v>1</v>
      </c>
      <c r="H271" s="53">
        <v>0.137961</v>
      </c>
      <c r="I271" s="53">
        <v>8.18</v>
      </c>
    </row>
    <row r="272" spans="1:9" s="10" customFormat="1" hidden="1" x14ac:dyDescent="0.25">
      <c r="A272" s="37" t="s">
        <v>455</v>
      </c>
      <c r="B272" s="11" t="s">
        <v>3275</v>
      </c>
      <c r="C272" s="10">
        <v>14</v>
      </c>
      <c r="D272" s="10">
        <v>2</v>
      </c>
      <c r="E272" s="10">
        <v>1</v>
      </c>
      <c r="F272" s="10">
        <v>2</v>
      </c>
      <c r="G272" s="11">
        <v>1</v>
      </c>
      <c r="H272" s="53">
        <v>0.31679000000000002</v>
      </c>
      <c r="I272" s="53">
        <v>8.61</v>
      </c>
    </row>
    <row r="273" spans="1:9" s="10" customFormat="1" hidden="1" x14ac:dyDescent="0.25">
      <c r="A273" s="37" t="s">
        <v>456</v>
      </c>
      <c r="B273" s="11" t="s">
        <v>4655</v>
      </c>
      <c r="C273" s="10">
        <v>16</v>
      </c>
      <c r="D273" s="10">
        <v>2</v>
      </c>
      <c r="E273" s="10">
        <v>1</v>
      </c>
      <c r="F273" s="10">
        <v>2</v>
      </c>
      <c r="G273" s="11">
        <v>1</v>
      </c>
      <c r="H273" s="53">
        <v>0.56208499999999995</v>
      </c>
      <c r="I273" s="53">
        <v>2.19</v>
      </c>
    </row>
    <row r="274" spans="1:9" s="10" customFormat="1" hidden="1" x14ac:dyDescent="0.25">
      <c r="A274" s="37" t="s">
        <v>457</v>
      </c>
      <c r="B274" s="11" t="s">
        <v>1296</v>
      </c>
      <c r="C274" s="10">
        <v>17</v>
      </c>
      <c r="D274" s="10">
        <v>2</v>
      </c>
      <c r="E274" s="10">
        <v>132</v>
      </c>
      <c r="F274" s="10">
        <v>2</v>
      </c>
      <c r="G274" s="11">
        <v>1</v>
      </c>
      <c r="H274" s="53" t="s">
        <v>3276</v>
      </c>
      <c r="I274" s="53" t="s">
        <v>3277</v>
      </c>
    </row>
    <row r="275" spans="1:9" s="10" customFormat="1" hidden="1" x14ac:dyDescent="0.25">
      <c r="A275" s="37" t="s">
        <v>458</v>
      </c>
      <c r="B275" s="11" t="s">
        <v>3278</v>
      </c>
      <c r="C275" s="10">
        <v>15</v>
      </c>
      <c r="D275" s="10">
        <v>2</v>
      </c>
      <c r="E275" s="10">
        <v>1</v>
      </c>
      <c r="F275" s="10">
        <v>2</v>
      </c>
      <c r="G275" s="11">
        <v>1</v>
      </c>
      <c r="H275" s="53">
        <v>0.80268499999999998</v>
      </c>
      <c r="I275" s="53">
        <v>0.81</v>
      </c>
    </row>
    <row r="276" spans="1:9" s="10" customFormat="1" hidden="1" x14ac:dyDescent="0.25">
      <c r="A276" s="37" t="s">
        <v>459</v>
      </c>
      <c r="B276" s="11" t="s">
        <v>3279</v>
      </c>
      <c r="C276" s="10">
        <v>16</v>
      </c>
      <c r="D276" s="10">
        <v>2</v>
      </c>
      <c r="E276" s="10">
        <v>1</v>
      </c>
      <c r="F276" s="10">
        <v>2</v>
      </c>
      <c r="G276" s="11">
        <v>1</v>
      </c>
      <c r="H276" s="53">
        <v>0.22436500000000001</v>
      </c>
      <c r="I276" s="53">
        <v>12.53</v>
      </c>
    </row>
    <row r="277" spans="1:9" s="10" customFormat="1" hidden="1" x14ac:dyDescent="0.25">
      <c r="A277" s="37" t="s">
        <v>460</v>
      </c>
      <c r="B277" s="11" t="s">
        <v>2308</v>
      </c>
      <c r="C277" s="10">
        <v>20</v>
      </c>
      <c r="D277" s="10">
        <v>2</v>
      </c>
      <c r="E277" s="10">
        <v>1</v>
      </c>
      <c r="F277" s="10">
        <v>2</v>
      </c>
      <c r="G277" s="11">
        <v>1</v>
      </c>
      <c r="H277" s="53">
        <v>8.56074E-2</v>
      </c>
      <c r="I277" s="53">
        <v>11.66</v>
      </c>
    </row>
    <row r="278" spans="1:9" s="10" customFormat="1" hidden="1" x14ac:dyDescent="0.25">
      <c r="A278" s="37" t="s">
        <v>461</v>
      </c>
      <c r="B278" s="11" t="s">
        <v>1297</v>
      </c>
      <c r="C278" s="10">
        <v>16</v>
      </c>
      <c r="D278" s="10">
        <v>2</v>
      </c>
      <c r="E278" s="10">
        <v>1</v>
      </c>
      <c r="F278" s="10">
        <v>2</v>
      </c>
      <c r="G278" s="11">
        <v>1</v>
      </c>
      <c r="H278" s="53">
        <v>0.13511500000000001</v>
      </c>
      <c r="I278" s="53">
        <v>8.07</v>
      </c>
    </row>
    <row r="279" spans="1:9" s="10" customFormat="1" hidden="1" x14ac:dyDescent="0.25">
      <c r="A279" s="37" t="s">
        <v>462</v>
      </c>
      <c r="B279" s="11" t="s">
        <v>3280</v>
      </c>
      <c r="C279" s="10">
        <v>15</v>
      </c>
      <c r="D279" s="10">
        <v>2</v>
      </c>
      <c r="E279" s="10">
        <v>1</v>
      </c>
      <c r="F279" s="10">
        <v>2</v>
      </c>
      <c r="G279" s="11">
        <v>1</v>
      </c>
      <c r="H279" s="53">
        <v>0.47973199999999999</v>
      </c>
      <c r="I279" s="53">
        <v>2.57</v>
      </c>
    </row>
    <row r="280" spans="1:9" s="10" customFormat="1" hidden="1" x14ac:dyDescent="0.25">
      <c r="A280" s="37" t="s">
        <v>463</v>
      </c>
      <c r="B280" s="11" t="s">
        <v>3281</v>
      </c>
      <c r="C280" s="10">
        <v>16</v>
      </c>
      <c r="D280" s="10">
        <v>2</v>
      </c>
      <c r="E280" s="10">
        <v>1</v>
      </c>
      <c r="F280" s="10">
        <v>2</v>
      </c>
      <c r="G280" s="11">
        <v>1</v>
      </c>
      <c r="H280" s="53">
        <v>0.40009699999999998</v>
      </c>
      <c r="I280" s="53">
        <v>1.83</v>
      </c>
    </row>
    <row r="281" spans="1:9" s="10" customFormat="1" hidden="1" x14ac:dyDescent="0.25">
      <c r="A281" s="37" t="s">
        <v>464</v>
      </c>
      <c r="B281" s="11" t="s">
        <v>3282</v>
      </c>
      <c r="C281" s="10">
        <v>14</v>
      </c>
      <c r="D281" s="10">
        <v>2</v>
      </c>
      <c r="E281" s="10">
        <v>1</v>
      </c>
      <c r="F281" s="10">
        <v>2</v>
      </c>
      <c r="G281" s="11">
        <v>1</v>
      </c>
      <c r="H281" s="53">
        <v>0.13570699999999999</v>
      </c>
      <c r="I281" s="53">
        <v>7.11</v>
      </c>
    </row>
    <row r="282" spans="1:9" s="10" customFormat="1" hidden="1" x14ac:dyDescent="0.25">
      <c r="A282" s="37" t="s">
        <v>465</v>
      </c>
      <c r="B282" s="11" t="s">
        <v>3283</v>
      </c>
      <c r="C282" s="10">
        <v>19</v>
      </c>
      <c r="D282" s="10">
        <v>2</v>
      </c>
      <c r="E282" s="10">
        <v>1</v>
      </c>
      <c r="F282" s="10">
        <v>2</v>
      </c>
      <c r="G282" s="11">
        <v>2</v>
      </c>
      <c r="H282" s="53">
        <v>0.23497799999999999</v>
      </c>
      <c r="I282" s="53">
        <v>9.4</v>
      </c>
    </row>
    <row r="283" spans="1:9" s="10" customFormat="1" hidden="1" x14ac:dyDescent="0.25">
      <c r="A283" s="37" t="s">
        <v>466</v>
      </c>
      <c r="B283" s="11" t="s">
        <v>4656</v>
      </c>
      <c r="C283" s="10">
        <v>14</v>
      </c>
      <c r="D283" s="10">
        <v>2</v>
      </c>
      <c r="E283" s="10">
        <v>1</v>
      </c>
      <c r="F283" s="10">
        <v>2</v>
      </c>
      <c r="G283" s="11">
        <v>1</v>
      </c>
      <c r="H283" s="53">
        <v>0.50101899999999999</v>
      </c>
      <c r="I283" s="53">
        <v>4.1100000000000003</v>
      </c>
    </row>
    <row r="284" spans="1:9" s="10" customFormat="1" hidden="1" x14ac:dyDescent="0.25">
      <c r="A284" s="37" t="s">
        <v>467</v>
      </c>
      <c r="B284" s="11" t="s">
        <v>3284</v>
      </c>
      <c r="C284" s="10">
        <v>15</v>
      </c>
      <c r="D284" s="10">
        <v>2</v>
      </c>
      <c r="E284" s="10">
        <v>1</v>
      </c>
      <c r="F284" s="10">
        <v>2</v>
      </c>
      <c r="G284" s="11">
        <v>1</v>
      </c>
      <c r="H284" s="53">
        <v>0.32938000000000001</v>
      </c>
      <c r="I284" s="53">
        <v>9.16</v>
      </c>
    </row>
    <row r="285" spans="1:9" s="10" customFormat="1" hidden="1" x14ac:dyDescent="0.25">
      <c r="A285" s="37" t="s">
        <v>468</v>
      </c>
      <c r="B285" s="11" t="s">
        <v>4657</v>
      </c>
      <c r="C285" s="10">
        <v>15</v>
      </c>
      <c r="D285" s="10">
        <v>2</v>
      </c>
      <c r="E285" s="10">
        <v>1</v>
      </c>
      <c r="F285" s="10">
        <v>2</v>
      </c>
      <c r="G285" s="11">
        <v>1</v>
      </c>
      <c r="H285" s="53" t="s">
        <v>4658</v>
      </c>
      <c r="I285" s="53" t="s">
        <v>4659</v>
      </c>
    </row>
    <row r="286" spans="1:9" s="10" customFormat="1" hidden="1" x14ac:dyDescent="0.25">
      <c r="A286" s="37" t="s">
        <v>469</v>
      </c>
      <c r="B286" s="11" t="s">
        <v>1299</v>
      </c>
      <c r="C286" s="10">
        <v>16</v>
      </c>
      <c r="D286" s="10">
        <v>2</v>
      </c>
      <c r="E286" s="10">
        <v>27</v>
      </c>
      <c r="F286" s="10">
        <v>2</v>
      </c>
      <c r="G286" s="11">
        <v>1</v>
      </c>
      <c r="H286" s="53" t="s">
        <v>3285</v>
      </c>
      <c r="I286" s="53" t="s">
        <v>3286</v>
      </c>
    </row>
    <row r="287" spans="1:9" s="10" customFormat="1" hidden="1" x14ac:dyDescent="0.25">
      <c r="A287" s="37" t="s">
        <v>470</v>
      </c>
      <c r="B287" s="11" t="s">
        <v>3287</v>
      </c>
      <c r="C287" s="10">
        <v>15</v>
      </c>
      <c r="D287" s="10">
        <v>2</v>
      </c>
      <c r="E287" s="10">
        <v>1</v>
      </c>
      <c r="F287" s="10">
        <v>2</v>
      </c>
      <c r="G287" s="11">
        <v>1</v>
      </c>
      <c r="H287" s="53">
        <v>8.4645799999999993E-2</v>
      </c>
      <c r="I287" s="53">
        <v>14.66</v>
      </c>
    </row>
    <row r="288" spans="1:9" s="10" customFormat="1" hidden="1" x14ac:dyDescent="0.25">
      <c r="A288" s="37" t="s">
        <v>471</v>
      </c>
      <c r="B288" s="11" t="s">
        <v>1300</v>
      </c>
      <c r="C288" s="10">
        <v>18</v>
      </c>
      <c r="D288" s="10">
        <v>2</v>
      </c>
      <c r="E288" s="10">
        <v>1</v>
      </c>
      <c r="F288" s="10">
        <v>2</v>
      </c>
      <c r="G288" s="11">
        <v>1</v>
      </c>
      <c r="H288" s="53">
        <v>0.32214500000000001</v>
      </c>
      <c r="I288" s="53">
        <v>11.39</v>
      </c>
    </row>
    <row r="289" spans="1:9" s="10" customFormat="1" hidden="1" x14ac:dyDescent="0.25">
      <c r="A289" s="37" t="s">
        <v>472</v>
      </c>
      <c r="B289" s="11" t="s">
        <v>4660</v>
      </c>
      <c r="C289" s="10">
        <v>14</v>
      </c>
      <c r="D289" s="10">
        <v>2</v>
      </c>
      <c r="E289" s="10">
        <v>1</v>
      </c>
      <c r="F289" s="10">
        <v>2</v>
      </c>
      <c r="G289" s="11">
        <v>1</v>
      </c>
      <c r="H289" s="53">
        <v>0.34594900000000001</v>
      </c>
      <c r="I289" s="53">
        <v>4.84</v>
      </c>
    </row>
    <row r="290" spans="1:9" s="10" customFormat="1" hidden="1" x14ac:dyDescent="0.25">
      <c r="A290" s="37" t="s">
        <v>473</v>
      </c>
      <c r="B290" s="11" t="s">
        <v>3288</v>
      </c>
      <c r="C290" s="10">
        <v>14</v>
      </c>
      <c r="D290" s="10">
        <v>2</v>
      </c>
      <c r="E290" s="10">
        <v>2</v>
      </c>
      <c r="F290" s="10">
        <v>2</v>
      </c>
      <c r="G290" s="11">
        <v>1</v>
      </c>
      <c r="H290" s="53" t="s">
        <v>3289</v>
      </c>
      <c r="I290" s="53">
        <v>0.5</v>
      </c>
    </row>
    <row r="291" spans="1:9" s="10" customFormat="1" hidden="1" x14ac:dyDescent="0.25">
      <c r="A291" s="37" t="s">
        <v>474</v>
      </c>
      <c r="B291" s="11" t="s">
        <v>3290</v>
      </c>
      <c r="C291" s="10">
        <v>14</v>
      </c>
      <c r="D291" s="10">
        <v>2</v>
      </c>
      <c r="E291" s="10">
        <v>1</v>
      </c>
      <c r="F291" s="10">
        <v>2</v>
      </c>
      <c r="G291" s="11">
        <v>1</v>
      </c>
      <c r="H291" s="53">
        <v>0.34545599999999999</v>
      </c>
      <c r="I291" s="53">
        <v>1.47</v>
      </c>
    </row>
    <row r="292" spans="1:9" s="10" customFormat="1" hidden="1" x14ac:dyDescent="0.25">
      <c r="A292" s="37" t="s">
        <v>475</v>
      </c>
      <c r="B292" s="11" t="s">
        <v>4661</v>
      </c>
      <c r="C292" s="10">
        <v>19</v>
      </c>
      <c r="D292" s="10">
        <v>2</v>
      </c>
      <c r="E292" s="10">
        <v>9</v>
      </c>
      <c r="F292" s="10">
        <v>2</v>
      </c>
      <c r="G292" s="11" t="s">
        <v>553</v>
      </c>
      <c r="H292" s="53" t="s">
        <v>4662</v>
      </c>
      <c r="I292" s="53" t="s">
        <v>4663</v>
      </c>
    </row>
    <row r="293" spans="1:9" s="10" customFormat="1" hidden="1" x14ac:dyDescent="0.25">
      <c r="A293" s="37" t="s">
        <v>476</v>
      </c>
      <c r="B293" s="11" t="s">
        <v>1301</v>
      </c>
      <c r="C293" s="10">
        <v>15</v>
      </c>
      <c r="D293" s="10">
        <v>2</v>
      </c>
      <c r="E293" s="10">
        <v>1</v>
      </c>
      <c r="F293" s="10">
        <v>2</v>
      </c>
      <c r="G293" s="11">
        <v>1</v>
      </c>
      <c r="H293" s="53">
        <v>0.54874100000000003</v>
      </c>
      <c r="I293" s="53">
        <v>3.15</v>
      </c>
    </row>
    <row r="294" spans="1:9" s="10" customFormat="1" hidden="1" x14ac:dyDescent="0.25">
      <c r="A294" s="37" t="s">
        <v>477</v>
      </c>
      <c r="B294" s="11" t="s">
        <v>4664</v>
      </c>
      <c r="C294" s="10">
        <v>19</v>
      </c>
      <c r="D294" s="10">
        <v>2</v>
      </c>
      <c r="E294" s="10">
        <v>1</v>
      </c>
      <c r="F294" s="10">
        <v>2</v>
      </c>
      <c r="G294" s="11">
        <v>1</v>
      </c>
      <c r="H294" s="53" t="s">
        <v>4665</v>
      </c>
      <c r="I294" s="53">
        <v>1.04</v>
      </c>
    </row>
    <row r="295" spans="1:9" s="10" customFormat="1" hidden="1" x14ac:dyDescent="0.25">
      <c r="A295" s="37" t="s">
        <v>478</v>
      </c>
      <c r="B295" s="11" t="s">
        <v>3291</v>
      </c>
      <c r="C295" s="10">
        <v>17</v>
      </c>
      <c r="D295" s="10">
        <v>2</v>
      </c>
      <c r="E295" s="10">
        <v>1</v>
      </c>
      <c r="F295" s="10">
        <v>2</v>
      </c>
      <c r="G295" s="11">
        <v>1</v>
      </c>
      <c r="H295" s="53">
        <v>0.80349400000000004</v>
      </c>
      <c r="I295" s="53">
        <v>0.88</v>
      </c>
    </row>
    <row r="296" spans="1:9" s="10" customFormat="1" hidden="1" x14ac:dyDescent="0.25">
      <c r="A296" s="37" t="s">
        <v>479</v>
      </c>
      <c r="B296" s="11" t="s">
        <v>4666</v>
      </c>
      <c r="C296" s="10">
        <v>16</v>
      </c>
      <c r="D296" s="10">
        <v>2</v>
      </c>
      <c r="E296" s="10">
        <v>1</v>
      </c>
      <c r="F296" s="10">
        <v>2</v>
      </c>
      <c r="G296" s="11">
        <v>2</v>
      </c>
      <c r="H296" s="53">
        <v>0.201019</v>
      </c>
      <c r="I296" s="53">
        <v>8.59</v>
      </c>
    </row>
    <row r="297" spans="1:9" s="10" customFormat="1" hidden="1" x14ac:dyDescent="0.25">
      <c r="A297" s="37" t="s">
        <v>480</v>
      </c>
      <c r="B297" s="11" t="s">
        <v>3292</v>
      </c>
      <c r="C297" s="10">
        <v>15</v>
      </c>
      <c r="D297" s="10">
        <v>2</v>
      </c>
      <c r="E297" s="10">
        <v>1</v>
      </c>
      <c r="F297" s="10">
        <v>2</v>
      </c>
      <c r="G297" s="11">
        <v>1</v>
      </c>
      <c r="H297" s="53">
        <v>8.9851899999999998E-2</v>
      </c>
      <c r="I297" s="53">
        <v>12.11</v>
      </c>
    </row>
    <row r="298" spans="1:9" s="10" customFormat="1" hidden="1" x14ac:dyDescent="0.25">
      <c r="A298" s="37" t="s">
        <v>481</v>
      </c>
      <c r="B298" s="11" t="s">
        <v>1303</v>
      </c>
      <c r="C298" s="10">
        <v>18</v>
      </c>
      <c r="D298" s="10">
        <v>2</v>
      </c>
      <c r="E298" s="10">
        <v>2</v>
      </c>
      <c r="F298" s="10">
        <v>2</v>
      </c>
      <c r="G298" s="11">
        <v>1</v>
      </c>
      <c r="H298" s="53">
        <v>0.154947</v>
      </c>
      <c r="I298" s="53">
        <v>5.12</v>
      </c>
    </row>
    <row r="299" spans="1:9" s="10" customFormat="1" hidden="1" x14ac:dyDescent="0.25">
      <c r="A299" s="37" t="s">
        <v>482</v>
      </c>
      <c r="B299" s="11" t="s">
        <v>3293</v>
      </c>
      <c r="C299" s="10">
        <v>16</v>
      </c>
      <c r="D299" s="10">
        <v>2</v>
      </c>
      <c r="E299" s="10">
        <v>1</v>
      </c>
      <c r="F299" s="10">
        <v>2</v>
      </c>
      <c r="G299" s="11">
        <v>1</v>
      </c>
      <c r="H299" s="53">
        <v>0.32305</v>
      </c>
      <c r="I299" s="53">
        <v>5.77</v>
      </c>
    </row>
    <row r="300" spans="1:9" s="10" customFormat="1" hidden="1" x14ac:dyDescent="0.25">
      <c r="A300" s="37" t="s">
        <v>483</v>
      </c>
      <c r="B300" s="11" t="s">
        <v>1305</v>
      </c>
      <c r="C300" s="10">
        <v>14</v>
      </c>
      <c r="D300" s="10">
        <v>2</v>
      </c>
      <c r="E300" s="10">
        <v>1</v>
      </c>
      <c r="F300" s="10">
        <v>2</v>
      </c>
      <c r="G300" s="11">
        <v>2</v>
      </c>
      <c r="H300" s="53">
        <v>0.145649</v>
      </c>
      <c r="I300" s="53">
        <v>10.43</v>
      </c>
    </row>
    <row r="301" spans="1:9" s="10" customFormat="1" hidden="1" x14ac:dyDescent="0.25">
      <c r="A301" s="37" t="s">
        <v>484</v>
      </c>
      <c r="B301" s="11" t="s">
        <v>3294</v>
      </c>
      <c r="C301" s="10">
        <v>14</v>
      </c>
      <c r="D301" s="10">
        <v>2</v>
      </c>
      <c r="E301" s="10">
        <v>1</v>
      </c>
      <c r="F301" s="10">
        <v>2</v>
      </c>
      <c r="G301" s="11">
        <v>1</v>
      </c>
      <c r="H301" s="53">
        <v>0.28734100000000001</v>
      </c>
      <c r="I301" s="53">
        <v>6.92</v>
      </c>
    </row>
    <row r="302" spans="1:9" s="10" customFormat="1" hidden="1" x14ac:dyDescent="0.25">
      <c r="A302" s="37" t="s">
        <v>485</v>
      </c>
      <c r="B302" s="11" t="s">
        <v>3295</v>
      </c>
      <c r="C302" s="10">
        <v>15</v>
      </c>
      <c r="D302" s="10">
        <v>2</v>
      </c>
      <c r="E302" s="10">
        <v>1</v>
      </c>
      <c r="F302" s="10">
        <v>2</v>
      </c>
      <c r="G302" s="11">
        <v>1</v>
      </c>
      <c r="H302" s="53">
        <v>0.341698</v>
      </c>
      <c r="I302" s="53">
        <v>10.54</v>
      </c>
    </row>
    <row r="303" spans="1:9" s="10" customFormat="1" hidden="1" x14ac:dyDescent="0.25">
      <c r="A303" s="37" t="s">
        <v>486</v>
      </c>
      <c r="B303" s="11" t="s">
        <v>3296</v>
      </c>
      <c r="C303" s="10">
        <v>14</v>
      </c>
      <c r="D303" s="10">
        <v>2</v>
      </c>
      <c r="E303" s="10">
        <v>1</v>
      </c>
      <c r="F303" s="10">
        <v>2</v>
      </c>
      <c r="G303" s="11">
        <v>1</v>
      </c>
      <c r="H303" s="53">
        <v>5.5847000000000001E-2</v>
      </c>
      <c r="I303" s="53">
        <v>9.52</v>
      </c>
    </row>
    <row r="304" spans="1:9" s="10" customFormat="1" hidden="1" x14ac:dyDescent="0.25">
      <c r="A304" s="37" t="s">
        <v>487</v>
      </c>
      <c r="B304" s="11" t="s">
        <v>3297</v>
      </c>
      <c r="C304" s="10">
        <v>15</v>
      </c>
      <c r="D304" s="10">
        <v>2</v>
      </c>
      <c r="E304" s="10">
        <v>2</v>
      </c>
      <c r="F304" s="10">
        <v>2</v>
      </c>
      <c r="G304" s="11">
        <v>1</v>
      </c>
      <c r="H304" s="53" t="s">
        <v>3298</v>
      </c>
      <c r="I304" s="53" t="s">
        <v>3299</v>
      </c>
    </row>
    <row r="305" spans="1:9" s="10" customFormat="1" hidden="1" x14ac:dyDescent="0.25">
      <c r="A305" s="37" t="s">
        <v>488</v>
      </c>
      <c r="B305" s="11" t="s">
        <v>4667</v>
      </c>
      <c r="C305" s="10">
        <v>14</v>
      </c>
      <c r="D305" s="10">
        <v>2</v>
      </c>
      <c r="E305" s="10">
        <v>1</v>
      </c>
      <c r="F305" s="10">
        <v>2</v>
      </c>
      <c r="G305" s="11">
        <v>1</v>
      </c>
      <c r="H305" s="53">
        <v>0.49628800000000001</v>
      </c>
      <c r="I305" s="53">
        <v>1.84</v>
      </c>
    </row>
    <row r="306" spans="1:9" s="10" customFormat="1" hidden="1" x14ac:dyDescent="0.25">
      <c r="A306" s="37" t="s">
        <v>489</v>
      </c>
      <c r="B306" s="11" t="s">
        <v>1306</v>
      </c>
      <c r="C306" s="10">
        <v>17</v>
      </c>
      <c r="D306" s="10">
        <v>2</v>
      </c>
      <c r="E306" s="10">
        <v>48</v>
      </c>
      <c r="F306" s="10">
        <v>2</v>
      </c>
      <c r="G306" s="11" t="s">
        <v>553</v>
      </c>
      <c r="H306" s="53" t="s">
        <v>3300</v>
      </c>
      <c r="I306" s="53" t="s">
        <v>3301</v>
      </c>
    </row>
    <row r="307" spans="1:9" s="10" customFormat="1" hidden="1" x14ac:dyDescent="0.25">
      <c r="A307" s="37" t="s">
        <v>490</v>
      </c>
      <c r="B307" s="11" t="s">
        <v>3302</v>
      </c>
      <c r="C307" s="10">
        <v>17</v>
      </c>
      <c r="D307" s="10">
        <v>2</v>
      </c>
      <c r="E307" s="10">
        <v>1</v>
      </c>
      <c r="F307" s="10">
        <v>2</v>
      </c>
      <c r="G307" s="11" t="s">
        <v>85</v>
      </c>
      <c r="H307" s="53" t="s">
        <v>3303</v>
      </c>
      <c r="I307" s="53" t="s">
        <v>3304</v>
      </c>
    </row>
    <row r="308" spans="1:9" s="10" customFormat="1" hidden="1" x14ac:dyDescent="0.25">
      <c r="A308" s="37" t="s">
        <v>491</v>
      </c>
      <c r="B308" s="11" t="s">
        <v>1307</v>
      </c>
      <c r="C308" s="10">
        <v>17</v>
      </c>
      <c r="D308" s="10">
        <v>2</v>
      </c>
      <c r="E308" s="10">
        <v>95</v>
      </c>
      <c r="F308" s="10">
        <v>2</v>
      </c>
      <c r="G308" s="11" t="s">
        <v>553</v>
      </c>
      <c r="H308" s="53" t="s">
        <v>3305</v>
      </c>
      <c r="I308" s="53" t="s">
        <v>3306</v>
      </c>
    </row>
    <row r="309" spans="1:9" s="10" customFormat="1" hidden="1" x14ac:dyDescent="0.25">
      <c r="A309" s="37" t="s">
        <v>492</v>
      </c>
      <c r="B309" s="11" t="s">
        <v>1308</v>
      </c>
      <c r="C309" s="10">
        <v>18</v>
      </c>
      <c r="D309" s="10">
        <v>2</v>
      </c>
      <c r="E309" s="10">
        <v>1</v>
      </c>
      <c r="F309" s="10">
        <v>2</v>
      </c>
      <c r="G309" s="11">
        <v>1</v>
      </c>
      <c r="H309" s="53">
        <v>0.128637</v>
      </c>
      <c r="I309" s="53">
        <v>5.25</v>
      </c>
    </row>
    <row r="310" spans="1:9" s="10" customFormat="1" hidden="1" x14ac:dyDescent="0.25">
      <c r="A310" s="37" t="s">
        <v>493</v>
      </c>
      <c r="B310" s="11" t="s">
        <v>1309</v>
      </c>
      <c r="C310" s="10">
        <v>14</v>
      </c>
      <c r="D310" s="10">
        <v>2</v>
      </c>
      <c r="E310" s="10">
        <v>14</v>
      </c>
      <c r="F310" s="10">
        <v>2</v>
      </c>
      <c r="G310" s="11" t="s">
        <v>553</v>
      </c>
      <c r="H310" s="53" t="s">
        <v>3307</v>
      </c>
      <c r="I310" s="53" t="s">
        <v>3308</v>
      </c>
    </row>
    <row r="311" spans="1:9" s="10" customFormat="1" hidden="1" x14ac:dyDescent="0.25">
      <c r="A311" s="37" t="s">
        <v>494</v>
      </c>
      <c r="B311" s="11" t="s">
        <v>3309</v>
      </c>
      <c r="C311" s="10">
        <v>18</v>
      </c>
      <c r="D311" s="10">
        <v>2</v>
      </c>
      <c r="E311" s="10">
        <v>1</v>
      </c>
      <c r="F311" s="10">
        <v>2</v>
      </c>
      <c r="G311" s="11">
        <v>1</v>
      </c>
      <c r="H311" s="53">
        <v>0.21854999999999999</v>
      </c>
      <c r="I311" s="53">
        <v>7.75</v>
      </c>
    </row>
    <row r="312" spans="1:9" s="10" customFormat="1" hidden="1" x14ac:dyDescent="0.25">
      <c r="A312" s="37" t="s">
        <v>495</v>
      </c>
      <c r="B312" s="11" t="s">
        <v>3310</v>
      </c>
      <c r="C312" s="10">
        <v>14</v>
      </c>
      <c r="D312" s="10">
        <v>2</v>
      </c>
      <c r="E312" s="10">
        <v>1</v>
      </c>
      <c r="F312" s="10">
        <v>2</v>
      </c>
      <c r="G312" s="11">
        <v>1</v>
      </c>
      <c r="H312" s="53">
        <v>0.20996300000000001</v>
      </c>
      <c r="I312" s="53">
        <v>7.76</v>
      </c>
    </row>
    <row r="313" spans="1:9" s="10" customFormat="1" hidden="1" x14ac:dyDescent="0.25">
      <c r="A313" s="37" t="s">
        <v>497</v>
      </c>
      <c r="B313" s="11" t="s">
        <v>3311</v>
      </c>
      <c r="C313" s="10">
        <v>18</v>
      </c>
      <c r="D313" s="10">
        <v>2</v>
      </c>
      <c r="E313" s="10">
        <v>1</v>
      </c>
      <c r="F313" s="10">
        <v>2</v>
      </c>
      <c r="G313" s="11">
        <v>1</v>
      </c>
      <c r="H313" s="53">
        <v>0.31366500000000003</v>
      </c>
      <c r="I313" s="53">
        <v>3.34</v>
      </c>
    </row>
    <row r="314" spans="1:9" s="10" customFormat="1" hidden="1" x14ac:dyDescent="0.25">
      <c r="A314" s="37" t="s">
        <v>498</v>
      </c>
      <c r="B314" s="11" t="s">
        <v>1310</v>
      </c>
      <c r="C314" s="10">
        <v>23</v>
      </c>
      <c r="D314" s="10">
        <v>2</v>
      </c>
      <c r="E314" s="10">
        <v>1</v>
      </c>
      <c r="F314" s="10">
        <v>2</v>
      </c>
      <c r="G314" s="11">
        <v>1</v>
      </c>
      <c r="H314" s="53">
        <v>0.62953000000000003</v>
      </c>
      <c r="I314" s="53">
        <v>3.36</v>
      </c>
    </row>
    <row r="315" spans="1:9" s="10" customFormat="1" hidden="1" x14ac:dyDescent="0.25">
      <c r="A315" s="37" t="s">
        <v>499</v>
      </c>
      <c r="B315" s="11" t="s">
        <v>1311</v>
      </c>
      <c r="C315" s="10">
        <v>16</v>
      </c>
      <c r="D315" s="10">
        <v>2</v>
      </c>
      <c r="E315" s="10">
        <v>1</v>
      </c>
      <c r="F315" s="10">
        <v>2</v>
      </c>
      <c r="G315" s="11">
        <v>2</v>
      </c>
      <c r="H315" s="53">
        <v>0.36513499999999999</v>
      </c>
      <c r="I315" s="53">
        <v>8.83</v>
      </c>
    </row>
    <row r="316" spans="1:9" s="10" customFormat="1" hidden="1" x14ac:dyDescent="0.25">
      <c r="A316" s="37" t="s">
        <v>500</v>
      </c>
      <c r="B316" s="11" t="s">
        <v>1312</v>
      </c>
      <c r="C316" s="10">
        <v>16</v>
      </c>
      <c r="D316" s="10">
        <v>2</v>
      </c>
      <c r="E316" s="10">
        <v>105</v>
      </c>
      <c r="F316" s="10">
        <v>2</v>
      </c>
      <c r="G316" s="11" t="s">
        <v>85</v>
      </c>
      <c r="H316" s="53" t="s">
        <v>3312</v>
      </c>
      <c r="I316" s="53" t="s">
        <v>3313</v>
      </c>
    </row>
    <row r="317" spans="1:9" s="10" customFormat="1" hidden="1" x14ac:dyDescent="0.25">
      <c r="A317" s="37" t="s">
        <v>501</v>
      </c>
      <c r="B317" s="11" t="s">
        <v>1313</v>
      </c>
      <c r="C317" s="10">
        <v>15</v>
      </c>
      <c r="D317" s="10">
        <v>2</v>
      </c>
      <c r="E317" s="10">
        <v>2</v>
      </c>
      <c r="F317" s="10">
        <v>2</v>
      </c>
      <c r="G317" s="11">
        <v>1</v>
      </c>
      <c r="H317" s="53" t="s">
        <v>3314</v>
      </c>
      <c r="I317" s="53" t="s">
        <v>3315</v>
      </c>
    </row>
    <row r="318" spans="1:9" s="10" customFormat="1" hidden="1" x14ac:dyDescent="0.25">
      <c r="A318" s="37" t="s">
        <v>502</v>
      </c>
      <c r="B318" s="11" t="s">
        <v>3316</v>
      </c>
      <c r="C318" s="10">
        <v>14</v>
      </c>
      <c r="D318" s="10">
        <v>2</v>
      </c>
      <c r="E318" s="10">
        <v>1</v>
      </c>
      <c r="F318" s="10">
        <v>2</v>
      </c>
      <c r="G318" s="11">
        <v>1</v>
      </c>
      <c r="H318" s="53">
        <v>0.37347900000000001</v>
      </c>
      <c r="I318" s="53">
        <v>5.83</v>
      </c>
    </row>
    <row r="319" spans="1:9" s="10" customFormat="1" hidden="1" x14ac:dyDescent="0.25">
      <c r="A319" s="37" t="s">
        <v>503</v>
      </c>
      <c r="B319" s="11" t="s">
        <v>1314</v>
      </c>
      <c r="C319" s="10">
        <v>19</v>
      </c>
      <c r="D319" s="10">
        <v>2</v>
      </c>
      <c r="E319" s="10">
        <v>1</v>
      </c>
      <c r="F319" s="10">
        <v>2</v>
      </c>
      <c r="G319" s="11">
        <v>1</v>
      </c>
      <c r="H319" s="53">
        <v>0.25641599999999998</v>
      </c>
      <c r="I319" s="53">
        <v>13.37</v>
      </c>
    </row>
    <row r="320" spans="1:9" s="10" customFormat="1" hidden="1" x14ac:dyDescent="0.25">
      <c r="A320" s="37" t="s">
        <v>504</v>
      </c>
      <c r="B320" s="11" t="s">
        <v>3021</v>
      </c>
      <c r="C320" s="10">
        <v>15</v>
      </c>
      <c r="D320" s="10">
        <v>2</v>
      </c>
      <c r="E320" s="10">
        <v>1</v>
      </c>
      <c r="F320" s="10">
        <v>2</v>
      </c>
      <c r="G320" s="11">
        <v>1</v>
      </c>
      <c r="H320" s="53">
        <v>0.12725600000000001</v>
      </c>
      <c r="I320" s="53">
        <v>10.46</v>
      </c>
    </row>
    <row r="321" spans="1:9" s="10" customFormat="1" hidden="1" x14ac:dyDescent="0.25">
      <c r="A321" s="37" t="s">
        <v>506</v>
      </c>
      <c r="B321" s="11" t="s">
        <v>1315</v>
      </c>
      <c r="C321" s="10">
        <v>16</v>
      </c>
      <c r="D321" s="10">
        <v>2</v>
      </c>
      <c r="E321" s="10">
        <v>1</v>
      </c>
      <c r="F321" s="10">
        <v>2</v>
      </c>
      <c r="G321" s="11">
        <v>1</v>
      </c>
      <c r="H321" s="53">
        <v>0.668292</v>
      </c>
      <c r="I321" s="53">
        <v>0.79</v>
      </c>
    </row>
    <row r="322" spans="1:9" s="10" customFormat="1" hidden="1" x14ac:dyDescent="0.25">
      <c r="A322" s="37" t="s">
        <v>507</v>
      </c>
      <c r="B322" s="11" t="s">
        <v>3317</v>
      </c>
      <c r="C322" s="10">
        <v>14</v>
      </c>
      <c r="D322" s="10">
        <v>2</v>
      </c>
      <c r="E322" s="10">
        <v>1</v>
      </c>
      <c r="F322" s="10">
        <v>2</v>
      </c>
      <c r="G322" s="11">
        <v>1</v>
      </c>
      <c r="H322" s="53">
        <v>0.25530399999999998</v>
      </c>
      <c r="I322" s="53">
        <v>10.119999999999999</v>
      </c>
    </row>
    <row r="323" spans="1:9" s="10" customFormat="1" hidden="1" x14ac:dyDescent="0.25">
      <c r="A323" s="37" t="s">
        <v>508</v>
      </c>
      <c r="B323" s="11" t="s">
        <v>1230</v>
      </c>
      <c r="C323" s="10">
        <v>16</v>
      </c>
      <c r="D323" s="10">
        <v>2</v>
      </c>
      <c r="E323" s="10">
        <v>8</v>
      </c>
      <c r="F323" s="10">
        <v>2</v>
      </c>
      <c r="G323" s="11" t="s">
        <v>553</v>
      </c>
      <c r="H323" s="53" t="s">
        <v>4668</v>
      </c>
      <c r="I323" s="53" t="s">
        <v>4669</v>
      </c>
    </row>
    <row r="324" spans="1:9" s="10" customFormat="1" hidden="1" x14ac:dyDescent="0.25">
      <c r="A324" s="37" t="s">
        <v>509</v>
      </c>
      <c r="B324" s="11" t="s">
        <v>1316</v>
      </c>
      <c r="C324" s="10">
        <v>16</v>
      </c>
      <c r="D324" s="10">
        <v>2</v>
      </c>
      <c r="E324" s="10">
        <v>1</v>
      </c>
      <c r="F324" s="10">
        <v>2</v>
      </c>
      <c r="G324" s="11">
        <v>1</v>
      </c>
      <c r="H324" s="53">
        <v>0.54039300000000001</v>
      </c>
      <c r="I324" s="53">
        <v>2.62</v>
      </c>
    </row>
    <row r="325" spans="1:9" s="10" customFormat="1" hidden="1" x14ac:dyDescent="0.25">
      <c r="A325" s="37" t="s">
        <v>510</v>
      </c>
      <c r="B325" s="11" t="s">
        <v>3318</v>
      </c>
      <c r="C325" s="10">
        <v>19</v>
      </c>
      <c r="D325" s="10">
        <v>2</v>
      </c>
      <c r="E325" s="10">
        <v>2</v>
      </c>
      <c r="F325" s="10">
        <v>2</v>
      </c>
      <c r="G325" s="11">
        <v>1</v>
      </c>
      <c r="H325" s="53" t="s">
        <v>3319</v>
      </c>
      <c r="I325" s="53" t="s">
        <v>3320</v>
      </c>
    </row>
    <row r="326" spans="1:9" s="10" customFormat="1" hidden="1" x14ac:dyDescent="0.25">
      <c r="A326" s="37" t="s">
        <v>511</v>
      </c>
      <c r="B326" s="11" t="s">
        <v>3321</v>
      </c>
      <c r="C326" s="10">
        <v>16</v>
      </c>
      <c r="D326" s="10">
        <v>2</v>
      </c>
      <c r="E326" s="10">
        <v>1</v>
      </c>
      <c r="F326" s="10">
        <v>2</v>
      </c>
      <c r="G326" s="11">
        <v>1</v>
      </c>
      <c r="H326" s="53">
        <v>0.21424799999999999</v>
      </c>
      <c r="I326" s="53">
        <v>13.41</v>
      </c>
    </row>
    <row r="327" spans="1:9" s="10" customFormat="1" hidden="1" x14ac:dyDescent="0.25">
      <c r="A327" s="37" t="s">
        <v>512</v>
      </c>
      <c r="B327" s="11" t="s">
        <v>4670</v>
      </c>
      <c r="C327" s="10">
        <v>15</v>
      </c>
      <c r="D327" s="10">
        <v>2</v>
      </c>
      <c r="E327" s="10">
        <v>1714</v>
      </c>
      <c r="F327" s="10">
        <v>2</v>
      </c>
      <c r="G327" s="11" t="s">
        <v>553</v>
      </c>
      <c r="H327" s="53" t="s">
        <v>4671</v>
      </c>
      <c r="I327" s="53" t="s">
        <v>4672</v>
      </c>
    </row>
    <row r="328" spans="1:9" s="10" customFormat="1" hidden="1" x14ac:dyDescent="0.25">
      <c r="A328" s="37" t="s">
        <v>513</v>
      </c>
      <c r="B328" s="11" t="s">
        <v>3322</v>
      </c>
      <c r="C328" s="10">
        <v>14</v>
      </c>
      <c r="D328" s="10">
        <v>2</v>
      </c>
      <c r="E328" s="10">
        <v>1</v>
      </c>
      <c r="F328" s="10">
        <v>2</v>
      </c>
      <c r="G328" s="11">
        <v>1</v>
      </c>
      <c r="H328" s="53">
        <v>0.181112</v>
      </c>
      <c r="I328" s="53">
        <v>9.52</v>
      </c>
    </row>
    <row r="329" spans="1:9" s="10" customFormat="1" hidden="1" x14ac:dyDescent="0.25">
      <c r="A329" s="37" t="s">
        <v>514</v>
      </c>
      <c r="B329" s="11" t="s">
        <v>3323</v>
      </c>
      <c r="C329" s="10">
        <v>15</v>
      </c>
      <c r="D329" s="10">
        <v>2</v>
      </c>
      <c r="E329" s="10">
        <v>1</v>
      </c>
      <c r="F329" s="10">
        <v>2</v>
      </c>
      <c r="G329" s="11">
        <v>1</v>
      </c>
      <c r="H329" s="53">
        <v>0.27635999999999999</v>
      </c>
      <c r="I329" s="53">
        <v>10.62</v>
      </c>
    </row>
    <row r="330" spans="1:9" s="10" customFormat="1" hidden="1" x14ac:dyDescent="0.25">
      <c r="A330" s="37" t="s">
        <v>516</v>
      </c>
      <c r="B330" s="11" t="s">
        <v>1319</v>
      </c>
      <c r="C330" s="10">
        <v>18</v>
      </c>
      <c r="D330" s="10">
        <v>2</v>
      </c>
      <c r="E330" s="10">
        <v>1</v>
      </c>
      <c r="F330" s="10">
        <v>2</v>
      </c>
      <c r="G330" s="11">
        <v>1</v>
      </c>
      <c r="H330" s="53">
        <v>0.37909300000000001</v>
      </c>
      <c r="I330" s="53">
        <v>2.89</v>
      </c>
    </row>
    <row r="331" spans="1:9" s="10" customFormat="1" hidden="1" x14ac:dyDescent="0.25">
      <c r="A331" s="37" t="s">
        <v>517</v>
      </c>
      <c r="B331" s="11" t="s">
        <v>4673</v>
      </c>
      <c r="C331" s="10">
        <v>14</v>
      </c>
      <c r="D331" s="10">
        <v>2</v>
      </c>
      <c r="E331" s="10">
        <v>1</v>
      </c>
      <c r="F331" s="10">
        <v>2</v>
      </c>
      <c r="G331" s="11">
        <v>1</v>
      </c>
      <c r="H331" s="53">
        <v>0.41332799999999997</v>
      </c>
      <c r="I331" s="53">
        <v>4.9400000000000004</v>
      </c>
    </row>
    <row r="332" spans="1:9" s="10" customFormat="1" hidden="1" x14ac:dyDescent="0.25">
      <c r="A332" s="37" t="s">
        <v>518</v>
      </c>
      <c r="B332" s="11" t="s">
        <v>3324</v>
      </c>
      <c r="C332" s="10">
        <v>21</v>
      </c>
      <c r="D332" s="10">
        <v>2</v>
      </c>
      <c r="E332" s="10">
        <v>1</v>
      </c>
      <c r="F332" s="10">
        <v>2</v>
      </c>
      <c r="G332" s="11">
        <v>1</v>
      </c>
      <c r="H332" s="53">
        <v>0.222358</v>
      </c>
      <c r="I332" s="53">
        <v>6.22</v>
      </c>
    </row>
    <row r="333" spans="1:9" s="10" customFormat="1" hidden="1" x14ac:dyDescent="0.25">
      <c r="A333" s="37" t="s">
        <v>519</v>
      </c>
      <c r="B333" s="11" t="s">
        <v>3325</v>
      </c>
      <c r="C333" s="10">
        <v>18</v>
      </c>
      <c r="D333" s="10">
        <v>2</v>
      </c>
      <c r="E333" s="10">
        <v>12</v>
      </c>
      <c r="F333" s="10">
        <v>2</v>
      </c>
      <c r="G333" s="11">
        <v>1</v>
      </c>
      <c r="H333" s="53" t="s">
        <v>3326</v>
      </c>
      <c r="I333" s="53" t="s">
        <v>3327</v>
      </c>
    </row>
    <row r="334" spans="1:9" s="10" customFormat="1" hidden="1" x14ac:dyDescent="0.25">
      <c r="A334" s="37" t="s">
        <v>520</v>
      </c>
      <c r="B334" s="11" t="s">
        <v>1321</v>
      </c>
      <c r="C334" s="10">
        <v>22</v>
      </c>
      <c r="D334" s="10">
        <v>2</v>
      </c>
      <c r="E334" s="10">
        <v>3</v>
      </c>
      <c r="F334" s="10">
        <v>2</v>
      </c>
      <c r="G334" s="11">
        <v>1</v>
      </c>
      <c r="H334" s="53" t="s">
        <v>3328</v>
      </c>
      <c r="I334" s="53" t="s">
        <v>3329</v>
      </c>
    </row>
    <row r="335" spans="1:9" s="10" customFormat="1" hidden="1" x14ac:dyDescent="0.25">
      <c r="A335" s="37" t="s">
        <v>521</v>
      </c>
      <c r="B335" s="11" t="s">
        <v>1251</v>
      </c>
      <c r="C335" s="10">
        <v>18</v>
      </c>
      <c r="D335" s="10">
        <v>2</v>
      </c>
      <c r="E335" s="10">
        <v>1</v>
      </c>
      <c r="F335" s="10">
        <v>2</v>
      </c>
      <c r="G335" s="11">
        <v>1</v>
      </c>
      <c r="H335" s="53" t="s">
        <v>3330</v>
      </c>
      <c r="I335" s="53" t="s">
        <v>3331</v>
      </c>
    </row>
    <row r="336" spans="1:9" s="10" customFormat="1" hidden="1" x14ac:dyDescent="0.25">
      <c r="A336" s="37" t="s">
        <v>522</v>
      </c>
      <c r="B336" s="11" t="s">
        <v>1322</v>
      </c>
      <c r="C336" s="10">
        <v>20</v>
      </c>
      <c r="D336" s="10">
        <v>2</v>
      </c>
      <c r="E336" s="10">
        <v>1</v>
      </c>
      <c r="F336" s="10">
        <v>2</v>
      </c>
      <c r="G336" s="11">
        <v>1</v>
      </c>
      <c r="H336" s="53">
        <v>0.37088199999999999</v>
      </c>
      <c r="I336" s="53">
        <v>6.15</v>
      </c>
    </row>
    <row r="337" spans="1:9" s="10" customFormat="1" hidden="1" x14ac:dyDescent="0.25">
      <c r="A337" s="37" t="s">
        <v>523</v>
      </c>
      <c r="B337" s="11" t="s">
        <v>3332</v>
      </c>
      <c r="C337" s="10">
        <v>20</v>
      </c>
      <c r="D337" s="10">
        <v>2</v>
      </c>
      <c r="E337" s="10">
        <v>8</v>
      </c>
      <c r="F337" s="10">
        <v>2</v>
      </c>
      <c r="G337" s="11">
        <v>1</v>
      </c>
      <c r="H337" s="53" t="s">
        <v>3333</v>
      </c>
      <c r="I337" s="53" t="s">
        <v>3334</v>
      </c>
    </row>
    <row r="338" spans="1:9" s="10" customFormat="1" hidden="1" x14ac:dyDescent="0.25">
      <c r="A338" s="37" t="s">
        <v>524</v>
      </c>
      <c r="B338" s="11" t="s">
        <v>3335</v>
      </c>
      <c r="C338" s="10">
        <v>19</v>
      </c>
      <c r="D338" s="10">
        <v>2</v>
      </c>
      <c r="E338" s="10">
        <v>1</v>
      </c>
      <c r="F338" s="10">
        <v>2</v>
      </c>
      <c r="G338" s="11">
        <v>1</v>
      </c>
      <c r="H338" s="53">
        <v>0.19850999999999999</v>
      </c>
      <c r="I338" s="53">
        <v>15.89</v>
      </c>
    </row>
    <row r="339" spans="1:9" s="10" customFormat="1" hidden="1" x14ac:dyDescent="0.25">
      <c r="A339" s="37" t="s">
        <v>525</v>
      </c>
      <c r="B339" s="11" t="s">
        <v>4674</v>
      </c>
      <c r="C339" s="10">
        <v>14</v>
      </c>
      <c r="D339" s="10">
        <v>2</v>
      </c>
      <c r="E339" s="10">
        <v>1</v>
      </c>
      <c r="F339" s="10">
        <v>2</v>
      </c>
      <c r="G339" s="11">
        <v>1</v>
      </c>
      <c r="H339" s="53">
        <v>0.204039</v>
      </c>
      <c r="I339" s="53">
        <v>12.71</v>
      </c>
    </row>
    <row r="340" spans="1:9" s="10" customFormat="1" hidden="1" x14ac:dyDescent="0.25">
      <c r="A340" s="37" t="s">
        <v>526</v>
      </c>
      <c r="B340" s="11" t="s">
        <v>1324</v>
      </c>
      <c r="C340" s="10">
        <v>17</v>
      </c>
      <c r="D340" s="10">
        <v>2</v>
      </c>
      <c r="E340" s="10">
        <v>1</v>
      </c>
      <c r="F340" s="10">
        <v>2</v>
      </c>
      <c r="G340" s="11">
        <v>2</v>
      </c>
      <c r="H340" s="53">
        <v>0.213674</v>
      </c>
      <c r="I340" s="53">
        <v>10.85</v>
      </c>
    </row>
    <row r="341" spans="1:9" s="10" customFormat="1" hidden="1" x14ac:dyDescent="0.25">
      <c r="A341" s="37" t="s">
        <v>527</v>
      </c>
      <c r="B341" s="11" t="s">
        <v>1325</v>
      </c>
      <c r="C341" s="10">
        <v>14</v>
      </c>
      <c r="D341" s="10">
        <v>2</v>
      </c>
      <c r="E341" s="10">
        <v>1</v>
      </c>
      <c r="F341" s="10">
        <v>2</v>
      </c>
      <c r="G341" s="11">
        <v>1</v>
      </c>
      <c r="H341" s="53">
        <v>0.29614000000000001</v>
      </c>
      <c r="I341" s="53">
        <v>8</v>
      </c>
    </row>
    <row r="342" spans="1:9" s="10" customFormat="1" hidden="1" x14ac:dyDescent="0.25">
      <c r="A342" s="37" t="s">
        <v>528</v>
      </c>
      <c r="B342" s="11" t="s">
        <v>1326</v>
      </c>
      <c r="C342" s="10">
        <v>19</v>
      </c>
      <c r="D342" s="10">
        <v>2</v>
      </c>
      <c r="E342" s="10">
        <v>13</v>
      </c>
      <c r="F342" s="10">
        <v>2</v>
      </c>
      <c r="G342" s="11" t="s">
        <v>553</v>
      </c>
      <c r="H342" s="53" t="s">
        <v>3336</v>
      </c>
      <c r="I342" s="53" t="s">
        <v>3337</v>
      </c>
    </row>
    <row r="343" spans="1:9" s="10" customFormat="1" hidden="1" x14ac:dyDescent="0.25">
      <c r="A343" s="37" t="s">
        <v>530</v>
      </c>
      <c r="B343" s="11" t="s">
        <v>3338</v>
      </c>
      <c r="C343" s="10">
        <v>17</v>
      </c>
      <c r="D343" s="10">
        <v>2</v>
      </c>
      <c r="E343" s="10">
        <v>41</v>
      </c>
      <c r="F343" s="10">
        <v>2</v>
      </c>
      <c r="G343" s="11">
        <v>1</v>
      </c>
      <c r="H343" s="53" t="s">
        <v>3339</v>
      </c>
      <c r="I343" s="53" t="s">
        <v>3340</v>
      </c>
    </row>
    <row r="344" spans="1:9" s="10" customFormat="1" hidden="1" x14ac:dyDescent="0.25">
      <c r="A344" s="37" t="s">
        <v>531</v>
      </c>
      <c r="B344" s="11" t="s">
        <v>4675</v>
      </c>
      <c r="C344" s="10">
        <v>15</v>
      </c>
      <c r="D344" s="10">
        <v>2</v>
      </c>
      <c r="E344" s="10">
        <v>1</v>
      </c>
      <c r="F344" s="10">
        <v>2</v>
      </c>
      <c r="G344" s="11">
        <v>1</v>
      </c>
      <c r="H344" s="53">
        <v>0.27669100000000002</v>
      </c>
      <c r="I344" s="53">
        <v>4.55</v>
      </c>
    </row>
    <row r="345" spans="1:9" s="10" customFormat="1" hidden="1" x14ac:dyDescent="0.25">
      <c r="A345" s="37" t="s">
        <v>532</v>
      </c>
      <c r="B345" s="11" t="s">
        <v>3341</v>
      </c>
      <c r="C345" s="10">
        <v>17</v>
      </c>
      <c r="D345" s="10">
        <v>2</v>
      </c>
      <c r="E345" s="10">
        <v>1</v>
      </c>
      <c r="F345" s="10">
        <v>2</v>
      </c>
      <c r="G345" s="11">
        <v>2</v>
      </c>
      <c r="H345" s="53">
        <v>0.76824300000000001</v>
      </c>
      <c r="I345" s="53">
        <v>2.1</v>
      </c>
    </row>
    <row r="346" spans="1:9" s="10" customFormat="1" hidden="1" x14ac:dyDescent="0.25">
      <c r="A346" s="37" t="s">
        <v>533</v>
      </c>
      <c r="B346" s="11" t="s">
        <v>1327</v>
      </c>
      <c r="C346" s="10">
        <v>21</v>
      </c>
      <c r="D346" s="10">
        <v>2</v>
      </c>
      <c r="E346" s="10">
        <v>2</v>
      </c>
      <c r="F346" s="10">
        <v>2</v>
      </c>
      <c r="G346" s="11">
        <v>2</v>
      </c>
      <c r="H346" s="53" t="s">
        <v>3342</v>
      </c>
      <c r="I346" s="53" t="s">
        <v>3343</v>
      </c>
    </row>
    <row r="347" spans="1:9" s="10" customFormat="1" hidden="1" x14ac:dyDescent="0.25">
      <c r="A347" s="37" t="s">
        <v>534</v>
      </c>
      <c r="B347" s="11" t="s">
        <v>3344</v>
      </c>
      <c r="C347" s="10">
        <v>20</v>
      </c>
      <c r="D347" s="10">
        <v>2</v>
      </c>
      <c r="E347" s="10">
        <v>1</v>
      </c>
      <c r="F347" s="10">
        <v>2</v>
      </c>
      <c r="G347" s="11">
        <v>1</v>
      </c>
      <c r="H347" s="53">
        <v>0.37651400000000002</v>
      </c>
      <c r="I347" s="53">
        <v>7.05</v>
      </c>
    </row>
    <row r="348" spans="1:9" s="10" customFormat="1" hidden="1" x14ac:dyDescent="0.25">
      <c r="A348" s="37" t="s">
        <v>535</v>
      </c>
      <c r="B348" s="11" t="s">
        <v>1328</v>
      </c>
      <c r="C348" s="10">
        <v>18</v>
      </c>
      <c r="D348" s="10">
        <v>2</v>
      </c>
      <c r="E348" s="10">
        <v>2</v>
      </c>
      <c r="F348" s="10">
        <v>2</v>
      </c>
      <c r="G348" s="11">
        <v>1</v>
      </c>
      <c r="H348" s="53" t="s">
        <v>3345</v>
      </c>
      <c r="I348" s="53" t="s">
        <v>3346</v>
      </c>
    </row>
    <row r="349" spans="1:9" s="10" customFormat="1" hidden="1" x14ac:dyDescent="0.25">
      <c r="A349" s="37" t="s">
        <v>536</v>
      </c>
      <c r="B349" s="11" t="s">
        <v>3347</v>
      </c>
      <c r="C349" s="10">
        <v>15</v>
      </c>
      <c r="D349" s="10">
        <v>2</v>
      </c>
      <c r="E349" s="10">
        <v>1</v>
      </c>
      <c r="F349" s="10">
        <v>2</v>
      </c>
      <c r="G349" s="11">
        <v>1</v>
      </c>
      <c r="H349" s="53">
        <v>0.66780799999999996</v>
      </c>
      <c r="I349" s="53">
        <v>4.2</v>
      </c>
    </row>
    <row r="350" spans="1:9" s="10" customFormat="1" hidden="1" x14ac:dyDescent="0.25">
      <c r="A350" s="37" t="s">
        <v>537</v>
      </c>
      <c r="B350" s="11" t="s">
        <v>4676</v>
      </c>
      <c r="C350" s="10">
        <v>15</v>
      </c>
      <c r="D350" s="10">
        <v>2</v>
      </c>
      <c r="E350" s="10">
        <v>1</v>
      </c>
      <c r="F350" s="10">
        <v>2</v>
      </c>
      <c r="G350" s="11">
        <v>1</v>
      </c>
      <c r="H350" s="53">
        <v>9.5967200000000003E-2</v>
      </c>
      <c r="I350" s="53">
        <v>4.7300000000000004</v>
      </c>
    </row>
    <row r="351" spans="1:9" s="10" customFormat="1" hidden="1" x14ac:dyDescent="0.25">
      <c r="A351" s="37" t="s">
        <v>538</v>
      </c>
      <c r="B351" s="11" t="s">
        <v>3348</v>
      </c>
      <c r="C351" s="10">
        <v>14</v>
      </c>
      <c r="D351" s="10">
        <v>2</v>
      </c>
      <c r="E351" s="10">
        <v>2</v>
      </c>
      <c r="F351" s="10">
        <v>2</v>
      </c>
      <c r="G351" s="11">
        <v>1</v>
      </c>
      <c r="H351" s="53" t="s">
        <v>3349</v>
      </c>
      <c r="I351" s="53" t="s">
        <v>3350</v>
      </c>
    </row>
    <row r="352" spans="1:9" s="10" customFormat="1" hidden="1" x14ac:dyDescent="0.25">
      <c r="A352" s="37" t="s">
        <v>539</v>
      </c>
      <c r="B352" s="11" t="s">
        <v>3351</v>
      </c>
      <c r="C352" s="10">
        <v>17</v>
      </c>
      <c r="D352" s="10">
        <v>2</v>
      </c>
      <c r="E352" s="10">
        <v>1</v>
      </c>
      <c r="F352" s="10">
        <v>2</v>
      </c>
      <c r="G352" s="11">
        <v>1</v>
      </c>
      <c r="H352" s="53">
        <v>0.27607599999999999</v>
      </c>
      <c r="I352" s="53">
        <v>3</v>
      </c>
    </row>
    <row r="353" spans="1:9" s="10" customFormat="1" hidden="1" x14ac:dyDescent="0.25">
      <c r="A353" s="37" t="s">
        <v>540</v>
      </c>
      <c r="B353" s="11" t="s">
        <v>1329</v>
      </c>
      <c r="C353" s="10">
        <v>16</v>
      </c>
      <c r="D353" s="10">
        <v>2</v>
      </c>
      <c r="E353" s="10">
        <v>1</v>
      </c>
      <c r="F353" s="10">
        <v>2</v>
      </c>
      <c r="G353" s="11">
        <v>1</v>
      </c>
      <c r="H353" s="53">
        <v>0.29038799999999998</v>
      </c>
      <c r="I353" s="53">
        <v>7.86</v>
      </c>
    </row>
    <row r="354" spans="1:9" s="10" customFormat="1" hidden="1" x14ac:dyDescent="0.25">
      <c r="A354" s="37" t="s">
        <v>541</v>
      </c>
      <c r="B354" s="11" t="s">
        <v>4677</v>
      </c>
      <c r="C354" s="10">
        <v>15</v>
      </c>
      <c r="D354" s="10">
        <v>2</v>
      </c>
      <c r="E354" s="10">
        <v>2</v>
      </c>
      <c r="F354" s="10">
        <v>2</v>
      </c>
      <c r="G354" s="11" t="s">
        <v>553</v>
      </c>
      <c r="H354" s="53" t="s">
        <v>4678</v>
      </c>
      <c r="I354" s="53" t="s">
        <v>4679</v>
      </c>
    </row>
    <row r="355" spans="1:9" s="10" customFormat="1" hidden="1" x14ac:dyDescent="0.25">
      <c r="A355" s="37" t="s">
        <v>542</v>
      </c>
      <c r="B355" s="11" t="s">
        <v>1330</v>
      </c>
      <c r="C355" s="10">
        <v>15</v>
      </c>
      <c r="D355" s="10">
        <v>2</v>
      </c>
      <c r="E355" s="10">
        <v>2</v>
      </c>
      <c r="F355" s="10">
        <v>2</v>
      </c>
      <c r="G355" s="11">
        <v>1</v>
      </c>
      <c r="H355" s="53" t="s">
        <v>3352</v>
      </c>
      <c r="I355" s="53" t="s">
        <v>3353</v>
      </c>
    </row>
    <row r="356" spans="1:9" s="10" customFormat="1" hidden="1" x14ac:dyDescent="0.25">
      <c r="A356" s="37" t="s">
        <v>543</v>
      </c>
      <c r="B356" s="11" t="s">
        <v>4680</v>
      </c>
      <c r="C356" s="10">
        <v>15</v>
      </c>
      <c r="D356" s="10">
        <v>2</v>
      </c>
      <c r="E356" s="10">
        <v>1</v>
      </c>
      <c r="F356" s="10">
        <v>2</v>
      </c>
      <c r="G356" s="11">
        <v>1</v>
      </c>
      <c r="H356" s="53">
        <v>0.199962</v>
      </c>
      <c r="I356" s="53">
        <v>7.77</v>
      </c>
    </row>
    <row r="357" spans="1:9" s="10" customFormat="1" hidden="1" x14ac:dyDescent="0.25">
      <c r="A357" s="37" t="s">
        <v>544</v>
      </c>
      <c r="B357" s="11" t="s">
        <v>4681</v>
      </c>
      <c r="C357" s="10">
        <v>15</v>
      </c>
      <c r="D357" s="10">
        <v>2</v>
      </c>
      <c r="E357" s="10">
        <v>5</v>
      </c>
      <c r="F357" s="10">
        <v>2</v>
      </c>
      <c r="G357" s="11">
        <v>1</v>
      </c>
      <c r="H357" s="53" t="s">
        <v>4682</v>
      </c>
      <c r="I357" s="53" t="s">
        <v>4683</v>
      </c>
    </row>
    <row r="358" spans="1:9" s="10" customFormat="1" hidden="1" x14ac:dyDescent="0.25">
      <c r="A358" s="37" t="s">
        <v>545</v>
      </c>
      <c r="B358" s="11" t="s">
        <v>3354</v>
      </c>
      <c r="C358" s="10">
        <v>15</v>
      </c>
      <c r="D358" s="10">
        <v>2</v>
      </c>
      <c r="E358" s="10">
        <v>5</v>
      </c>
      <c r="F358" s="10">
        <v>2</v>
      </c>
      <c r="G358" s="11">
        <v>1</v>
      </c>
      <c r="H358" s="53" t="s">
        <v>3355</v>
      </c>
      <c r="I358" s="53" t="s">
        <v>3356</v>
      </c>
    </row>
    <row r="359" spans="1:9" s="10" customFormat="1" hidden="1" x14ac:dyDescent="0.25">
      <c r="A359" s="37" t="s">
        <v>546</v>
      </c>
      <c r="B359" s="11" t="s">
        <v>3357</v>
      </c>
      <c r="C359" s="10">
        <v>14</v>
      </c>
      <c r="D359" s="10">
        <v>2</v>
      </c>
      <c r="E359" s="10">
        <v>1</v>
      </c>
      <c r="F359" s="10">
        <v>2</v>
      </c>
      <c r="G359" s="11">
        <v>1</v>
      </c>
      <c r="H359" s="53">
        <v>0.27386700000000003</v>
      </c>
      <c r="I359" s="53">
        <v>3.99</v>
      </c>
    </row>
    <row r="360" spans="1:9" s="10" customFormat="1" hidden="1" x14ac:dyDescent="0.25">
      <c r="A360" s="37" t="s">
        <v>547</v>
      </c>
      <c r="B360" s="11" t="s">
        <v>3358</v>
      </c>
      <c r="C360" s="10">
        <v>15</v>
      </c>
      <c r="D360" s="10">
        <v>2</v>
      </c>
      <c r="E360" s="10">
        <v>1</v>
      </c>
      <c r="F360" s="10">
        <v>2</v>
      </c>
      <c r="G360" s="11">
        <v>1</v>
      </c>
      <c r="H360" s="53">
        <v>0.200489</v>
      </c>
      <c r="I360" s="53">
        <v>8.77</v>
      </c>
    </row>
    <row r="361" spans="1:9" s="10" customFormat="1" hidden="1" x14ac:dyDescent="0.25">
      <c r="A361" s="37" t="s">
        <v>548</v>
      </c>
      <c r="B361" s="11" t="s">
        <v>4684</v>
      </c>
      <c r="C361" s="10">
        <v>14</v>
      </c>
      <c r="D361" s="10">
        <v>2</v>
      </c>
      <c r="E361" s="10">
        <v>1</v>
      </c>
      <c r="F361" s="10">
        <v>2</v>
      </c>
      <c r="G361" s="11">
        <v>1</v>
      </c>
      <c r="H361" s="53">
        <v>0.33615099999999998</v>
      </c>
      <c r="I361" s="53">
        <v>6.57</v>
      </c>
    </row>
    <row r="362" spans="1:9" s="10" customFormat="1" hidden="1" x14ac:dyDescent="0.25">
      <c r="A362" s="37" t="s">
        <v>549</v>
      </c>
      <c r="B362" s="11" t="s">
        <v>3359</v>
      </c>
      <c r="C362" s="10">
        <v>14</v>
      </c>
      <c r="D362" s="10">
        <v>2</v>
      </c>
      <c r="E362" s="10">
        <v>1</v>
      </c>
      <c r="F362" s="10">
        <v>2</v>
      </c>
      <c r="G362" s="11">
        <v>1</v>
      </c>
      <c r="H362" s="53">
        <v>0.124817</v>
      </c>
      <c r="I362" s="53">
        <v>11.22</v>
      </c>
    </row>
    <row r="363" spans="1:9" s="10" customFormat="1" hidden="1" x14ac:dyDescent="0.25">
      <c r="A363" s="37" t="s">
        <v>550</v>
      </c>
      <c r="B363" s="11" t="s">
        <v>4685</v>
      </c>
      <c r="C363" s="10">
        <v>14</v>
      </c>
      <c r="D363" s="10">
        <v>2</v>
      </c>
      <c r="E363" s="10">
        <v>1</v>
      </c>
      <c r="F363" s="10">
        <v>2</v>
      </c>
      <c r="G363" s="11">
        <v>1</v>
      </c>
      <c r="H363" s="53">
        <v>0.403617</v>
      </c>
      <c r="I363" s="53">
        <v>2.35</v>
      </c>
    </row>
    <row r="364" spans="1:9" s="10" customFormat="1" hidden="1" x14ac:dyDescent="0.25">
      <c r="A364" s="37" t="s">
        <v>551</v>
      </c>
      <c r="B364" s="11" t="s">
        <v>3022</v>
      </c>
      <c r="C364" s="10">
        <v>15</v>
      </c>
      <c r="D364" s="10">
        <v>2</v>
      </c>
      <c r="E364" s="10">
        <v>1</v>
      </c>
      <c r="F364" s="10">
        <v>2</v>
      </c>
      <c r="G364" s="11">
        <v>1</v>
      </c>
      <c r="H364" s="53">
        <v>0.56422600000000001</v>
      </c>
      <c r="I364" s="53">
        <v>5.96</v>
      </c>
    </row>
    <row r="365" spans="1:9" s="10" customFormat="1" hidden="1" x14ac:dyDescent="0.25">
      <c r="A365" s="37" t="s">
        <v>552</v>
      </c>
      <c r="B365" s="11" t="s">
        <v>4686</v>
      </c>
      <c r="C365" s="10">
        <v>17</v>
      </c>
      <c r="D365" s="10">
        <v>2</v>
      </c>
      <c r="E365" s="10">
        <v>1</v>
      </c>
      <c r="F365" s="10">
        <v>2</v>
      </c>
      <c r="G365" s="11">
        <v>1</v>
      </c>
      <c r="H365" s="53">
        <v>0.32749</v>
      </c>
      <c r="I365" s="53">
        <v>12.02</v>
      </c>
    </row>
    <row r="366" spans="1:9" s="10" customFormat="1" hidden="1" x14ac:dyDescent="0.25">
      <c r="A366" s="37" t="s">
        <v>554</v>
      </c>
      <c r="B366" s="11" t="s">
        <v>3360</v>
      </c>
      <c r="C366" s="10">
        <v>14</v>
      </c>
      <c r="D366" s="10">
        <v>2</v>
      </c>
      <c r="E366" s="10">
        <v>1</v>
      </c>
      <c r="F366" s="10">
        <v>2</v>
      </c>
      <c r="G366" s="11">
        <v>1</v>
      </c>
      <c r="H366" s="53">
        <v>0.151314</v>
      </c>
      <c r="I366" s="53">
        <v>4.87</v>
      </c>
    </row>
    <row r="367" spans="1:9" s="10" customFormat="1" hidden="1" x14ac:dyDescent="0.25">
      <c r="A367" s="37" t="s">
        <v>556</v>
      </c>
      <c r="B367" s="11" t="s">
        <v>3361</v>
      </c>
      <c r="C367" s="10">
        <v>20</v>
      </c>
      <c r="D367" s="10">
        <v>2</v>
      </c>
      <c r="E367" s="10">
        <v>1</v>
      </c>
      <c r="F367" s="10">
        <v>2</v>
      </c>
      <c r="G367" s="11">
        <v>1</v>
      </c>
      <c r="H367" s="53">
        <v>0.92302799999999996</v>
      </c>
      <c r="I367" s="53">
        <v>1.02</v>
      </c>
    </row>
    <row r="368" spans="1:9" s="10" customFormat="1" hidden="1" x14ac:dyDescent="0.25">
      <c r="A368" s="37" t="s">
        <v>557</v>
      </c>
      <c r="B368" s="11" t="s">
        <v>1332</v>
      </c>
      <c r="C368" s="10">
        <v>14</v>
      </c>
      <c r="D368" s="10">
        <v>2</v>
      </c>
      <c r="E368" s="10">
        <v>1</v>
      </c>
      <c r="F368" s="10">
        <v>2</v>
      </c>
      <c r="G368" s="11">
        <v>2</v>
      </c>
      <c r="H368" s="53">
        <v>0.123087</v>
      </c>
      <c r="I368" s="53">
        <v>12.85</v>
      </c>
    </row>
    <row r="369" spans="1:9" s="10" customFormat="1" hidden="1" x14ac:dyDescent="0.25">
      <c r="A369" s="37" t="s">
        <v>559</v>
      </c>
      <c r="B369" s="11" t="s">
        <v>3362</v>
      </c>
      <c r="C369" s="10">
        <v>14</v>
      </c>
      <c r="D369" s="10">
        <v>2</v>
      </c>
      <c r="E369" s="10">
        <v>1</v>
      </c>
      <c r="F369" s="10">
        <v>2</v>
      </c>
      <c r="G369" s="11">
        <v>1</v>
      </c>
      <c r="H369" s="53">
        <v>0.45374500000000001</v>
      </c>
      <c r="I369" s="53">
        <v>10.95</v>
      </c>
    </row>
    <row r="370" spans="1:9" s="10" customFormat="1" hidden="1" x14ac:dyDescent="0.25">
      <c r="A370" s="37" t="s">
        <v>560</v>
      </c>
      <c r="B370" s="11" t="s">
        <v>3363</v>
      </c>
      <c r="C370" s="10">
        <v>18</v>
      </c>
      <c r="D370" s="10">
        <v>2</v>
      </c>
      <c r="E370" s="10">
        <v>1</v>
      </c>
      <c r="F370" s="10">
        <v>2</v>
      </c>
      <c r="G370" s="11">
        <v>2</v>
      </c>
      <c r="H370" s="53">
        <v>0.15596699999999999</v>
      </c>
      <c r="I370" s="53">
        <v>11.78</v>
      </c>
    </row>
    <row r="371" spans="1:9" s="10" customFormat="1" hidden="1" x14ac:dyDescent="0.25">
      <c r="A371" s="37" t="s">
        <v>561</v>
      </c>
      <c r="B371" s="11" t="s">
        <v>1333</v>
      </c>
      <c r="C371" s="10">
        <v>16</v>
      </c>
      <c r="D371" s="10">
        <v>2</v>
      </c>
      <c r="E371" s="10">
        <v>7</v>
      </c>
      <c r="F371" s="10">
        <v>2</v>
      </c>
      <c r="G371" s="11" t="s">
        <v>553</v>
      </c>
      <c r="H371" s="53" t="s">
        <v>3364</v>
      </c>
      <c r="I371" s="53" t="s">
        <v>3365</v>
      </c>
    </row>
    <row r="372" spans="1:9" s="10" customFormat="1" hidden="1" x14ac:dyDescent="0.25">
      <c r="A372" s="37" t="s">
        <v>562</v>
      </c>
      <c r="B372" s="11" t="s">
        <v>3366</v>
      </c>
      <c r="C372" s="10">
        <v>16</v>
      </c>
      <c r="D372" s="10">
        <v>2</v>
      </c>
      <c r="E372" s="10">
        <v>2</v>
      </c>
      <c r="F372" s="10">
        <v>2</v>
      </c>
      <c r="G372" s="11">
        <v>1</v>
      </c>
      <c r="H372" s="53" t="s">
        <v>3367</v>
      </c>
      <c r="I372" s="53" t="s">
        <v>3368</v>
      </c>
    </row>
    <row r="373" spans="1:9" s="10" customFormat="1" hidden="1" x14ac:dyDescent="0.25">
      <c r="A373" s="37" t="s">
        <v>563</v>
      </c>
      <c r="B373" s="11" t="s">
        <v>4687</v>
      </c>
      <c r="C373" s="10">
        <v>14</v>
      </c>
      <c r="D373" s="10">
        <v>2</v>
      </c>
      <c r="E373" s="10">
        <v>1</v>
      </c>
      <c r="F373" s="10">
        <v>2</v>
      </c>
      <c r="G373" s="11">
        <v>1</v>
      </c>
      <c r="H373" s="53">
        <v>0.32540000000000002</v>
      </c>
      <c r="I373" s="53">
        <v>9.2899999999999991</v>
      </c>
    </row>
    <row r="374" spans="1:9" s="10" customFormat="1" hidden="1" x14ac:dyDescent="0.25">
      <c r="A374" s="37" t="s">
        <v>564</v>
      </c>
      <c r="B374" s="11" t="s">
        <v>4688</v>
      </c>
      <c r="C374" s="10">
        <v>18</v>
      </c>
      <c r="D374" s="10">
        <v>2</v>
      </c>
      <c r="E374" s="10">
        <v>14</v>
      </c>
      <c r="F374" s="10">
        <v>2</v>
      </c>
      <c r="G374" s="11" t="s">
        <v>553</v>
      </c>
      <c r="H374" s="53" t="s">
        <v>4689</v>
      </c>
      <c r="I374" s="53" t="s">
        <v>4690</v>
      </c>
    </row>
    <row r="375" spans="1:9" s="10" customFormat="1" hidden="1" x14ac:dyDescent="0.25">
      <c r="A375" s="37" t="s">
        <v>565</v>
      </c>
      <c r="B375" s="11" t="s">
        <v>3369</v>
      </c>
      <c r="C375" s="10">
        <v>16</v>
      </c>
      <c r="D375" s="10">
        <v>2</v>
      </c>
      <c r="E375" s="10">
        <v>1</v>
      </c>
      <c r="F375" s="10">
        <v>2</v>
      </c>
      <c r="G375" s="11">
        <v>1</v>
      </c>
      <c r="H375" s="53" t="s">
        <v>3370</v>
      </c>
      <c r="I375" s="53" t="s">
        <v>3371</v>
      </c>
    </row>
    <row r="376" spans="1:9" s="10" customFormat="1" hidden="1" x14ac:dyDescent="0.25">
      <c r="A376" s="37" t="s">
        <v>566</v>
      </c>
      <c r="B376" s="11" t="s">
        <v>3372</v>
      </c>
      <c r="C376" s="10">
        <v>16</v>
      </c>
      <c r="D376" s="10">
        <v>2</v>
      </c>
      <c r="E376" s="10">
        <v>1</v>
      </c>
      <c r="F376" s="10">
        <v>2</v>
      </c>
      <c r="G376" s="11">
        <v>1</v>
      </c>
      <c r="H376" s="53">
        <v>0.38231199999999999</v>
      </c>
      <c r="I376" s="53">
        <v>3.93</v>
      </c>
    </row>
    <row r="377" spans="1:9" s="10" customFormat="1" hidden="1" x14ac:dyDescent="0.25">
      <c r="A377" s="37" t="s">
        <v>567</v>
      </c>
      <c r="B377" s="11" t="s">
        <v>4691</v>
      </c>
      <c r="C377" s="10">
        <v>17</v>
      </c>
      <c r="D377" s="10">
        <v>2</v>
      </c>
      <c r="E377" s="10">
        <v>3</v>
      </c>
      <c r="F377" s="10">
        <v>2</v>
      </c>
      <c r="G377" s="11" t="s">
        <v>553</v>
      </c>
      <c r="H377" s="53" t="s">
        <v>4692</v>
      </c>
      <c r="I377" s="53" t="s">
        <v>4693</v>
      </c>
    </row>
    <row r="378" spans="1:9" s="10" customFormat="1" hidden="1" x14ac:dyDescent="0.25">
      <c r="A378" s="37" t="s">
        <v>568</v>
      </c>
      <c r="B378" s="11" t="s">
        <v>1335</v>
      </c>
      <c r="C378" s="10">
        <v>15</v>
      </c>
      <c r="D378" s="10">
        <v>2</v>
      </c>
      <c r="E378" s="10">
        <v>1</v>
      </c>
      <c r="F378" s="10">
        <v>2</v>
      </c>
      <c r="G378" s="11">
        <v>1</v>
      </c>
      <c r="H378" s="53" t="s">
        <v>3373</v>
      </c>
      <c r="I378" s="53" t="s">
        <v>3374</v>
      </c>
    </row>
    <row r="379" spans="1:9" s="10" customFormat="1" hidden="1" x14ac:dyDescent="0.25">
      <c r="A379" s="37" t="s">
        <v>569</v>
      </c>
      <c r="B379" s="11" t="s">
        <v>3375</v>
      </c>
      <c r="C379" s="10">
        <v>16</v>
      </c>
      <c r="D379" s="10">
        <v>2</v>
      </c>
      <c r="E379" s="10">
        <v>1</v>
      </c>
      <c r="F379" s="10">
        <v>2</v>
      </c>
      <c r="G379" s="11">
        <v>1</v>
      </c>
      <c r="H379" s="53">
        <v>0.36235000000000001</v>
      </c>
      <c r="I379" s="53">
        <v>9.32</v>
      </c>
    </row>
    <row r="380" spans="1:9" s="10" customFormat="1" hidden="1" x14ac:dyDescent="0.25">
      <c r="A380" s="37" t="s">
        <v>570</v>
      </c>
      <c r="B380" s="11" t="s">
        <v>3376</v>
      </c>
      <c r="C380" s="10">
        <v>14</v>
      </c>
      <c r="D380" s="10">
        <v>2</v>
      </c>
      <c r="E380" s="10">
        <v>2</v>
      </c>
      <c r="F380" s="10">
        <v>2</v>
      </c>
      <c r="G380" s="11">
        <v>1</v>
      </c>
      <c r="H380" s="53" t="s">
        <v>3377</v>
      </c>
      <c r="I380" s="53" t="s">
        <v>3378</v>
      </c>
    </row>
    <row r="381" spans="1:9" s="10" customFormat="1" hidden="1" x14ac:dyDescent="0.25">
      <c r="A381" s="37" t="s">
        <v>571</v>
      </c>
      <c r="B381" s="11" t="s">
        <v>3379</v>
      </c>
      <c r="C381" s="10">
        <v>15</v>
      </c>
      <c r="D381" s="10">
        <v>2</v>
      </c>
      <c r="E381" s="10">
        <v>1</v>
      </c>
      <c r="F381" s="10">
        <v>2</v>
      </c>
      <c r="G381" s="11">
        <v>1</v>
      </c>
      <c r="H381" s="53">
        <v>0.48773100000000003</v>
      </c>
      <c r="I381" s="53">
        <v>9.85</v>
      </c>
    </row>
    <row r="382" spans="1:9" s="10" customFormat="1" hidden="1" x14ac:dyDescent="0.25">
      <c r="A382" s="37" t="s">
        <v>572</v>
      </c>
      <c r="B382" s="11" t="s">
        <v>4694</v>
      </c>
      <c r="C382" s="10">
        <v>14</v>
      </c>
      <c r="D382" s="10">
        <v>2</v>
      </c>
      <c r="E382" s="10">
        <v>1</v>
      </c>
      <c r="F382" s="10">
        <v>2</v>
      </c>
      <c r="G382" s="11">
        <v>1</v>
      </c>
      <c r="H382" s="53">
        <v>0.123864</v>
      </c>
      <c r="I382" s="53">
        <v>10.6</v>
      </c>
    </row>
    <row r="383" spans="1:9" s="10" customFormat="1" hidden="1" x14ac:dyDescent="0.25">
      <c r="A383" s="37" t="s">
        <v>573</v>
      </c>
      <c r="B383" s="11" t="s">
        <v>3380</v>
      </c>
      <c r="C383" s="10">
        <v>15</v>
      </c>
      <c r="D383" s="10">
        <v>2</v>
      </c>
      <c r="E383" s="10">
        <v>1</v>
      </c>
      <c r="F383" s="10">
        <v>2</v>
      </c>
      <c r="G383" s="11">
        <v>1</v>
      </c>
      <c r="H383" s="53">
        <v>0.29466199999999998</v>
      </c>
      <c r="I383" s="53">
        <v>3.43</v>
      </c>
    </row>
    <row r="384" spans="1:9" s="10" customFormat="1" hidden="1" x14ac:dyDescent="0.25">
      <c r="A384" s="37" t="s">
        <v>574</v>
      </c>
      <c r="B384" s="11" t="s">
        <v>3381</v>
      </c>
      <c r="C384" s="10">
        <v>14</v>
      </c>
      <c r="D384" s="10">
        <v>2</v>
      </c>
      <c r="E384" s="10">
        <v>1</v>
      </c>
      <c r="F384" s="10">
        <v>2</v>
      </c>
      <c r="G384" s="11">
        <v>1</v>
      </c>
      <c r="H384" s="53">
        <v>0.29246100000000003</v>
      </c>
      <c r="I384" s="53">
        <v>6.89</v>
      </c>
    </row>
    <row r="385" spans="1:9" s="10" customFormat="1" hidden="1" x14ac:dyDescent="0.25">
      <c r="A385" s="37" t="s">
        <v>575</v>
      </c>
      <c r="B385" s="11" t="s">
        <v>4695</v>
      </c>
      <c r="C385" s="10">
        <v>14</v>
      </c>
      <c r="D385" s="10">
        <v>2</v>
      </c>
      <c r="E385" s="10">
        <v>1</v>
      </c>
      <c r="F385" s="10">
        <v>2</v>
      </c>
      <c r="G385" s="11">
        <v>1</v>
      </c>
      <c r="H385" s="53">
        <v>0.71989700000000001</v>
      </c>
      <c r="I385" s="53">
        <v>2.21</v>
      </c>
    </row>
    <row r="386" spans="1:9" s="10" customFormat="1" hidden="1" x14ac:dyDescent="0.25">
      <c r="A386" s="37" t="s">
        <v>576</v>
      </c>
      <c r="B386" s="11" t="s">
        <v>3382</v>
      </c>
      <c r="C386" s="10">
        <v>14</v>
      </c>
      <c r="D386" s="10">
        <v>2</v>
      </c>
      <c r="E386" s="10">
        <v>1</v>
      </c>
      <c r="F386" s="10">
        <v>2</v>
      </c>
      <c r="G386" s="11">
        <v>1</v>
      </c>
      <c r="H386" s="53">
        <v>0.404053</v>
      </c>
      <c r="I386" s="53">
        <v>3.41</v>
      </c>
    </row>
    <row r="387" spans="1:9" s="10" customFormat="1" hidden="1" x14ac:dyDescent="0.25">
      <c r="A387" s="37" t="s">
        <v>577</v>
      </c>
      <c r="B387" s="11" t="s">
        <v>4696</v>
      </c>
      <c r="C387" s="10">
        <v>15</v>
      </c>
      <c r="D387" s="10">
        <v>2</v>
      </c>
      <c r="E387" s="10">
        <v>2</v>
      </c>
      <c r="F387" s="10">
        <v>2</v>
      </c>
      <c r="G387" s="11" t="s">
        <v>85</v>
      </c>
      <c r="H387" s="53" t="s">
        <v>4697</v>
      </c>
      <c r="I387" s="53" t="s">
        <v>4698</v>
      </c>
    </row>
    <row r="388" spans="1:9" s="10" customFormat="1" hidden="1" x14ac:dyDescent="0.25">
      <c r="A388" s="37" t="s">
        <v>578</v>
      </c>
      <c r="B388" s="11" t="s">
        <v>3383</v>
      </c>
      <c r="C388" s="10">
        <v>15</v>
      </c>
      <c r="D388" s="10">
        <v>2</v>
      </c>
      <c r="E388" s="10">
        <v>1</v>
      </c>
      <c r="F388" s="10">
        <v>2</v>
      </c>
      <c r="G388" s="11">
        <v>1</v>
      </c>
      <c r="H388" s="53">
        <v>0.26857999999999999</v>
      </c>
      <c r="I388" s="53">
        <v>4.03</v>
      </c>
    </row>
    <row r="389" spans="1:9" s="10" customFormat="1" hidden="1" x14ac:dyDescent="0.25">
      <c r="A389" s="37" t="s">
        <v>579</v>
      </c>
      <c r="B389" s="11" t="s">
        <v>4699</v>
      </c>
      <c r="C389" s="10">
        <v>14</v>
      </c>
      <c r="D389" s="10">
        <v>2</v>
      </c>
      <c r="E389" s="10">
        <v>1</v>
      </c>
      <c r="F389" s="10">
        <v>2</v>
      </c>
      <c r="G389" s="11">
        <v>2</v>
      </c>
      <c r="H389" s="53">
        <v>0.24890799999999999</v>
      </c>
      <c r="I389" s="53">
        <v>6.41</v>
      </c>
    </row>
    <row r="390" spans="1:9" s="10" customFormat="1" hidden="1" x14ac:dyDescent="0.25">
      <c r="A390" s="37" t="s">
        <v>580</v>
      </c>
      <c r="B390" s="11" t="s">
        <v>3384</v>
      </c>
      <c r="C390" s="10">
        <v>19</v>
      </c>
      <c r="D390" s="10">
        <v>2</v>
      </c>
      <c r="E390" s="10">
        <v>1</v>
      </c>
      <c r="F390" s="10">
        <v>2</v>
      </c>
      <c r="G390" s="11">
        <v>2</v>
      </c>
      <c r="H390" s="53">
        <v>0.27422099999999999</v>
      </c>
      <c r="I390" s="53">
        <v>9.98</v>
      </c>
    </row>
    <row r="391" spans="1:9" s="10" customFormat="1" hidden="1" x14ac:dyDescent="0.25">
      <c r="A391" s="37" t="s">
        <v>581</v>
      </c>
      <c r="B391" s="11" t="s">
        <v>1337</v>
      </c>
      <c r="C391" s="10">
        <v>16</v>
      </c>
      <c r="D391" s="10">
        <v>2</v>
      </c>
      <c r="E391" s="10">
        <v>1</v>
      </c>
      <c r="F391" s="10">
        <v>2</v>
      </c>
      <c r="G391" s="11">
        <v>1</v>
      </c>
      <c r="H391" s="53">
        <v>0.29808000000000001</v>
      </c>
      <c r="I391" s="53">
        <v>10.45</v>
      </c>
    </row>
    <row r="392" spans="1:9" s="10" customFormat="1" hidden="1" x14ac:dyDescent="0.25">
      <c r="A392" s="37" t="s">
        <v>582</v>
      </c>
      <c r="B392" s="11" t="s">
        <v>3385</v>
      </c>
      <c r="C392" s="10">
        <v>15</v>
      </c>
      <c r="D392" s="10">
        <v>2</v>
      </c>
      <c r="E392" s="10">
        <v>2</v>
      </c>
      <c r="F392" s="10">
        <v>2</v>
      </c>
      <c r="G392" s="11">
        <v>1</v>
      </c>
      <c r="H392" s="53" t="s">
        <v>3386</v>
      </c>
      <c r="I392" s="53" t="s">
        <v>3387</v>
      </c>
    </row>
    <row r="393" spans="1:9" s="10" customFormat="1" hidden="1" x14ac:dyDescent="0.25">
      <c r="A393" s="37" t="s">
        <v>583</v>
      </c>
      <c r="B393" s="11" t="s">
        <v>4700</v>
      </c>
      <c r="C393" s="10">
        <v>14</v>
      </c>
      <c r="D393" s="10">
        <v>2</v>
      </c>
      <c r="E393" s="10">
        <v>1</v>
      </c>
      <c r="F393" s="10">
        <v>2</v>
      </c>
      <c r="G393" s="11">
        <v>1</v>
      </c>
      <c r="H393" s="53">
        <v>0.30204300000000001</v>
      </c>
      <c r="I393" s="53">
        <v>4.4800000000000004</v>
      </c>
    </row>
    <row r="394" spans="1:9" s="10" customFormat="1" hidden="1" x14ac:dyDescent="0.25">
      <c r="A394" s="37" t="s">
        <v>584</v>
      </c>
      <c r="B394" s="11" t="s">
        <v>4701</v>
      </c>
      <c r="C394" s="10">
        <v>14</v>
      </c>
      <c r="D394" s="10">
        <v>2</v>
      </c>
      <c r="E394" s="10">
        <v>5</v>
      </c>
      <c r="F394" s="10">
        <v>2</v>
      </c>
      <c r="G394" s="11" t="s">
        <v>553</v>
      </c>
      <c r="H394" s="53" t="s">
        <v>4702</v>
      </c>
      <c r="I394" s="53" t="s">
        <v>4703</v>
      </c>
    </row>
    <row r="395" spans="1:9" s="10" customFormat="1" hidden="1" x14ac:dyDescent="0.25">
      <c r="A395" s="37" t="s">
        <v>586</v>
      </c>
      <c r="B395" s="11" t="s">
        <v>1338</v>
      </c>
      <c r="C395" s="10">
        <v>14</v>
      </c>
      <c r="D395" s="10">
        <v>2</v>
      </c>
      <c r="E395" s="10">
        <v>1</v>
      </c>
      <c r="F395" s="10">
        <v>2</v>
      </c>
      <c r="G395" s="11">
        <v>1</v>
      </c>
      <c r="H395" s="53">
        <v>0.18416399999999999</v>
      </c>
      <c r="I395" s="53">
        <v>9.41</v>
      </c>
    </row>
    <row r="397" spans="1:9" x14ac:dyDescent="0.25">
      <c r="A397" s="25" t="s">
        <v>1346</v>
      </c>
      <c r="G397" s="35"/>
    </row>
    <row r="398" spans="1:9" s="3" customFormat="1" x14ac:dyDescent="0.25">
      <c r="A398" s="30" t="s">
        <v>0</v>
      </c>
      <c r="B398" s="4" t="s">
        <v>1</v>
      </c>
      <c r="C398" s="3" t="s">
        <v>2</v>
      </c>
      <c r="D398" s="3" t="s">
        <v>3</v>
      </c>
      <c r="E398" s="3" t="s">
        <v>1393</v>
      </c>
      <c r="F398" s="3" t="s">
        <v>1394</v>
      </c>
      <c r="G398" s="36" t="s">
        <v>4</v>
      </c>
      <c r="H398" s="36" t="s">
        <v>5</v>
      </c>
      <c r="I398" s="36" t="s">
        <v>6</v>
      </c>
    </row>
    <row r="399" spans="1:9" x14ac:dyDescent="0.25">
      <c r="A399" s="34" t="s">
        <v>8</v>
      </c>
      <c r="B399" s="9" t="s">
        <v>1215</v>
      </c>
      <c r="C399">
        <v>18</v>
      </c>
      <c r="D399">
        <v>106</v>
      </c>
      <c r="E399">
        <v>1</v>
      </c>
      <c r="F399">
        <v>105</v>
      </c>
      <c r="G399" s="1">
        <v>2</v>
      </c>
      <c r="H399" s="35" t="s">
        <v>2980</v>
      </c>
      <c r="I399" s="35" t="s">
        <v>2981</v>
      </c>
    </row>
    <row r="400" spans="1:9" x14ac:dyDescent="0.25">
      <c r="A400" s="34" t="s">
        <v>12</v>
      </c>
      <c r="B400" s="1" t="s">
        <v>1220</v>
      </c>
      <c r="C400">
        <v>17</v>
      </c>
      <c r="D400">
        <v>10</v>
      </c>
      <c r="E400">
        <v>36</v>
      </c>
      <c r="F400">
        <v>10</v>
      </c>
      <c r="G400" s="1" t="s">
        <v>85</v>
      </c>
      <c r="H400" s="35" t="s">
        <v>2982</v>
      </c>
      <c r="I400" s="35" t="s">
        <v>2983</v>
      </c>
    </row>
    <row r="401" spans="1:9" x14ac:dyDescent="0.25">
      <c r="A401" s="34" t="s">
        <v>15</v>
      </c>
      <c r="B401" s="1" t="s">
        <v>1340</v>
      </c>
      <c r="C401">
        <v>16</v>
      </c>
      <c r="D401">
        <v>10</v>
      </c>
      <c r="E401">
        <v>14</v>
      </c>
      <c r="F401">
        <v>10</v>
      </c>
      <c r="G401" s="1" t="s">
        <v>1187</v>
      </c>
      <c r="H401" s="35" t="s">
        <v>2984</v>
      </c>
      <c r="I401" s="35" t="s">
        <v>2985</v>
      </c>
    </row>
    <row r="402" spans="1:9" x14ac:dyDescent="0.25">
      <c r="A402" s="34" t="s">
        <v>17</v>
      </c>
      <c r="B402" s="58" t="s">
        <v>1339</v>
      </c>
      <c r="C402">
        <v>21</v>
      </c>
      <c r="D402">
        <v>3621</v>
      </c>
      <c r="E402">
        <v>1</v>
      </c>
      <c r="F402">
        <v>7</v>
      </c>
      <c r="G402" s="1">
        <v>1</v>
      </c>
      <c r="H402" s="35" t="s">
        <v>2986</v>
      </c>
      <c r="I402" s="35" t="s">
        <v>2987</v>
      </c>
    </row>
    <row r="403" spans="1:9" hidden="1" x14ac:dyDescent="0.25">
      <c r="A403" s="34" t="s">
        <v>19</v>
      </c>
      <c r="B403" s="1" t="s">
        <v>1218</v>
      </c>
      <c r="C403">
        <v>19</v>
      </c>
      <c r="D403">
        <v>82</v>
      </c>
      <c r="E403">
        <v>1</v>
      </c>
      <c r="F403">
        <v>7</v>
      </c>
      <c r="G403" s="1">
        <v>2</v>
      </c>
      <c r="H403" s="35">
        <v>3.2526399999999997E-2</v>
      </c>
      <c r="I403" s="35">
        <v>15.23</v>
      </c>
    </row>
    <row r="404" spans="1:9" hidden="1" x14ac:dyDescent="0.25">
      <c r="A404" s="34" t="s">
        <v>22</v>
      </c>
      <c r="B404" s="1" t="s">
        <v>2988</v>
      </c>
      <c r="C404">
        <v>19</v>
      </c>
      <c r="D404">
        <v>6</v>
      </c>
      <c r="E404">
        <v>1</v>
      </c>
      <c r="F404">
        <v>6</v>
      </c>
      <c r="G404" s="1">
        <v>1</v>
      </c>
      <c r="H404" s="35">
        <v>4.6161199999999999E-2</v>
      </c>
      <c r="I404" s="35">
        <v>14.22</v>
      </c>
    </row>
    <row r="405" spans="1:9" hidden="1" x14ac:dyDescent="0.25">
      <c r="A405" s="34" t="s">
        <v>25</v>
      </c>
      <c r="B405" s="1" t="s">
        <v>1221</v>
      </c>
      <c r="C405">
        <v>19</v>
      </c>
      <c r="D405">
        <v>3</v>
      </c>
      <c r="E405">
        <v>1</v>
      </c>
      <c r="F405">
        <v>6</v>
      </c>
      <c r="G405" s="1">
        <v>3</v>
      </c>
      <c r="H405" s="35">
        <v>3.1461599999999999E-2</v>
      </c>
      <c r="I405" s="35">
        <v>13.11</v>
      </c>
    </row>
    <row r="406" spans="1:9" hidden="1" x14ac:dyDescent="0.25">
      <c r="A406" s="34" t="s">
        <v>28</v>
      </c>
      <c r="B406" s="1" t="s">
        <v>1341</v>
      </c>
      <c r="C406">
        <v>21</v>
      </c>
      <c r="D406">
        <v>45</v>
      </c>
      <c r="E406">
        <v>4</v>
      </c>
      <c r="F406">
        <v>4</v>
      </c>
      <c r="G406" s="1" t="s">
        <v>30</v>
      </c>
      <c r="H406" s="35" t="s">
        <v>2989</v>
      </c>
      <c r="I406" s="35" t="s">
        <v>2990</v>
      </c>
    </row>
    <row r="407" spans="1:9" hidden="1" x14ac:dyDescent="0.25">
      <c r="A407" s="34" t="s">
        <v>32</v>
      </c>
      <c r="B407" s="1" t="s">
        <v>1317</v>
      </c>
      <c r="C407">
        <v>19</v>
      </c>
      <c r="D407">
        <v>5</v>
      </c>
      <c r="E407">
        <v>2</v>
      </c>
      <c r="F407">
        <v>4</v>
      </c>
      <c r="G407" s="1">
        <v>2</v>
      </c>
      <c r="H407" s="35" t="s">
        <v>2991</v>
      </c>
      <c r="I407" s="35" t="s">
        <v>2992</v>
      </c>
    </row>
    <row r="408" spans="1:9" hidden="1" x14ac:dyDescent="0.25">
      <c r="A408" s="34" t="s">
        <v>35</v>
      </c>
      <c r="B408" s="1" t="s">
        <v>1342</v>
      </c>
      <c r="C408">
        <v>17</v>
      </c>
      <c r="D408">
        <v>4</v>
      </c>
      <c r="E408">
        <v>1</v>
      </c>
      <c r="F408">
        <v>4</v>
      </c>
      <c r="G408" s="1">
        <v>2</v>
      </c>
      <c r="H408" s="35" t="s">
        <v>2993</v>
      </c>
      <c r="I408" s="35" t="s">
        <v>2994</v>
      </c>
    </row>
    <row r="409" spans="1:9" hidden="1" x14ac:dyDescent="0.25">
      <c r="A409" s="34" t="s">
        <v>37</v>
      </c>
      <c r="B409" s="1" t="s">
        <v>1233</v>
      </c>
      <c r="C409">
        <v>15</v>
      </c>
      <c r="D409">
        <v>3</v>
      </c>
      <c r="E409">
        <v>6</v>
      </c>
      <c r="F409">
        <v>4</v>
      </c>
      <c r="G409" s="1" t="s">
        <v>74</v>
      </c>
      <c r="H409" s="35" t="s">
        <v>2995</v>
      </c>
      <c r="I409" s="35" t="s">
        <v>2996</v>
      </c>
    </row>
    <row r="410" spans="1:9" hidden="1" x14ac:dyDescent="0.25">
      <c r="A410" s="34" t="s">
        <v>39</v>
      </c>
      <c r="B410" s="1" t="s">
        <v>1234</v>
      </c>
      <c r="C410">
        <v>14</v>
      </c>
      <c r="D410">
        <v>2</v>
      </c>
      <c r="E410">
        <v>1</v>
      </c>
      <c r="F410">
        <v>4</v>
      </c>
      <c r="G410" s="1">
        <v>3</v>
      </c>
      <c r="H410" s="35">
        <v>0.103728</v>
      </c>
      <c r="I410" s="35">
        <v>9.9700000000000006</v>
      </c>
    </row>
    <row r="411" spans="1:9" hidden="1" x14ac:dyDescent="0.25">
      <c r="A411" s="34" t="s">
        <v>42</v>
      </c>
      <c r="B411" s="1" t="s">
        <v>1343</v>
      </c>
      <c r="C411">
        <v>19</v>
      </c>
      <c r="D411">
        <v>3</v>
      </c>
      <c r="E411">
        <v>1</v>
      </c>
      <c r="F411">
        <v>3</v>
      </c>
      <c r="G411" s="1" t="s">
        <v>553</v>
      </c>
      <c r="H411" s="35" t="s">
        <v>2997</v>
      </c>
      <c r="I411" s="35" t="s">
        <v>2998</v>
      </c>
    </row>
    <row r="412" spans="1:9" hidden="1" x14ac:dyDescent="0.25">
      <c r="A412" s="34" t="s">
        <v>44</v>
      </c>
      <c r="B412" s="1" t="s">
        <v>1318</v>
      </c>
      <c r="C412">
        <v>18</v>
      </c>
      <c r="D412">
        <v>3</v>
      </c>
      <c r="E412">
        <v>1</v>
      </c>
      <c r="F412">
        <v>3</v>
      </c>
      <c r="G412" s="1">
        <v>3</v>
      </c>
      <c r="H412" s="35">
        <v>9.5579999999999998E-2</v>
      </c>
      <c r="I412" s="35">
        <v>13.38</v>
      </c>
    </row>
    <row r="413" spans="1:9" hidden="1" x14ac:dyDescent="0.25">
      <c r="A413" s="34" t="s">
        <v>45</v>
      </c>
      <c r="B413" s="1" t="s">
        <v>1248</v>
      </c>
      <c r="C413">
        <v>17</v>
      </c>
      <c r="D413">
        <v>2</v>
      </c>
      <c r="E413">
        <v>1</v>
      </c>
      <c r="F413">
        <v>3</v>
      </c>
      <c r="G413" s="1">
        <v>1</v>
      </c>
      <c r="H413" s="35">
        <v>0.14484900000000001</v>
      </c>
      <c r="I413" s="35">
        <v>14.6</v>
      </c>
    </row>
    <row r="414" spans="1:9" hidden="1" x14ac:dyDescent="0.25">
      <c r="A414" s="34" t="s">
        <v>48</v>
      </c>
      <c r="B414" s="1" t="s">
        <v>1254</v>
      </c>
      <c r="C414">
        <v>14</v>
      </c>
      <c r="D414">
        <v>382</v>
      </c>
      <c r="E414">
        <v>1</v>
      </c>
      <c r="F414">
        <v>2</v>
      </c>
      <c r="G414" s="1">
        <v>1</v>
      </c>
      <c r="H414" s="35">
        <v>0.36184500000000003</v>
      </c>
      <c r="I414" s="35">
        <v>7.03</v>
      </c>
    </row>
    <row r="415" spans="1:9" hidden="1" x14ac:dyDescent="0.25">
      <c r="A415" s="34" t="s">
        <v>50</v>
      </c>
      <c r="B415" s="1" t="s">
        <v>1344</v>
      </c>
      <c r="C415">
        <v>15</v>
      </c>
      <c r="D415">
        <v>14</v>
      </c>
      <c r="E415">
        <v>1</v>
      </c>
      <c r="F415">
        <v>2</v>
      </c>
      <c r="G415" s="1">
        <v>2</v>
      </c>
      <c r="H415" s="35">
        <v>0.52822999999999998</v>
      </c>
      <c r="I415" s="35">
        <v>5.94</v>
      </c>
    </row>
    <row r="416" spans="1:9" hidden="1" x14ac:dyDescent="0.25">
      <c r="A416" s="34" t="s">
        <v>51</v>
      </c>
      <c r="B416" s="1" t="s">
        <v>1262</v>
      </c>
      <c r="C416">
        <v>14</v>
      </c>
      <c r="D416">
        <v>10</v>
      </c>
      <c r="E416">
        <v>1</v>
      </c>
      <c r="F416">
        <v>2</v>
      </c>
      <c r="G416" s="1">
        <v>3</v>
      </c>
      <c r="H416" s="35">
        <v>0.12595000000000001</v>
      </c>
      <c r="I416" s="35">
        <v>10.36</v>
      </c>
    </row>
    <row r="417" spans="1:9" hidden="1" x14ac:dyDescent="0.25">
      <c r="A417" s="34" t="s">
        <v>53</v>
      </c>
      <c r="B417" s="1" t="s">
        <v>2999</v>
      </c>
      <c r="C417">
        <v>14</v>
      </c>
      <c r="D417">
        <v>9</v>
      </c>
      <c r="E417">
        <v>1</v>
      </c>
      <c r="F417">
        <v>2</v>
      </c>
      <c r="G417" s="1">
        <v>2</v>
      </c>
      <c r="H417" s="35">
        <v>0.16802400000000001</v>
      </c>
      <c r="I417" s="35">
        <v>14.61</v>
      </c>
    </row>
    <row r="418" spans="1:9" hidden="1" x14ac:dyDescent="0.25">
      <c r="A418" s="34" t="s">
        <v>54</v>
      </c>
      <c r="B418" s="1" t="s">
        <v>3000</v>
      </c>
      <c r="C418">
        <v>22</v>
      </c>
      <c r="D418">
        <v>7</v>
      </c>
      <c r="E418">
        <v>6</v>
      </c>
      <c r="F418">
        <v>2</v>
      </c>
      <c r="G418" s="1" t="s">
        <v>30</v>
      </c>
      <c r="H418" s="35" t="s">
        <v>3001</v>
      </c>
      <c r="I418" s="35" t="s">
        <v>3002</v>
      </c>
    </row>
    <row r="419" spans="1:9" hidden="1" x14ac:dyDescent="0.25">
      <c r="A419" s="34" t="s">
        <v>56</v>
      </c>
      <c r="B419" s="1" t="s">
        <v>3003</v>
      </c>
      <c r="C419">
        <v>18</v>
      </c>
      <c r="D419">
        <v>7</v>
      </c>
      <c r="E419">
        <v>1</v>
      </c>
      <c r="F419">
        <v>2</v>
      </c>
      <c r="G419" s="1">
        <v>2</v>
      </c>
      <c r="H419" s="35">
        <v>0.39536399999999999</v>
      </c>
      <c r="I419" s="35">
        <v>3.58</v>
      </c>
    </row>
    <row r="420" spans="1:9" hidden="1" x14ac:dyDescent="0.25">
      <c r="A420" s="34" t="s">
        <v>57</v>
      </c>
      <c r="B420" s="1" t="s">
        <v>1269</v>
      </c>
      <c r="C420">
        <v>14</v>
      </c>
      <c r="D420">
        <v>6</v>
      </c>
      <c r="E420">
        <v>1</v>
      </c>
      <c r="F420">
        <v>2</v>
      </c>
      <c r="G420" s="1">
        <v>2</v>
      </c>
      <c r="H420" s="35">
        <v>0.15872</v>
      </c>
      <c r="I420" s="35">
        <v>16.52</v>
      </c>
    </row>
    <row r="421" spans="1:9" hidden="1" x14ac:dyDescent="0.25">
      <c r="A421" s="34" t="s">
        <v>59</v>
      </c>
      <c r="B421" s="1" t="s">
        <v>3004</v>
      </c>
      <c r="C421">
        <v>14</v>
      </c>
      <c r="D421">
        <v>5</v>
      </c>
      <c r="E421">
        <v>1</v>
      </c>
      <c r="F421">
        <v>2</v>
      </c>
      <c r="G421" s="1">
        <v>1</v>
      </c>
      <c r="H421" s="35">
        <v>7.2285100000000005E-2</v>
      </c>
      <c r="I421" s="35">
        <v>13.91</v>
      </c>
    </row>
    <row r="422" spans="1:9" hidden="1" x14ac:dyDescent="0.25">
      <c r="A422" s="34" t="s">
        <v>61</v>
      </c>
      <c r="B422" s="1" t="s">
        <v>3005</v>
      </c>
      <c r="C422">
        <v>17</v>
      </c>
      <c r="D422">
        <v>4</v>
      </c>
      <c r="E422">
        <v>1</v>
      </c>
      <c r="F422">
        <v>2</v>
      </c>
      <c r="G422" s="1">
        <v>2</v>
      </c>
      <c r="H422" s="35">
        <v>0.14482100000000001</v>
      </c>
      <c r="I422" s="35">
        <v>12.76</v>
      </c>
    </row>
    <row r="423" spans="1:9" hidden="1" x14ac:dyDescent="0.25">
      <c r="A423" s="34" t="s">
        <v>63</v>
      </c>
      <c r="B423" s="1" t="s">
        <v>3006</v>
      </c>
      <c r="C423">
        <v>15</v>
      </c>
      <c r="D423">
        <v>3</v>
      </c>
      <c r="E423">
        <v>1</v>
      </c>
      <c r="F423">
        <v>2</v>
      </c>
      <c r="G423" s="1">
        <v>1</v>
      </c>
      <c r="H423" s="35">
        <v>0.11192199999999999</v>
      </c>
      <c r="I423" s="35">
        <v>13.89</v>
      </c>
    </row>
    <row r="424" spans="1:9" hidden="1" x14ac:dyDescent="0.25">
      <c r="A424" s="34" t="s">
        <v>65</v>
      </c>
      <c r="B424" s="1" t="s">
        <v>1285</v>
      </c>
      <c r="C424">
        <v>18</v>
      </c>
      <c r="D424">
        <v>3</v>
      </c>
      <c r="E424">
        <v>2</v>
      </c>
      <c r="F424">
        <v>2</v>
      </c>
      <c r="G424" s="1">
        <v>2</v>
      </c>
      <c r="H424" s="35" t="s">
        <v>3007</v>
      </c>
      <c r="I424" s="35" t="s">
        <v>3008</v>
      </c>
    </row>
    <row r="425" spans="1:9" hidden="1" x14ac:dyDescent="0.25">
      <c r="A425" s="34" t="s">
        <v>67</v>
      </c>
      <c r="B425" s="1" t="s">
        <v>3009</v>
      </c>
      <c r="C425">
        <v>15</v>
      </c>
      <c r="D425">
        <v>3</v>
      </c>
      <c r="E425">
        <v>1</v>
      </c>
      <c r="F425">
        <v>2</v>
      </c>
      <c r="G425" s="1">
        <v>1</v>
      </c>
      <c r="H425" s="35">
        <v>8.7531200000000003E-2</v>
      </c>
      <c r="I425" s="35">
        <v>12.08</v>
      </c>
    </row>
    <row r="426" spans="1:9" hidden="1" x14ac:dyDescent="0.25">
      <c r="A426" s="34" t="s">
        <v>69</v>
      </c>
      <c r="B426" s="1" t="s">
        <v>3010</v>
      </c>
      <c r="C426">
        <v>14</v>
      </c>
      <c r="D426">
        <v>2</v>
      </c>
      <c r="E426">
        <v>2</v>
      </c>
      <c r="F426">
        <v>2</v>
      </c>
      <c r="G426" s="1">
        <v>2</v>
      </c>
      <c r="H426" s="35" t="s">
        <v>3011</v>
      </c>
      <c r="I426" s="35" t="s">
        <v>3012</v>
      </c>
    </row>
    <row r="427" spans="1:9" hidden="1" x14ac:dyDescent="0.25">
      <c r="A427" s="34" t="s">
        <v>71</v>
      </c>
      <c r="B427" s="1" t="s">
        <v>1306</v>
      </c>
      <c r="C427">
        <v>17</v>
      </c>
      <c r="D427">
        <v>2</v>
      </c>
      <c r="E427">
        <v>15</v>
      </c>
      <c r="F427">
        <v>2</v>
      </c>
      <c r="G427" s="1">
        <v>2</v>
      </c>
      <c r="H427" s="35" t="s">
        <v>3013</v>
      </c>
      <c r="I427" s="35" t="s">
        <v>3014</v>
      </c>
    </row>
    <row r="428" spans="1:9" hidden="1" x14ac:dyDescent="0.25">
      <c r="A428" s="34" t="s">
        <v>73</v>
      </c>
      <c r="B428" s="1" t="s">
        <v>1307</v>
      </c>
      <c r="C428">
        <v>17</v>
      </c>
      <c r="D428">
        <v>2</v>
      </c>
      <c r="E428">
        <v>4</v>
      </c>
      <c r="F428">
        <v>2</v>
      </c>
      <c r="G428" s="1" t="s">
        <v>150</v>
      </c>
      <c r="H428" s="35" t="s">
        <v>3015</v>
      </c>
      <c r="I428" s="35" t="s">
        <v>3016</v>
      </c>
    </row>
    <row r="429" spans="1:9" hidden="1" x14ac:dyDescent="0.25">
      <c r="A429" s="34" t="s">
        <v>75</v>
      </c>
      <c r="B429" s="1" t="s">
        <v>1309</v>
      </c>
      <c r="C429">
        <v>14</v>
      </c>
      <c r="D429">
        <v>2</v>
      </c>
      <c r="E429">
        <v>8</v>
      </c>
      <c r="F429">
        <v>2</v>
      </c>
      <c r="G429" s="1" t="s">
        <v>85</v>
      </c>
      <c r="H429" s="35" t="s">
        <v>3017</v>
      </c>
      <c r="I429" s="35" t="s">
        <v>3018</v>
      </c>
    </row>
    <row r="430" spans="1:9" hidden="1" x14ac:dyDescent="0.25">
      <c r="A430" s="34" t="s">
        <v>77</v>
      </c>
      <c r="B430" s="1" t="s">
        <v>1312</v>
      </c>
      <c r="C430">
        <v>16</v>
      </c>
      <c r="D430">
        <v>2</v>
      </c>
      <c r="E430">
        <v>24</v>
      </c>
      <c r="F430">
        <v>2</v>
      </c>
      <c r="G430" s="1" t="s">
        <v>1187</v>
      </c>
      <c r="H430" s="35" t="s">
        <v>3019</v>
      </c>
      <c r="I430" s="35" t="s">
        <v>3020</v>
      </c>
    </row>
    <row r="431" spans="1:9" hidden="1" x14ac:dyDescent="0.25">
      <c r="A431" s="34" t="s">
        <v>79</v>
      </c>
      <c r="B431" s="1" t="s">
        <v>3021</v>
      </c>
      <c r="C431">
        <v>15</v>
      </c>
      <c r="D431">
        <v>2</v>
      </c>
      <c r="E431">
        <v>1</v>
      </c>
      <c r="F431">
        <v>2</v>
      </c>
      <c r="G431" s="1">
        <v>1</v>
      </c>
      <c r="H431" s="35">
        <v>9.0349700000000005E-2</v>
      </c>
      <c r="I431" s="35">
        <v>13.01</v>
      </c>
    </row>
    <row r="432" spans="1:9" hidden="1" x14ac:dyDescent="0.25">
      <c r="A432" s="34" t="s">
        <v>81</v>
      </c>
      <c r="B432" s="1" t="s">
        <v>3022</v>
      </c>
      <c r="C432">
        <v>15</v>
      </c>
      <c r="D432">
        <v>2</v>
      </c>
      <c r="E432">
        <v>1</v>
      </c>
      <c r="F432">
        <v>2</v>
      </c>
      <c r="G432" s="1">
        <v>1</v>
      </c>
      <c r="H432" s="35">
        <v>0.25201400000000002</v>
      </c>
      <c r="I432" s="35">
        <v>10.25</v>
      </c>
    </row>
    <row r="434" spans="1:9" x14ac:dyDescent="0.25">
      <c r="A434" s="25" t="s">
        <v>1210</v>
      </c>
      <c r="G434" s="35"/>
    </row>
    <row r="435" spans="1:9" s="3" customFormat="1" x14ac:dyDescent="0.25">
      <c r="A435" s="30" t="s">
        <v>0</v>
      </c>
      <c r="B435" s="4" t="s">
        <v>1</v>
      </c>
      <c r="C435" s="3" t="s">
        <v>2</v>
      </c>
      <c r="D435" s="3" t="s">
        <v>3</v>
      </c>
      <c r="E435" s="3" t="s">
        <v>1393</v>
      </c>
      <c r="F435" s="3" t="s">
        <v>1394</v>
      </c>
      <c r="G435" s="36" t="s">
        <v>4</v>
      </c>
      <c r="H435" s="36" t="s">
        <v>5</v>
      </c>
      <c r="I435" s="36" t="s">
        <v>6</v>
      </c>
    </row>
    <row r="436" spans="1:9" x14ac:dyDescent="0.25">
      <c r="A436" s="34" t="s">
        <v>8</v>
      </c>
      <c r="B436" s="9" t="s">
        <v>1206</v>
      </c>
      <c r="C436">
        <v>20</v>
      </c>
      <c r="D436">
        <v>150</v>
      </c>
      <c r="E436">
        <v>11</v>
      </c>
      <c r="F436">
        <v>91</v>
      </c>
      <c r="G436" s="1">
        <v>1</v>
      </c>
      <c r="H436" s="35" t="s">
        <v>3388</v>
      </c>
      <c r="I436" s="35" t="s">
        <v>3389</v>
      </c>
    </row>
    <row r="437" spans="1:9" x14ac:dyDescent="0.25">
      <c r="A437" s="34" t="s">
        <v>12</v>
      </c>
      <c r="B437" s="9" t="s">
        <v>1207</v>
      </c>
      <c r="C437">
        <v>18</v>
      </c>
      <c r="D437">
        <v>23</v>
      </c>
      <c r="E437">
        <v>8</v>
      </c>
      <c r="F437">
        <v>21</v>
      </c>
      <c r="G437" s="1">
        <v>1</v>
      </c>
      <c r="H437" s="35" t="s">
        <v>3390</v>
      </c>
      <c r="I437" s="35" t="s">
        <v>3391</v>
      </c>
    </row>
    <row r="439" spans="1:9" x14ac:dyDescent="0.25">
      <c r="A439" s="25" t="s">
        <v>1211</v>
      </c>
      <c r="G439" s="35"/>
    </row>
    <row r="440" spans="1:9" s="3" customFormat="1" x14ac:dyDescent="0.25">
      <c r="A440" s="30" t="s">
        <v>0</v>
      </c>
      <c r="B440" s="4" t="s">
        <v>1</v>
      </c>
      <c r="C440" s="3" t="s">
        <v>2</v>
      </c>
      <c r="D440" s="3" t="s">
        <v>3</v>
      </c>
      <c r="E440" s="3" t="s">
        <v>1393</v>
      </c>
      <c r="F440" s="3" t="s">
        <v>1394</v>
      </c>
      <c r="G440" s="36" t="s">
        <v>4</v>
      </c>
      <c r="H440" s="36" t="s">
        <v>5</v>
      </c>
      <c r="I440" s="36" t="s">
        <v>6</v>
      </c>
    </row>
    <row r="441" spans="1:9" x14ac:dyDescent="0.25">
      <c r="A441" s="34" t="s">
        <v>8</v>
      </c>
      <c r="B441" s="9" t="s">
        <v>1208</v>
      </c>
      <c r="C441">
        <v>37</v>
      </c>
      <c r="D441">
        <v>29</v>
      </c>
      <c r="E441">
        <v>11</v>
      </c>
      <c r="F441">
        <v>29</v>
      </c>
      <c r="G441" s="1">
        <v>1</v>
      </c>
      <c r="H441" s="35" t="s">
        <v>2318</v>
      </c>
      <c r="I441" s="35" t="s">
        <v>2319</v>
      </c>
    </row>
    <row r="442" spans="1:9" x14ac:dyDescent="0.25">
      <c r="A442" s="34" t="s">
        <v>12</v>
      </c>
      <c r="B442" s="9" t="s">
        <v>2320</v>
      </c>
      <c r="C442">
        <v>19</v>
      </c>
      <c r="D442">
        <v>3</v>
      </c>
      <c r="E442">
        <v>3</v>
      </c>
      <c r="F442">
        <v>3</v>
      </c>
      <c r="G442" s="1">
        <v>1</v>
      </c>
      <c r="H442" s="35" t="s">
        <v>2321</v>
      </c>
      <c r="I442" s="35" t="s">
        <v>2322</v>
      </c>
    </row>
    <row r="444" spans="1:9" x14ac:dyDescent="0.25">
      <c r="A444" s="25" t="s">
        <v>1362</v>
      </c>
      <c r="G444" s="35"/>
    </row>
    <row r="445" spans="1:9" s="3" customFormat="1" x14ac:dyDescent="0.25">
      <c r="A445" s="30" t="s">
        <v>0</v>
      </c>
      <c r="B445" s="4" t="s">
        <v>1</v>
      </c>
      <c r="C445" s="3" t="s">
        <v>2</v>
      </c>
      <c r="D445" s="3" t="s">
        <v>3</v>
      </c>
      <c r="E445" s="3" t="s">
        <v>1393</v>
      </c>
      <c r="F445" s="3" t="s">
        <v>1394</v>
      </c>
      <c r="G445" s="36" t="s">
        <v>4</v>
      </c>
      <c r="H445" s="36" t="s">
        <v>5</v>
      </c>
      <c r="I445" s="36" t="s">
        <v>6</v>
      </c>
    </row>
    <row r="446" spans="1:9" x14ac:dyDescent="0.25">
      <c r="A446" s="34" t="s">
        <v>8</v>
      </c>
      <c r="B446" s="9" t="s">
        <v>1355</v>
      </c>
      <c r="C446">
        <v>22</v>
      </c>
      <c r="D446">
        <v>70745</v>
      </c>
      <c r="E446">
        <v>11</v>
      </c>
      <c r="F446">
        <v>7160</v>
      </c>
      <c r="G446" s="1">
        <v>1</v>
      </c>
      <c r="H446" s="35" t="s">
        <v>4704</v>
      </c>
      <c r="I446" s="35" t="s">
        <v>4705</v>
      </c>
    </row>
    <row r="447" spans="1:9" x14ac:dyDescent="0.25">
      <c r="A447" s="34" t="s">
        <v>12</v>
      </c>
      <c r="B447" s="9" t="s">
        <v>1356</v>
      </c>
      <c r="C447">
        <v>21</v>
      </c>
      <c r="D447">
        <v>52739</v>
      </c>
      <c r="E447">
        <v>3</v>
      </c>
      <c r="F447">
        <v>5908</v>
      </c>
      <c r="G447" s="1">
        <v>1</v>
      </c>
      <c r="H447" s="35" t="s">
        <v>2323</v>
      </c>
      <c r="I447" s="35" t="s">
        <v>2324</v>
      </c>
    </row>
    <row r="448" spans="1:9" x14ac:dyDescent="0.25">
      <c r="A448" s="34" t="s">
        <v>15</v>
      </c>
      <c r="B448" s="15" t="s">
        <v>4706</v>
      </c>
      <c r="C448">
        <v>18</v>
      </c>
      <c r="D448">
        <v>378</v>
      </c>
      <c r="E448">
        <v>1</v>
      </c>
      <c r="F448">
        <v>281</v>
      </c>
      <c r="G448" s="1">
        <v>1</v>
      </c>
      <c r="H448" s="35" t="s">
        <v>2325</v>
      </c>
      <c r="I448" s="35" t="s">
        <v>2326</v>
      </c>
    </row>
    <row r="449" spans="1:9" x14ac:dyDescent="0.25">
      <c r="A449" s="34" t="s">
        <v>17</v>
      </c>
      <c r="B449" s="33" t="s">
        <v>2327</v>
      </c>
      <c r="C449">
        <v>18</v>
      </c>
      <c r="D449">
        <v>13</v>
      </c>
      <c r="E449">
        <v>2</v>
      </c>
      <c r="F449">
        <v>15</v>
      </c>
      <c r="G449" s="1">
        <v>1</v>
      </c>
      <c r="H449" s="35" t="s">
        <v>2328</v>
      </c>
      <c r="I449" s="35" t="s">
        <v>2329</v>
      </c>
    </row>
    <row r="450" spans="1:9" x14ac:dyDescent="0.25">
      <c r="A450" s="34" t="s">
        <v>19</v>
      </c>
      <c r="B450" s="9" t="s">
        <v>1357</v>
      </c>
      <c r="C450">
        <v>21</v>
      </c>
      <c r="D450">
        <v>8</v>
      </c>
      <c r="E450">
        <v>2</v>
      </c>
      <c r="F450">
        <v>8</v>
      </c>
      <c r="G450" s="1">
        <v>1</v>
      </c>
      <c r="H450" s="35" t="s">
        <v>2330</v>
      </c>
      <c r="I450" s="35" t="s">
        <v>2331</v>
      </c>
    </row>
    <row r="451" spans="1:9" x14ac:dyDescent="0.25">
      <c r="A451" s="34" t="s">
        <v>22</v>
      </c>
      <c r="B451" s="1" t="s">
        <v>1358</v>
      </c>
      <c r="C451">
        <v>21</v>
      </c>
      <c r="D451">
        <v>5</v>
      </c>
      <c r="E451">
        <v>1</v>
      </c>
      <c r="F451">
        <v>2</v>
      </c>
      <c r="G451" s="1">
        <v>1</v>
      </c>
      <c r="H451" s="35">
        <v>0.36552499999999999</v>
      </c>
      <c r="I451" s="35">
        <v>3.81</v>
      </c>
    </row>
    <row r="452" spans="1:9" x14ac:dyDescent="0.25">
      <c r="A452" s="34" t="s">
        <v>25</v>
      </c>
      <c r="B452" s="1" t="s">
        <v>1359</v>
      </c>
      <c r="C452">
        <v>17</v>
      </c>
      <c r="D452">
        <v>3</v>
      </c>
      <c r="E452">
        <v>2</v>
      </c>
      <c r="F452">
        <v>2</v>
      </c>
      <c r="G452" s="1">
        <v>1</v>
      </c>
      <c r="H452" s="35" t="s">
        <v>2332</v>
      </c>
      <c r="I452" s="35" t="s">
        <v>2333</v>
      </c>
    </row>
    <row r="453" spans="1:9" x14ac:dyDescent="0.25">
      <c r="A453" s="34" t="s">
        <v>28</v>
      </c>
      <c r="B453" s="1" t="s">
        <v>2334</v>
      </c>
      <c r="C453">
        <v>18</v>
      </c>
      <c r="D453">
        <v>2</v>
      </c>
      <c r="E453">
        <v>1</v>
      </c>
      <c r="F453">
        <v>2</v>
      </c>
      <c r="G453" s="1">
        <v>1</v>
      </c>
      <c r="H453" s="35" t="s">
        <v>2335</v>
      </c>
      <c r="I453" s="35" t="s">
        <v>2336</v>
      </c>
    </row>
    <row r="454" spans="1:9" x14ac:dyDescent="0.25">
      <c r="A454" s="34" t="s">
        <v>32</v>
      </c>
      <c r="B454" s="1" t="s">
        <v>2337</v>
      </c>
      <c r="C454">
        <v>16</v>
      </c>
      <c r="D454">
        <v>2</v>
      </c>
      <c r="E454">
        <v>1</v>
      </c>
      <c r="F454">
        <v>2</v>
      </c>
      <c r="G454" s="1">
        <v>1</v>
      </c>
      <c r="H454" s="35">
        <v>0.23171</v>
      </c>
      <c r="I454" s="35">
        <v>6.49</v>
      </c>
    </row>
    <row r="455" spans="1:9" x14ac:dyDescent="0.25">
      <c r="A455" s="34" t="s">
        <v>35</v>
      </c>
      <c r="B455" s="1" t="s">
        <v>4707</v>
      </c>
      <c r="C455">
        <v>17</v>
      </c>
      <c r="D455">
        <v>2</v>
      </c>
      <c r="E455">
        <v>1</v>
      </c>
      <c r="F455">
        <v>2</v>
      </c>
      <c r="G455" s="1">
        <v>1</v>
      </c>
      <c r="H455" s="35">
        <v>0.17772099999999999</v>
      </c>
      <c r="I455" s="35">
        <v>10.39</v>
      </c>
    </row>
    <row r="457" spans="1:9" x14ac:dyDescent="0.25">
      <c r="A457" s="25" t="s">
        <v>1365</v>
      </c>
      <c r="G457" s="35"/>
    </row>
    <row r="458" spans="1:9" s="3" customFormat="1" x14ac:dyDescent="0.25">
      <c r="A458" s="30" t="s">
        <v>0</v>
      </c>
      <c r="B458" s="4" t="s">
        <v>1</v>
      </c>
      <c r="C458" s="3" t="s">
        <v>2</v>
      </c>
      <c r="D458" s="3" t="s">
        <v>3</v>
      </c>
      <c r="E458" s="3" t="s">
        <v>1393</v>
      </c>
      <c r="F458" s="3" t="s">
        <v>1394</v>
      </c>
      <c r="G458" s="36" t="s">
        <v>4</v>
      </c>
      <c r="H458" s="36" t="s">
        <v>5</v>
      </c>
      <c r="I458" s="36" t="s">
        <v>6</v>
      </c>
    </row>
    <row r="459" spans="1:9" x14ac:dyDescent="0.25">
      <c r="A459" s="34" t="s">
        <v>8</v>
      </c>
      <c r="B459" s="9" t="s">
        <v>3392</v>
      </c>
      <c r="C459">
        <v>22</v>
      </c>
      <c r="D459">
        <v>4056</v>
      </c>
      <c r="E459">
        <v>1</v>
      </c>
      <c r="F459">
        <v>1424</v>
      </c>
      <c r="G459" s="1">
        <v>3</v>
      </c>
      <c r="H459" s="35" t="s">
        <v>3393</v>
      </c>
      <c r="I459" s="35" t="s">
        <v>3394</v>
      </c>
    </row>
    <row r="460" spans="1:9" x14ac:dyDescent="0.25">
      <c r="A460" s="34" t="s">
        <v>12</v>
      </c>
      <c r="B460" s="9" t="s">
        <v>2309</v>
      </c>
      <c r="C460">
        <v>21</v>
      </c>
      <c r="D460">
        <v>4571</v>
      </c>
      <c r="E460">
        <v>1</v>
      </c>
      <c r="F460">
        <v>1116</v>
      </c>
      <c r="G460" s="1">
        <v>2</v>
      </c>
      <c r="H460" s="35" t="s">
        <v>3395</v>
      </c>
      <c r="I460" s="35" t="s">
        <v>3396</v>
      </c>
    </row>
    <row r="461" spans="1:9" x14ac:dyDescent="0.25">
      <c r="A461" s="34" t="s">
        <v>15</v>
      </c>
      <c r="B461" s="9" t="s">
        <v>3397</v>
      </c>
      <c r="C461">
        <v>21</v>
      </c>
      <c r="D461">
        <v>5486</v>
      </c>
      <c r="E461">
        <v>1</v>
      </c>
      <c r="F461">
        <v>915</v>
      </c>
      <c r="G461" s="1" t="s">
        <v>30</v>
      </c>
      <c r="H461" s="35" t="s">
        <v>3398</v>
      </c>
      <c r="I461" s="35" t="s">
        <v>3399</v>
      </c>
    </row>
    <row r="462" spans="1:9" hidden="1" x14ac:dyDescent="0.25">
      <c r="A462" s="34" t="s">
        <v>17</v>
      </c>
      <c r="B462" s="1" t="s">
        <v>3400</v>
      </c>
      <c r="C462">
        <v>32</v>
      </c>
      <c r="D462">
        <v>51</v>
      </c>
      <c r="E462">
        <v>29</v>
      </c>
      <c r="F462">
        <v>33</v>
      </c>
      <c r="G462" s="1" t="s">
        <v>902</v>
      </c>
      <c r="H462" s="35" t="s">
        <v>3401</v>
      </c>
      <c r="I462" s="35" t="s">
        <v>3402</v>
      </c>
    </row>
    <row r="463" spans="1:9" hidden="1" x14ac:dyDescent="0.25">
      <c r="A463" s="34" t="s">
        <v>19</v>
      </c>
      <c r="B463" s="1" t="s">
        <v>3403</v>
      </c>
      <c r="C463">
        <v>33</v>
      </c>
      <c r="D463">
        <v>45</v>
      </c>
      <c r="E463">
        <v>1</v>
      </c>
      <c r="F463">
        <v>29</v>
      </c>
      <c r="G463" s="1" t="s">
        <v>88</v>
      </c>
      <c r="H463" s="35" t="s">
        <v>3404</v>
      </c>
      <c r="I463" s="35" t="s">
        <v>3405</v>
      </c>
    </row>
    <row r="464" spans="1:9" hidden="1" x14ac:dyDescent="0.25">
      <c r="A464" s="34" t="s">
        <v>22</v>
      </c>
      <c r="B464" s="1" t="s">
        <v>3406</v>
      </c>
      <c r="C464">
        <v>42</v>
      </c>
      <c r="D464">
        <v>36</v>
      </c>
      <c r="E464">
        <v>3</v>
      </c>
      <c r="F464">
        <v>29</v>
      </c>
      <c r="G464" s="1" t="s">
        <v>142</v>
      </c>
      <c r="H464" s="35" t="s">
        <v>4708</v>
      </c>
      <c r="I464" s="35" t="s">
        <v>4709</v>
      </c>
    </row>
    <row r="465" spans="1:9" hidden="1" x14ac:dyDescent="0.25">
      <c r="A465" s="34" t="s">
        <v>25</v>
      </c>
      <c r="B465" s="1" t="s">
        <v>3407</v>
      </c>
      <c r="C465">
        <v>41</v>
      </c>
      <c r="D465">
        <v>29</v>
      </c>
      <c r="E465">
        <v>3</v>
      </c>
      <c r="F465">
        <v>26</v>
      </c>
      <c r="G465" s="1" t="s">
        <v>30</v>
      </c>
      <c r="H465" s="35" t="s">
        <v>4710</v>
      </c>
      <c r="I465" s="35" t="s">
        <v>4711</v>
      </c>
    </row>
    <row r="466" spans="1:9" hidden="1" x14ac:dyDescent="0.25">
      <c r="A466" s="34" t="s">
        <v>28</v>
      </c>
      <c r="B466" s="1" t="s">
        <v>4712</v>
      </c>
      <c r="C466">
        <v>19</v>
      </c>
      <c r="D466">
        <v>24</v>
      </c>
      <c r="E466">
        <v>1</v>
      </c>
      <c r="F466">
        <v>25</v>
      </c>
      <c r="G466" s="1">
        <v>3</v>
      </c>
      <c r="H466" s="35">
        <v>2.1263500000000001E-2</v>
      </c>
      <c r="I466" s="35">
        <v>17.940000000000001</v>
      </c>
    </row>
    <row r="467" spans="1:9" hidden="1" x14ac:dyDescent="0.25">
      <c r="A467" s="34" t="s">
        <v>32</v>
      </c>
      <c r="B467" s="1" t="s">
        <v>4713</v>
      </c>
      <c r="C467">
        <v>36</v>
      </c>
      <c r="D467">
        <v>42</v>
      </c>
      <c r="E467">
        <v>2</v>
      </c>
      <c r="F467">
        <v>24</v>
      </c>
      <c r="G467" s="1" t="s">
        <v>88</v>
      </c>
      <c r="H467" s="35" t="s">
        <v>4714</v>
      </c>
      <c r="I467" s="35" t="s">
        <v>4715</v>
      </c>
    </row>
    <row r="468" spans="1:9" hidden="1" x14ac:dyDescent="0.25">
      <c r="A468" s="34" t="s">
        <v>35</v>
      </c>
      <c r="B468" s="1" t="s">
        <v>3589</v>
      </c>
      <c r="C468">
        <v>35</v>
      </c>
      <c r="D468">
        <v>15</v>
      </c>
      <c r="E468">
        <v>1</v>
      </c>
      <c r="F468">
        <v>20</v>
      </c>
      <c r="G468" s="1">
        <v>3</v>
      </c>
      <c r="H468" s="35">
        <v>2.0900100000000001E-2</v>
      </c>
      <c r="I468" s="35">
        <v>19.100000000000001</v>
      </c>
    </row>
    <row r="469" spans="1:9" hidden="1" x14ac:dyDescent="0.25">
      <c r="A469" s="34" t="s">
        <v>37</v>
      </c>
      <c r="B469" s="1" t="s">
        <v>3408</v>
      </c>
      <c r="C469">
        <v>21</v>
      </c>
      <c r="D469">
        <v>90</v>
      </c>
      <c r="E469">
        <v>1</v>
      </c>
      <c r="F469">
        <v>18</v>
      </c>
      <c r="G469" s="1" t="s">
        <v>13</v>
      </c>
      <c r="H469" s="35" t="s">
        <v>3409</v>
      </c>
      <c r="I469" s="35" t="s">
        <v>3410</v>
      </c>
    </row>
    <row r="470" spans="1:9" hidden="1" x14ac:dyDescent="0.25">
      <c r="A470" s="34" t="s">
        <v>39</v>
      </c>
      <c r="B470" s="1" t="s">
        <v>4716</v>
      </c>
      <c r="C470">
        <v>43</v>
      </c>
      <c r="D470">
        <v>49</v>
      </c>
      <c r="E470">
        <v>1</v>
      </c>
      <c r="F470">
        <v>17</v>
      </c>
      <c r="G470" s="1" t="s">
        <v>74</v>
      </c>
      <c r="H470" s="35" t="s">
        <v>4717</v>
      </c>
      <c r="I470" s="35" t="s">
        <v>4718</v>
      </c>
    </row>
    <row r="471" spans="1:9" hidden="1" x14ac:dyDescent="0.25">
      <c r="A471" s="34" t="s">
        <v>42</v>
      </c>
      <c r="B471" s="1" t="s">
        <v>3411</v>
      </c>
      <c r="C471">
        <v>31</v>
      </c>
      <c r="D471">
        <v>25</v>
      </c>
      <c r="E471">
        <v>2</v>
      </c>
      <c r="F471">
        <v>16</v>
      </c>
      <c r="G471" s="1" t="s">
        <v>357</v>
      </c>
      <c r="H471" s="35" t="s">
        <v>3412</v>
      </c>
      <c r="I471" s="35" t="s">
        <v>3413</v>
      </c>
    </row>
    <row r="472" spans="1:9" hidden="1" x14ac:dyDescent="0.25">
      <c r="A472" s="34" t="s">
        <v>44</v>
      </c>
      <c r="B472" s="1" t="s">
        <v>3429</v>
      </c>
      <c r="C472">
        <v>36</v>
      </c>
      <c r="D472">
        <v>204</v>
      </c>
      <c r="E472">
        <v>1</v>
      </c>
      <c r="F472">
        <v>15</v>
      </c>
      <c r="G472" s="1" t="s">
        <v>88</v>
      </c>
      <c r="H472" s="35" t="s">
        <v>4719</v>
      </c>
      <c r="I472" s="35" t="s">
        <v>4720</v>
      </c>
    </row>
    <row r="473" spans="1:9" hidden="1" x14ac:dyDescent="0.25">
      <c r="A473" s="34" t="s">
        <v>45</v>
      </c>
      <c r="B473" s="1" t="s">
        <v>3414</v>
      </c>
      <c r="C473">
        <v>40</v>
      </c>
      <c r="D473">
        <v>18</v>
      </c>
      <c r="E473">
        <v>10</v>
      </c>
      <c r="F473">
        <v>15</v>
      </c>
      <c r="G473" s="1" t="s">
        <v>351</v>
      </c>
      <c r="H473" s="35" t="s">
        <v>3415</v>
      </c>
      <c r="I473" s="35" t="s">
        <v>3416</v>
      </c>
    </row>
    <row r="474" spans="1:9" hidden="1" x14ac:dyDescent="0.25">
      <c r="A474" s="34" t="s">
        <v>48</v>
      </c>
      <c r="B474" s="1" t="s">
        <v>4721</v>
      </c>
      <c r="C474">
        <v>15</v>
      </c>
      <c r="D474">
        <v>15</v>
      </c>
      <c r="E474">
        <v>1</v>
      </c>
      <c r="F474">
        <v>15</v>
      </c>
      <c r="G474" s="1">
        <v>2</v>
      </c>
      <c r="H474" s="35">
        <v>0.123587</v>
      </c>
      <c r="I474" s="35">
        <v>19.64</v>
      </c>
    </row>
    <row r="475" spans="1:9" hidden="1" x14ac:dyDescent="0.25">
      <c r="A475" s="34" t="s">
        <v>50</v>
      </c>
      <c r="B475" s="1" t="s">
        <v>3417</v>
      </c>
      <c r="C475">
        <v>35</v>
      </c>
      <c r="D475">
        <v>15</v>
      </c>
      <c r="E475">
        <v>1</v>
      </c>
      <c r="F475">
        <v>15</v>
      </c>
      <c r="G475" s="1">
        <v>2</v>
      </c>
      <c r="H475" s="35" t="s">
        <v>4722</v>
      </c>
      <c r="I475" s="35" t="s">
        <v>3418</v>
      </c>
    </row>
    <row r="476" spans="1:9" hidden="1" x14ac:dyDescent="0.25">
      <c r="A476" s="34" t="s">
        <v>51</v>
      </c>
      <c r="B476" s="1" t="s">
        <v>3419</v>
      </c>
      <c r="C476">
        <v>24</v>
      </c>
      <c r="D476">
        <v>13</v>
      </c>
      <c r="E476">
        <v>2</v>
      </c>
      <c r="F476">
        <v>15</v>
      </c>
      <c r="G476" s="1" t="s">
        <v>683</v>
      </c>
      <c r="H476" s="35" t="s">
        <v>3420</v>
      </c>
      <c r="I476" s="35" t="s">
        <v>3421</v>
      </c>
    </row>
    <row r="477" spans="1:9" hidden="1" x14ac:dyDescent="0.25">
      <c r="A477" s="34" t="s">
        <v>53</v>
      </c>
      <c r="B477" s="1" t="s">
        <v>3422</v>
      </c>
      <c r="C477">
        <v>34</v>
      </c>
      <c r="D477">
        <v>11</v>
      </c>
      <c r="E477">
        <v>5</v>
      </c>
      <c r="F477">
        <v>14</v>
      </c>
      <c r="G477" s="1" t="s">
        <v>13</v>
      </c>
      <c r="H477" s="35" t="s">
        <v>3423</v>
      </c>
      <c r="I477" s="35" t="s">
        <v>3424</v>
      </c>
    </row>
    <row r="478" spans="1:9" hidden="1" x14ac:dyDescent="0.25">
      <c r="A478" s="34" t="s">
        <v>54</v>
      </c>
      <c r="B478" s="1" t="s">
        <v>3448</v>
      </c>
      <c r="C478">
        <v>34</v>
      </c>
      <c r="D478">
        <v>24</v>
      </c>
      <c r="E478">
        <v>4</v>
      </c>
      <c r="F478">
        <v>13</v>
      </c>
      <c r="G478" s="1" t="s">
        <v>30</v>
      </c>
      <c r="H478" s="35" t="s">
        <v>4723</v>
      </c>
      <c r="I478" s="35" t="s">
        <v>4724</v>
      </c>
    </row>
    <row r="479" spans="1:9" hidden="1" x14ac:dyDescent="0.25">
      <c r="A479" s="34" t="s">
        <v>56</v>
      </c>
      <c r="B479" s="1" t="s">
        <v>3428</v>
      </c>
      <c r="C479">
        <v>33</v>
      </c>
      <c r="D479">
        <v>14</v>
      </c>
      <c r="E479">
        <v>2</v>
      </c>
      <c r="F479">
        <v>13</v>
      </c>
      <c r="G479" s="1" t="s">
        <v>88</v>
      </c>
      <c r="H479" s="35" t="s">
        <v>4725</v>
      </c>
      <c r="I479" s="35" t="s">
        <v>4726</v>
      </c>
    </row>
    <row r="480" spans="1:9" hidden="1" x14ac:dyDescent="0.25">
      <c r="A480" s="34" t="s">
        <v>57</v>
      </c>
      <c r="B480" s="1" t="s">
        <v>3425</v>
      </c>
      <c r="C480">
        <v>35</v>
      </c>
      <c r="D480">
        <v>14</v>
      </c>
      <c r="E480">
        <v>1</v>
      </c>
      <c r="F480">
        <v>13</v>
      </c>
      <c r="G480" s="1">
        <v>3</v>
      </c>
      <c r="H480" s="35" t="s">
        <v>3426</v>
      </c>
      <c r="I480" s="35" t="s">
        <v>3427</v>
      </c>
    </row>
    <row r="481" spans="1:9" hidden="1" x14ac:dyDescent="0.25">
      <c r="A481" s="34" t="s">
        <v>59</v>
      </c>
      <c r="B481" s="1" t="s">
        <v>2314</v>
      </c>
      <c r="C481">
        <v>19</v>
      </c>
      <c r="D481">
        <v>8</v>
      </c>
      <c r="E481">
        <v>1</v>
      </c>
      <c r="F481">
        <v>12</v>
      </c>
      <c r="G481" s="1">
        <v>2</v>
      </c>
      <c r="H481" s="35" t="s">
        <v>3462</v>
      </c>
      <c r="I481" s="35" t="s">
        <v>3463</v>
      </c>
    </row>
    <row r="482" spans="1:9" hidden="1" x14ac:dyDescent="0.25">
      <c r="A482" s="34" t="s">
        <v>61</v>
      </c>
      <c r="B482" s="1" t="s">
        <v>4727</v>
      </c>
      <c r="C482">
        <v>34</v>
      </c>
      <c r="D482">
        <v>31</v>
      </c>
      <c r="E482">
        <v>1</v>
      </c>
      <c r="F482">
        <v>11</v>
      </c>
      <c r="G482" s="1">
        <v>4</v>
      </c>
      <c r="H482" s="35">
        <v>2.9665400000000001E-2</v>
      </c>
      <c r="I482" s="35">
        <v>14.48</v>
      </c>
    </row>
    <row r="483" spans="1:9" hidden="1" x14ac:dyDescent="0.25">
      <c r="A483" s="34" t="s">
        <v>63</v>
      </c>
      <c r="B483" s="1" t="s">
        <v>3430</v>
      </c>
      <c r="C483">
        <v>15</v>
      </c>
      <c r="D483">
        <v>20</v>
      </c>
      <c r="E483">
        <v>1</v>
      </c>
      <c r="F483">
        <v>11</v>
      </c>
      <c r="G483" s="1">
        <v>3</v>
      </c>
      <c r="H483" s="35">
        <v>1.50986E-2</v>
      </c>
      <c r="I483" s="35">
        <v>26.26</v>
      </c>
    </row>
    <row r="484" spans="1:9" hidden="1" x14ac:dyDescent="0.25">
      <c r="A484" s="34" t="s">
        <v>65</v>
      </c>
      <c r="B484" s="1" t="s">
        <v>4728</v>
      </c>
      <c r="C484">
        <v>20</v>
      </c>
      <c r="D484">
        <v>19</v>
      </c>
      <c r="E484">
        <v>2</v>
      </c>
      <c r="F484">
        <v>11</v>
      </c>
      <c r="G484" s="1" t="s">
        <v>85</v>
      </c>
      <c r="H484" s="35" t="s">
        <v>4729</v>
      </c>
      <c r="I484" s="35" t="s">
        <v>4730</v>
      </c>
    </row>
    <row r="485" spans="1:9" hidden="1" x14ac:dyDescent="0.25">
      <c r="A485" s="34" t="s">
        <v>67</v>
      </c>
      <c r="B485" s="1" t="s">
        <v>3431</v>
      </c>
      <c r="C485">
        <v>36</v>
      </c>
      <c r="D485">
        <v>13</v>
      </c>
      <c r="E485">
        <v>75</v>
      </c>
      <c r="F485">
        <v>11</v>
      </c>
      <c r="G485" s="1" t="s">
        <v>3432</v>
      </c>
      <c r="H485" s="35" t="s">
        <v>3433</v>
      </c>
      <c r="I485" s="35" t="s">
        <v>3434</v>
      </c>
    </row>
    <row r="486" spans="1:9" hidden="1" x14ac:dyDescent="0.25">
      <c r="A486" s="34" t="s">
        <v>69</v>
      </c>
      <c r="B486" s="1" t="s">
        <v>3435</v>
      </c>
      <c r="C486">
        <v>38</v>
      </c>
      <c r="D486">
        <v>8</v>
      </c>
      <c r="E486">
        <v>3</v>
      </c>
      <c r="F486">
        <v>11</v>
      </c>
      <c r="G486" s="1" t="s">
        <v>47</v>
      </c>
      <c r="H486" s="35" t="s">
        <v>3436</v>
      </c>
      <c r="I486" s="35" t="s">
        <v>3437</v>
      </c>
    </row>
    <row r="487" spans="1:9" hidden="1" x14ac:dyDescent="0.25">
      <c r="A487" s="34" t="s">
        <v>71</v>
      </c>
      <c r="B487" s="1" t="s">
        <v>3438</v>
      </c>
      <c r="C487">
        <v>24</v>
      </c>
      <c r="D487">
        <v>30</v>
      </c>
      <c r="E487">
        <v>1</v>
      </c>
      <c r="F487">
        <v>10</v>
      </c>
      <c r="G487" s="1">
        <v>4</v>
      </c>
      <c r="H487" s="35" t="s">
        <v>3439</v>
      </c>
      <c r="I487" s="35" t="s">
        <v>3440</v>
      </c>
    </row>
    <row r="488" spans="1:9" hidden="1" x14ac:dyDescent="0.25">
      <c r="A488" s="34" t="s">
        <v>73</v>
      </c>
      <c r="B488" s="1" t="s">
        <v>3441</v>
      </c>
      <c r="C488">
        <v>31</v>
      </c>
      <c r="D488">
        <v>13</v>
      </c>
      <c r="E488">
        <v>7</v>
      </c>
      <c r="F488">
        <v>10</v>
      </c>
      <c r="G488" s="1" t="s">
        <v>355</v>
      </c>
      <c r="H488" s="35" t="s">
        <v>3442</v>
      </c>
      <c r="I488" s="35" t="s">
        <v>3443</v>
      </c>
    </row>
    <row r="489" spans="1:9" hidden="1" x14ac:dyDescent="0.25">
      <c r="A489" s="34" t="s">
        <v>75</v>
      </c>
      <c r="B489" s="1" t="s">
        <v>3444</v>
      </c>
      <c r="C489">
        <v>37</v>
      </c>
      <c r="D489">
        <v>11</v>
      </c>
      <c r="E489">
        <v>3</v>
      </c>
      <c r="F489">
        <v>10</v>
      </c>
      <c r="G489" s="1" t="s">
        <v>30</v>
      </c>
      <c r="H489" s="35" t="s">
        <v>3445</v>
      </c>
      <c r="I489" s="35" t="s">
        <v>3446</v>
      </c>
    </row>
    <row r="490" spans="1:9" hidden="1" x14ac:dyDescent="0.25">
      <c r="A490" s="34" t="s">
        <v>77</v>
      </c>
      <c r="B490" s="1" t="s">
        <v>4731</v>
      </c>
      <c r="C490">
        <v>36</v>
      </c>
      <c r="D490">
        <v>11</v>
      </c>
      <c r="E490">
        <v>1</v>
      </c>
      <c r="F490">
        <v>10</v>
      </c>
      <c r="G490" s="1" t="s">
        <v>88</v>
      </c>
      <c r="H490" s="35" t="s">
        <v>4732</v>
      </c>
      <c r="I490" s="35" t="s">
        <v>4733</v>
      </c>
    </row>
    <row r="491" spans="1:9" hidden="1" x14ac:dyDescent="0.25">
      <c r="A491" s="34" t="s">
        <v>79</v>
      </c>
      <c r="B491" s="1" t="s">
        <v>3447</v>
      </c>
      <c r="C491">
        <v>34</v>
      </c>
      <c r="D491">
        <v>11</v>
      </c>
      <c r="E491">
        <v>1</v>
      </c>
      <c r="F491">
        <v>10</v>
      </c>
      <c r="G491" s="1">
        <v>2</v>
      </c>
      <c r="H491" s="35">
        <v>1.33317E-2</v>
      </c>
      <c r="I491" s="35">
        <v>28.01</v>
      </c>
    </row>
    <row r="492" spans="1:9" hidden="1" x14ac:dyDescent="0.25">
      <c r="A492" s="34" t="s">
        <v>81</v>
      </c>
      <c r="B492" s="1" t="s">
        <v>3491</v>
      </c>
      <c r="C492">
        <v>40</v>
      </c>
      <c r="D492">
        <v>22</v>
      </c>
      <c r="E492">
        <v>1</v>
      </c>
      <c r="F492">
        <v>9</v>
      </c>
      <c r="G492" s="1" t="s">
        <v>30</v>
      </c>
      <c r="H492" s="35" t="s">
        <v>4734</v>
      </c>
      <c r="I492" s="35" t="s">
        <v>4735</v>
      </c>
    </row>
    <row r="493" spans="1:9" hidden="1" x14ac:dyDescent="0.25">
      <c r="A493" s="34" t="s">
        <v>83</v>
      </c>
      <c r="B493" s="1" t="s">
        <v>4736</v>
      </c>
      <c r="C493">
        <v>34</v>
      </c>
      <c r="D493">
        <v>11</v>
      </c>
      <c r="E493">
        <v>2</v>
      </c>
      <c r="F493">
        <v>9</v>
      </c>
      <c r="G493" s="1">
        <v>3</v>
      </c>
      <c r="H493" s="35" t="s">
        <v>4737</v>
      </c>
      <c r="I493" s="35" t="s">
        <v>4738</v>
      </c>
    </row>
    <row r="494" spans="1:9" hidden="1" x14ac:dyDescent="0.25">
      <c r="A494" s="34" t="s">
        <v>84</v>
      </c>
      <c r="B494" s="1" t="s">
        <v>1363</v>
      </c>
      <c r="C494">
        <v>18</v>
      </c>
      <c r="D494">
        <v>9</v>
      </c>
      <c r="E494">
        <v>1</v>
      </c>
      <c r="F494">
        <v>9</v>
      </c>
      <c r="G494" s="1">
        <v>2</v>
      </c>
      <c r="H494" s="35">
        <v>5.9835399999999999E-3</v>
      </c>
      <c r="I494" s="35">
        <v>24.55</v>
      </c>
    </row>
    <row r="495" spans="1:9" hidden="1" x14ac:dyDescent="0.25">
      <c r="A495" s="34" t="s">
        <v>86</v>
      </c>
      <c r="B495" s="1" t="s">
        <v>3449</v>
      </c>
      <c r="C495">
        <v>33</v>
      </c>
      <c r="D495">
        <v>6</v>
      </c>
      <c r="E495">
        <v>1</v>
      </c>
      <c r="F495">
        <v>9</v>
      </c>
      <c r="G495" s="1">
        <v>1</v>
      </c>
      <c r="H495" s="35">
        <v>7.0483299999999999E-2</v>
      </c>
      <c r="I495" s="35">
        <v>12.97</v>
      </c>
    </row>
    <row r="496" spans="1:9" hidden="1" x14ac:dyDescent="0.25">
      <c r="A496" s="34" t="s">
        <v>89</v>
      </c>
      <c r="B496" s="1" t="s">
        <v>3513</v>
      </c>
      <c r="C496">
        <v>35</v>
      </c>
      <c r="D496">
        <v>38</v>
      </c>
      <c r="E496">
        <v>6</v>
      </c>
      <c r="F496">
        <v>8</v>
      </c>
      <c r="G496" s="1" t="s">
        <v>30</v>
      </c>
      <c r="H496" s="35" t="s">
        <v>3514</v>
      </c>
      <c r="I496" s="35" t="s">
        <v>3515</v>
      </c>
    </row>
    <row r="497" spans="1:9" hidden="1" x14ac:dyDescent="0.25">
      <c r="A497" s="34" t="s">
        <v>91</v>
      </c>
      <c r="B497" s="1" t="s">
        <v>4739</v>
      </c>
      <c r="C497">
        <v>40</v>
      </c>
      <c r="D497">
        <v>32</v>
      </c>
      <c r="E497">
        <v>1</v>
      </c>
      <c r="F497">
        <v>8</v>
      </c>
      <c r="G497" s="1" t="s">
        <v>30</v>
      </c>
      <c r="H497" s="35" t="s">
        <v>4740</v>
      </c>
      <c r="I497" s="35" t="s">
        <v>4741</v>
      </c>
    </row>
    <row r="498" spans="1:9" hidden="1" x14ac:dyDescent="0.25">
      <c r="A498" s="34" t="s">
        <v>93</v>
      </c>
      <c r="B498" s="1" t="s">
        <v>3450</v>
      </c>
      <c r="C498">
        <v>32</v>
      </c>
      <c r="D498">
        <v>29</v>
      </c>
      <c r="E498">
        <v>4</v>
      </c>
      <c r="F498">
        <v>8</v>
      </c>
      <c r="G498" s="1" t="s">
        <v>74</v>
      </c>
      <c r="H498" s="35" t="s">
        <v>3451</v>
      </c>
      <c r="I498" s="35" t="s">
        <v>3452</v>
      </c>
    </row>
    <row r="499" spans="1:9" hidden="1" x14ac:dyDescent="0.25">
      <c r="A499" s="34" t="s">
        <v>95</v>
      </c>
      <c r="B499" s="1" t="s">
        <v>3453</v>
      </c>
      <c r="C499">
        <v>36</v>
      </c>
      <c r="D499">
        <v>17</v>
      </c>
      <c r="E499">
        <v>1</v>
      </c>
      <c r="F499">
        <v>8</v>
      </c>
      <c r="G499" s="1" t="s">
        <v>88</v>
      </c>
      <c r="H499" s="35" t="s">
        <v>3454</v>
      </c>
      <c r="I499" s="35" t="s">
        <v>3455</v>
      </c>
    </row>
    <row r="500" spans="1:9" hidden="1" x14ac:dyDescent="0.25">
      <c r="A500" s="34" t="s">
        <v>97</v>
      </c>
      <c r="B500" s="1" t="s">
        <v>2313</v>
      </c>
      <c r="C500">
        <v>30</v>
      </c>
      <c r="D500">
        <v>14</v>
      </c>
      <c r="E500">
        <v>1</v>
      </c>
      <c r="F500">
        <v>8</v>
      </c>
      <c r="G500" s="1" t="s">
        <v>47</v>
      </c>
      <c r="H500" s="35" t="s">
        <v>3456</v>
      </c>
      <c r="I500" s="35" t="s">
        <v>3457</v>
      </c>
    </row>
    <row r="501" spans="1:9" hidden="1" x14ac:dyDescent="0.25">
      <c r="A501" s="34" t="s">
        <v>99</v>
      </c>
      <c r="B501" s="1" t="s">
        <v>3458</v>
      </c>
      <c r="C501">
        <v>38</v>
      </c>
      <c r="D501">
        <v>8</v>
      </c>
      <c r="E501">
        <v>1</v>
      </c>
      <c r="F501">
        <v>8</v>
      </c>
      <c r="G501" s="1" t="s">
        <v>88</v>
      </c>
      <c r="H501" s="35" t="s">
        <v>3459</v>
      </c>
      <c r="I501" s="35" t="s">
        <v>3460</v>
      </c>
    </row>
    <row r="502" spans="1:9" hidden="1" x14ac:dyDescent="0.25">
      <c r="A502" s="34" t="s">
        <v>100</v>
      </c>
      <c r="B502" s="1" t="s">
        <v>3461</v>
      </c>
      <c r="C502">
        <v>33</v>
      </c>
      <c r="D502">
        <v>8</v>
      </c>
      <c r="E502">
        <v>1</v>
      </c>
      <c r="F502">
        <v>8</v>
      </c>
      <c r="G502" s="1">
        <v>3</v>
      </c>
      <c r="H502" s="35">
        <v>5.9011099999999997E-2</v>
      </c>
      <c r="I502" s="35">
        <v>23.7</v>
      </c>
    </row>
    <row r="503" spans="1:9" hidden="1" x14ac:dyDescent="0.25">
      <c r="A503" s="34" t="s">
        <v>102</v>
      </c>
      <c r="B503" s="1" t="s">
        <v>3464</v>
      </c>
      <c r="C503">
        <v>21</v>
      </c>
      <c r="D503">
        <v>2</v>
      </c>
      <c r="E503">
        <v>1</v>
      </c>
      <c r="F503">
        <v>8</v>
      </c>
      <c r="G503" s="1">
        <v>2</v>
      </c>
      <c r="H503" s="35">
        <v>2.15803E-2</v>
      </c>
      <c r="I503" s="35">
        <v>24.82</v>
      </c>
    </row>
    <row r="504" spans="1:9" hidden="1" x14ac:dyDescent="0.25">
      <c r="A504" s="34" t="s">
        <v>104</v>
      </c>
      <c r="B504" s="1" t="s">
        <v>3596</v>
      </c>
      <c r="C504">
        <v>35</v>
      </c>
      <c r="D504">
        <v>123</v>
      </c>
      <c r="E504">
        <v>1</v>
      </c>
      <c r="F504">
        <v>7</v>
      </c>
      <c r="G504" s="1" t="s">
        <v>553</v>
      </c>
      <c r="H504" s="35" t="s">
        <v>3597</v>
      </c>
      <c r="I504" s="35" t="s">
        <v>3598</v>
      </c>
    </row>
    <row r="505" spans="1:9" hidden="1" x14ac:dyDescent="0.25">
      <c r="A505" s="34" t="s">
        <v>106</v>
      </c>
      <c r="B505" s="1" t="s">
        <v>3465</v>
      </c>
      <c r="C505">
        <v>37</v>
      </c>
      <c r="D505">
        <v>27</v>
      </c>
      <c r="E505">
        <v>1</v>
      </c>
      <c r="F505">
        <v>7</v>
      </c>
      <c r="G505" s="1">
        <v>4</v>
      </c>
      <c r="H505" s="35" t="s">
        <v>3466</v>
      </c>
      <c r="I505" s="35" t="s">
        <v>3467</v>
      </c>
    </row>
    <row r="506" spans="1:9" hidden="1" x14ac:dyDescent="0.25">
      <c r="A506" s="34" t="s">
        <v>108</v>
      </c>
      <c r="B506" s="1" t="s">
        <v>3468</v>
      </c>
      <c r="C506">
        <v>35</v>
      </c>
      <c r="D506">
        <v>25</v>
      </c>
      <c r="E506">
        <v>2</v>
      </c>
      <c r="F506">
        <v>7</v>
      </c>
      <c r="G506" s="1">
        <v>4</v>
      </c>
      <c r="H506" s="35" t="s">
        <v>3469</v>
      </c>
      <c r="I506" s="35" t="s">
        <v>3470</v>
      </c>
    </row>
    <row r="507" spans="1:9" x14ac:dyDescent="0.25">
      <c r="A507" s="34" t="s">
        <v>110</v>
      </c>
      <c r="B507" s="58" t="s">
        <v>1339</v>
      </c>
      <c r="C507">
        <v>21</v>
      </c>
      <c r="D507">
        <v>24</v>
      </c>
      <c r="E507">
        <v>1</v>
      </c>
      <c r="F507">
        <v>7</v>
      </c>
      <c r="G507" s="1">
        <v>1</v>
      </c>
      <c r="H507" s="35" t="s">
        <v>3471</v>
      </c>
      <c r="I507" s="35" t="s">
        <v>3472</v>
      </c>
    </row>
    <row r="508" spans="1:9" hidden="1" x14ac:dyDescent="0.25">
      <c r="A508" s="34" t="s">
        <v>112</v>
      </c>
      <c r="B508" s="1" t="s">
        <v>3473</v>
      </c>
      <c r="C508">
        <v>35</v>
      </c>
      <c r="D508">
        <v>18</v>
      </c>
      <c r="E508">
        <v>1</v>
      </c>
      <c r="F508">
        <v>7</v>
      </c>
      <c r="G508" s="1" t="s">
        <v>88</v>
      </c>
      <c r="H508" s="35" t="s">
        <v>3474</v>
      </c>
      <c r="I508" s="35" t="s">
        <v>3475</v>
      </c>
    </row>
    <row r="509" spans="1:9" hidden="1" x14ac:dyDescent="0.25">
      <c r="A509" s="34" t="s">
        <v>113</v>
      </c>
      <c r="B509" s="1" t="s">
        <v>4742</v>
      </c>
      <c r="C509">
        <v>24</v>
      </c>
      <c r="D509">
        <v>11</v>
      </c>
      <c r="E509">
        <v>133</v>
      </c>
      <c r="F509">
        <v>7</v>
      </c>
      <c r="G509" s="1" t="s">
        <v>349</v>
      </c>
      <c r="H509" s="35" t="s">
        <v>4743</v>
      </c>
      <c r="I509" s="35" t="s">
        <v>4744</v>
      </c>
    </row>
    <row r="510" spans="1:9" hidden="1" x14ac:dyDescent="0.25">
      <c r="A510" s="34" t="s">
        <v>115</v>
      </c>
      <c r="B510" s="1" t="s">
        <v>3798</v>
      </c>
      <c r="C510">
        <v>31</v>
      </c>
      <c r="D510">
        <v>9</v>
      </c>
      <c r="E510">
        <v>1</v>
      </c>
      <c r="F510">
        <v>7</v>
      </c>
      <c r="G510" s="1" t="s">
        <v>553</v>
      </c>
      <c r="H510" s="35" t="s">
        <v>4745</v>
      </c>
      <c r="I510" s="35" t="s">
        <v>4746</v>
      </c>
    </row>
    <row r="511" spans="1:9" hidden="1" x14ac:dyDescent="0.25">
      <c r="A511" s="34" t="s">
        <v>117</v>
      </c>
      <c r="B511" s="1" t="s">
        <v>3476</v>
      </c>
      <c r="C511">
        <v>28</v>
      </c>
      <c r="D511">
        <v>8</v>
      </c>
      <c r="E511">
        <v>1</v>
      </c>
      <c r="F511">
        <v>7</v>
      </c>
      <c r="G511" s="1">
        <v>2</v>
      </c>
      <c r="H511" s="35" t="s">
        <v>3477</v>
      </c>
      <c r="I511" s="35" t="s">
        <v>3478</v>
      </c>
    </row>
    <row r="512" spans="1:9" hidden="1" x14ac:dyDescent="0.25">
      <c r="A512" s="34" t="s">
        <v>119</v>
      </c>
      <c r="B512" s="1" t="s">
        <v>3479</v>
      </c>
      <c r="C512">
        <v>27</v>
      </c>
      <c r="D512">
        <v>7</v>
      </c>
      <c r="E512">
        <v>3</v>
      </c>
      <c r="F512">
        <v>7</v>
      </c>
      <c r="G512" s="1" t="s">
        <v>654</v>
      </c>
      <c r="H512" s="35" t="s">
        <v>3480</v>
      </c>
      <c r="I512" s="35" t="s">
        <v>3481</v>
      </c>
    </row>
    <row r="513" spans="1:9" hidden="1" x14ac:dyDescent="0.25">
      <c r="A513" s="34" t="s">
        <v>121</v>
      </c>
      <c r="B513" s="1" t="s">
        <v>3482</v>
      </c>
      <c r="C513">
        <v>16</v>
      </c>
      <c r="D513">
        <v>7</v>
      </c>
      <c r="E513">
        <v>1</v>
      </c>
      <c r="F513">
        <v>7</v>
      </c>
      <c r="G513" s="1">
        <v>3</v>
      </c>
      <c r="H513" s="35">
        <v>5.4768400000000002E-3</v>
      </c>
      <c r="I513" s="35">
        <v>21.02</v>
      </c>
    </row>
    <row r="514" spans="1:9" hidden="1" x14ac:dyDescent="0.25">
      <c r="A514" s="34" t="s">
        <v>123</v>
      </c>
      <c r="B514" s="1" t="s">
        <v>3485</v>
      </c>
      <c r="C514">
        <v>39</v>
      </c>
      <c r="D514">
        <v>73</v>
      </c>
      <c r="E514">
        <v>1</v>
      </c>
      <c r="F514">
        <v>6</v>
      </c>
      <c r="G514" s="1">
        <v>2</v>
      </c>
      <c r="H514" s="35" t="s">
        <v>3486</v>
      </c>
      <c r="I514" s="35" t="s">
        <v>3487</v>
      </c>
    </row>
    <row r="515" spans="1:9" hidden="1" x14ac:dyDescent="0.25">
      <c r="A515" s="34" t="s">
        <v>125</v>
      </c>
      <c r="B515" s="1" t="s">
        <v>3488</v>
      </c>
      <c r="C515">
        <v>38</v>
      </c>
      <c r="D515">
        <v>21</v>
      </c>
      <c r="E515">
        <v>1</v>
      </c>
      <c r="F515">
        <v>6</v>
      </c>
      <c r="G515" s="1">
        <v>3</v>
      </c>
      <c r="H515" s="35" t="s">
        <v>3489</v>
      </c>
      <c r="I515" s="35" t="s">
        <v>3490</v>
      </c>
    </row>
    <row r="516" spans="1:9" hidden="1" x14ac:dyDescent="0.25">
      <c r="A516" s="34" t="s">
        <v>127</v>
      </c>
      <c r="B516" s="1" t="s">
        <v>4747</v>
      </c>
      <c r="C516">
        <v>26</v>
      </c>
      <c r="D516">
        <v>17</v>
      </c>
      <c r="E516">
        <v>2</v>
      </c>
      <c r="F516">
        <v>6</v>
      </c>
      <c r="G516" s="1">
        <v>3</v>
      </c>
      <c r="H516" s="35" t="s">
        <v>4748</v>
      </c>
      <c r="I516" s="35" t="s">
        <v>4749</v>
      </c>
    </row>
    <row r="517" spans="1:9" hidden="1" x14ac:dyDescent="0.25">
      <c r="A517" s="34" t="s">
        <v>129</v>
      </c>
      <c r="B517" s="1" t="s">
        <v>3492</v>
      </c>
      <c r="C517">
        <v>32</v>
      </c>
      <c r="D517">
        <v>14</v>
      </c>
      <c r="E517">
        <v>1</v>
      </c>
      <c r="F517">
        <v>6</v>
      </c>
      <c r="G517" s="1">
        <v>3</v>
      </c>
      <c r="H517" s="35" t="s">
        <v>3493</v>
      </c>
      <c r="I517" s="35" t="s">
        <v>3494</v>
      </c>
    </row>
    <row r="518" spans="1:9" hidden="1" x14ac:dyDescent="0.25">
      <c r="A518" s="34" t="s">
        <v>131</v>
      </c>
      <c r="B518" s="1" t="s">
        <v>3495</v>
      </c>
      <c r="C518">
        <v>32</v>
      </c>
      <c r="D518">
        <v>12</v>
      </c>
      <c r="E518">
        <v>1</v>
      </c>
      <c r="F518">
        <v>6</v>
      </c>
      <c r="G518" s="1">
        <v>4</v>
      </c>
      <c r="H518" s="35" t="s">
        <v>3496</v>
      </c>
      <c r="I518" s="35" t="s">
        <v>3497</v>
      </c>
    </row>
    <row r="519" spans="1:9" hidden="1" x14ac:dyDescent="0.25">
      <c r="A519" s="34" t="s">
        <v>133</v>
      </c>
      <c r="B519" s="1" t="s">
        <v>3498</v>
      </c>
      <c r="C519">
        <v>30</v>
      </c>
      <c r="D519">
        <v>12</v>
      </c>
      <c r="E519">
        <v>6</v>
      </c>
      <c r="F519">
        <v>6</v>
      </c>
      <c r="G519" s="1" t="s">
        <v>13</v>
      </c>
      <c r="H519" s="35" t="s">
        <v>3499</v>
      </c>
      <c r="I519" s="35" t="s">
        <v>3500</v>
      </c>
    </row>
    <row r="520" spans="1:9" hidden="1" x14ac:dyDescent="0.25">
      <c r="A520" s="34" t="s">
        <v>134</v>
      </c>
      <c r="B520" s="1" t="s">
        <v>3501</v>
      </c>
      <c r="C520">
        <v>20</v>
      </c>
      <c r="D520">
        <v>11</v>
      </c>
      <c r="E520">
        <v>2</v>
      </c>
      <c r="F520">
        <v>6</v>
      </c>
      <c r="G520" s="1" t="s">
        <v>553</v>
      </c>
      <c r="H520" s="35" t="s">
        <v>3502</v>
      </c>
      <c r="I520" s="35" t="s">
        <v>3503</v>
      </c>
    </row>
    <row r="521" spans="1:9" hidden="1" x14ac:dyDescent="0.25">
      <c r="A521" s="34" t="s">
        <v>135</v>
      </c>
      <c r="B521" s="1" t="s">
        <v>3504</v>
      </c>
      <c r="C521">
        <v>33</v>
      </c>
      <c r="D521">
        <v>9</v>
      </c>
      <c r="E521">
        <v>4</v>
      </c>
      <c r="F521">
        <v>6</v>
      </c>
      <c r="G521" s="1" t="s">
        <v>355</v>
      </c>
      <c r="H521" s="35" t="s">
        <v>3505</v>
      </c>
      <c r="I521" s="35" t="s">
        <v>3506</v>
      </c>
    </row>
    <row r="522" spans="1:9" hidden="1" x14ac:dyDescent="0.25">
      <c r="A522" s="34" t="s">
        <v>136</v>
      </c>
      <c r="B522" s="1" t="s">
        <v>3507</v>
      </c>
      <c r="C522">
        <v>29</v>
      </c>
      <c r="D522">
        <v>8</v>
      </c>
      <c r="E522">
        <v>1</v>
      </c>
      <c r="F522">
        <v>6</v>
      </c>
      <c r="G522" s="1">
        <v>3</v>
      </c>
      <c r="H522" s="35" t="s">
        <v>3508</v>
      </c>
      <c r="I522" s="35" t="s">
        <v>3509</v>
      </c>
    </row>
    <row r="523" spans="1:9" hidden="1" x14ac:dyDescent="0.25">
      <c r="A523" s="34" t="s">
        <v>137</v>
      </c>
      <c r="B523" s="1" t="s">
        <v>3510</v>
      </c>
      <c r="C523">
        <v>33</v>
      </c>
      <c r="D523">
        <v>6</v>
      </c>
      <c r="E523">
        <v>1</v>
      </c>
      <c r="F523">
        <v>6</v>
      </c>
      <c r="G523" s="1">
        <v>2</v>
      </c>
      <c r="H523" s="35" t="s">
        <v>3511</v>
      </c>
      <c r="I523" s="35" t="s">
        <v>3512</v>
      </c>
    </row>
    <row r="524" spans="1:9" hidden="1" x14ac:dyDescent="0.25">
      <c r="A524" s="34" t="s">
        <v>139</v>
      </c>
      <c r="B524" s="1" t="s">
        <v>4750</v>
      </c>
      <c r="C524">
        <v>29</v>
      </c>
      <c r="D524">
        <v>6</v>
      </c>
      <c r="E524">
        <v>1</v>
      </c>
      <c r="F524">
        <v>6</v>
      </c>
      <c r="G524" s="1" t="s">
        <v>88</v>
      </c>
      <c r="H524" s="35" t="s">
        <v>4751</v>
      </c>
      <c r="I524" s="35" t="s">
        <v>4752</v>
      </c>
    </row>
    <row r="525" spans="1:9" hidden="1" x14ac:dyDescent="0.25">
      <c r="A525" s="34" t="s">
        <v>140</v>
      </c>
      <c r="B525" s="1" t="s">
        <v>4753</v>
      </c>
      <c r="C525">
        <v>23</v>
      </c>
      <c r="D525">
        <v>6</v>
      </c>
      <c r="E525">
        <v>12</v>
      </c>
      <c r="F525">
        <v>6</v>
      </c>
      <c r="G525" s="1" t="s">
        <v>346</v>
      </c>
      <c r="H525" s="35" t="s">
        <v>4754</v>
      </c>
      <c r="I525" s="35" t="s">
        <v>4755</v>
      </c>
    </row>
    <row r="526" spans="1:9" hidden="1" x14ac:dyDescent="0.25">
      <c r="A526" s="34" t="s">
        <v>143</v>
      </c>
      <c r="B526" s="1" t="s">
        <v>4756</v>
      </c>
      <c r="C526">
        <v>15</v>
      </c>
      <c r="D526">
        <v>6</v>
      </c>
      <c r="E526">
        <v>1</v>
      </c>
      <c r="F526">
        <v>6</v>
      </c>
      <c r="G526" s="1">
        <v>3</v>
      </c>
      <c r="H526" s="35">
        <v>4.4973699999999998E-2</v>
      </c>
      <c r="I526" s="35">
        <v>11.28</v>
      </c>
    </row>
    <row r="527" spans="1:9" hidden="1" x14ac:dyDescent="0.25">
      <c r="A527" s="34" t="s">
        <v>145</v>
      </c>
      <c r="B527" s="1" t="s">
        <v>3653</v>
      </c>
      <c r="C527">
        <v>27</v>
      </c>
      <c r="D527">
        <v>6</v>
      </c>
      <c r="E527">
        <v>1</v>
      </c>
      <c r="F527">
        <v>6</v>
      </c>
      <c r="G527" s="1">
        <v>3</v>
      </c>
      <c r="H527" s="35">
        <v>2.2488899999999999E-2</v>
      </c>
      <c r="I527" s="35">
        <v>19.399999999999999</v>
      </c>
    </row>
    <row r="528" spans="1:9" hidden="1" x14ac:dyDescent="0.25">
      <c r="A528" s="34" t="s">
        <v>146</v>
      </c>
      <c r="B528" s="1" t="s">
        <v>2315</v>
      </c>
      <c r="C528">
        <v>17</v>
      </c>
      <c r="D528">
        <v>5</v>
      </c>
      <c r="E528">
        <v>3</v>
      </c>
      <c r="F528">
        <v>6</v>
      </c>
      <c r="G528" s="1" t="s">
        <v>30</v>
      </c>
      <c r="H528" s="35" t="s">
        <v>4757</v>
      </c>
      <c r="I528" s="35" t="s">
        <v>4758</v>
      </c>
    </row>
    <row r="529" spans="1:9" hidden="1" x14ac:dyDescent="0.25">
      <c r="A529" s="34" t="s">
        <v>148</v>
      </c>
      <c r="B529" s="1" t="s">
        <v>4759</v>
      </c>
      <c r="C529">
        <v>34</v>
      </c>
      <c r="D529">
        <v>4</v>
      </c>
      <c r="E529">
        <v>1</v>
      </c>
      <c r="F529">
        <v>6</v>
      </c>
      <c r="G529" s="1" t="s">
        <v>30</v>
      </c>
      <c r="H529" s="35" t="s">
        <v>4760</v>
      </c>
      <c r="I529" s="35" t="s">
        <v>4761</v>
      </c>
    </row>
    <row r="530" spans="1:9" hidden="1" x14ac:dyDescent="0.25">
      <c r="A530" s="34" t="s">
        <v>151</v>
      </c>
      <c r="B530" s="1" t="s">
        <v>3516</v>
      </c>
      <c r="C530">
        <v>32</v>
      </c>
      <c r="D530">
        <v>19</v>
      </c>
      <c r="E530">
        <v>1</v>
      </c>
      <c r="F530">
        <v>5</v>
      </c>
      <c r="G530" s="1">
        <v>3</v>
      </c>
      <c r="H530" s="35">
        <v>8.6382E-2</v>
      </c>
      <c r="I530" s="35">
        <v>12.8</v>
      </c>
    </row>
    <row r="531" spans="1:9" hidden="1" x14ac:dyDescent="0.25">
      <c r="A531" s="34" t="s">
        <v>153</v>
      </c>
      <c r="B531" s="1" t="s">
        <v>2337</v>
      </c>
      <c r="C531">
        <v>16</v>
      </c>
      <c r="D531">
        <v>13</v>
      </c>
      <c r="E531">
        <v>2</v>
      </c>
      <c r="F531">
        <v>5</v>
      </c>
      <c r="G531" s="1" t="s">
        <v>88</v>
      </c>
      <c r="H531" s="35" t="s">
        <v>4762</v>
      </c>
      <c r="I531" s="35" t="s">
        <v>4763</v>
      </c>
    </row>
    <row r="532" spans="1:9" hidden="1" x14ac:dyDescent="0.25">
      <c r="A532" s="34" t="s">
        <v>155</v>
      </c>
      <c r="B532" s="1" t="s">
        <v>3517</v>
      </c>
      <c r="C532">
        <v>33</v>
      </c>
      <c r="D532">
        <v>12</v>
      </c>
      <c r="E532">
        <v>1</v>
      </c>
      <c r="F532">
        <v>5</v>
      </c>
      <c r="G532" s="1" t="s">
        <v>47</v>
      </c>
      <c r="H532" s="35" t="s">
        <v>3518</v>
      </c>
      <c r="I532" s="35" t="s">
        <v>3519</v>
      </c>
    </row>
    <row r="533" spans="1:9" hidden="1" x14ac:dyDescent="0.25">
      <c r="A533" s="34" t="s">
        <v>157</v>
      </c>
      <c r="B533" s="1" t="s">
        <v>4764</v>
      </c>
      <c r="C533">
        <v>28</v>
      </c>
      <c r="D533">
        <v>9</v>
      </c>
      <c r="E533">
        <v>4</v>
      </c>
      <c r="F533">
        <v>5</v>
      </c>
      <c r="G533" s="1" t="s">
        <v>30</v>
      </c>
      <c r="H533" s="35" t="s">
        <v>4765</v>
      </c>
      <c r="I533" s="35" t="s">
        <v>4766</v>
      </c>
    </row>
    <row r="534" spans="1:9" hidden="1" x14ac:dyDescent="0.25">
      <c r="A534" s="34" t="s">
        <v>159</v>
      </c>
      <c r="B534" s="1" t="s">
        <v>3520</v>
      </c>
      <c r="C534">
        <v>35</v>
      </c>
      <c r="D534">
        <v>8</v>
      </c>
      <c r="E534">
        <v>1</v>
      </c>
      <c r="F534">
        <v>5</v>
      </c>
      <c r="G534" s="1">
        <v>3</v>
      </c>
      <c r="H534" s="35" t="s">
        <v>3521</v>
      </c>
      <c r="I534" s="35" t="s">
        <v>3522</v>
      </c>
    </row>
    <row r="535" spans="1:9" hidden="1" x14ac:dyDescent="0.25">
      <c r="A535" s="34" t="s">
        <v>161</v>
      </c>
      <c r="B535" s="1" t="s">
        <v>2316</v>
      </c>
      <c r="C535">
        <v>18</v>
      </c>
      <c r="D535">
        <v>8</v>
      </c>
      <c r="E535">
        <v>1</v>
      </c>
      <c r="F535">
        <v>5</v>
      </c>
      <c r="G535" s="1">
        <v>5</v>
      </c>
      <c r="H535" s="35">
        <v>4.1341099999999999E-2</v>
      </c>
      <c r="I535" s="35">
        <v>20.350000000000001</v>
      </c>
    </row>
    <row r="536" spans="1:9" hidden="1" x14ac:dyDescent="0.25">
      <c r="A536" s="34" t="s">
        <v>164</v>
      </c>
      <c r="B536" s="1" t="s">
        <v>3523</v>
      </c>
      <c r="C536">
        <v>31</v>
      </c>
      <c r="D536">
        <v>7</v>
      </c>
      <c r="E536">
        <v>1</v>
      </c>
      <c r="F536">
        <v>5</v>
      </c>
      <c r="G536" s="1" t="s">
        <v>30</v>
      </c>
      <c r="H536" s="35" t="s">
        <v>3524</v>
      </c>
      <c r="I536" s="35" t="s">
        <v>3525</v>
      </c>
    </row>
    <row r="537" spans="1:9" hidden="1" x14ac:dyDescent="0.25">
      <c r="A537" s="34" t="s">
        <v>167</v>
      </c>
      <c r="B537" s="1" t="s">
        <v>4767</v>
      </c>
      <c r="C537">
        <v>40</v>
      </c>
      <c r="D537">
        <v>7</v>
      </c>
      <c r="E537">
        <v>52</v>
      </c>
      <c r="F537">
        <v>5</v>
      </c>
      <c r="G537" s="1" t="s">
        <v>681</v>
      </c>
      <c r="H537" s="35" t="s">
        <v>4768</v>
      </c>
      <c r="I537" s="35" t="s">
        <v>4769</v>
      </c>
    </row>
    <row r="538" spans="1:9" hidden="1" x14ac:dyDescent="0.25">
      <c r="A538" s="34" t="s">
        <v>169</v>
      </c>
      <c r="B538" s="1" t="s">
        <v>3526</v>
      </c>
      <c r="C538">
        <v>33</v>
      </c>
      <c r="D538">
        <v>7</v>
      </c>
      <c r="E538">
        <v>1</v>
      </c>
      <c r="F538">
        <v>5</v>
      </c>
      <c r="G538" s="1">
        <v>3</v>
      </c>
      <c r="H538" s="35" t="s">
        <v>3527</v>
      </c>
      <c r="I538" s="35" t="s">
        <v>3528</v>
      </c>
    </row>
    <row r="539" spans="1:9" hidden="1" x14ac:dyDescent="0.25">
      <c r="A539" s="34" t="s">
        <v>170</v>
      </c>
      <c r="B539" s="1" t="s">
        <v>3529</v>
      </c>
      <c r="C539">
        <v>21</v>
      </c>
      <c r="D539">
        <v>6</v>
      </c>
      <c r="E539">
        <v>1</v>
      </c>
      <c r="F539">
        <v>5</v>
      </c>
      <c r="G539" s="1" t="s">
        <v>553</v>
      </c>
      <c r="H539" s="35" t="s">
        <v>3530</v>
      </c>
      <c r="I539" s="35" t="s">
        <v>3531</v>
      </c>
    </row>
    <row r="540" spans="1:9" hidden="1" x14ac:dyDescent="0.25">
      <c r="A540" s="34" t="s">
        <v>172</v>
      </c>
      <c r="B540" s="1" t="s">
        <v>3532</v>
      </c>
      <c r="C540">
        <v>24</v>
      </c>
      <c r="D540">
        <v>6</v>
      </c>
      <c r="E540">
        <v>1</v>
      </c>
      <c r="F540">
        <v>5</v>
      </c>
      <c r="G540" s="1">
        <v>3</v>
      </c>
      <c r="H540" s="35">
        <v>3.01418E-2</v>
      </c>
      <c r="I540" s="35">
        <v>25.2</v>
      </c>
    </row>
    <row r="541" spans="1:9" hidden="1" x14ac:dyDescent="0.25">
      <c r="A541" s="34" t="s">
        <v>174</v>
      </c>
      <c r="B541" s="1" t="s">
        <v>4770</v>
      </c>
      <c r="C541">
        <v>17</v>
      </c>
      <c r="D541">
        <v>6</v>
      </c>
      <c r="E541">
        <v>8</v>
      </c>
      <c r="F541">
        <v>5</v>
      </c>
      <c r="G541" s="1" t="s">
        <v>88</v>
      </c>
      <c r="H541" s="35" t="s">
        <v>4771</v>
      </c>
      <c r="I541" s="35" t="s">
        <v>4772</v>
      </c>
    </row>
    <row r="542" spans="1:9" hidden="1" x14ac:dyDescent="0.25">
      <c r="A542" s="34" t="s">
        <v>176</v>
      </c>
      <c r="B542" s="1" t="s">
        <v>3533</v>
      </c>
      <c r="C542">
        <v>28</v>
      </c>
      <c r="D542">
        <v>5</v>
      </c>
      <c r="E542">
        <v>2</v>
      </c>
      <c r="F542">
        <v>5</v>
      </c>
      <c r="G542" s="1">
        <v>2</v>
      </c>
      <c r="H542" s="35" t="s">
        <v>3534</v>
      </c>
      <c r="I542" s="35" t="s">
        <v>3535</v>
      </c>
    </row>
    <row r="543" spans="1:9" hidden="1" x14ac:dyDescent="0.25">
      <c r="A543" s="34" t="s">
        <v>177</v>
      </c>
      <c r="B543" s="1" t="s">
        <v>3536</v>
      </c>
      <c r="C543">
        <v>23</v>
      </c>
      <c r="D543">
        <v>5</v>
      </c>
      <c r="E543">
        <v>1</v>
      </c>
      <c r="F543">
        <v>5</v>
      </c>
      <c r="G543" s="1">
        <v>2</v>
      </c>
      <c r="H543" s="35" t="s">
        <v>3537</v>
      </c>
      <c r="I543" s="35" t="s">
        <v>3538</v>
      </c>
    </row>
    <row r="544" spans="1:9" hidden="1" x14ac:dyDescent="0.25">
      <c r="A544" s="34" t="s">
        <v>179</v>
      </c>
      <c r="B544" s="1" t="s">
        <v>4773</v>
      </c>
      <c r="C544">
        <v>15</v>
      </c>
      <c r="D544">
        <v>5</v>
      </c>
      <c r="E544">
        <v>1</v>
      </c>
      <c r="F544">
        <v>5</v>
      </c>
      <c r="G544" s="1">
        <v>3</v>
      </c>
      <c r="H544" s="35">
        <v>2.4903E-3</v>
      </c>
      <c r="I544" s="35">
        <v>25.6</v>
      </c>
    </row>
    <row r="545" spans="1:9" hidden="1" x14ac:dyDescent="0.25">
      <c r="A545" s="34" t="s">
        <v>180</v>
      </c>
      <c r="B545" s="1" t="s">
        <v>4774</v>
      </c>
      <c r="C545">
        <v>18</v>
      </c>
      <c r="D545">
        <v>5</v>
      </c>
      <c r="E545">
        <v>1</v>
      </c>
      <c r="F545">
        <v>5</v>
      </c>
      <c r="G545" s="1">
        <v>3</v>
      </c>
      <c r="H545" s="35" t="s">
        <v>4775</v>
      </c>
      <c r="I545" s="35" t="s">
        <v>4776</v>
      </c>
    </row>
    <row r="546" spans="1:9" hidden="1" x14ac:dyDescent="0.25">
      <c r="A546" s="34" t="s">
        <v>182</v>
      </c>
      <c r="B546" s="1" t="s">
        <v>4777</v>
      </c>
      <c r="C546">
        <v>35</v>
      </c>
      <c r="D546">
        <v>4</v>
      </c>
      <c r="E546">
        <v>1</v>
      </c>
      <c r="F546">
        <v>5</v>
      </c>
      <c r="G546" s="1">
        <v>2</v>
      </c>
      <c r="H546" s="35">
        <v>2.53607E-2</v>
      </c>
      <c r="I546" s="35">
        <v>19.670000000000002</v>
      </c>
    </row>
    <row r="547" spans="1:9" hidden="1" x14ac:dyDescent="0.25">
      <c r="A547" s="34" t="s">
        <v>184</v>
      </c>
      <c r="B547" s="1" t="s">
        <v>3539</v>
      </c>
      <c r="C547">
        <v>35</v>
      </c>
      <c r="D547">
        <v>4</v>
      </c>
      <c r="E547">
        <v>1</v>
      </c>
      <c r="F547">
        <v>5</v>
      </c>
      <c r="G547" s="1" t="s">
        <v>88</v>
      </c>
      <c r="H547" s="35" t="s">
        <v>3540</v>
      </c>
      <c r="I547" s="35" t="s">
        <v>3541</v>
      </c>
    </row>
    <row r="548" spans="1:9" hidden="1" x14ac:dyDescent="0.25">
      <c r="A548" s="34" t="s">
        <v>186</v>
      </c>
      <c r="B548" s="1" t="s">
        <v>3542</v>
      </c>
      <c r="C548">
        <v>17</v>
      </c>
      <c r="D548">
        <v>35</v>
      </c>
      <c r="E548">
        <v>1</v>
      </c>
      <c r="F548">
        <v>4</v>
      </c>
      <c r="G548" s="1" t="s">
        <v>673</v>
      </c>
      <c r="H548" s="35" t="s">
        <v>3543</v>
      </c>
      <c r="I548" s="35" t="s">
        <v>3544</v>
      </c>
    </row>
    <row r="549" spans="1:9" hidden="1" x14ac:dyDescent="0.25">
      <c r="A549" s="34" t="s">
        <v>187</v>
      </c>
      <c r="B549" s="1" t="s">
        <v>3545</v>
      </c>
      <c r="C549">
        <v>28</v>
      </c>
      <c r="D549">
        <v>34</v>
      </c>
      <c r="E549">
        <v>3</v>
      </c>
      <c r="F549">
        <v>4</v>
      </c>
      <c r="G549" s="1" t="s">
        <v>13</v>
      </c>
      <c r="H549" s="35" t="s">
        <v>3546</v>
      </c>
      <c r="I549" s="35" t="s">
        <v>3547</v>
      </c>
    </row>
    <row r="550" spans="1:9" hidden="1" x14ac:dyDescent="0.25">
      <c r="A550" s="34" t="s">
        <v>189</v>
      </c>
      <c r="B550" s="1" t="s">
        <v>3548</v>
      </c>
      <c r="C550">
        <v>36</v>
      </c>
      <c r="D550">
        <v>34</v>
      </c>
      <c r="E550">
        <v>1</v>
      </c>
      <c r="F550">
        <v>4</v>
      </c>
      <c r="G550" s="1">
        <v>3</v>
      </c>
      <c r="H550" s="35" t="s">
        <v>3549</v>
      </c>
      <c r="I550" s="35" t="s">
        <v>3550</v>
      </c>
    </row>
    <row r="551" spans="1:9" hidden="1" x14ac:dyDescent="0.25">
      <c r="A551" s="34" t="s">
        <v>190</v>
      </c>
      <c r="B551" s="1" t="s">
        <v>3551</v>
      </c>
      <c r="C551">
        <v>32</v>
      </c>
      <c r="D551">
        <v>29</v>
      </c>
      <c r="E551">
        <v>1</v>
      </c>
      <c r="F551">
        <v>4</v>
      </c>
      <c r="G551" s="1" t="s">
        <v>47</v>
      </c>
      <c r="H551" s="35" t="s">
        <v>3552</v>
      </c>
      <c r="I551" s="35" t="s">
        <v>3553</v>
      </c>
    </row>
    <row r="552" spans="1:9" hidden="1" x14ac:dyDescent="0.25">
      <c r="A552" s="34" t="s">
        <v>191</v>
      </c>
      <c r="B552" s="1" t="s">
        <v>3554</v>
      </c>
      <c r="C552">
        <v>35</v>
      </c>
      <c r="D552">
        <v>10</v>
      </c>
      <c r="E552">
        <v>1</v>
      </c>
      <c r="F552">
        <v>4</v>
      </c>
      <c r="G552" s="1">
        <v>4</v>
      </c>
      <c r="H552" s="35">
        <v>2.2045700000000001E-2</v>
      </c>
      <c r="I552" s="35">
        <v>33.200000000000003</v>
      </c>
    </row>
    <row r="553" spans="1:9" hidden="1" x14ac:dyDescent="0.25">
      <c r="A553" s="34" t="s">
        <v>193</v>
      </c>
      <c r="B553" s="1" t="s">
        <v>4778</v>
      </c>
      <c r="C553">
        <v>35</v>
      </c>
      <c r="D553">
        <v>9</v>
      </c>
      <c r="E553">
        <v>1</v>
      </c>
      <c r="F553">
        <v>4</v>
      </c>
      <c r="G553" s="1" t="s">
        <v>356</v>
      </c>
      <c r="H553" s="35" t="s">
        <v>4779</v>
      </c>
      <c r="I553" s="35" t="s">
        <v>4780</v>
      </c>
    </row>
    <row r="554" spans="1:9" hidden="1" x14ac:dyDescent="0.25">
      <c r="A554" s="34" t="s">
        <v>195</v>
      </c>
      <c r="B554" s="1" t="s">
        <v>4781</v>
      </c>
      <c r="C554">
        <v>18</v>
      </c>
      <c r="D554">
        <v>8</v>
      </c>
      <c r="E554">
        <v>1</v>
      </c>
      <c r="F554">
        <v>4</v>
      </c>
      <c r="G554" s="1">
        <v>3</v>
      </c>
      <c r="H554" s="35">
        <v>3.4901599999999998E-2</v>
      </c>
      <c r="I554" s="35">
        <v>12.45</v>
      </c>
    </row>
    <row r="555" spans="1:9" hidden="1" x14ac:dyDescent="0.25">
      <c r="A555" s="34" t="s">
        <v>197</v>
      </c>
      <c r="B555" s="1" t="s">
        <v>4782</v>
      </c>
      <c r="C555">
        <v>26</v>
      </c>
      <c r="D555">
        <v>7</v>
      </c>
      <c r="E555">
        <v>1</v>
      </c>
      <c r="F555">
        <v>4</v>
      </c>
      <c r="G555" s="1">
        <v>2</v>
      </c>
      <c r="H555" s="35" t="s">
        <v>4783</v>
      </c>
      <c r="I555" s="35" t="s">
        <v>4784</v>
      </c>
    </row>
    <row r="556" spans="1:9" hidden="1" x14ac:dyDescent="0.25">
      <c r="A556" s="34" t="s">
        <v>199</v>
      </c>
      <c r="B556" s="1" t="s">
        <v>3555</v>
      </c>
      <c r="C556">
        <v>20</v>
      </c>
      <c r="D556">
        <v>7</v>
      </c>
      <c r="E556">
        <v>4</v>
      </c>
      <c r="F556">
        <v>4</v>
      </c>
      <c r="G556" s="1" t="s">
        <v>88</v>
      </c>
      <c r="H556" s="35" t="s">
        <v>3556</v>
      </c>
      <c r="I556" s="35" t="s">
        <v>3557</v>
      </c>
    </row>
    <row r="557" spans="1:9" hidden="1" x14ac:dyDescent="0.25">
      <c r="A557" s="34" t="s">
        <v>200</v>
      </c>
      <c r="B557" s="1" t="s">
        <v>3632</v>
      </c>
      <c r="C557">
        <v>37</v>
      </c>
      <c r="D557">
        <v>7</v>
      </c>
      <c r="E557">
        <v>1</v>
      </c>
      <c r="F557">
        <v>4</v>
      </c>
      <c r="G557" s="1" t="s">
        <v>13</v>
      </c>
      <c r="H557" s="35" t="s">
        <v>4785</v>
      </c>
      <c r="I557" s="35" t="s">
        <v>4786</v>
      </c>
    </row>
    <row r="558" spans="1:9" hidden="1" x14ac:dyDescent="0.25">
      <c r="A558" s="34" t="s">
        <v>202</v>
      </c>
      <c r="B558" s="1" t="s">
        <v>4787</v>
      </c>
      <c r="C558">
        <v>33</v>
      </c>
      <c r="D558">
        <v>7</v>
      </c>
      <c r="E558">
        <v>1</v>
      </c>
      <c r="F558">
        <v>4</v>
      </c>
      <c r="G558" s="1" t="s">
        <v>88</v>
      </c>
      <c r="H558" s="35" t="s">
        <v>4788</v>
      </c>
      <c r="I558" s="35" t="s">
        <v>4789</v>
      </c>
    </row>
    <row r="559" spans="1:9" hidden="1" x14ac:dyDescent="0.25">
      <c r="A559" s="34" t="s">
        <v>204</v>
      </c>
      <c r="B559" s="1" t="s">
        <v>4790</v>
      </c>
      <c r="C559">
        <v>35</v>
      </c>
      <c r="D559">
        <v>7</v>
      </c>
      <c r="E559">
        <v>1</v>
      </c>
      <c r="F559">
        <v>4</v>
      </c>
      <c r="G559" s="1">
        <v>3</v>
      </c>
      <c r="H559" s="35">
        <v>1.08193E-2</v>
      </c>
      <c r="I559" s="35">
        <v>20.03</v>
      </c>
    </row>
    <row r="560" spans="1:9" hidden="1" x14ac:dyDescent="0.25">
      <c r="A560" s="34" t="s">
        <v>205</v>
      </c>
      <c r="B560" s="1" t="s">
        <v>4791</v>
      </c>
      <c r="C560">
        <v>33</v>
      </c>
      <c r="D560">
        <v>7</v>
      </c>
      <c r="E560">
        <v>1</v>
      </c>
      <c r="F560">
        <v>4</v>
      </c>
      <c r="G560" s="1" t="s">
        <v>30</v>
      </c>
      <c r="H560" s="35" t="s">
        <v>4792</v>
      </c>
      <c r="I560" s="35" t="s">
        <v>4793</v>
      </c>
    </row>
    <row r="561" spans="1:9" hidden="1" x14ac:dyDescent="0.25">
      <c r="A561" s="34" t="s">
        <v>207</v>
      </c>
      <c r="B561" s="1" t="s">
        <v>4794</v>
      </c>
      <c r="C561">
        <v>37</v>
      </c>
      <c r="D561">
        <v>6</v>
      </c>
      <c r="E561">
        <v>22</v>
      </c>
      <c r="F561">
        <v>4</v>
      </c>
      <c r="G561" s="1" t="s">
        <v>359</v>
      </c>
      <c r="H561" s="35" t="s">
        <v>4795</v>
      </c>
      <c r="I561" s="35" t="s">
        <v>4796</v>
      </c>
    </row>
    <row r="562" spans="1:9" hidden="1" x14ac:dyDescent="0.25">
      <c r="A562" s="34" t="s">
        <v>209</v>
      </c>
      <c r="B562" s="1" t="s">
        <v>3558</v>
      </c>
      <c r="C562">
        <v>22</v>
      </c>
      <c r="D562">
        <v>6</v>
      </c>
      <c r="E562">
        <v>4</v>
      </c>
      <c r="F562">
        <v>4</v>
      </c>
      <c r="G562" s="1" t="s">
        <v>13</v>
      </c>
      <c r="H562" s="35" t="s">
        <v>3559</v>
      </c>
      <c r="I562" s="35" t="s">
        <v>3560</v>
      </c>
    </row>
    <row r="563" spans="1:9" hidden="1" x14ac:dyDescent="0.25">
      <c r="A563" s="34" t="s">
        <v>211</v>
      </c>
      <c r="B563" s="1" t="s">
        <v>3564</v>
      </c>
      <c r="C563">
        <v>17</v>
      </c>
      <c r="D563">
        <v>6</v>
      </c>
      <c r="E563">
        <v>1</v>
      </c>
      <c r="F563">
        <v>4</v>
      </c>
      <c r="G563" s="1">
        <v>1</v>
      </c>
      <c r="H563" s="35">
        <v>7.3121199999999997E-2</v>
      </c>
      <c r="I563" s="35">
        <v>10.220000000000001</v>
      </c>
    </row>
    <row r="564" spans="1:9" hidden="1" x14ac:dyDescent="0.25">
      <c r="A564" s="34" t="s">
        <v>213</v>
      </c>
      <c r="B564" s="1" t="s">
        <v>3565</v>
      </c>
      <c r="C564">
        <v>18</v>
      </c>
      <c r="D564">
        <v>6</v>
      </c>
      <c r="E564">
        <v>16</v>
      </c>
      <c r="F564">
        <v>4</v>
      </c>
      <c r="G564" s="1" t="s">
        <v>352</v>
      </c>
      <c r="H564" s="35" t="s">
        <v>3566</v>
      </c>
      <c r="I564" s="35" t="s">
        <v>3567</v>
      </c>
    </row>
    <row r="565" spans="1:9" hidden="1" x14ac:dyDescent="0.25">
      <c r="A565" s="34" t="s">
        <v>215</v>
      </c>
      <c r="B565" s="1" t="s">
        <v>4797</v>
      </c>
      <c r="C565">
        <v>16</v>
      </c>
      <c r="D565">
        <v>6</v>
      </c>
      <c r="E565">
        <v>1</v>
      </c>
      <c r="F565">
        <v>4</v>
      </c>
      <c r="G565" s="1">
        <v>2</v>
      </c>
      <c r="H565" s="35">
        <v>0.12501999999999999</v>
      </c>
      <c r="I565" s="35">
        <v>8.11</v>
      </c>
    </row>
    <row r="566" spans="1:9" hidden="1" x14ac:dyDescent="0.25">
      <c r="A566" s="34" t="s">
        <v>217</v>
      </c>
      <c r="B566" s="1" t="s">
        <v>3568</v>
      </c>
      <c r="C566">
        <v>22</v>
      </c>
      <c r="D566">
        <v>5</v>
      </c>
      <c r="E566">
        <v>1</v>
      </c>
      <c r="F566">
        <v>4</v>
      </c>
      <c r="G566" s="1">
        <v>1</v>
      </c>
      <c r="H566" s="35" t="s">
        <v>3569</v>
      </c>
      <c r="I566" s="35" t="s">
        <v>3570</v>
      </c>
    </row>
    <row r="567" spans="1:9" hidden="1" x14ac:dyDescent="0.25">
      <c r="A567" s="34" t="s">
        <v>219</v>
      </c>
      <c r="B567" s="1" t="s">
        <v>3571</v>
      </c>
      <c r="C567">
        <v>31</v>
      </c>
      <c r="D567">
        <v>5</v>
      </c>
      <c r="E567">
        <v>1</v>
      </c>
      <c r="F567">
        <v>4</v>
      </c>
      <c r="G567" s="1">
        <v>3</v>
      </c>
      <c r="H567" s="35" t="s">
        <v>3572</v>
      </c>
      <c r="I567" s="35" t="s">
        <v>3573</v>
      </c>
    </row>
    <row r="568" spans="1:9" hidden="1" x14ac:dyDescent="0.25">
      <c r="A568" s="34" t="s">
        <v>221</v>
      </c>
      <c r="B568" s="1" t="s">
        <v>3574</v>
      </c>
      <c r="C568">
        <v>16</v>
      </c>
      <c r="D568">
        <v>5</v>
      </c>
      <c r="E568">
        <v>1</v>
      </c>
      <c r="F568">
        <v>4</v>
      </c>
      <c r="G568" s="1">
        <v>4</v>
      </c>
      <c r="H568" s="35">
        <v>0.12889900000000001</v>
      </c>
      <c r="I568" s="35">
        <v>8.49</v>
      </c>
    </row>
    <row r="569" spans="1:9" hidden="1" x14ac:dyDescent="0.25">
      <c r="A569" s="34" t="s">
        <v>223</v>
      </c>
      <c r="B569" s="1" t="s">
        <v>3575</v>
      </c>
      <c r="C569">
        <v>23</v>
      </c>
      <c r="D569">
        <v>5</v>
      </c>
      <c r="E569">
        <v>2</v>
      </c>
      <c r="F569">
        <v>4</v>
      </c>
      <c r="G569" s="1" t="s">
        <v>355</v>
      </c>
      <c r="H569" s="35" t="s">
        <v>3576</v>
      </c>
      <c r="I569" s="35" t="s">
        <v>3577</v>
      </c>
    </row>
    <row r="570" spans="1:9" hidden="1" x14ac:dyDescent="0.25">
      <c r="A570" s="34" t="s">
        <v>225</v>
      </c>
      <c r="B570" s="1" t="s">
        <v>3578</v>
      </c>
      <c r="C570">
        <v>28</v>
      </c>
      <c r="D570">
        <v>4</v>
      </c>
      <c r="E570">
        <v>1</v>
      </c>
      <c r="F570">
        <v>4</v>
      </c>
      <c r="G570" s="1" t="s">
        <v>47</v>
      </c>
      <c r="H570" s="35" t="s">
        <v>3579</v>
      </c>
      <c r="I570" s="35" t="s">
        <v>3580</v>
      </c>
    </row>
    <row r="571" spans="1:9" hidden="1" x14ac:dyDescent="0.25">
      <c r="A571" s="34" t="s">
        <v>227</v>
      </c>
      <c r="B571" s="1" t="s">
        <v>4798</v>
      </c>
      <c r="C571">
        <v>27</v>
      </c>
      <c r="D571">
        <v>4</v>
      </c>
      <c r="E571">
        <v>1</v>
      </c>
      <c r="F571">
        <v>4</v>
      </c>
      <c r="G571" s="1">
        <v>2</v>
      </c>
      <c r="H571" s="35" t="s">
        <v>4799</v>
      </c>
      <c r="I571" s="35" t="s">
        <v>4800</v>
      </c>
    </row>
    <row r="572" spans="1:9" hidden="1" x14ac:dyDescent="0.25">
      <c r="A572" s="34" t="s">
        <v>229</v>
      </c>
      <c r="B572" s="1" t="s">
        <v>4801</v>
      </c>
      <c r="C572">
        <v>16</v>
      </c>
      <c r="D572">
        <v>4</v>
      </c>
      <c r="E572">
        <v>1</v>
      </c>
      <c r="F572">
        <v>4</v>
      </c>
      <c r="G572" s="1">
        <v>1</v>
      </c>
      <c r="H572" s="35">
        <v>0.24757599999999999</v>
      </c>
      <c r="I572" s="35">
        <v>5.53</v>
      </c>
    </row>
    <row r="573" spans="1:9" hidden="1" x14ac:dyDescent="0.25">
      <c r="A573" s="34" t="s">
        <v>230</v>
      </c>
      <c r="B573" s="1" t="s">
        <v>4802</v>
      </c>
      <c r="C573">
        <v>34</v>
      </c>
      <c r="D573">
        <v>4</v>
      </c>
      <c r="E573">
        <v>1</v>
      </c>
      <c r="F573">
        <v>4</v>
      </c>
      <c r="G573" s="1">
        <v>4</v>
      </c>
      <c r="H573" s="35">
        <v>1.8095E-2</v>
      </c>
      <c r="I573" s="35">
        <v>20.81</v>
      </c>
    </row>
    <row r="574" spans="1:9" hidden="1" x14ac:dyDescent="0.25">
      <c r="A574" s="34" t="s">
        <v>231</v>
      </c>
      <c r="B574" s="1" t="s">
        <v>3698</v>
      </c>
      <c r="C574">
        <v>22</v>
      </c>
      <c r="D574">
        <v>4</v>
      </c>
      <c r="E574">
        <v>1</v>
      </c>
      <c r="F574">
        <v>4</v>
      </c>
      <c r="G574" s="1">
        <v>2</v>
      </c>
      <c r="H574" s="35">
        <v>6.9438100000000003E-2</v>
      </c>
      <c r="I574" s="35">
        <v>12.06</v>
      </c>
    </row>
    <row r="575" spans="1:9" hidden="1" x14ac:dyDescent="0.25">
      <c r="A575" s="34" t="s">
        <v>232</v>
      </c>
      <c r="B575" s="1" t="s">
        <v>2317</v>
      </c>
      <c r="C575">
        <v>28</v>
      </c>
      <c r="D575">
        <v>4</v>
      </c>
      <c r="E575">
        <v>1</v>
      </c>
      <c r="F575">
        <v>4</v>
      </c>
      <c r="G575" s="1">
        <v>3</v>
      </c>
      <c r="H575" s="35" t="s">
        <v>4803</v>
      </c>
      <c r="I575" s="35" t="s">
        <v>4804</v>
      </c>
    </row>
    <row r="576" spans="1:9" hidden="1" x14ac:dyDescent="0.25">
      <c r="A576" s="34" t="s">
        <v>234</v>
      </c>
      <c r="B576" s="1" t="s">
        <v>3581</v>
      </c>
      <c r="C576">
        <v>31</v>
      </c>
      <c r="D576">
        <v>4</v>
      </c>
      <c r="E576">
        <v>1</v>
      </c>
      <c r="F576">
        <v>4</v>
      </c>
      <c r="G576" s="1">
        <v>4</v>
      </c>
      <c r="H576" s="35">
        <v>5.53371E-2</v>
      </c>
      <c r="I576" s="35">
        <v>13.38</v>
      </c>
    </row>
    <row r="577" spans="1:9" hidden="1" x14ac:dyDescent="0.25">
      <c r="A577" s="34" t="s">
        <v>236</v>
      </c>
      <c r="B577" s="1" t="s">
        <v>3582</v>
      </c>
      <c r="C577">
        <v>32</v>
      </c>
      <c r="D577">
        <v>4</v>
      </c>
      <c r="E577">
        <v>1</v>
      </c>
      <c r="F577">
        <v>4</v>
      </c>
      <c r="G577" s="1">
        <v>3</v>
      </c>
      <c r="H577" s="35">
        <v>9.2851500000000007E-3</v>
      </c>
      <c r="I577" s="35">
        <v>17.43</v>
      </c>
    </row>
    <row r="578" spans="1:9" hidden="1" x14ac:dyDescent="0.25">
      <c r="A578" s="34" t="s">
        <v>238</v>
      </c>
      <c r="B578" s="1" t="s">
        <v>4805</v>
      </c>
      <c r="C578">
        <v>16</v>
      </c>
      <c r="D578">
        <v>4</v>
      </c>
      <c r="E578">
        <v>1</v>
      </c>
      <c r="F578">
        <v>4</v>
      </c>
      <c r="G578" s="1">
        <v>3</v>
      </c>
      <c r="H578" s="35">
        <v>0.28702100000000003</v>
      </c>
      <c r="I578" s="35">
        <v>7.34</v>
      </c>
    </row>
    <row r="579" spans="1:9" hidden="1" x14ac:dyDescent="0.25">
      <c r="A579" s="34" t="s">
        <v>240</v>
      </c>
      <c r="B579" s="1" t="s">
        <v>3583</v>
      </c>
      <c r="C579">
        <v>25</v>
      </c>
      <c r="D579">
        <v>3</v>
      </c>
      <c r="E579">
        <v>11</v>
      </c>
      <c r="F579">
        <v>4</v>
      </c>
      <c r="G579" s="1" t="s">
        <v>74</v>
      </c>
      <c r="H579" s="35" t="s">
        <v>3584</v>
      </c>
      <c r="I579" s="35" t="s">
        <v>3585</v>
      </c>
    </row>
    <row r="580" spans="1:9" hidden="1" x14ac:dyDescent="0.25">
      <c r="A580" s="34" t="s">
        <v>242</v>
      </c>
      <c r="B580" s="1" t="s">
        <v>3586</v>
      </c>
      <c r="C580">
        <v>17</v>
      </c>
      <c r="D580">
        <v>3</v>
      </c>
      <c r="E580">
        <v>2</v>
      </c>
      <c r="F580">
        <v>4</v>
      </c>
      <c r="G580" s="1">
        <v>2</v>
      </c>
      <c r="H580" s="35" t="s">
        <v>3587</v>
      </c>
      <c r="I580" s="35" t="s">
        <v>3588</v>
      </c>
    </row>
    <row r="581" spans="1:9" hidden="1" x14ac:dyDescent="0.25">
      <c r="A581" s="34" t="s">
        <v>244</v>
      </c>
      <c r="B581" s="1" t="s">
        <v>3590</v>
      </c>
      <c r="C581">
        <v>32</v>
      </c>
      <c r="D581">
        <v>3</v>
      </c>
      <c r="E581">
        <v>2</v>
      </c>
      <c r="F581">
        <v>4</v>
      </c>
      <c r="G581" s="1" t="s">
        <v>355</v>
      </c>
      <c r="H581" s="35" t="s">
        <v>3591</v>
      </c>
      <c r="I581" s="35" t="s">
        <v>3592</v>
      </c>
    </row>
    <row r="582" spans="1:9" hidden="1" x14ac:dyDescent="0.25">
      <c r="A582" s="34" t="s">
        <v>246</v>
      </c>
      <c r="B582" s="1" t="s">
        <v>3593</v>
      </c>
      <c r="C582">
        <v>28</v>
      </c>
      <c r="D582">
        <v>2</v>
      </c>
      <c r="E582">
        <v>1</v>
      </c>
      <c r="F582">
        <v>4</v>
      </c>
      <c r="G582" s="1">
        <v>3</v>
      </c>
      <c r="H582" s="35">
        <v>4.0923399999999999E-2</v>
      </c>
      <c r="I582" s="35">
        <v>18.28</v>
      </c>
    </row>
    <row r="583" spans="1:9" hidden="1" x14ac:dyDescent="0.25">
      <c r="A583" s="34" t="s">
        <v>248</v>
      </c>
      <c r="B583" s="1" t="s">
        <v>2310</v>
      </c>
      <c r="C583">
        <v>35</v>
      </c>
      <c r="D583">
        <v>141</v>
      </c>
      <c r="E583">
        <v>1</v>
      </c>
      <c r="F583">
        <v>3</v>
      </c>
      <c r="G583" s="1" t="s">
        <v>88</v>
      </c>
      <c r="H583" s="35" t="s">
        <v>3594</v>
      </c>
      <c r="I583" s="35" t="s">
        <v>3595</v>
      </c>
    </row>
    <row r="584" spans="1:9" hidden="1" x14ac:dyDescent="0.25">
      <c r="A584" s="34" t="s">
        <v>250</v>
      </c>
      <c r="B584" s="1" t="s">
        <v>3599</v>
      </c>
      <c r="C584">
        <v>35</v>
      </c>
      <c r="D584">
        <v>41</v>
      </c>
      <c r="E584">
        <v>1</v>
      </c>
      <c r="F584">
        <v>3</v>
      </c>
      <c r="G584" s="1">
        <v>3</v>
      </c>
      <c r="H584" s="35" t="s">
        <v>3600</v>
      </c>
      <c r="I584" s="35" t="s">
        <v>3601</v>
      </c>
    </row>
    <row r="585" spans="1:9" hidden="1" x14ac:dyDescent="0.25">
      <c r="A585" s="34" t="s">
        <v>252</v>
      </c>
      <c r="B585" s="1" t="s">
        <v>3602</v>
      </c>
      <c r="C585">
        <v>37</v>
      </c>
      <c r="D585">
        <v>26</v>
      </c>
      <c r="E585">
        <v>1</v>
      </c>
      <c r="F585">
        <v>3</v>
      </c>
      <c r="G585" s="1">
        <v>3</v>
      </c>
      <c r="H585" s="35" t="s">
        <v>3603</v>
      </c>
      <c r="I585" s="35" t="s">
        <v>3604</v>
      </c>
    </row>
    <row r="586" spans="1:9" hidden="1" x14ac:dyDescent="0.25">
      <c r="A586" s="34" t="s">
        <v>254</v>
      </c>
      <c r="B586" s="1" t="s">
        <v>4806</v>
      </c>
      <c r="C586">
        <v>34</v>
      </c>
      <c r="D586">
        <v>26</v>
      </c>
      <c r="E586">
        <v>3</v>
      </c>
      <c r="F586">
        <v>3</v>
      </c>
      <c r="G586" s="1" t="s">
        <v>348</v>
      </c>
      <c r="H586" s="35" t="s">
        <v>4807</v>
      </c>
      <c r="I586" s="35" t="s">
        <v>4808</v>
      </c>
    </row>
    <row r="587" spans="1:9" hidden="1" x14ac:dyDescent="0.25">
      <c r="A587" s="34" t="s">
        <v>256</v>
      </c>
      <c r="B587" s="1" t="s">
        <v>3605</v>
      </c>
      <c r="C587">
        <v>39</v>
      </c>
      <c r="D587">
        <v>16</v>
      </c>
      <c r="E587">
        <v>1</v>
      </c>
      <c r="F587">
        <v>3</v>
      </c>
      <c r="G587" s="1" t="s">
        <v>88</v>
      </c>
      <c r="H587" s="35" t="s">
        <v>3606</v>
      </c>
      <c r="I587" s="35" t="s">
        <v>3607</v>
      </c>
    </row>
    <row r="588" spans="1:9" hidden="1" x14ac:dyDescent="0.25">
      <c r="A588" s="34" t="s">
        <v>258</v>
      </c>
      <c r="B588" s="1" t="s">
        <v>3608</v>
      </c>
      <c r="C588">
        <v>31</v>
      </c>
      <c r="D588">
        <v>15</v>
      </c>
      <c r="E588">
        <v>42</v>
      </c>
      <c r="F588">
        <v>3</v>
      </c>
      <c r="G588" s="1" t="s">
        <v>74</v>
      </c>
      <c r="H588" s="35" t="s">
        <v>3609</v>
      </c>
      <c r="I588" s="35" t="s">
        <v>3610</v>
      </c>
    </row>
    <row r="589" spans="1:9" hidden="1" x14ac:dyDescent="0.25">
      <c r="A589" s="34" t="s">
        <v>260</v>
      </c>
      <c r="B589" s="1" t="s">
        <v>3611</v>
      </c>
      <c r="C589">
        <v>32</v>
      </c>
      <c r="D589">
        <v>15</v>
      </c>
      <c r="E589">
        <v>1</v>
      </c>
      <c r="F589">
        <v>3</v>
      </c>
      <c r="G589" s="1">
        <v>3</v>
      </c>
      <c r="H589" s="35">
        <v>8.3411900000000001E-3</v>
      </c>
      <c r="I589" s="35">
        <v>27.08</v>
      </c>
    </row>
    <row r="590" spans="1:9" hidden="1" x14ac:dyDescent="0.25">
      <c r="A590" s="34" t="s">
        <v>262</v>
      </c>
      <c r="B590" s="1" t="s">
        <v>1364</v>
      </c>
      <c r="C590">
        <v>16</v>
      </c>
      <c r="D590">
        <v>13</v>
      </c>
      <c r="E590">
        <v>1</v>
      </c>
      <c r="F590">
        <v>3</v>
      </c>
      <c r="G590" s="1">
        <v>2</v>
      </c>
      <c r="H590" s="35">
        <v>4.0620999999999997E-2</v>
      </c>
      <c r="I590" s="35">
        <v>15.33</v>
      </c>
    </row>
    <row r="591" spans="1:9" hidden="1" x14ac:dyDescent="0.25">
      <c r="A591" s="34" t="s">
        <v>263</v>
      </c>
      <c r="B591" s="1" t="s">
        <v>3612</v>
      </c>
      <c r="C591">
        <v>31</v>
      </c>
      <c r="D591">
        <v>11</v>
      </c>
      <c r="E591">
        <v>1</v>
      </c>
      <c r="F591">
        <v>3</v>
      </c>
      <c r="G591" s="1">
        <v>3</v>
      </c>
      <c r="H591" s="35">
        <v>2.0075699999999998E-2</v>
      </c>
      <c r="I591" s="35">
        <v>19.64</v>
      </c>
    </row>
    <row r="592" spans="1:9" hidden="1" x14ac:dyDescent="0.25">
      <c r="A592" s="34" t="s">
        <v>266</v>
      </c>
      <c r="B592" s="1" t="s">
        <v>3747</v>
      </c>
      <c r="C592">
        <v>34</v>
      </c>
      <c r="D592">
        <v>9</v>
      </c>
      <c r="E592">
        <v>1</v>
      </c>
      <c r="F592">
        <v>3</v>
      </c>
      <c r="G592" s="1">
        <v>4</v>
      </c>
      <c r="H592" s="35" t="s">
        <v>4809</v>
      </c>
      <c r="I592" s="35" t="s">
        <v>4810</v>
      </c>
    </row>
    <row r="593" spans="1:9" hidden="1" x14ac:dyDescent="0.25">
      <c r="A593" s="34" t="s">
        <v>267</v>
      </c>
      <c r="B593" s="1" t="s">
        <v>3613</v>
      </c>
      <c r="C593">
        <v>41</v>
      </c>
      <c r="D593">
        <v>9</v>
      </c>
      <c r="E593">
        <v>1</v>
      </c>
      <c r="F593">
        <v>3</v>
      </c>
      <c r="G593" s="1">
        <v>3</v>
      </c>
      <c r="H593" s="35" t="s">
        <v>3614</v>
      </c>
      <c r="I593" s="35" t="s">
        <v>3615</v>
      </c>
    </row>
    <row r="594" spans="1:9" hidden="1" x14ac:dyDescent="0.25">
      <c r="A594" s="34" t="s">
        <v>268</v>
      </c>
      <c r="B594" s="1" t="s">
        <v>3616</v>
      </c>
      <c r="C594">
        <v>35</v>
      </c>
      <c r="D594">
        <v>9</v>
      </c>
      <c r="E594">
        <v>1</v>
      </c>
      <c r="F594">
        <v>3</v>
      </c>
      <c r="G594" s="1">
        <v>4</v>
      </c>
      <c r="H594" s="35">
        <v>7.1170300000000006E-2</v>
      </c>
      <c r="I594" s="35">
        <v>19.18</v>
      </c>
    </row>
    <row r="595" spans="1:9" hidden="1" x14ac:dyDescent="0.25">
      <c r="A595" s="34" t="s">
        <v>270</v>
      </c>
      <c r="B595" s="1" t="s">
        <v>3617</v>
      </c>
      <c r="C595">
        <v>19</v>
      </c>
      <c r="D595">
        <v>8</v>
      </c>
      <c r="E595">
        <v>1</v>
      </c>
      <c r="F595">
        <v>3</v>
      </c>
      <c r="G595" s="1">
        <v>2</v>
      </c>
      <c r="H595" s="35">
        <v>8.1489699999999998E-2</v>
      </c>
      <c r="I595" s="35">
        <v>5.97</v>
      </c>
    </row>
    <row r="596" spans="1:9" hidden="1" x14ac:dyDescent="0.25">
      <c r="A596" s="34" t="s">
        <v>272</v>
      </c>
      <c r="B596" s="1" t="s">
        <v>3618</v>
      </c>
      <c r="C596">
        <v>34</v>
      </c>
      <c r="D596">
        <v>8</v>
      </c>
      <c r="E596">
        <v>1</v>
      </c>
      <c r="F596">
        <v>3</v>
      </c>
      <c r="G596" s="1">
        <v>3</v>
      </c>
      <c r="H596" s="35" t="s">
        <v>3619</v>
      </c>
      <c r="I596" s="35" t="s">
        <v>3620</v>
      </c>
    </row>
    <row r="597" spans="1:9" hidden="1" x14ac:dyDescent="0.25">
      <c r="A597" s="34" t="s">
        <v>273</v>
      </c>
      <c r="B597" s="1" t="s">
        <v>3621</v>
      </c>
      <c r="C597">
        <v>18</v>
      </c>
      <c r="D597">
        <v>7</v>
      </c>
      <c r="E597">
        <v>4</v>
      </c>
      <c r="F597">
        <v>3</v>
      </c>
      <c r="G597" s="1" t="s">
        <v>13</v>
      </c>
      <c r="H597" s="35" t="s">
        <v>3622</v>
      </c>
      <c r="I597" s="35" t="s">
        <v>3623</v>
      </c>
    </row>
    <row r="598" spans="1:9" hidden="1" x14ac:dyDescent="0.25">
      <c r="A598" s="34" t="s">
        <v>274</v>
      </c>
      <c r="B598" s="1" t="s">
        <v>3624</v>
      </c>
      <c r="C598">
        <v>35</v>
      </c>
      <c r="D598">
        <v>7</v>
      </c>
      <c r="E598">
        <v>1</v>
      </c>
      <c r="F598">
        <v>3</v>
      </c>
      <c r="G598" s="1">
        <v>3</v>
      </c>
      <c r="H598" s="35">
        <v>1.7756299999999999E-2</v>
      </c>
      <c r="I598" s="35">
        <v>26.34</v>
      </c>
    </row>
    <row r="599" spans="1:9" hidden="1" x14ac:dyDescent="0.25">
      <c r="A599" s="34" t="s">
        <v>276</v>
      </c>
      <c r="B599" s="1" t="s">
        <v>3625</v>
      </c>
      <c r="C599">
        <v>35</v>
      </c>
      <c r="D599">
        <v>6</v>
      </c>
      <c r="E599">
        <v>1</v>
      </c>
      <c r="F599">
        <v>3</v>
      </c>
      <c r="G599" s="1">
        <v>3</v>
      </c>
      <c r="H599" s="35" t="s">
        <v>3626</v>
      </c>
      <c r="I599" s="35" t="s">
        <v>3627</v>
      </c>
    </row>
    <row r="600" spans="1:9" hidden="1" x14ac:dyDescent="0.25">
      <c r="A600" s="34" t="s">
        <v>278</v>
      </c>
      <c r="B600" s="1" t="s">
        <v>3628</v>
      </c>
      <c r="C600">
        <v>35</v>
      </c>
      <c r="D600">
        <v>6</v>
      </c>
      <c r="E600">
        <v>1</v>
      </c>
      <c r="F600">
        <v>3</v>
      </c>
      <c r="G600" s="1" t="s">
        <v>47</v>
      </c>
      <c r="H600" s="35" t="s">
        <v>3629</v>
      </c>
      <c r="I600" s="35" t="s">
        <v>3630</v>
      </c>
    </row>
    <row r="601" spans="1:9" hidden="1" x14ac:dyDescent="0.25">
      <c r="A601" s="34" t="s">
        <v>280</v>
      </c>
      <c r="B601" s="1" t="s">
        <v>3631</v>
      </c>
      <c r="C601">
        <v>24</v>
      </c>
      <c r="D601">
        <v>6</v>
      </c>
      <c r="E601">
        <v>1</v>
      </c>
      <c r="F601">
        <v>3</v>
      </c>
      <c r="G601" s="1">
        <v>2</v>
      </c>
      <c r="H601" s="35">
        <v>0.52970600000000001</v>
      </c>
      <c r="I601" s="35">
        <v>3.32</v>
      </c>
    </row>
    <row r="602" spans="1:9" hidden="1" x14ac:dyDescent="0.25">
      <c r="A602" s="34" t="s">
        <v>282</v>
      </c>
      <c r="B602" s="1" t="s">
        <v>3633</v>
      </c>
      <c r="C602">
        <v>34</v>
      </c>
      <c r="D602">
        <v>6</v>
      </c>
      <c r="E602">
        <v>1</v>
      </c>
      <c r="F602">
        <v>3</v>
      </c>
      <c r="G602" s="1">
        <v>2</v>
      </c>
      <c r="H602" s="35" t="s">
        <v>3634</v>
      </c>
      <c r="I602" s="35" t="s">
        <v>3635</v>
      </c>
    </row>
    <row r="603" spans="1:9" hidden="1" x14ac:dyDescent="0.25">
      <c r="A603" s="34" t="s">
        <v>283</v>
      </c>
      <c r="B603" s="1" t="s">
        <v>3636</v>
      </c>
      <c r="C603">
        <v>35</v>
      </c>
      <c r="D603">
        <v>6</v>
      </c>
      <c r="E603">
        <v>1</v>
      </c>
      <c r="F603">
        <v>3</v>
      </c>
      <c r="G603" s="1">
        <v>3</v>
      </c>
      <c r="H603" s="35" t="s">
        <v>3637</v>
      </c>
      <c r="I603" s="35" t="s">
        <v>3638</v>
      </c>
    </row>
    <row r="604" spans="1:9" hidden="1" x14ac:dyDescent="0.25">
      <c r="A604" s="34" t="s">
        <v>285</v>
      </c>
      <c r="B604" s="1" t="s">
        <v>3639</v>
      </c>
      <c r="C604">
        <v>34</v>
      </c>
      <c r="D604">
        <v>6</v>
      </c>
      <c r="E604">
        <v>1</v>
      </c>
      <c r="F604">
        <v>3</v>
      </c>
      <c r="G604" s="1">
        <v>3</v>
      </c>
      <c r="H604" s="35" t="s">
        <v>3640</v>
      </c>
      <c r="I604" s="35" t="s">
        <v>3641</v>
      </c>
    </row>
    <row r="605" spans="1:9" hidden="1" x14ac:dyDescent="0.25">
      <c r="A605" s="34" t="s">
        <v>287</v>
      </c>
      <c r="B605" s="1" t="s">
        <v>3642</v>
      </c>
      <c r="C605">
        <v>26</v>
      </c>
      <c r="D605">
        <v>5</v>
      </c>
      <c r="E605">
        <v>2</v>
      </c>
      <c r="F605">
        <v>3</v>
      </c>
      <c r="G605" s="1" t="s">
        <v>359</v>
      </c>
      <c r="H605" s="35" t="s">
        <v>3643</v>
      </c>
      <c r="I605" s="35" t="s">
        <v>3644</v>
      </c>
    </row>
    <row r="606" spans="1:9" hidden="1" x14ac:dyDescent="0.25">
      <c r="A606" s="34" t="s">
        <v>289</v>
      </c>
      <c r="B606" s="1" t="s">
        <v>3645</v>
      </c>
      <c r="C606">
        <v>34</v>
      </c>
      <c r="D606">
        <v>5</v>
      </c>
      <c r="E606">
        <v>1</v>
      </c>
      <c r="F606">
        <v>3</v>
      </c>
      <c r="G606" s="1" t="s">
        <v>13</v>
      </c>
      <c r="H606" s="35" t="s">
        <v>3646</v>
      </c>
      <c r="I606" s="35" t="s">
        <v>3647</v>
      </c>
    </row>
    <row r="607" spans="1:9" hidden="1" x14ac:dyDescent="0.25">
      <c r="A607" s="34" t="s">
        <v>291</v>
      </c>
      <c r="B607" s="1" t="s">
        <v>3648</v>
      </c>
      <c r="C607">
        <v>20</v>
      </c>
      <c r="D607">
        <v>5</v>
      </c>
      <c r="E607">
        <v>4</v>
      </c>
      <c r="F607">
        <v>3</v>
      </c>
      <c r="G607" s="1" t="s">
        <v>355</v>
      </c>
      <c r="H607" s="35" t="s">
        <v>3649</v>
      </c>
      <c r="I607" s="35" t="s">
        <v>3650</v>
      </c>
    </row>
    <row r="608" spans="1:9" hidden="1" x14ac:dyDescent="0.25">
      <c r="A608" s="34" t="s">
        <v>293</v>
      </c>
      <c r="B608" s="1" t="s">
        <v>4811</v>
      </c>
      <c r="C608">
        <v>30</v>
      </c>
      <c r="D608">
        <v>5</v>
      </c>
      <c r="E608">
        <v>1</v>
      </c>
      <c r="F608">
        <v>3</v>
      </c>
      <c r="G608" s="1">
        <v>3</v>
      </c>
      <c r="H608" s="35" t="s">
        <v>4812</v>
      </c>
      <c r="I608" s="35" t="s">
        <v>4813</v>
      </c>
    </row>
    <row r="609" spans="1:9" hidden="1" x14ac:dyDescent="0.25">
      <c r="A609" s="34" t="s">
        <v>295</v>
      </c>
      <c r="B609" s="1" t="s">
        <v>3651</v>
      </c>
      <c r="C609">
        <v>33</v>
      </c>
      <c r="D609">
        <v>5</v>
      </c>
      <c r="E609">
        <v>1</v>
      </c>
      <c r="F609">
        <v>3</v>
      </c>
      <c r="G609" s="1">
        <v>3</v>
      </c>
      <c r="H609" s="35">
        <v>1.8779500000000001E-2</v>
      </c>
      <c r="I609" s="35">
        <v>30.43</v>
      </c>
    </row>
    <row r="610" spans="1:9" hidden="1" x14ac:dyDescent="0.25">
      <c r="A610" s="34" t="s">
        <v>297</v>
      </c>
      <c r="B610" s="1" t="s">
        <v>3652</v>
      </c>
      <c r="C610">
        <v>27</v>
      </c>
      <c r="D610">
        <v>5</v>
      </c>
      <c r="E610">
        <v>1</v>
      </c>
      <c r="F610">
        <v>3</v>
      </c>
      <c r="G610" s="1">
        <v>3</v>
      </c>
      <c r="H610" s="35">
        <v>3.7262099999999999E-2</v>
      </c>
      <c r="I610" s="35">
        <v>14.62</v>
      </c>
    </row>
    <row r="611" spans="1:9" hidden="1" x14ac:dyDescent="0.25">
      <c r="A611" s="34" t="s">
        <v>298</v>
      </c>
      <c r="B611" s="1" t="s">
        <v>4814</v>
      </c>
      <c r="C611">
        <v>37</v>
      </c>
      <c r="D611">
        <v>4</v>
      </c>
      <c r="E611">
        <v>1</v>
      </c>
      <c r="F611">
        <v>3</v>
      </c>
      <c r="G611" s="1">
        <v>3</v>
      </c>
      <c r="H611" s="35" t="s">
        <v>4815</v>
      </c>
      <c r="I611" s="35" t="s">
        <v>4816</v>
      </c>
    </row>
    <row r="612" spans="1:9" hidden="1" x14ac:dyDescent="0.25">
      <c r="A612" s="34" t="s">
        <v>300</v>
      </c>
      <c r="B612" s="1" t="s">
        <v>4817</v>
      </c>
      <c r="C612">
        <v>34</v>
      </c>
      <c r="D612">
        <v>4</v>
      </c>
      <c r="E612">
        <v>1</v>
      </c>
      <c r="F612">
        <v>3</v>
      </c>
      <c r="G612" s="1">
        <v>3</v>
      </c>
      <c r="H612" s="35">
        <v>2.0204799999999998E-2</v>
      </c>
      <c r="I612" s="35">
        <v>19.68</v>
      </c>
    </row>
    <row r="613" spans="1:9" hidden="1" x14ac:dyDescent="0.25">
      <c r="A613" s="34" t="s">
        <v>302</v>
      </c>
      <c r="B613" s="1" t="s">
        <v>3654</v>
      </c>
      <c r="C613">
        <v>22</v>
      </c>
      <c r="D613">
        <v>4</v>
      </c>
      <c r="E613">
        <v>1</v>
      </c>
      <c r="F613">
        <v>3</v>
      </c>
      <c r="G613" s="1" t="s">
        <v>13</v>
      </c>
      <c r="H613" s="35" t="s">
        <v>3655</v>
      </c>
      <c r="I613" s="35" t="s">
        <v>3656</v>
      </c>
    </row>
    <row r="614" spans="1:9" hidden="1" x14ac:dyDescent="0.25">
      <c r="A614" s="34" t="s">
        <v>304</v>
      </c>
      <c r="B614" s="1" t="s">
        <v>4818</v>
      </c>
      <c r="C614">
        <v>40</v>
      </c>
      <c r="D614">
        <v>4</v>
      </c>
      <c r="E614">
        <v>1</v>
      </c>
      <c r="F614">
        <v>3</v>
      </c>
      <c r="G614" s="1" t="s">
        <v>30</v>
      </c>
      <c r="H614" s="35" t="s">
        <v>4819</v>
      </c>
      <c r="I614" s="35" t="s">
        <v>4820</v>
      </c>
    </row>
    <row r="615" spans="1:9" hidden="1" x14ac:dyDescent="0.25">
      <c r="A615" s="34" t="s">
        <v>306</v>
      </c>
      <c r="B615" s="1" t="s">
        <v>3657</v>
      </c>
      <c r="C615">
        <v>21</v>
      </c>
      <c r="D615">
        <v>4</v>
      </c>
      <c r="E615">
        <v>1</v>
      </c>
      <c r="F615">
        <v>3</v>
      </c>
      <c r="G615" s="1">
        <v>2</v>
      </c>
      <c r="H615" s="35">
        <v>9.1672600000000007E-2</v>
      </c>
      <c r="I615" s="35">
        <v>19.3</v>
      </c>
    </row>
    <row r="616" spans="1:9" hidden="1" x14ac:dyDescent="0.25">
      <c r="A616" s="34" t="s">
        <v>308</v>
      </c>
      <c r="B616" s="1" t="s">
        <v>4821</v>
      </c>
      <c r="C616">
        <v>21</v>
      </c>
      <c r="D616">
        <v>4</v>
      </c>
      <c r="E616">
        <v>1</v>
      </c>
      <c r="F616">
        <v>3</v>
      </c>
      <c r="G616" s="1">
        <v>4</v>
      </c>
      <c r="H616" s="35">
        <v>9.32265E-3</v>
      </c>
      <c r="I616" s="35">
        <v>28.14</v>
      </c>
    </row>
    <row r="617" spans="1:9" hidden="1" x14ac:dyDescent="0.25">
      <c r="A617" s="34" t="s">
        <v>310</v>
      </c>
      <c r="B617" s="1" t="s">
        <v>3658</v>
      </c>
      <c r="C617">
        <v>29</v>
      </c>
      <c r="D617">
        <v>4</v>
      </c>
      <c r="E617">
        <v>1</v>
      </c>
      <c r="F617">
        <v>3</v>
      </c>
      <c r="G617" s="1">
        <v>2</v>
      </c>
      <c r="H617" s="35" t="s">
        <v>3659</v>
      </c>
      <c r="I617" s="35" t="s">
        <v>3660</v>
      </c>
    </row>
    <row r="618" spans="1:9" hidden="1" x14ac:dyDescent="0.25">
      <c r="A618" s="34" t="s">
        <v>312</v>
      </c>
      <c r="B618" s="1" t="s">
        <v>4822</v>
      </c>
      <c r="C618">
        <v>36</v>
      </c>
      <c r="D618">
        <v>4</v>
      </c>
      <c r="E618">
        <v>1</v>
      </c>
      <c r="F618">
        <v>3</v>
      </c>
      <c r="G618" s="1">
        <v>2</v>
      </c>
      <c r="H618" s="35" t="s">
        <v>4823</v>
      </c>
      <c r="I618" s="35" t="s">
        <v>4824</v>
      </c>
    </row>
    <row r="619" spans="1:9" hidden="1" x14ac:dyDescent="0.25">
      <c r="A619" s="34" t="s">
        <v>314</v>
      </c>
      <c r="B619" s="1" t="s">
        <v>3661</v>
      </c>
      <c r="C619">
        <v>31</v>
      </c>
      <c r="D619">
        <v>4</v>
      </c>
      <c r="E619">
        <v>1</v>
      </c>
      <c r="F619">
        <v>3</v>
      </c>
      <c r="G619" s="1">
        <v>3</v>
      </c>
      <c r="H619" s="35">
        <v>9.1103799999999999E-2</v>
      </c>
      <c r="I619" s="35">
        <v>19.03</v>
      </c>
    </row>
    <row r="620" spans="1:9" hidden="1" x14ac:dyDescent="0.25">
      <c r="A620" s="34" t="s">
        <v>316</v>
      </c>
      <c r="B620" s="1" t="s">
        <v>3662</v>
      </c>
      <c r="C620">
        <v>19</v>
      </c>
      <c r="D620">
        <v>4</v>
      </c>
      <c r="E620">
        <v>1</v>
      </c>
      <c r="F620">
        <v>3</v>
      </c>
      <c r="G620" s="1" t="s">
        <v>85</v>
      </c>
      <c r="H620" s="35" t="s">
        <v>3663</v>
      </c>
      <c r="I620" s="35" t="s">
        <v>3664</v>
      </c>
    </row>
    <row r="621" spans="1:9" hidden="1" x14ac:dyDescent="0.25">
      <c r="A621" s="34" t="s">
        <v>319</v>
      </c>
      <c r="B621" s="1" t="s">
        <v>4825</v>
      </c>
      <c r="C621">
        <v>35</v>
      </c>
      <c r="D621">
        <v>4</v>
      </c>
      <c r="E621">
        <v>1</v>
      </c>
      <c r="F621">
        <v>3</v>
      </c>
      <c r="G621" s="1">
        <v>3</v>
      </c>
      <c r="H621" s="35">
        <v>0.110319</v>
      </c>
      <c r="I621" s="35">
        <v>6.27</v>
      </c>
    </row>
    <row r="622" spans="1:9" hidden="1" x14ac:dyDescent="0.25">
      <c r="A622" s="34" t="s">
        <v>320</v>
      </c>
      <c r="B622" s="1" t="s">
        <v>3665</v>
      </c>
      <c r="C622">
        <v>36</v>
      </c>
      <c r="D622">
        <v>4</v>
      </c>
      <c r="E622">
        <v>1</v>
      </c>
      <c r="F622">
        <v>3</v>
      </c>
      <c r="G622" s="1">
        <v>2</v>
      </c>
      <c r="H622" s="35" t="s">
        <v>3666</v>
      </c>
      <c r="I622" s="35" t="s">
        <v>3667</v>
      </c>
    </row>
    <row r="623" spans="1:9" hidden="1" x14ac:dyDescent="0.25">
      <c r="A623" s="34" t="s">
        <v>322</v>
      </c>
      <c r="B623" s="1" t="s">
        <v>3668</v>
      </c>
      <c r="C623">
        <v>29</v>
      </c>
      <c r="D623">
        <v>3</v>
      </c>
      <c r="E623">
        <v>1</v>
      </c>
      <c r="F623">
        <v>3</v>
      </c>
      <c r="G623" s="1">
        <v>3</v>
      </c>
      <c r="H623" s="35" t="s">
        <v>3669</v>
      </c>
      <c r="I623" s="35" t="s">
        <v>3670</v>
      </c>
    </row>
    <row r="624" spans="1:9" hidden="1" x14ac:dyDescent="0.25">
      <c r="A624" s="34" t="s">
        <v>324</v>
      </c>
      <c r="B624" s="1" t="s">
        <v>3671</v>
      </c>
      <c r="C624">
        <v>30</v>
      </c>
      <c r="D624">
        <v>3</v>
      </c>
      <c r="E624">
        <v>1</v>
      </c>
      <c r="F624">
        <v>3</v>
      </c>
      <c r="G624" s="1">
        <v>3</v>
      </c>
      <c r="H624" s="35" t="s">
        <v>3672</v>
      </c>
      <c r="I624" s="35" t="s">
        <v>3673</v>
      </c>
    </row>
    <row r="625" spans="1:9" hidden="1" x14ac:dyDescent="0.25">
      <c r="A625" s="34" t="s">
        <v>326</v>
      </c>
      <c r="B625" s="1" t="s">
        <v>3674</v>
      </c>
      <c r="C625">
        <v>25</v>
      </c>
      <c r="D625">
        <v>3</v>
      </c>
      <c r="E625">
        <v>2</v>
      </c>
      <c r="F625">
        <v>3</v>
      </c>
      <c r="G625" s="1">
        <v>3</v>
      </c>
      <c r="H625" s="35" t="s">
        <v>3675</v>
      </c>
      <c r="I625" s="35" t="s">
        <v>3676</v>
      </c>
    </row>
    <row r="626" spans="1:9" hidden="1" x14ac:dyDescent="0.25">
      <c r="A626" s="34" t="s">
        <v>328</v>
      </c>
      <c r="B626" s="1" t="s">
        <v>3677</v>
      </c>
      <c r="C626">
        <v>34</v>
      </c>
      <c r="D626">
        <v>3</v>
      </c>
      <c r="E626">
        <v>2</v>
      </c>
      <c r="F626">
        <v>3</v>
      </c>
      <c r="G626" s="1">
        <v>2</v>
      </c>
      <c r="H626" s="35" t="s">
        <v>3678</v>
      </c>
      <c r="I626" s="35" t="s">
        <v>3679</v>
      </c>
    </row>
    <row r="627" spans="1:9" hidden="1" x14ac:dyDescent="0.25">
      <c r="A627" s="34" t="s">
        <v>330</v>
      </c>
      <c r="B627" s="1" t="s">
        <v>3680</v>
      </c>
      <c r="C627">
        <v>39</v>
      </c>
      <c r="D627">
        <v>3</v>
      </c>
      <c r="E627">
        <v>1</v>
      </c>
      <c r="F627">
        <v>3</v>
      </c>
      <c r="G627" s="1">
        <v>3</v>
      </c>
      <c r="H627" s="35" t="s">
        <v>3681</v>
      </c>
      <c r="I627" s="35" t="s">
        <v>3682</v>
      </c>
    </row>
    <row r="628" spans="1:9" hidden="1" x14ac:dyDescent="0.25">
      <c r="A628" s="34" t="s">
        <v>332</v>
      </c>
      <c r="B628" s="1" t="s">
        <v>3683</v>
      </c>
      <c r="C628">
        <v>38</v>
      </c>
      <c r="D628">
        <v>3</v>
      </c>
      <c r="E628">
        <v>1</v>
      </c>
      <c r="F628">
        <v>3</v>
      </c>
      <c r="G628" s="1">
        <v>2</v>
      </c>
      <c r="H628" s="35" t="s">
        <v>3684</v>
      </c>
      <c r="I628" s="35" t="s">
        <v>3685</v>
      </c>
    </row>
    <row r="629" spans="1:9" hidden="1" x14ac:dyDescent="0.25">
      <c r="A629" s="34" t="s">
        <v>334</v>
      </c>
      <c r="B629" s="1" t="s">
        <v>3686</v>
      </c>
      <c r="C629">
        <v>25</v>
      </c>
      <c r="D629">
        <v>3</v>
      </c>
      <c r="E629">
        <v>1</v>
      </c>
      <c r="F629">
        <v>3</v>
      </c>
      <c r="G629" s="1">
        <v>2</v>
      </c>
      <c r="H629" s="35">
        <v>1.60403E-2</v>
      </c>
      <c r="I629" s="35">
        <v>19.510000000000002</v>
      </c>
    </row>
    <row r="630" spans="1:9" hidden="1" x14ac:dyDescent="0.25">
      <c r="A630" s="34" t="s">
        <v>336</v>
      </c>
      <c r="B630" s="1" t="s">
        <v>3967</v>
      </c>
      <c r="C630">
        <v>16</v>
      </c>
      <c r="D630">
        <v>3</v>
      </c>
      <c r="E630">
        <v>1</v>
      </c>
      <c r="F630">
        <v>3</v>
      </c>
      <c r="G630" s="1">
        <v>2</v>
      </c>
      <c r="H630" s="35">
        <v>0.36232700000000001</v>
      </c>
      <c r="I630" s="35">
        <v>11.18</v>
      </c>
    </row>
    <row r="631" spans="1:9" hidden="1" x14ac:dyDescent="0.25">
      <c r="A631" s="34" t="s">
        <v>337</v>
      </c>
      <c r="B631" s="1" t="s">
        <v>3687</v>
      </c>
      <c r="C631">
        <v>19</v>
      </c>
      <c r="D631">
        <v>3</v>
      </c>
      <c r="E631">
        <v>1</v>
      </c>
      <c r="F631">
        <v>3</v>
      </c>
      <c r="G631" s="1">
        <v>3</v>
      </c>
      <c r="H631" s="35">
        <v>0.17944599999999999</v>
      </c>
      <c r="I631" s="35">
        <v>11.6</v>
      </c>
    </row>
    <row r="632" spans="1:9" hidden="1" x14ac:dyDescent="0.25">
      <c r="A632" s="34" t="s">
        <v>338</v>
      </c>
      <c r="B632" s="1" t="s">
        <v>4826</v>
      </c>
      <c r="C632">
        <v>34</v>
      </c>
      <c r="D632">
        <v>3</v>
      </c>
      <c r="E632">
        <v>1</v>
      </c>
      <c r="F632">
        <v>3</v>
      </c>
      <c r="G632" s="1">
        <v>4</v>
      </c>
      <c r="H632" s="35">
        <v>1.3335100000000001E-2</v>
      </c>
      <c r="I632" s="35">
        <v>35.03</v>
      </c>
    </row>
    <row r="633" spans="1:9" hidden="1" x14ac:dyDescent="0.25">
      <c r="A633" s="34" t="s">
        <v>340</v>
      </c>
      <c r="B633" s="1" t="s">
        <v>1298</v>
      </c>
      <c r="C633">
        <v>16</v>
      </c>
      <c r="D633">
        <v>3</v>
      </c>
      <c r="E633">
        <v>3</v>
      </c>
      <c r="F633">
        <v>3</v>
      </c>
      <c r="G633" s="1" t="s">
        <v>150</v>
      </c>
      <c r="H633" s="35" t="s">
        <v>3688</v>
      </c>
      <c r="I633" s="35" t="s">
        <v>3689</v>
      </c>
    </row>
    <row r="634" spans="1:9" hidden="1" x14ac:dyDescent="0.25">
      <c r="A634" s="34" t="s">
        <v>342</v>
      </c>
      <c r="B634" s="1" t="s">
        <v>3690</v>
      </c>
      <c r="C634">
        <v>21</v>
      </c>
      <c r="D634">
        <v>3</v>
      </c>
      <c r="E634">
        <v>1</v>
      </c>
      <c r="F634">
        <v>3</v>
      </c>
      <c r="G634" s="1">
        <v>2</v>
      </c>
      <c r="H634" s="35">
        <v>2.39867E-2</v>
      </c>
      <c r="I634" s="35">
        <v>15.82</v>
      </c>
    </row>
    <row r="635" spans="1:9" hidden="1" x14ac:dyDescent="0.25">
      <c r="A635" s="34" t="s">
        <v>365</v>
      </c>
      <c r="B635" s="1" t="s">
        <v>4827</v>
      </c>
      <c r="C635">
        <v>16</v>
      </c>
      <c r="D635">
        <v>3</v>
      </c>
      <c r="E635">
        <v>1</v>
      </c>
      <c r="F635">
        <v>3</v>
      </c>
      <c r="G635" s="1">
        <v>2</v>
      </c>
      <c r="H635" s="35">
        <v>0.16645499999999999</v>
      </c>
      <c r="I635" s="35">
        <v>14.35</v>
      </c>
    </row>
    <row r="636" spans="1:9" hidden="1" x14ac:dyDescent="0.25">
      <c r="A636" s="34" t="s">
        <v>366</v>
      </c>
      <c r="B636" s="1" t="s">
        <v>3691</v>
      </c>
      <c r="C636">
        <v>29</v>
      </c>
      <c r="D636">
        <v>3</v>
      </c>
      <c r="E636">
        <v>1</v>
      </c>
      <c r="F636">
        <v>3</v>
      </c>
      <c r="G636" s="1">
        <v>3</v>
      </c>
      <c r="H636" s="35">
        <v>3.2417700000000001E-2</v>
      </c>
      <c r="I636" s="35">
        <v>15.73</v>
      </c>
    </row>
    <row r="637" spans="1:9" hidden="1" x14ac:dyDescent="0.25">
      <c r="A637" s="34" t="s">
        <v>367</v>
      </c>
      <c r="B637" s="1" t="s">
        <v>3692</v>
      </c>
      <c r="C637">
        <v>23</v>
      </c>
      <c r="D637">
        <v>3</v>
      </c>
      <c r="E637">
        <v>1</v>
      </c>
      <c r="F637">
        <v>3</v>
      </c>
      <c r="G637" s="1">
        <v>2</v>
      </c>
      <c r="H637" s="35" t="s">
        <v>3693</v>
      </c>
      <c r="I637" s="35" t="s">
        <v>3694</v>
      </c>
    </row>
    <row r="638" spans="1:9" hidden="1" x14ac:dyDescent="0.25">
      <c r="A638" s="34" t="s">
        <v>368</v>
      </c>
      <c r="B638" s="1" t="s">
        <v>3695</v>
      </c>
      <c r="C638">
        <v>21</v>
      </c>
      <c r="D638">
        <v>3</v>
      </c>
      <c r="E638">
        <v>2</v>
      </c>
      <c r="F638">
        <v>3</v>
      </c>
      <c r="G638" s="1" t="s">
        <v>30</v>
      </c>
      <c r="H638" s="35" t="s">
        <v>3696</v>
      </c>
      <c r="I638" s="35" t="s">
        <v>3697</v>
      </c>
    </row>
    <row r="639" spans="1:9" hidden="1" x14ac:dyDescent="0.25">
      <c r="A639" s="34" t="s">
        <v>369</v>
      </c>
      <c r="B639" s="1" t="s">
        <v>3699</v>
      </c>
      <c r="C639">
        <v>32</v>
      </c>
      <c r="D639">
        <v>3</v>
      </c>
      <c r="E639">
        <v>1</v>
      </c>
      <c r="F639">
        <v>3</v>
      </c>
      <c r="G639" s="1">
        <v>2</v>
      </c>
      <c r="H639" s="35">
        <v>2.4347400000000002E-2</v>
      </c>
      <c r="I639" s="35">
        <v>14.96</v>
      </c>
    </row>
    <row r="640" spans="1:9" hidden="1" x14ac:dyDescent="0.25">
      <c r="A640" s="34" t="s">
        <v>370</v>
      </c>
      <c r="B640" s="1" t="s">
        <v>3700</v>
      </c>
      <c r="C640">
        <v>35</v>
      </c>
      <c r="D640">
        <v>3</v>
      </c>
      <c r="E640">
        <v>1</v>
      </c>
      <c r="F640">
        <v>3</v>
      </c>
      <c r="G640" s="1">
        <v>2</v>
      </c>
      <c r="H640" s="35">
        <v>3.8163599999999999E-2</v>
      </c>
      <c r="I640" s="35">
        <v>21.16</v>
      </c>
    </row>
    <row r="641" spans="1:9" hidden="1" x14ac:dyDescent="0.25">
      <c r="A641" s="34" t="s">
        <v>371</v>
      </c>
      <c r="B641" s="1" t="s">
        <v>3701</v>
      </c>
      <c r="C641">
        <v>34</v>
      </c>
      <c r="D641">
        <v>3</v>
      </c>
      <c r="E641">
        <v>1</v>
      </c>
      <c r="F641">
        <v>3</v>
      </c>
      <c r="G641" s="1">
        <v>4</v>
      </c>
      <c r="H641" s="35">
        <v>7.9042799999999996E-3</v>
      </c>
      <c r="I641" s="35">
        <v>23.14</v>
      </c>
    </row>
    <row r="642" spans="1:9" hidden="1" x14ac:dyDescent="0.25">
      <c r="A642" s="34" t="s">
        <v>372</v>
      </c>
      <c r="B642" s="1" t="s">
        <v>3702</v>
      </c>
      <c r="C642">
        <v>20</v>
      </c>
      <c r="D642">
        <v>3</v>
      </c>
      <c r="E642">
        <v>1</v>
      </c>
      <c r="F642">
        <v>3</v>
      </c>
      <c r="G642" s="1">
        <v>4</v>
      </c>
      <c r="H642" s="35">
        <v>4.9709999999999997E-2</v>
      </c>
      <c r="I642" s="35">
        <v>17.68</v>
      </c>
    </row>
    <row r="643" spans="1:9" hidden="1" x14ac:dyDescent="0.25">
      <c r="A643" s="34" t="s">
        <v>373</v>
      </c>
      <c r="B643" s="1" t="s">
        <v>4828</v>
      </c>
      <c r="C643">
        <v>27</v>
      </c>
      <c r="D643">
        <v>3</v>
      </c>
      <c r="E643">
        <v>1</v>
      </c>
      <c r="F643">
        <v>3</v>
      </c>
      <c r="G643" s="1">
        <v>3</v>
      </c>
      <c r="H643" s="35" t="s">
        <v>4829</v>
      </c>
      <c r="I643" s="35" t="s">
        <v>4830</v>
      </c>
    </row>
    <row r="644" spans="1:9" hidden="1" x14ac:dyDescent="0.25">
      <c r="A644" s="34" t="s">
        <v>374</v>
      </c>
      <c r="B644" s="1" t="s">
        <v>4831</v>
      </c>
      <c r="C644">
        <v>33</v>
      </c>
      <c r="D644">
        <v>3</v>
      </c>
      <c r="E644">
        <v>1</v>
      </c>
      <c r="F644">
        <v>3</v>
      </c>
      <c r="G644" s="1">
        <v>3</v>
      </c>
      <c r="H644" s="35">
        <v>4.6428299999999997E-3</v>
      </c>
      <c r="I644" s="35">
        <v>34.65</v>
      </c>
    </row>
    <row r="645" spans="1:9" hidden="1" x14ac:dyDescent="0.25">
      <c r="A645" s="34" t="s">
        <v>375</v>
      </c>
      <c r="B645" s="1" t="s">
        <v>3703</v>
      </c>
      <c r="C645">
        <v>28</v>
      </c>
      <c r="D645">
        <v>3</v>
      </c>
      <c r="E645">
        <v>1</v>
      </c>
      <c r="F645">
        <v>3</v>
      </c>
      <c r="G645" s="1">
        <v>3</v>
      </c>
      <c r="H645" s="35">
        <v>0.25525399999999998</v>
      </c>
      <c r="I645" s="35">
        <v>20.149999999999999</v>
      </c>
    </row>
    <row r="646" spans="1:9" hidden="1" x14ac:dyDescent="0.25">
      <c r="A646" s="34" t="s">
        <v>376</v>
      </c>
      <c r="B646" s="1" t="s">
        <v>3704</v>
      </c>
      <c r="C646">
        <v>19</v>
      </c>
      <c r="D646">
        <v>3</v>
      </c>
      <c r="E646">
        <v>1</v>
      </c>
      <c r="F646">
        <v>3</v>
      </c>
      <c r="G646" s="1">
        <v>2</v>
      </c>
      <c r="H646" s="35">
        <v>2.3530599999999999E-2</v>
      </c>
      <c r="I646" s="35">
        <v>19.21</v>
      </c>
    </row>
    <row r="647" spans="1:9" hidden="1" x14ac:dyDescent="0.25">
      <c r="A647" s="34" t="s">
        <v>377</v>
      </c>
      <c r="B647" s="1" t="s">
        <v>4832</v>
      </c>
      <c r="C647">
        <v>24</v>
      </c>
      <c r="D647">
        <v>3</v>
      </c>
      <c r="E647">
        <v>1</v>
      </c>
      <c r="F647">
        <v>3</v>
      </c>
      <c r="G647" s="1">
        <v>4</v>
      </c>
      <c r="H647" s="35">
        <v>1.9511000000000001E-2</v>
      </c>
      <c r="I647" s="35">
        <v>20.329999999999998</v>
      </c>
    </row>
    <row r="648" spans="1:9" hidden="1" x14ac:dyDescent="0.25">
      <c r="A648" s="34" t="s">
        <v>378</v>
      </c>
      <c r="B648" s="1" t="s">
        <v>3705</v>
      </c>
      <c r="C648">
        <v>29</v>
      </c>
      <c r="D648">
        <v>3</v>
      </c>
      <c r="E648">
        <v>1</v>
      </c>
      <c r="F648">
        <v>3</v>
      </c>
      <c r="G648" s="1">
        <v>2</v>
      </c>
      <c r="H648" s="35" t="s">
        <v>3706</v>
      </c>
      <c r="I648" s="35" t="s">
        <v>3707</v>
      </c>
    </row>
    <row r="649" spans="1:9" hidden="1" x14ac:dyDescent="0.25">
      <c r="A649" s="34" t="s">
        <v>345</v>
      </c>
      <c r="B649" s="1" t="s">
        <v>3708</v>
      </c>
      <c r="C649">
        <v>22</v>
      </c>
      <c r="D649">
        <v>3</v>
      </c>
      <c r="E649">
        <v>4</v>
      </c>
      <c r="F649">
        <v>3</v>
      </c>
      <c r="G649" s="1" t="s">
        <v>88</v>
      </c>
      <c r="H649" s="35" t="s">
        <v>3709</v>
      </c>
      <c r="I649" s="35" t="s">
        <v>3710</v>
      </c>
    </row>
    <row r="650" spans="1:9" hidden="1" x14ac:dyDescent="0.25">
      <c r="A650" s="34" t="s">
        <v>379</v>
      </c>
      <c r="B650" s="1" t="s">
        <v>4833</v>
      </c>
      <c r="C650">
        <v>27</v>
      </c>
      <c r="D650">
        <v>2</v>
      </c>
      <c r="E650">
        <v>1</v>
      </c>
      <c r="F650">
        <v>3</v>
      </c>
      <c r="G650" s="1">
        <v>2</v>
      </c>
      <c r="H650" s="35">
        <v>7.3459999999999998E-2</v>
      </c>
      <c r="I650" s="35">
        <v>16.72</v>
      </c>
    </row>
    <row r="651" spans="1:9" hidden="1" x14ac:dyDescent="0.25">
      <c r="A651" s="34" t="s">
        <v>380</v>
      </c>
      <c r="B651" s="1" t="s">
        <v>4834</v>
      </c>
      <c r="C651">
        <v>37</v>
      </c>
      <c r="D651">
        <v>2</v>
      </c>
      <c r="E651">
        <v>1</v>
      </c>
      <c r="F651">
        <v>3</v>
      </c>
      <c r="G651" s="1">
        <v>4</v>
      </c>
      <c r="H651" s="35" t="s">
        <v>4835</v>
      </c>
      <c r="I651" s="35" t="s">
        <v>4836</v>
      </c>
    </row>
    <row r="652" spans="1:9" hidden="1" x14ac:dyDescent="0.25">
      <c r="A652" s="34" t="s">
        <v>381</v>
      </c>
      <c r="B652" s="1" t="s">
        <v>3711</v>
      </c>
      <c r="C652">
        <v>38</v>
      </c>
      <c r="D652">
        <v>2</v>
      </c>
      <c r="E652">
        <v>1</v>
      </c>
      <c r="F652">
        <v>3</v>
      </c>
      <c r="G652" s="1">
        <v>4</v>
      </c>
      <c r="H652" s="35" t="s">
        <v>3712</v>
      </c>
      <c r="I652" s="35" t="s">
        <v>3713</v>
      </c>
    </row>
    <row r="653" spans="1:9" hidden="1" x14ac:dyDescent="0.25">
      <c r="A653" s="34" t="s">
        <v>382</v>
      </c>
      <c r="B653" s="1" t="s">
        <v>3714</v>
      </c>
      <c r="C653">
        <v>24</v>
      </c>
      <c r="D653">
        <v>2</v>
      </c>
      <c r="E653">
        <v>1</v>
      </c>
      <c r="F653">
        <v>3</v>
      </c>
      <c r="G653" s="1">
        <v>2</v>
      </c>
      <c r="H653" s="35">
        <v>2.6870100000000001E-2</v>
      </c>
      <c r="I653" s="35">
        <v>16.420000000000002</v>
      </c>
    </row>
    <row r="654" spans="1:9" hidden="1" x14ac:dyDescent="0.25">
      <c r="A654" s="34" t="s">
        <v>383</v>
      </c>
      <c r="B654" s="1" t="s">
        <v>4837</v>
      </c>
      <c r="C654">
        <v>24</v>
      </c>
      <c r="D654">
        <v>2</v>
      </c>
      <c r="E654">
        <v>1</v>
      </c>
      <c r="F654">
        <v>3</v>
      </c>
      <c r="G654" s="1">
        <v>3</v>
      </c>
      <c r="H654" s="35">
        <v>7.6555700000000004E-2</v>
      </c>
      <c r="I654" s="35">
        <v>11.91</v>
      </c>
    </row>
    <row r="655" spans="1:9" hidden="1" x14ac:dyDescent="0.25">
      <c r="A655" s="34" t="s">
        <v>384</v>
      </c>
      <c r="B655" s="1" t="s">
        <v>3715</v>
      </c>
      <c r="C655">
        <v>26</v>
      </c>
      <c r="D655">
        <v>2</v>
      </c>
      <c r="E655">
        <v>1</v>
      </c>
      <c r="F655">
        <v>3</v>
      </c>
      <c r="G655" s="1">
        <v>3</v>
      </c>
      <c r="H655" s="35">
        <v>4.5199400000000001E-2</v>
      </c>
      <c r="I655" s="35">
        <v>22.36</v>
      </c>
    </row>
    <row r="656" spans="1:9" hidden="1" x14ac:dyDescent="0.25">
      <c r="A656" s="34" t="s">
        <v>385</v>
      </c>
      <c r="B656" s="1" t="s">
        <v>4838</v>
      </c>
      <c r="C656">
        <v>17</v>
      </c>
      <c r="D656">
        <v>2</v>
      </c>
      <c r="E656">
        <v>2</v>
      </c>
      <c r="F656">
        <v>3</v>
      </c>
      <c r="G656" s="1" t="s">
        <v>88</v>
      </c>
      <c r="H656" s="35" t="s">
        <v>4839</v>
      </c>
      <c r="I656" s="35" t="s">
        <v>4840</v>
      </c>
    </row>
    <row r="657" spans="1:9" hidden="1" x14ac:dyDescent="0.25">
      <c r="A657" s="34" t="s">
        <v>386</v>
      </c>
      <c r="B657" s="1" t="s">
        <v>3716</v>
      </c>
      <c r="C657">
        <v>34</v>
      </c>
      <c r="D657">
        <v>2</v>
      </c>
      <c r="E657">
        <v>1</v>
      </c>
      <c r="F657">
        <v>3</v>
      </c>
      <c r="G657" s="1" t="s">
        <v>13</v>
      </c>
      <c r="H657" s="35" t="s">
        <v>3717</v>
      </c>
      <c r="I657" s="35" t="s">
        <v>3718</v>
      </c>
    </row>
    <row r="658" spans="1:9" hidden="1" x14ac:dyDescent="0.25">
      <c r="A658" s="34" t="s">
        <v>387</v>
      </c>
      <c r="B658" s="1" t="s">
        <v>3719</v>
      </c>
      <c r="C658">
        <v>34</v>
      </c>
      <c r="D658">
        <v>878</v>
      </c>
      <c r="E658">
        <v>1</v>
      </c>
      <c r="F658">
        <v>2</v>
      </c>
      <c r="G658" s="1">
        <v>3</v>
      </c>
      <c r="H658" s="35" t="s">
        <v>3720</v>
      </c>
      <c r="I658" s="35" t="s">
        <v>3721</v>
      </c>
    </row>
    <row r="659" spans="1:9" hidden="1" x14ac:dyDescent="0.25">
      <c r="A659" s="34" t="s">
        <v>388</v>
      </c>
      <c r="B659" s="1" t="s">
        <v>4841</v>
      </c>
      <c r="C659">
        <v>35</v>
      </c>
      <c r="D659">
        <v>178</v>
      </c>
      <c r="E659">
        <v>1</v>
      </c>
      <c r="F659">
        <v>2</v>
      </c>
      <c r="G659" s="1">
        <v>2</v>
      </c>
      <c r="H659" s="35" t="s">
        <v>4842</v>
      </c>
      <c r="I659" s="35" t="s">
        <v>4843</v>
      </c>
    </row>
    <row r="660" spans="1:9" hidden="1" x14ac:dyDescent="0.25">
      <c r="A660" s="34" t="s">
        <v>389</v>
      </c>
      <c r="B660" s="1" t="s">
        <v>4844</v>
      </c>
      <c r="C660">
        <v>33</v>
      </c>
      <c r="D660">
        <v>52</v>
      </c>
      <c r="E660">
        <v>1</v>
      </c>
      <c r="F660">
        <v>2</v>
      </c>
      <c r="G660" s="1">
        <v>2</v>
      </c>
      <c r="H660" s="35" t="s">
        <v>4845</v>
      </c>
      <c r="I660" s="35" t="s">
        <v>4846</v>
      </c>
    </row>
    <row r="661" spans="1:9" hidden="1" x14ac:dyDescent="0.25">
      <c r="A661" s="34" t="s">
        <v>390</v>
      </c>
      <c r="B661" s="1" t="s">
        <v>4847</v>
      </c>
      <c r="C661">
        <v>28</v>
      </c>
      <c r="D661">
        <v>22</v>
      </c>
      <c r="E661">
        <v>1</v>
      </c>
      <c r="F661">
        <v>2</v>
      </c>
      <c r="G661" s="1" t="s">
        <v>85</v>
      </c>
      <c r="H661" s="35" t="s">
        <v>3483</v>
      </c>
      <c r="I661" s="35" t="s">
        <v>3484</v>
      </c>
    </row>
    <row r="662" spans="1:9" hidden="1" x14ac:dyDescent="0.25">
      <c r="A662" s="34" t="s">
        <v>391</v>
      </c>
      <c r="B662" s="1" t="s">
        <v>4848</v>
      </c>
      <c r="C662">
        <v>34</v>
      </c>
      <c r="D662">
        <v>21</v>
      </c>
      <c r="E662">
        <v>1</v>
      </c>
      <c r="F662">
        <v>2</v>
      </c>
      <c r="G662" s="1">
        <v>3</v>
      </c>
      <c r="H662" s="35">
        <v>2.0505099999999998E-2</v>
      </c>
      <c r="I662" s="35">
        <v>25.52</v>
      </c>
    </row>
    <row r="663" spans="1:9" hidden="1" x14ac:dyDescent="0.25">
      <c r="A663" s="34" t="s">
        <v>392</v>
      </c>
      <c r="B663" s="1" t="s">
        <v>3722</v>
      </c>
      <c r="C663">
        <v>23</v>
      </c>
      <c r="D663">
        <v>14</v>
      </c>
      <c r="E663">
        <v>1</v>
      </c>
      <c r="F663">
        <v>2</v>
      </c>
      <c r="G663" s="1">
        <v>3</v>
      </c>
      <c r="H663" s="35">
        <v>3.8104699999999998E-2</v>
      </c>
      <c r="I663" s="35">
        <v>18.96</v>
      </c>
    </row>
    <row r="664" spans="1:9" hidden="1" x14ac:dyDescent="0.25">
      <c r="A664" s="34" t="s">
        <v>393</v>
      </c>
      <c r="B664" s="1" t="s">
        <v>3723</v>
      </c>
      <c r="C664">
        <v>34</v>
      </c>
      <c r="D664">
        <v>14</v>
      </c>
      <c r="E664">
        <v>1</v>
      </c>
      <c r="F664">
        <v>2</v>
      </c>
      <c r="G664" s="1">
        <v>4</v>
      </c>
      <c r="H664" s="35">
        <v>1.8768799999999999E-2</v>
      </c>
      <c r="I664" s="35">
        <v>20.81</v>
      </c>
    </row>
    <row r="665" spans="1:9" hidden="1" x14ac:dyDescent="0.25">
      <c r="A665" s="34" t="s">
        <v>394</v>
      </c>
      <c r="B665" s="1" t="s">
        <v>3724</v>
      </c>
      <c r="C665">
        <v>31</v>
      </c>
      <c r="D665">
        <v>13</v>
      </c>
      <c r="E665">
        <v>5</v>
      </c>
      <c r="F665">
        <v>2</v>
      </c>
      <c r="G665" s="1" t="s">
        <v>88</v>
      </c>
      <c r="H665" s="35" t="s">
        <v>3725</v>
      </c>
      <c r="I665" s="35" t="s">
        <v>3726</v>
      </c>
    </row>
    <row r="666" spans="1:9" hidden="1" x14ac:dyDescent="0.25">
      <c r="A666" s="34" t="s">
        <v>395</v>
      </c>
      <c r="B666" s="1" t="s">
        <v>3727</v>
      </c>
      <c r="C666">
        <v>20</v>
      </c>
      <c r="D666">
        <v>12</v>
      </c>
      <c r="E666">
        <v>1</v>
      </c>
      <c r="F666">
        <v>2</v>
      </c>
      <c r="G666" s="1">
        <v>1</v>
      </c>
      <c r="H666" s="35">
        <v>3.4673099999999998E-2</v>
      </c>
      <c r="I666" s="35">
        <v>20.88</v>
      </c>
    </row>
    <row r="667" spans="1:9" hidden="1" x14ac:dyDescent="0.25">
      <c r="A667" s="34" t="s">
        <v>396</v>
      </c>
      <c r="B667" s="1" t="s">
        <v>3728</v>
      </c>
      <c r="C667">
        <v>29</v>
      </c>
      <c r="D667">
        <v>10</v>
      </c>
      <c r="E667">
        <v>1</v>
      </c>
      <c r="F667">
        <v>2</v>
      </c>
      <c r="G667" s="1">
        <v>4</v>
      </c>
      <c r="H667" s="35">
        <v>3.1078700000000001E-2</v>
      </c>
      <c r="I667" s="35">
        <v>16.64</v>
      </c>
    </row>
    <row r="668" spans="1:9" hidden="1" x14ac:dyDescent="0.25">
      <c r="A668" s="34" t="s">
        <v>397</v>
      </c>
      <c r="B668" s="1" t="s">
        <v>4849</v>
      </c>
      <c r="C668">
        <v>17</v>
      </c>
      <c r="D668">
        <v>9</v>
      </c>
      <c r="E668">
        <v>1</v>
      </c>
      <c r="F668">
        <v>2</v>
      </c>
      <c r="G668" s="1">
        <v>2</v>
      </c>
      <c r="H668" s="35">
        <v>0.108848</v>
      </c>
      <c r="I668" s="35">
        <v>12.5</v>
      </c>
    </row>
    <row r="669" spans="1:9" hidden="1" x14ac:dyDescent="0.25">
      <c r="A669" s="34" t="s">
        <v>398</v>
      </c>
      <c r="B669" s="1" t="s">
        <v>3729</v>
      </c>
      <c r="C669">
        <v>27</v>
      </c>
      <c r="D669">
        <v>8</v>
      </c>
      <c r="E669">
        <v>1</v>
      </c>
      <c r="F669">
        <v>2</v>
      </c>
      <c r="G669" s="1">
        <v>2</v>
      </c>
      <c r="H669" s="35">
        <v>0.16383600000000001</v>
      </c>
      <c r="I669" s="35">
        <v>10.1</v>
      </c>
    </row>
    <row r="670" spans="1:9" hidden="1" x14ac:dyDescent="0.25">
      <c r="A670" s="34" t="s">
        <v>399</v>
      </c>
      <c r="B670" s="1" t="s">
        <v>3730</v>
      </c>
      <c r="C670">
        <v>34</v>
      </c>
      <c r="D670">
        <v>8</v>
      </c>
      <c r="E670">
        <v>1</v>
      </c>
      <c r="F670">
        <v>2</v>
      </c>
      <c r="G670" s="1">
        <v>3</v>
      </c>
      <c r="H670" s="35">
        <v>4.6173500000000001E-3</v>
      </c>
      <c r="I670" s="35">
        <v>28.91</v>
      </c>
    </row>
    <row r="671" spans="1:9" hidden="1" x14ac:dyDescent="0.25">
      <c r="A671" s="34" t="s">
        <v>400</v>
      </c>
      <c r="B671" s="1" t="s">
        <v>3731</v>
      </c>
      <c r="C671">
        <v>23</v>
      </c>
      <c r="D671">
        <v>8</v>
      </c>
      <c r="E671">
        <v>1</v>
      </c>
      <c r="F671">
        <v>2</v>
      </c>
      <c r="G671" s="1">
        <v>2</v>
      </c>
      <c r="H671" s="35">
        <v>7.0806599999999997E-2</v>
      </c>
      <c r="I671" s="35">
        <v>16.73</v>
      </c>
    </row>
    <row r="672" spans="1:9" hidden="1" x14ac:dyDescent="0.25">
      <c r="A672" s="34" t="s">
        <v>401</v>
      </c>
      <c r="B672" s="1" t="s">
        <v>3732</v>
      </c>
      <c r="C672">
        <v>38</v>
      </c>
      <c r="D672">
        <v>8</v>
      </c>
      <c r="E672">
        <v>1</v>
      </c>
      <c r="F672">
        <v>2</v>
      </c>
      <c r="G672" s="1" t="s">
        <v>30</v>
      </c>
      <c r="H672" s="35" t="s">
        <v>3733</v>
      </c>
      <c r="I672" s="35" t="s">
        <v>3734</v>
      </c>
    </row>
    <row r="673" spans="1:9" hidden="1" x14ac:dyDescent="0.25">
      <c r="A673" s="34" t="s">
        <v>402</v>
      </c>
      <c r="B673" s="1" t="s">
        <v>3735</v>
      </c>
      <c r="C673">
        <v>30</v>
      </c>
      <c r="D673">
        <v>7</v>
      </c>
      <c r="E673">
        <v>1</v>
      </c>
      <c r="F673">
        <v>2</v>
      </c>
      <c r="G673" s="1">
        <v>3</v>
      </c>
      <c r="H673" s="35">
        <v>9.5488699999999996E-2</v>
      </c>
      <c r="I673" s="35">
        <v>15.71</v>
      </c>
    </row>
    <row r="674" spans="1:9" hidden="1" x14ac:dyDescent="0.25">
      <c r="A674" s="34" t="s">
        <v>403</v>
      </c>
      <c r="B674" s="1" t="s">
        <v>3736</v>
      </c>
      <c r="C674">
        <v>35</v>
      </c>
      <c r="D674">
        <v>7</v>
      </c>
      <c r="E674">
        <v>1</v>
      </c>
      <c r="F674">
        <v>2</v>
      </c>
      <c r="G674" s="1">
        <v>2</v>
      </c>
      <c r="H674" s="35">
        <v>7.1457699999999999E-2</v>
      </c>
      <c r="I674" s="35">
        <v>18.3</v>
      </c>
    </row>
    <row r="675" spans="1:9" hidden="1" x14ac:dyDescent="0.25">
      <c r="A675" s="34" t="s">
        <v>405</v>
      </c>
      <c r="B675" s="1" t="s">
        <v>3737</v>
      </c>
      <c r="C675">
        <v>30</v>
      </c>
      <c r="D675">
        <v>7</v>
      </c>
      <c r="E675">
        <v>1</v>
      </c>
      <c r="F675">
        <v>2</v>
      </c>
      <c r="G675" s="1">
        <v>4</v>
      </c>
      <c r="H675" s="35">
        <v>1.3425299999999999E-2</v>
      </c>
      <c r="I675" s="35">
        <v>17.91</v>
      </c>
    </row>
    <row r="676" spans="1:9" hidden="1" x14ac:dyDescent="0.25">
      <c r="A676" s="34" t="s">
        <v>406</v>
      </c>
      <c r="B676" s="1" t="s">
        <v>3738</v>
      </c>
      <c r="C676">
        <v>23</v>
      </c>
      <c r="D676">
        <v>7</v>
      </c>
      <c r="E676">
        <v>1</v>
      </c>
      <c r="F676">
        <v>2</v>
      </c>
      <c r="G676" s="1">
        <v>3</v>
      </c>
      <c r="H676" s="35">
        <v>0.14158999999999999</v>
      </c>
      <c r="I676" s="35">
        <v>16.55</v>
      </c>
    </row>
    <row r="677" spans="1:9" hidden="1" x14ac:dyDescent="0.25">
      <c r="A677" s="34" t="s">
        <v>407</v>
      </c>
      <c r="B677" s="1" t="s">
        <v>3739</v>
      </c>
      <c r="C677">
        <v>34</v>
      </c>
      <c r="D677">
        <v>7</v>
      </c>
      <c r="E677">
        <v>1</v>
      </c>
      <c r="F677">
        <v>2</v>
      </c>
      <c r="G677" s="1">
        <v>3</v>
      </c>
      <c r="H677" s="35">
        <v>8.3694000000000008E-3</v>
      </c>
      <c r="I677" s="35">
        <v>20.87</v>
      </c>
    </row>
    <row r="678" spans="1:9" hidden="1" x14ac:dyDescent="0.25">
      <c r="A678" s="34" t="s">
        <v>408</v>
      </c>
      <c r="B678" s="1" t="s">
        <v>3740</v>
      </c>
      <c r="C678">
        <v>40</v>
      </c>
      <c r="D678">
        <v>7</v>
      </c>
      <c r="E678">
        <v>1</v>
      </c>
      <c r="F678">
        <v>2</v>
      </c>
      <c r="G678" s="1">
        <v>1</v>
      </c>
      <c r="H678" s="35">
        <v>6.2107500000000003E-2</v>
      </c>
      <c r="I678" s="35">
        <v>13.79</v>
      </c>
    </row>
    <row r="679" spans="1:9" hidden="1" x14ac:dyDescent="0.25">
      <c r="A679" s="34" t="s">
        <v>409</v>
      </c>
      <c r="B679" s="1" t="s">
        <v>3741</v>
      </c>
      <c r="C679">
        <v>26</v>
      </c>
      <c r="D679">
        <v>6</v>
      </c>
      <c r="E679">
        <v>3</v>
      </c>
      <c r="F679">
        <v>2</v>
      </c>
      <c r="G679" s="1">
        <v>3</v>
      </c>
      <c r="H679" s="35" t="s">
        <v>3742</v>
      </c>
      <c r="I679" s="35" t="s">
        <v>3743</v>
      </c>
    </row>
    <row r="680" spans="1:9" hidden="1" x14ac:dyDescent="0.25">
      <c r="A680" s="34" t="s">
        <v>411</v>
      </c>
      <c r="B680" s="1" t="s">
        <v>3744</v>
      </c>
      <c r="C680">
        <v>31</v>
      </c>
      <c r="D680">
        <v>6</v>
      </c>
      <c r="E680">
        <v>1</v>
      </c>
      <c r="F680">
        <v>2</v>
      </c>
      <c r="G680" s="1" t="s">
        <v>553</v>
      </c>
      <c r="H680" s="35" t="s">
        <v>3745</v>
      </c>
      <c r="I680" s="35" t="s">
        <v>3746</v>
      </c>
    </row>
    <row r="681" spans="1:9" hidden="1" x14ac:dyDescent="0.25">
      <c r="A681" s="34" t="s">
        <v>412</v>
      </c>
      <c r="B681" s="1" t="s">
        <v>3748</v>
      </c>
      <c r="C681">
        <v>32</v>
      </c>
      <c r="D681">
        <v>6</v>
      </c>
      <c r="E681">
        <v>1</v>
      </c>
      <c r="F681">
        <v>2</v>
      </c>
      <c r="G681" s="1">
        <v>3</v>
      </c>
      <c r="H681" s="35">
        <v>8.8338099999999992E-3</v>
      </c>
      <c r="I681" s="35">
        <v>13.98</v>
      </c>
    </row>
    <row r="682" spans="1:9" hidden="1" x14ac:dyDescent="0.25">
      <c r="A682" s="34" t="s">
        <v>413</v>
      </c>
      <c r="B682" s="1" t="s">
        <v>3749</v>
      </c>
      <c r="C682">
        <v>26</v>
      </c>
      <c r="D682">
        <v>6</v>
      </c>
      <c r="E682">
        <v>1</v>
      </c>
      <c r="F682">
        <v>2</v>
      </c>
      <c r="G682" s="1">
        <v>2</v>
      </c>
      <c r="H682" s="35" t="s">
        <v>3750</v>
      </c>
      <c r="I682" s="35" t="s">
        <v>3751</v>
      </c>
    </row>
    <row r="683" spans="1:9" hidden="1" x14ac:dyDescent="0.25">
      <c r="A683" s="34" t="s">
        <v>414</v>
      </c>
      <c r="B683" s="1" t="s">
        <v>3752</v>
      </c>
      <c r="C683">
        <v>34</v>
      </c>
      <c r="D683">
        <v>6</v>
      </c>
      <c r="E683">
        <v>23</v>
      </c>
      <c r="F683">
        <v>2</v>
      </c>
      <c r="G683" s="1" t="s">
        <v>351</v>
      </c>
      <c r="H683" s="35" t="s">
        <v>3753</v>
      </c>
      <c r="I683" s="35" t="s">
        <v>3754</v>
      </c>
    </row>
    <row r="684" spans="1:9" hidden="1" x14ac:dyDescent="0.25">
      <c r="A684" s="34" t="s">
        <v>416</v>
      </c>
      <c r="B684" s="1" t="s">
        <v>3755</v>
      </c>
      <c r="C684">
        <v>33</v>
      </c>
      <c r="D684">
        <v>6</v>
      </c>
      <c r="E684">
        <v>1</v>
      </c>
      <c r="F684">
        <v>2</v>
      </c>
      <c r="G684" s="1" t="s">
        <v>47</v>
      </c>
      <c r="H684" s="35" t="s">
        <v>3756</v>
      </c>
      <c r="I684" s="35" t="s">
        <v>3757</v>
      </c>
    </row>
    <row r="685" spans="1:9" hidden="1" x14ac:dyDescent="0.25">
      <c r="A685" s="34" t="s">
        <v>417</v>
      </c>
      <c r="B685" s="1" t="s">
        <v>3758</v>
      </c>
      <c r="C685">
        <v>30</v>
      </c>
      <c r="D685">
        <v>6</v>
      </c>
      <c r="E685">
        <v>1</v>
      </c>
      <c r="F685">
        <v>2</v>
      </c>
      <c r="G685" s="1">
        <v>4</v>
      </c>
      <c r="H685" s="35">
        <v>1.00991E-2</v>
      </c>
      <c r="I685" s="35">
        <v>23.49</v>
      </c>
    </row>
    <row r="686" spans="1:9" hidden="1" x14ac:dyDescent="0.25">
      <c r="A686" s="34" t="s">
        <v>418</v>
      </c>
      <c r="B686" s="1" t="s">
        <v>3759</v>
      </c>
      <c r="C686">
        <v>29</v>
      </c>
      <c r="D686">
        <v>6</v>
      </c>
      <c r="E686">
        <v>1</v>
      </c>
      <c r="F686">
        <v>2</v>
      </c>
      <c r="G686" s="1" t="s">
        <v>47</v>
      </c>
      <c r="H686" s="35" t="s">
        <v>3760</v>
      </c>
      <c r="I686" s="35" t="s">
        <v>3761</v>
      </c>
    </row>
    <row r="687" spans="1:9" hidden="1" x14ac:dyDescent="0.25">
      <c r="A687" s="34" t="s">
        <v>419</v>
      </c>
      <c r="B687" s="1" t="s">
        <v>3762</v>
      </c>
      <c r="C687">
        <v>29</v>
      </c>
      <c r="D687">
        <v>6</v>
      </c>
      <c r="E687">
        <v>1</v>
      </c>
      <c r="F687">
        <v>2</v>
      </c>
      <c r="G687" s="1">
        <v>2</v>
      </c>
      <c r="H687" s="35">
        <v>1.0737099999999999E-2</v>
      </c>
      <c r="I687" s="35">
        <v>19.84</v>
      </c>
    </row>
    <row r="688" spans="1:9" hidden="1" x14ac:dyDescent="0.25">
      <c r="A688" s="34" t="s">
        <v>420</v>
      </c>
      <c r="B688" s="1" t="s">
        <v>3763</v>
      </c>
      <c r="C688">
        <v>25</v>
      </c>
      <c r="D688">
        <v>5</v>
      </c>
      <c r="E688">
        <v>1</v>
      </c>
      <c r="F688">
        <v>2</v>
      </c>
      <c r="G688" s="1">
        <v>2</v>
      </c>
      <c r="H688" s="35" t="s">
        <v>3764</v>
      </c>
      <c r="I688" s="35" t="s">
        <v>3765</v>
      </c>
    </row>
    <row r="689" spans="1:9" hidden="1" x14ac:dyDescent="0.25">
      <c r="A689" s="34" t="s">
        <v>421</v>
      </c>
      <c r="B689" s="1" t="s">
        <v>3766</v>
      </c>
      <c r="C689">
        <v>33</v>
      </c>
      <c r="D689">
        <v>5</v>
      </c>
      <c r="E689">
        <v>1</v>
      </c>
      <c r="F689">
        <v>2</v>
      </c>
      <c r="G689" s="1">
        <v>3</v>
      </c>
      <c r="H689" s="35" t="s">
        <v>3767</v>
      </c>
      <c r="I689" s="35" t="s">
        <v>3768</v>
      </c>
    </row>
    <row r="690" spans="1:9" hidden="1" x14ac:dyDescent="0.25">
      <c r="A690" s="34" t="s">
        <v>422</v>
      </c>
      <c r="B690" s="1" t="s">
        <v>4850</v>
      </c>
      <c r="C690">
        <v>18</v>
      </c>
      <c r="D690">
        <v>5</v>
      </c>
      <c r="E690">
        <v>1</v>
      </c>
      <c r="F690">
        <v>2</v>
      </c>
      <c r="G690" s="1">
        <v>3</v>
      </c>
      <c r="H690" s="35">
        <v>1.6280800000000002E-2</v>
      </c>
      <c r="I690" s="35">
        <v>14.95</v>
      </c>
    </row>
    <row r="691" spans="1:9" hidden="1" x14ac:dyDescent="0.25">
      <c r="A691" s="34" t="s">
        <v>423</v>
      </c>
      <c r="B691" s="1" t="s">
        <v>3769</v>
      </c>
      <c r="C691">
        <v>37</v>
      </c>
      <c r="D691">
        <v>5</v>
      </c>
      <c r="E691">
        <v>1</v>
      </c>
      <c r="F691">
        <v>2</v>
      </c>
      <c r="G691" s="1">
        <v>3</v>
      </c>
      <c r="H691" s="35">
        <v>2.2201800000000001E-2</v>
      </c>
      <c r="I691" s="35">
        <v>17.05</v>
      </c>
    </row>
    <row r="692" spans="1:9" hidden="1" x14ac:dyDescent="0.25">
      <c r="A692" s="34" t="s">
        <v>424</v>
      </c>
      <c r="B692" s="1" t="s">
        <v>3770</v>
      </c>
      <c r="C692">
        <v>36</v>
      </c>
      <c r="D692">
        <v>5</v>
      </c>
      <c r="E692">
        <v>1</v>
      </c>
      <c r="F692">
        <v>2</v>
      </c>
      <c r="G692" s="1">
        <v>2</v>
      </c>
      <c r="H692" s="35" t="s">
        <v>3771</v>
      </c>
      <c r="I692" s="35" t="s">
        <v>3772</v>
      </c>
    </row>
    <row r="693" spans="1:9" hidden="1" x14ac:dyDescent="0.25">
      <c r="A693" s="34" t="s">
        <v>425</v>
      </c>
      <c r="B693" s="1" t="s">
        <v>3773</v>
      </c>
      <c r="C693">
        <v>20</v>
      </c>
      <c r="D693">
        <v>4</v>
      </c>
      <c r="E693">
        <v>2</v>
      </c>
      <c r="F693">
        <v>2</v>
      </c>
      <c r="G693" s="1">
        <v>3</v>
      </c>
      <c r="H693" s="35" t="s">
        <v>3774</v>
      </c>
      <c r="I693" s="35" t="s">
        <v>3775</v>
      </c>
    </row>
    <row r="694" spans="1:9" hidden="1" x14ac:dyDescent="0.25">
      <c r="A694" s="34" t="s">
        <v>426</v>
      </c>
      <c r="B694" s="1" t="s">
        <v>3776</v>
      </c>
      <c r="C694">
        <v>31</v>
      </c>
      <c r="D694">
        <v>4</v>
      </c>
      <c r="E694">
        <v>1</v>
      </c>
      <c r="F694">
        <v>2</v>
      </c>
      <c r="G694" s="1">
        <v>1</v>
      </c>
      <c r="H694" s="35" t="s">
        <v>3777</v>
      </c>
      <c r="I694" s="35" t="s">
        <v>3778</v>
      </c>
    </row>
    <row r="695" spans="1:9" hidden="1" x14ac:dyDescent="0.25">
      <c r="A695" s="34" t="s">
        <v>427</v>
      </c>
      <c r="B695" s="1" t="s">
        <v>4851</v>
      </c>
      <c r="C695">
        <v>21</v>
      </c>
      <c r="D695">
        <v>4</v>
      </c>
      <c r="E695">
        <v>4</v>
      </c>
      <c r="F695">
        <v>2</v>
      </c>
      <c r="G695" s="1" t="s">
        <v>348</v>
      </c>
      <c r="H695" s="35" t="s">
        <v>4852</v>
      </c>
      <c r="I695" s="35" t="s">
        <v>4853</v>
      </c>
    </row>
    <row r="696" spans="1:9" hidden="1" x14ac:dyDescent="0.25">
      <c r="A696" s="34" t="s">
        <v>428</v>
      </c>
      <c r="B696" s="1" t="s">
        <v>3779</v>
      </c>
      <c r="C696">
        <v>16</v>
      </c>
      <c r="D696">
        <v>4</v>
      </c>
      <c r="E696">
        <v>2</v>
      </c>
      <c r="F696">
        <v>2</v>
      </c>
      <c r="G696" s="1" t="s">
        <v>30</v>
      </c>
      <c r="H696" s="35" t="s">
        <v>3780</v>
      </c>
      <c r="I696" s="35" t="s">
        <v>3781</v>
      </c>
    </row>
    <row r="697" spans="1:9" hidden="1" x14ac:dyDescent="0.25">
      <c r="A697" s="34" t="s">
        <v>429</v>
      </c>
      <c r="B697" s="1" t="s">
        <v>4854</v>
      </c>
      <c r="C697">
        <v>17</v>
      </c>
      <c r="D697">
        <v>4</v>
      </c>
      <c r="E697">
        <v>1</v>
      </c>
      <c r="F697">
        <v>2</v>
      </c>
      <c r="G697" s="1">
        <v>3</v>
      </c>
      <c r="H697" s="35">
        <v>0.11622</v>
      </c>
      <c r="I697" s="35">
        <v>8.68</v>
      </c>
    </row>
    <row r="698" spans="1:9" hidden="1" x14ac:dyDescent="0.25">
      <c r="A698" s="34" t="s">
        <v>430</v>
      </c>
      <c r="B698" s="1" t="s">
        <v>3782</v>
      </c>
      <c r="C698">
        <v>29</v>
      </c>
      <c r="D698">
        <v>4</v>
      </c>
      <c r="E698">
        <v>1</v>
      </c>
      <c r="F698">
        <v>2</v>
      </c>
      <c r="G698" s="1">
        <v>2</v>
      </c>
      <c r="H698" s="35" t="s">
        <v>3783</v>
      </c>
      <c r="I698" s="35" t="s">
        <v>3784</v>
      </c>
    </row>
    <row r="699" spans="1:9" hidden="1" x14ac:dyDescent="0.25">
      <c r="A699" s="34" t="s">
        <v>431</v>
      </c>
      <c r="B699" s="1" t="s">
        <v>3785</v>
      </c>
      <c r="C699">
        <v>35</v>
      </c>
      <c r="D699">
        <v>4</v>
      </c>
      <c r="E699">
        <v>1</v>
      </c>
      <c r="F699">
        <v>2</v>
      </c>
      <c r="G699" s="1">
        <v>4</v>
      </c>
      <c r="H699" s="35">
        <v>2.8749E-2</v>
      </c>
      <c r="I699" s="35">
        <v>27.7</v>
      </c>
    </row>
    <row r="700" spans="1:9" hidden="1" x14ac:dyDescent="0.25">
      <c r="A700" s="34" t="s">
        <v>432</v>
      </c>
      <c r="B700" s="1" t="s">
        <v>3561</v>
      </c>
      <c r="C700">
        <v>35</v>
      </c>
      <c r="D700">
        <v>4</v>
      </c>
      <c r="E700">
        <v>9</v>
      </c>
      <c r="F700">
        <v>2</v>
      </c>
      <c r="G700" s="1" t="s">
        <v>88</v>
      </c>
      <c r="H700" s="35" t="s">
        <v>3562</v>
      </c>
      <c r="I700" s="35" t="s">
        <v>3563</v>
      </c>
    </row>
    <row r="701" spans="1:9" hidden="1" x14ac:dyDescent="0.25">
      <c r="A701" s="34" t="s">
        <v>433</v>
      </c>
      <c r="B701" s="1" t="s">
        <v>3786</v>
      </c>
      <c r="C701">
        <v>37</v>
      </c>
      <c r="D701">
        <v>4</v>
      </c>
      <c r="E701">
        <v>1</v>
      </c>
      <c r="F701">
        <v>2</v>
      </c>
      <c r="G701" s="1">
        <v>3</v>
      </c>
      <c r="H701" s="35">
        <v>9.1862200000000005E-2</v>
      </c>
      <c r="I701" s="35">
        <v>13</v>
      </c>
    </row>
    <row r="702" spans="1:9" hidden="1" x14ac:dyDescent="0.25">
      <c r="A702" s="34" t="s">
        <v>434</v>
      </c>
      <c r="B702" s="1" t="s">
        <v>3787</v>
      </c>
      <c r="C702">
        <v>23</v>
      </c>
      <c r="D702">
        <v>4</v>
      </c>
      <c r="E702">
        <v>1</v>
      </c>
      <c r="F702">
        <v>2</v>
      </c>
      <c r="G702" s="1">
        <v>3</v>
      </c>
      <c r="H702" s="35" t="s">
        <v>3788</v>
      </c>
      <c r="I702" s="35" t="s">
        <v>3789</v>
      </c>
    </row>
    <row r="703" spans="1:9" hidden="1" x14ac:dyDescent="0.25">
      <c r="A703" s="34" t="s">
        <v>435</v>
      </c>
      <c r="B703" s="1" t="s">
        <v>3790</v>
      </c>
      <c r="C703">
        <v>26</v>
      </c>
      <c r="D703">
        <v>4</v>
      </c>
      <c r="E703">
        <v>1</v>
      </c>
      <c r="F703">
        <v>2</v>
      </c>
      <c r="G703" s="1">
        <v>3</v>
      </c>
      <c r="H703" s="35">
        <v>3.7407000000000003E-2</v>
      </c>
      <c r="I703" s="35">
        <v>24.23</v>
      </c>
    </row>
    <row r="704" spans="1:9" hidden="1" x14ac:dyDescent="0.25">
      <c r="A704" s="34" t="s">
        <v>436</v>
      </c>
      <c r="B704" s="1" t="s">
        <v>3791</v>
      </c>
      <c r="C704">
        <v>24</v>
      </c>
      <c r="D704">
        <v>4</v>
      </c>
      <c r="E704">
        <v>1</v>
      </c>
      <c r="F704">
        <v>2</v>
      </c>
      <c r="G704" s="1">
        <v>3</v>
      </c>
      <c r="H704" s="35" t="s">
        <v>3792</v>
      </c>
      <c r="I704" s="35" t="s">
        <v>3793</v>
      </c>
    </row>
    <row r="705" spans="1:9" hidden="1" x14ac:dyDescent="0.25">
      <c r="A705" s="34" t="s">
        <v>437</v>
      </c>
      <c r="B705" s="1" t="s">
        <v>3794</v>
      </c>
      <c r="C705">
        <v>31</v>
      </c>
      <c r="D705">
        <v>4</v>
      </c>
      <c r="E705">
        <v>1</v>
      </c>
      <c r="F705">
        <v>2</v>
      </c>
      <c r="G705" s="1">
        <v>1</v>
      </c>
      <c r="H705" s="35" t="s">
        <v>3795</v>
      </c>
      <c r="I705" s="35" t="s">
        <v>3796</v>
      </c>
    </row>
    <row r="706" spans="1:9" hidden="1" x14ac:dyDescent="0.25">
      <c r="A706" s="34" t="s">
        <v>438</v>
      </c>
      <c r="B706" s="1" t="s">
        <v>3797</v>
      </c>
      <c r="C706">
        <v>24</v>
      </c>
      <c r="D706">
        <v>4</v>
      </c>
      <c r="E706">
        <v>1</v>
      </c>
      <c r="F706">
        <v>2</v>
      </c>
      <c r="G706" s="1">
        <v>1</v>
      </c>
      <c r="H706" s="35">
        <v>4.23358E-2</v>
      </c>
      <c r="I706" s="35">
        <v>19.29</v>
      </c>
    </row>
    <row r="707" spans="1:9" hidden="1" x14ac:dyDescent="0.25">
      <c r="A707" s="34" t="s">
        <v>439</v>
      </c>
      <c r="B707" s="1" t="s">
        <v>3799</v>
      </c>
      <c r="C707">
        <v>30</v>
      </c>
      <c r="D707">
        <v>4</v>
      </c>
      <c r="E707">
        <v>1</v>
      </c>
      <c r="F707">
        <v>2</v>
      </c>
      <c r="G707" s="1">
        <v>2</v>
      </c>
      <c r="H707" s="35">
        <v>0.151669</v>
      </c>
      <c r="I707" s="35">
        <v>7.25</v>
      </c>
    </row>
    <row r="708" spans="1:9" hidden="1" x14ac:dyDescent="0.25">
      <c r="A708" s="34" t="s">
        <v>440</v>
      </c>
      <c r="B708" s="1" t="s">
        <v>3800</v>
      </c>
      <c r="C708">
        <v>31</v>
      </c>
      <c r="D708">
        <v>4</v>
      </c>
      <c r="E708">
        <v>1</v>
      </c>
      <c r="F708">
        <v>2</v>
      </c>
      <c r="G708" s="1">
        <v>3</v>
      </c>
      <c r="H708" s="35" t="s">
        <v>3801</v>
      </c>
      <c r="I708" s="35" t="s">
        <v>3802</v>
      </c>
    </row>
    <row r="709" spans="1:9" hidden="1" x14ac:dyDescent="0.25">
      <c r="A709" s="34" t="s">
        <v>441</v>
      </c>
      <c r="B709" s="1" t="s">
        <v>3803</v>
      </c>
      <c r="C709">
        <v>38</v>
      </c>
      <c r="D709">
        <v>4</v>
      </c>
      <c r="E709">
        <v>1</v>
      </c>
      <c r="F709">
        <v>2</v>
      </c>
      <c r="G709" s="1">
        <v>3</v>
      </c>
      <c r="H709" s="35">
        <v>6.9861899999999998E-3</v>
      </c>
      <c r="I709" s="35">
        <v>26.82</v>
      </c>
    </row>
    <row r="710" spans="1:9" hidden="1" x14ac:dyDescent="0.25">
      <c r="A710" s="34" t="s">
        <v>442</v>
      </c>
      <c r="B710" s="1" t="s">
        <v>4855</v>
      </c>
      <c r="C710">
        <v>30</v>
      </c>
      <c r="D710">
        <v>4</v>
      </c>
      <c r="E710">
        <v>1</v>
      </c>
      <c r="F710">
        <v>2</v>
      </c>
      <c r="G710" s="1">
        <v>2</v>
      </c>
      <c r="H710" s="35" t="s">
        <v>4856</v>
      </c>
      <c r="I710" s="35" t="s">
        <v>4857</v>
      </c>
    </row>
    <row r="711" spans="1:9" hidden="1" x14ac:dyDescent="0.25">
      <c r="A711" s="34" t="s">
        <v>443</v>
      </c>
      <c r="B711" s="1" t="s">
        <v>3804</v>
      </c>
      <c r="C711">
        <v>28</v>
      </c>
      <c r="D711">
        <v>4</v>
      </c>
      <c r="E711">
        <v>3</v>
      </c>
      <c r="F711">
        <v>2</v>
      </c>
      <c r="G711" s="1" t="s">
        <v>648</v>
      </c>
      <c r="H711" s="35" t="s">
        <v>3805</v>
      </c>
      <c r="I711" s="35" t="s">
        <v>3806</v>
      </c>
    </row>
    <row r="712" spans="1:9" hidden="1" x14ac:dyDescent="0.25">
      <c r="A712" s="34" t="s">
        <v>444</v>
      </c>
      <c r="B712" s="1" t="s">
        <v>3807</v>
      </c>
      <c r="C712">
        <v>31</v>
      </c>
      <c r="D712">
        <v>4</v>
      </c>
      <c r="E712">
        <v>1</v>
      </c>
      <c r="F712">
        <v>2</v>
      </c>
      <c r="G712" s="1">
        <v>3</v>
      </c>
      <c r="H712" s="35" t="s">
        <v>3808</v>
      </c>
      <c r="I712" s="35" t="s">
        <v>3809</v>
      </c>
    </row>
    <row r="713" spans="1:9" hidden="1" x14ac:dyDescent="0.25">
      <c r="A713" s="34" t="s">
        <v>445</v>
      </c>
      <c r="B713" s="1" t="s">
        <v>4858</v>
      </c>
      <c r="C713">
        <v>17</v>
      </c>
      <c r="D713">
        <v>4</v>
      </c>
      <c r="E713">
        <v>1</v>
      </c>
      <c r="F713">
        <v>2</v>
      </c>
      <c r="G713" s="1">
        <v>2</v>
      </c>
      <c r="H713" s="35" t="s">
        <v>4859</v>
      </c>
      <c r="I713" s="35" t="s">
        <v>4860</v>
      </c>
    </row>
    <row r="714" spans="1:9" hidden="1" x14ac:dyDescent="0.25">
      <c r="A714" s="34" t="s">
        <v>446</v>
      </c>
      <c r="B714" s="1" t="s">
        <v>3810</v>
      </c>
      <c r="C714">
        <v>40</v>
      </c>
      <c r="D714">
        <v>3</v>
      </c>
      <c r="E714">
        <v>1</v>
      </c>
      <c r="F714">
        <v>2</v>
      </c>
      <c r="G714" s="1" t="s">
        <v>13</v>
      </c>
      <c r="H714" s="35" t="s">
        <v>3811</v>
      </c>
      <c r="I714" s="35" t="s">
        <v>3812</v>
      </c>
    </row>
    <row r="715" spans="1:9" hidden="1" x14ac:dyDescent="0.25">
      <c r="A715" s="34" t="s">
        <v>447</v>
      </c>
      <c r="B715" s="1" t="s">
        <v>3813</v>
      </c>
      <c r="C715">
        <v>36</v>
      </c>
      <c r="D715">
        <v>3</v>
      </c>
      <c r="E715">
        <v>3</v>
      </c>
      <c r="F715">
        <v>2</v>
      </c>
      <c r="G715" s="1" t="s">
        <v>47</v>
      </c>
      <c r="H715" s="35" t="s">
        <v>3814</v>
      </c>
      <c r="I715" s="35" t="s">
        <v>3815</v>
      </c>
    </row>
    <row r="716" spans="1:9" hidden="1" x14ac:dyDescent="0.25">
      <c r="A716" s="34" t="s">
        <v>448</v>
      </c>
      <c r="B716" s="1" t="s">
        <v>3816</v>
      </c>
      <c r="C716">
        <v>30</v>
      </c>
      <c r="D716">
        <v>3</v>
      </c>
      <c r="E716">
        <v>6</v>
      </c>
      <c r="F716">
        <v>2</v>
      </c>
      <c r="G716" s="1" t="s">
        <v>150</v>
      </c>
      <c r="H716" s="35" t="s">
        <v>3817</v>
      </c>
      <c r="I716" s="35" t="s">
        <v>3818</v>
      </c>
    </row>
    <row r="717" spans="1:9" hidden="1" x14ac:dyDescent="0.25">
      <c r="A717" s="34" t="s">
        <v>449</v>
      </c>
      <c r="B717" s="1" t="s">
        <v>3819</v>
      </c>
      <c r="C717">
        <v>16</v>
      </c>
      <c r="D717">
        <v>3</v>
      </c>
      <c r="E717">
        <v>2</v>
      </c>
      <c r="F717">
        <v>2</v>
      </c>
      <c r="G717" s="1" t="s">
        <v>85</v>
      </c>
      <c r="H717" s="35" t="s">
        <v>3820</v>
      </c>
      <c r="I717" s="35" t="s">
        <v>3821</v>
      </c>
    </row>
    <row r="718" spans="1:9" hidden="1" x14ac:dyDescent="0.25">
      <c r="A718" s="34" t="s">
        <v>450</v>
      </c>
      <c r="B718" s="1" t="s">
        <v>3822</v>
      </c>
      <c r="C718">
        <v>29</v>
      </c>
      <c r="D718">
        <v>3</v>
      </c>
      <c r="E718">
        <v>1</v>
      </c>
      <c r="F718">
        <v>2</v>
      </c>
      <c r="G718" s="1">
        <v>3</v>
      </c>
      <c r="H718" s="35" t="s">
        <v>3823</v>
      </c>
      <c r="I718" s="35" t="s">
        <v>3824</v>
      </c>
    </row>
    <row r="719" spans="1:9" hidden="1" x14ac:dyDescent="0.25">
      <c r="A719" s="34" t="s">
        <v>451</v>
      </c>
      <c r="B719" s="1" t="s">
        <v>3825</v>
      </c>
      <c r="C719">
        <v>26</v>
      </c>
      <c r="D719">
        <v>3</v>
      </c>
      <c r="E719">
        <v>3</v>
      </c>
      <c r="F719">
        <v>2</v>
      </c>
      <c r="G719" s="1" t="s">
        <v>3826</v>
      </c>
      <c r="H719" s="35" t="s">
        <v>3827</v>
      </c>
      <c r="I719" s="35" t="s">
        <v>3828</v>
      </c>
    </row>
    <row r="720" spans="1:9" hidden="1" x14ac:dyDescent="0.25">
      <c r="A720" s="34" t="s">
        <v>452</v>
      </c>
      <c r="B720" s="1" t="s">
        <v>3829</v>
      </c>
      <c r="C720">
        <v>34</v>
      </c>
      <c r="D720">
        <v>3</v>
      </c>
      <c r="E720">
        <v>2</v>
      </c>
      <c r="F720">
        <v>2</v>
      </c>
      <c r="G720" s="1" t="s">
        <v>355</v>
      </c>
      <c r="H720" s="35" t="s">
        <v>3830</v>
      </c>
      <c r="I720" s="35" t="s">
        <v>3831</v>
      </c>
    </row>
    <row r="721" spans="1:9" hidden="1" x14ac:dyDescent="0.25">
      <c r="A721" s="34" t="s">
        <v>453</v>
      </c>
      <c r="B721" s="1" t="s">
        <v>3832</v>
      </c>
      <c r="C721">
        <v>21</v>
      </c>
      <c r="D721">
        <v>3</v>
      </c>
      <c r="E721">
        <v>1</v>
      </c>
      <c r="F721">
        <v>2</v>
      </c>
      <c r="G721" s="1">
        <v>2</v>
      </c>
      <c r="H721" s="35" t="s">
        <v>3833</v>
      </c>
      <c r="I721" s="35" t="s">
        <v>3834</v>
      </c>
    </row>
    <row r="722" spans="1:9" hidden="1" x14ac:dyDescent="0.25">
      <c r="A722" s="34" t="s">
        <v>454</v>
      </c>
      <c r="B722" s="1" t="s">
        <v>3835</v>
      </c>
      <c r="C722">
        <v>27</v>
      </c>
      <c r="D722">
        <v>3</v>
      </c>
      <c r="E722">
        <v>1</v>
      </c>
      <c r="F722">
        <v>2</v>
      </c>
      <c r="G722" s="1" t="s">
        <v>13</v>
      </c>
      <c r="H722" s="35" t="s">
        <v>3836</v>
      </c>
      <c r="I722" s="35" t="s">
        <v>3837</v>
      </c>
    </row>
    <row r="723" spans="1:9" hidden="1" x14ac:dyDescent="0.25">
      <c r="A723" s="34" t="s">
        <v>455</v>
      </c>
      <c r="B723" s="1" t="s">
        <v>3838</v>
      </c>
      <c r="C723">
        <v>18</v>
      </c>
      <c r="D723">
        <v>3</v>
      </c>
      <c r="E723">
        <v>1</v>
      </c>
      <c r="F723">
        <v>2</v>
      </c>
      <c r="G723" s="1">
        <v>1</v>
      </c>
      <c r="H723" s="35">
        <v>2.58877E-2</v>
      </c>
      <c r="I723" s="35">
        <v>20.48</v>
      </c>
    </row>
    <row r="724" spans="1:9" hidden="1" x14ac:dyDescent="0.25">
      <c r="A724" s="34" t="s">
        <v>456</v>
      </c>
      <c r="B724" s="1" t="s">
        <v>3839</v>
      </c>
      <c r="C724">
        <v>17</v>
      </c>
      <c r="D724">
        <v>3</v>
      </c>
      <c r="E724">
        <v>1</v>
      </c>
      <c r="F724">
        <v>2</v>
      </c>
      <c r="G724" s="1">
        <v>2</v>
      </c>
      <c r="H724" s="35">
        <v>5.4690999999999997E-2</v>
      </c>
      <c r="I724" s="35">
        <v>13.83</v>
      </c>
    </row>
    <row r="725" spans="1:9" hidden="1" x14ac:dyDescent="0.25">
      <c r="A725" s="34" t="s">
        <v>457</v>
      </c>
      <c r="B725" s="1" t="s">
        <v>3840</v>
      </c>
      <c r="C725">
        <v>33</v>
      </c>
      <c r="D725">
        <v>3</v>
      </c>
      <c r="E725">
        <v>1</v>
      </c>
      <c r="F725">
        <v>2</v>
      </c>
      <c r="G725" s="1">
        <v>2</v>
      </c>
      <c r="H725" s="35" t="s">
        <v>3841</v>
      </c>
      <c r="I725" s="35" t="s">
        <v>3842</v>
      </c>
    </row>
    <row r="726" spans="1:9" hidden="1" x14ac:dyDescent="0.25">
      <c r="A726" s="34" t="s">
        <v>458</v>
      </c>
      <c r="B726" s="1" t="s">
        <v>3843</v>
      </c>
      <c r="C726">
        <v>32</v>
      </c>
      <c r="D726">
        <v>3</v>
      </c>
      <c r="E726">
        <v>1</v>
      </c>
      <c r="F726">
        <v>2</v>
      </c>
      <c r="G726" s="1">
        <v>2</v>
      </c>
      <c r="H726" s="35">
        <v>5.9430400000000001E-3</v>
      </c>
      <c r="I726" s="35">
        <v>24.98</v>
      </c>
    </row>
    <row r="727" spans="1:9" hidden="1" x14ac:dyDescent="0.25">
      <c r="A727" s="34" t="s">
        <v>459</v>
      </c>
      <c r="B727" s="1" t="s">
        <v>3844</v>
      </c>
      <c r="C727">
        <v>19</v>
      </c>
      <c r="D727">
        <v>3</v>
      </c>
      <c r="E727">
        <v>2</v>
      </c>
      <c r="F727">
        <v>2</v>
      </c>
      <c r="G727" s="1" t="s">
        <v>88</v>
      </c>
      <c r="H727" s="35" t="s">
        <v>3845</v>
      </c>
      <c r="I727" s="35" t="s">
        <v>3846</v>
      </c>
    </row>
    <row r="728" spans="1:9" hidden="1" x14ac:dyDescent="0.25">
      <c r="A728" s="34" t="s">
        <v>460</v>
      </c>
      <c r="B728" s="1" t="s">
        <v>4861</v>
      </c>
      <c r="C728">
        <v>33</v>
      </c>
      <c r="D728">
        <v>3</v>
      </c>
      <c r="E728">
        <v>1</v>
      </c>
      <c r="F728">
        <v>2</v>
      </c>
      <c r="G728" s="1">
        <v>4</v>
      </c>
      <c r="H728" s="35">
        <v>8.5415699999999997E-2</v>
      </c>
      <c r="I728" s="35">
        <v>15.7</v>
      </c>
    </row>
    <row r="729" spans="1:9" hidden="1" x14ac:dyDescent="0.25">
      <c r="A729" s="34" t="s">
        <v>461</v>
      </c>
      <c r="B729" s="1" t="s">
        <v>3847</v>
      </c>
      <c r="C729">
        <v>18</v>
      </c>
      <c r="D729">
        <v>3</v>
      </c>
      <c r="E729">
        <v>1</v>
      </c>
      <c r="F729">
        <v>2</v>
      </c>
      <c r="G729" s="1">
        <v>3</v>
      </c>
      <c r="H729" s="35">
        <v>5.2921799999999998E-2</v>
      </c>
      <c r="I729" s="35">
        <v>27.92</v>
      </c>
    </row>
    <row r="730" spans="1:9" hidden="1" x14ac:dyDescent="0.25">
      <c r="A730" s="34" t="s">
        <v>462</v>
      </c>
      <c r="B730" s="1" t="s">
        <v>3848</v>
      </c>
      <c r="C730">
        <v>16</v>
      </c>
      <c r="D730">
        <v>3</v>
      </c>
      <c r="E730">
        <v>1</v>
      </c>
      <c r="F730">
        <v>2</v>
      </c>
      <c r="G730" s="1">
        <v>2</v>
      </c>
      <c r="H730" s="35">
        <v>3.7685200000000002E-2</v>
      </c>
      <c r="I730" s="35">
        <v>12.67</v>
      </c>
    </row>
    <row r="731" spans="1:9" hidden="1" x14ac:dyDescent="0.25">
      <c r="A731" s="34" t="s">
        <v>463</v>
      </c>
      <c r="B731" s="1" t="s">
        <v>3849</v>
      </c>
      <c r="C731">
        <v>36</v>
      </c>
      <c r="D731">
        <v>3</v>
      </c>
      <c r="E731">
        <v>1</v>
      </c>
      <c r="F731">
        <v>2</v>
      </c>
      <c r="G731" s="1">
        <v>3</v>
      </c>
      <c r="H731" s="35">
        <v>1.9469299999999998E-2</v>
      </c>
      <c r="I731" s="35">
        <v>28.08</v>
      </c>
    </row>
    <row r="732" spans="1:9" hidden="1" x14ac:dyDescent="0.25">
      <c r="A732" s="34" t="s">
        <v>464</v>
      </c>
      <c r="B732" s="1" t="s">
        <v>3850</v>
      </c>
      <c r="C732">
        <v>35</v>
      </c>
      <c r="D732">
        <v>3</v>
      </c>
      <c r="E732">
        <v>1</v>
      </c>
      <c r="F732">
        <v>2</v>
      </c>
      <c r="G732" s="1" t="s">
        <v>88</v>
      </c>
      <c r="H732" s="35" t="s">
        <v>3851</v>
      </c>
      <c r="I732" s="35" t="s">
        <v>3852</v>
      </c>
    </row>
    <row r="733" spans="1:9" hidden="1" x14ac:dyDescent="0.25">
      <c r="A733" s="34" t="s">
        <v>465</v>
      </c>
      <c r="B733" s="1" t="s">
        <v>3853</v>
      </c>
      <c r="C733">
        <v>34</v>
      </c>
      <c r="D733">
        <v>3</v>
      </c>
      <c r="E733">
        <v>1</v>
      </c>
      <c r="F733">
        <v>2</v>
      </c>
      <c r="G733" s="1">
        <v>2</v>
      </c>
      <c r="H733" s="35">
        <v>3.2939099999999999E-2</v>
      </c>
      <c r="I733" s="35">
        <v>23.88</v>
      </c>
    </row>
    <row r="734" spans="1:9" hidden="1" x14ac:dyDescent="0.25">
      <c r="A734" s="34" t="s">
        <v>466</v>
      </c>
      <c r="B734" s="1" t="s">
        <v>3854</v>
      </c>
      <c r="C734">
        <v>25</v>
      </c>
      <c r="D734">
        <v>3</v>
      </c>
      <c r="E734">
        <v>1</v>
      </c>
      <c r="F734">
        <v>2</v>
      </c>
      <c r="G734" s="1">
        <v>1</v>
      </c>
      <c r="H734" s="35">
        <v>4.00072E-2</v>
      </c>
      <c r="I734" s="35">
        <v>15.08</v>
      </c>
    </row>
    <row r="735" spans="1:9" hidden="1" x14ac:dyDescent="0.25">
      <c r="A735" s="34" t="s">
        <v>467</v>
      </c>
      <c r="B735" s="1" t="s">
        <v>3855</v>
      </c>
      <c r="C735">
        <v>21</v>
      </c>
      <c r="D735">
        <v>3</v>
      </c>
      <c r="E735">
        <v>1</v>
      </c>
      <c r="F735">
        <v>2</v>
      </c>
      <c r="G735" s="1">
        <v>3</v>
      </c>
      <c r="H735" s="35">
        <v>7.9477899999999997E-3</v>
      </c>
      <c r="I735" s="35">
        <v>12.88</v>
      </c>
    </row>
    <row r="736" spans="1:9" hidden="1" x14ac:dyDescent="0.25">
      <c r="A736" s="34" t="s">
        <v>468</v>
      </c>
      <c r="B736" s="1" t="s">
        <v>3856</v>
      </c>
      <c r="C736">
        <v>29</v>
      </c>
      <c r="D736">
        <v>3</v>
      </c>
      <c r="E736">
        <v>2</v>
      </c>
      <c r="F736">
        <v>2</v>
      </c>
      <c r="G736" s="1" t="s">
        <v>30</v>
      </c>
      <c r="H736" s="35" t="s">
        <v>3857</v>
      </c>
      <c r="I736" s="35" t="s">
        <v>3858</v>
      </c>
    </row>
    <row r="737" spans="1:9" hidden="1" x14ac:dyDescent="0.25">
      <c r="A737" s="34" t="s">
        <v>469</v>
      </c>
      <c r="B737" s="1" t="s">
        <v>3859</v>
      </c>
      <c r="C737">
        <v>37</v>
      </c>
      <c r="D737">
        <v>3</v>
      </c>
      <c r="E737">
        <v>1</v>
      </c>
      <c r="F737">
        <v>2</v>
      </c>
      <c r="G737" s="1">
        <v>2</v>
      </c>
      <c r="H737" s="35" t="s">
        <v>3860</v>
      </c>
      <c r="I737" s="35" t="s">
        <v>3861</v>
      </c>
    </row>
    <row r="738" spans="1:9" hidden="1" x14ac:dyDescent="0.25">
      <c r="A738" s="34" t="s">
        <v>470</v>
      </c>
      <c r="B738" s="1" t="s">
        <v>3862</v>
      </c>
      <c r="C738">
        <v>30</v>
      </c>
      <c r="D738">
        <v>3</v>
      </c>
      <c r="E738">
        <v>1</v>
      </c>
      <c r="F738">
        <v>2</v>
      </c>
      <c r="G738" s="1">
        <v>3</v>
      </c>
      <c r="H738" s="35">
        <v>1.8453299999999999E-2</v>
      </c>
      <c r="I738" s="35">
        <v>21.29</v>
      </c>
    </row>
    <row r="739" spans="1:9" hidden="1" x14ac:dyDescent="0.25">
      <c r="A739" s="34" t="s">
        <v>471</v>
      </c>
      <c r="B739" s="1" t="s">
        <v>3863</v>
      </c>
      <c r="C739">
        <v>32</v>
      </c>
      <c r="D739">
        <v>3</v>
      </c>
      <c r="E739">
        <v>1</v>
      </c>
      <c r="F739">
        <v>2</v>
      </c>
      <c r="G739" s="1">
        <v>3</v>
      </c>
      <c r="H739" s="35" t="s">
        <v>3864</v>
      </c>
      <c r="I739" s="35" t="s">
        <v>3865</v>
      </c>
    </row>
    <row r="740" spans="1:9" hidden="1" x14ac:dyDescent="0.25">
      <c r="A740" s="34" t="s">
        <v>472</v>
      </c>
      <c r="B740" s="1" t="s">
        <v>3866</v>
      </c>
      <c r="C740">
        <v>27</v>
      </c>
      <c r="D740">
        <v>3</v>
      </c>
      <c r="E740">
        <v>1</v>
      </c>
      <c r="F740">
        <v>2</v>
      </c>
      <c r="G740" s="1">
        <v>4</v>
      </c>
      <c r="H740" s="35">
        <v>4.1164199999999998E-2</v>
      </c>
      <c r="I740" s="35">
        <v>18.2</v>
      </c>
    </row>
    <row r="741" spans="1:9" hidden="1" x14ac:dyDescent="0.25">
      <c r="A741" s="34" t="s">
        <v>473</v>
      </c>
      <c r="B741" s="1" t="s">
        <v>4862</v>
      </c>
      <c r="C741">
        <v>16</v>
      </c>
      <c r="D741">
        <v>3</v>
      </c>
      <c r="E741">
        <v>1</v>
      </c>
      <c r="F741">
        <v>2</v>
      </c>
      <c r="G741" s="1">
        <v>3</v>
      </c>
      <c r="H741" s="35">
        <v>1.17275E-2</v>
      </c>
      <c r="I741" s="35">
        <v>17.899999999999999</v>
      </c>
    </row>
    <row r="742" spans="1:9" hidden="1" x14ac:dyDescent="0.25">
      <c r="A742" s="34" t="s">
        <v>474</v>
      </c>
      <c r="B742" s="1" t="s">
        <v>3867</v>
      </c>
      <c r="C742">
        <v>30</v>
      </c>
      <c r="D742">
        <v>3</v>
      </c>
      <c r="E742">
        <v>1</v>
      </c>
      <c r="F742">
        <v>2</v>
      </c>
      <c r="G742" s="1" t="s">
        <v>88</v>
      </c>
      <c r="H742" s="35" t="s">
        <v>3868</v>
      </c>
      <c r="I742" s="35" t="s">
        <v>3869</v>
      </c>
    </row>
    <row r="743" spans="1:9" hidden="1" x14ac:dyDescent="0.25">
      <c r="A743" s="34" t="s">
        <v>475</v>
      </c>
      <c r="B743" s="1" t="s">
        <v>3870</v>
      </c>
      <c r="C743">
        <v>31</v>
      </c>
      <c r="D743">
        <v>3</v>
      </c>
      <c r="E743">
        <v>1</v>
      </c>
      <c r="F743">
        <v>2</v>
      </c>
      <c r="G743" s="1">
        <v>3</v>
      </c>
      <c r="H743" s="35">
        <v>6.9415500000000005E-2</v>
      </c>
      <c r="I743" s="35">
        <v>19.96</v>
      </c>
    </row>
    <row r="744" spans="1:9" hidden="1" x14ac:dyDescent="0.25">
      <c r="A744" s="34" t="s">
        <v>476</v>
      </c>
      <c r="B744" s="1" t="s">
        <v>3871</v>
      </c>
      <c r="C744">
        <v>32</v>
      </c>
      <c r="D744">
        <v>3</v>
      </c>
      <c r="E744">
        <v>1</v>
      </c>
      <c r="F744">
        <v>2</v>
      </c>
      <c r="G744" s="1">
        <v>1</v>
      </c>
      <c r="H744" s="35">
        <v>5.9888799999999999E-2</v>
      </c>
      <c r="I744" s="35">
        <v>13.08</v>
      </c>
    </row>
    <row r="745" spans="1:9" hidden="1" x14ac:dyDescent="0.25">
      <c r="A745" s="34" t="s">
        <v>477</v>
      </c>
      <c r="B745" s="1" t="s">
        <v>4863</v>
      </c>
      <c r="C745">
        <v>34</v>
      </c>
      <c r="D745">
        <v>3</v>
      </c>
      <c r="E745">
        <v>1</v>
      </c>
      <c r="F745">
        <v>2</v>
      </c>
      <c r="G745" s="1">
        <v>4</v>
      </c>
      <c r="H745" s="35">
        <v>1.9633600000000001E-2</v>
      </c>
      <c r="I745" s="35">
        <v>16.440000000000001</v>
      </c>
    </row>
    <row r="746" spans="1:9" hidden="1" x14ac:dyDescent="0.25">
      <c r="A746" s="34" t="s">
        <v>478</v>
      </c>
      <c r="B746" s="1" t="s">
        <v>3872</v>
      </c>
      <c r="C746">
        <v>34</v>
      </c>
      <c r="D746">
        <v>3</v>
      </c>
      <c r="E746">
        <v>1</v>
      </c>
      <c r="F746">
        <v>2</v>
      </c>
      <c r="G746" s="1">
        <v>3</v>
      </c>
      <c r="H746" s="35">
        <v>1.95403E-2</v>
      </c>
      <c r="I746" s="35">
        <v>26.02</v>
      </c>
    </row>
    <row r="747" spans="1:9" hidden="1" x14ac:dyDescent="0.25">
      <c r="A747" s="34" t="s">
        <v>479</v>
      </c>
      <c r="B747" s="1" t="s">
        <v>4864</v>
      </c>
      <c r="C747">
        <v>32</v>
      </c>
      <c r="D747">
        <v>3</v>
      </c>
      <c r="E747">
        <v>1</v>
      </c>
      <c r="F747">
        <v>2</v>
      </c>
      <c r="G747" s="1" t="s">
        <v>47</v>
      </c>
      <c r="H747" s="35" t="s">
        <v>4865</v>
      </c>
      <c r="I747" s="35" t="s">
        <v>4866</v>
      </c>
    </row>
    <row r="748" spans="1:9" hidden="1" x14ac:dyDescent="0.25">
      <c r="A748" s="34" t="s">
        <v>480</v>
      </c>
      <c r="B748" s="1" t="s">
        <v>3873</v>
      </c>
      <c r="C748">
        <v>34</v>
      </c>
      <c r="D748">
        <v>3</v>
      </c>
      <c r="E748">
        <v>1</v>
      </c>
      <c r="F748">
        <v>2</v>
      </c>
      <c r="G748" s="1">
        <v>2</v>
      </c>
      <c r="H748" s="35">
        <v>6.2549199999999999E-2</v>
      </c>
      <c r="I748" s="35">
        <v>15.8</v>
      </c>
    </row>
    <row r="749" spans="1:9" hidden="1" x14ac:dyDescent="0.25">
      <c r="A749" s="34" t="s">
        <v>481</v>
      </c>
      <c r="B749" s="1" t="s">
        <v>3874</v>
      </c>
      <c r="C749">
        <v>27</v>
      </c>
      <c r="D749">
        <v>3</v>
      </c>
      <c r="E749">
        <v>1</v>
      </c>
      <c r="F749">
        <v>2</v>
      </c>
      <c r="G749" s="1">
        <v>3</v>
      </c>
      <c r="H749" s="35">
        <v>1.52192E-2</v>
      </c>
      <c r="I749" s="35">
        <v>20.66</v>
      </c>
    </row>
    <row r="750" spans="1:9" hidden="1" x14ac:dyDescent="0.25">
      <c r="A750" s="34" t="s">
        <v>482</v>
      </c>
      <c r="B750" s="1" t="s">
        <v>4071</v>
      </c>
      <c r="C750">
        <v>18</v>
      </c>
      <c r="D750">
        <v>3</v>
      </c>
      <c r="E750">
        <v>1</v>
      </c>
      <c r="F750">
        <v>2</v>
      </c>
      <c r="G750" s="1">
        <v>2</v>
      </c>
      <c r="H750" s="35">
        <v>0.20010700000000001</v>
      </c>
      <c r="I750" s="35">
        <v>8.6300000000000008</v>
      </c>
    </row>
    <row r="751" spans="1:9" hidden="1" x14ac:dyDescent="0.25">
      <c r="A751" s="34" t="s">
        <v>483</v>
      </c>
      <c r="B751" s="1" t="s">
        <v>3875</v>
      </c>
      <c r="C751">
        <v>34</v>
      </c>
      <c r="D751">
        <v>3</v>
      </c>
      <c r="E751">
        <v>1</v>
      </c>
      <c r="F751">
        <v>2</v>
      </c>
      <c r="G751" s="1">
        <v>5</v>
      </c>
      <c r="H751" s="35">
        <v>2.1696900000000002E-2</v>
      </c>
      <c r="I751" s="35">
        <v>20.11</v>
      </c>
    </row>
    <row r="752" spans="1:9" hidden="1" x14ac:dyDescent="0.25">
      <c r="A752" s="34" t="s">
        <v>484</v>
      </c>
      <c r="B752" s="1" t="s">
        <v>3876</v>
      </c>
      <c r="C752">
        <v>16</v>
      </c>
      <c r="D752">
        <v>3</v>
      </c>
      <c r="E752">
        <v>1</v>
      </c>
      <c r="F752">
        <v>2</v>
      </c>
      <c r="G752" s="1">
        <v>1</v>
      </c>
      <c r="H752" s="35">
        <v>7.2617500000000001E-2</v>
      </c>
      <c r="I752" s="35">
        <v>12.33</v>
      </c>
    </row>
    <row r="753" spans="1:9" hidden="1" x14ac:dyDescent="0.25">
      <c r="A753" s="34" t="s">
        <v>485</v>
      </c>
      <c r="B753" s="1" t="s">
        <v>3877</v>
      </c>
      <c r="C753">
        <v>31</v>
      </c>
      <c r="D753">
        <v>3</v>
      </c>
      <c r="E753">
        <v>1</v>
      </c>
      <c r="F753">
        <v>2</v>
      </c>
      <c r="G753" s="1">
        <v>3</v>
      </c>
      <c r="H753" s="35" t="s">
        <v>3878</v>
      </c>
      <c r="I753" s="35" t="s">
        <v>3879</v>
      </c>
    </row>
    <row r="754" spans="1:9" hidden="1" x14ac:dyDescent="0.25">
      <c r="A754" s="34" t="s">
        <v>486</v>
      </c>
      <c r="B754" s="1" t="s">
        <v>3880</v>
      </c>
      <c r="C754">
        <v>20</v>
      </c>
      <c r="D754">
        <v>3</v>
      </c>
      <c r="E754">
        <v>1</v>
      </c>
      <c r="F754">
        <v>2</v>
      </c>
      <c r="G754" s="1">
        <v>2</v>
      </c>
      <c r="H754" s="35" t="s">
        <v>3881</v>
      </c>
      <c r="I754" s="35" t="s">
        <v>3882</v>
      </c>
    </row>
    <row r="755" spans="1:9" hidden="1" x14ac:dyDescent="0.25">
      <c r="A755" s="34" t="s">
        <v>487</v>
      </c>
      <c r="B755" s="1" t="s">
        <v>3883</v>
      </c>
      <c r="C755">
        <v>33</v>
      </c>
      <c r="D755">
        <v>3</v>
      </c>
      <c r="E755">
        <v>2</v>
      </c>
      <c r="F755">
        <v>2</v>
      </c>
      <c r="G755" s="1">
        <v>2</v>
      </c>
      <c r="H755" s="35">
        <v>1.73162E-2</v>
      </c>
      <c r="I755" s="35">
        <v>22.4</v>
      </c>
    </row>
    <row r="756" spans="1:9" hidden="1" x14ac:dyDescent="0.25">
      <c r="A756" s="34" t="s">
        <v>488</v>
      </c>
      <c r="B756" s="1" t="s">
        <v>3884</v>
      </c>
      <c r="C756">
        <v>17</v>
      </c>
      <c r="D756">
        <v>3</v>
      </c>
      <c r="E756">
        <v>1</v>
      </c>
      <c r="F756">
        <v>2</v>
      </c>
      <c r="G756" s="1" t="s">
        <v>318</v>
      </c>
      <c r="H756" s="35" t="s">
        <v>3885</v>
      </c>
      <c r="I756" s="35" t="s">
        <v>3886</v>
      </c>
    </row>
    <row r="757" spans="1:9" hidden="1" x14ac:dyDescent="0.25">
      <c r="A757" s="34" t="s">
        <v>489</v>
      </c>
      <c r="B757" s="1" t="s">
        <v>3887</v>
      </c>
      <c r="C757">
        <v>33</v>
      </c>
      <c r="D757">
        <v>3</v>
      </c>
      <c r="E757">
        <v>1</v>
      </c>
      <c r="F757">
        <v>2</v>
      </c>
      <c r="G757" s="1" t="s">
        <v>13</v>
      </c>
      <c r="H757" s="35" t="s">
        <v>3888</v>
      </c>
      <c r="I757" s="35" t="s">
        <v>3889</v>
      </c>
    </row>
    <row r="758" spans="1:9" hidden="1" x14ac:dyDescent="0.25">
      <c r="A758" s="34" t="s">
        <v>490</v>
      </c>
      <c r="B758" s="1" t="s">
        <v>3890</v>
      </c>
      <c r="C758">
        <v>17</v>
      </c>
      <c r="D758">
        <v>3</v>
      </c>
      <c r="E758">
        <v>1</v>
      </c>
      <c r="F758">
        <v>2</v>
      </c>
      <c r="G758" s="1">
        <v>2</v>
      </c>
      <c r="H758" s="35">
        <v>1.9258000000000001E-2</v>
      </c>
      <c r="I758" s="35">
        <v>20.49</v>
      </c>
    </row>
    <row r="759" spans="1:9" hidden="1" x14ac:dyDescent="0.25">
      <c r="A759" s="34" t="s">
        <v>491</v>
      </c>
      <c r="B759" s="1" t="s">
        <v>4867</v>
      </c>
      <c r="C759">
        <v>20</v>
      </c>
      <c r="D759">
        <v>3</v>
      </c>
      <c r="E759">
        <v>1</v>
      </c>
      <c r="F759">
        <v>2</v>
      </c>
      <c r="G759" s="1">
        <v>2</v>
      </c>
      <c r="H759" s="35">
        <v>3.4938900000000002E-2</v>
      </c>
      <c r="I759" s="35">
        <v>20</v>
      </c>
    </row>
    <row r="760" spans="1:9" hidden="1" x14ac:dyDescent="0.25">
      <c r="A760" s="34" t="s">
        <v>492</v>
      </c>
      <c r="B760" s="1" t="s">
        <v>3891</v>
      </c>
      <c r="C760">
        <v>32</v>
      </c>
      <c r="D760">
        <v>3</v>
      </c>
      <c r="E760">
        <v>1</v>
      </c>
      <c r="F760">
        <v>2</v>
      </c>
      <c r="G760" s="1">
        <v>3</v>
      </c>
      <c r="H760" s="35">
        <v>1.7196199999999998E-2</v>
      </c>
      <c r="I760" s="35">
        <v>18.07</v>
      </c>
    </row>
    <row r="761" spans="1:9" hidden="1" x14ac:dyDescent="0.25">
      <c r="A761" s="34" t="s">
        <v>493</v>
      </c>
      <c r="B761" s="1" t="s">
        <v>3892</v>
      </c>
      <c r="C761">
        <v>19</v>
      </c>
      <c r="D761">
        <v>3</v>
      </c>
      <c r="E761">
        <v>1</v>
      </c>
      <c r="F761">
        <v>2</v>
      </c>
      <c r="G761" s="1">
        <v>2</v>
      </c>
      <c r="H761" s="35">
        <v>1.09379E-2</v>
      </c>
      <c r="I761" s="35">
        <v>26.05</v>
      </c>
    </row>
    <row r="762" spans="1:9" hidden="1" x14ac:dyDescent="0.25">
      <c r="A762" s="34" t="s">
        <v>494</v>
      </c>
      <c r="B762" s="1" t="s">
        <v>3893</v>
      </c>
      <c r="C762">
        <v>19</v>
      </c>
      <c r="D762">
        <v>3</v>
      </c>
      <c r="E762">
        <v>3</v>
      </c>
      <c r="F762">
        <v>2</v>
      </c>
      <c r="G762" s="1" t="s">
        <v>351</v>
      </c>
      <c r="H762" s="35" t="s">
        <v>3894</v>
      </c>
      <c r="I762" s="35" t="s">
        <v>3895</v>
      </c>
    </row>
    <row r="763" spans="1:9" hidden="1" x14ac:dyDescent="0.25">
      <c r="A763" s="34" t="s">
        <v>495</v>
      </c>
      <c r="B763" s="1" t="s">
        <v>3896</v>
      </c>
      <c r="C763">
        <v>30</v>
      </c>
      <c r="D763">
        <v>3</v>
      </c>
      <c r="E763">
        <v>1</v>
      </c>
      <c r="F763">
        <v>2</v>
      </c>
      <c r="G763" s="1">
        <v>2</v>
      </c>
      <c r="H763" s="35" t="s">
        <v>3897</v>
      </c>
      <c r="I763" s="35" t="s">
        <v>3898</v>
      </c>
    </row>
    <row r="764" spans="1:9" hidden="1" x14ac:dyDescent="0.25">
      <c r="A764" s="34" t="s">
        <v>497</v>
      </c>
      <c r="B764" s="1" t="s">
        <v>3899</v>
      </c>
      <c r="C764">
        <v>35</v>
      </c>
      <c r="D764">
        <v>3</v>
      </c>
      <c r="E764">
        <v>1</v>
      </c>
      <c r="F764">
        <v>2</v>
      </c>
      <c r="G764" s="1">
        <v>3</v>
      </c>
      <c r="H764" s="35">
        <v>1.02431E-2</v>
      </c>
      <c r="I764" s="35">
        <v>25.16</v>
      </c>
    </row>
    <row r="765" spans="1:9" hidden="1" x14ac:dyDescent="0.25">
      <c r="A765" s="34" t="s">
        <v>498</v>
      </c>
      <c r="B765" s="1" t="s">
        <v>3900</v>
      </c>
      <c r="C765">
        <v>29</v>
      </c>
      <c r="D765">
        <v>3</v>
      </c>
      <c r="E765">
        <v>1</v>
      </c>
      <c r="F765">
        <v>2</v>
      </c>
      <c r="G765" s="1">
        <v>4</v>
      </c>
      <c r="H765" s="35">
        <v>1.6037800000000001E-2</v>
      </c>
      <c r="I765" s="35">
        <v>14.32</v>
      </c>
    </row>
    <row r="766" spans="1:9" hidden="1" x14ac:dyDescent="0.25">
      <c r="A766" s="34" t="s">
        <v>499</v>
      </c>
      <c r="B766" s="1" t="s">
        <v>3901</v>
      </c>
      <c r="C766">
        <v>32</v>
      </c>
      <c r="D766">
        <v>3</v>
      </c>
      <c r="E766">
        <v>1</v>
      </c>
      <c r="F766">
        <v>2</v>
      </c>
      <c r="G766" s="1">
        <v>3</v>
      </c>
      <c r="H766" s="35">
        <v>2.7523300000000001E-2</v>
      </c>
      <c r="I766" s="35">
        <v>21.88</v>
      </c>
    </row>
    <row r="767" spans="1:9" hidden="1" x14ac:dyDescent="0.25">
      <c r="A767" s="34" t="s">
        <v>500</v>
      </c>
      <c r="B767" s="1" t="s">
        <v>3902</v>
      </c>
      <c r="C767">
        <v>36</v>
      </c>
      <c r="D767">
        <v>3</v>
      </c>
      <c r="E767">
        <v>1</v>
      </c>
      <c r="F767">
        <v>2</v>
      </c>
      <c r="G767" s="1">
        <v>3</v>
      </c>
      <c r="H767" s="35">
        <v>7.1444099999999996E-2</v>
      </c>
      <c r="I767" s="35">
        <v>12.23</v>
      </c>
    </row>
    <row r="768" spans="1:9" hidden="1" x14ac:dyDescent="0.25">
      <c r="A768" s="34" t="s">
        <v>501</v>
      </c>
      <c r="B768" s="1" t="s">
        <v>3903</v>
      </c>
      <c r="C768">
        <v>37</v>
      </c>
      <c r="D768">
        <v>3</v>
      </c>
      <c r="E768">
        <v>1</v>
      </c>
      <c r="F768">
        <v>2</v>
      </c>
      <c r="G768" s="1" t="s">
        <v>88</v>
      </c>
      <c r="H768" s="35" t="s">
        <v>3904</v>
      </c>
      <c r="I768" s="35" t="s">
        <v>3905</v>
      </c>
    </row>
    <row r="769" spans="1:9" hidden="1" x14ac:dyDescent="0.25">
      <c r="A769" s="34" t="s">
        <v>502</v>
      </c>
      <c r="B769" s="1" t="s">
        <v>4868</v>
      </c>
      <c r="C769">
        <v>35</v>
      </c>
      <c r="D769">
        <v>3</v>
      </c>
      <c r="E769">
        <v>3</v>
      </c>
      <c r="F769">
        <v>2</v>
      </c>
      <c r="G769" s="1" t="s">
        <v>362</v>
      </c>
      <c r="H769" s="35" t="s">
        <v>4869</v>
      </c>
      <c r="I769" s="35" t="s">
        <v>4870</v>
      </c>
    </row>
    <row r="770" spans="1:9" hidden="1" x14ac:dyDescent="0.25">
      <c r="A770" s="34" t="s">
        <v>503</v>
      </c>
      <c r="B770" s="1" t="s">
        <v>3906</v>
      </c>
      <c r="C770">
        <v>31</v>
      </c>
      <c r="D770">
        <v>3</v>
      </c>
      <c r="E770">
        <v>1</v>
      </c>
      <c r="F770">
        <v>2</v>
      </c>
      <c r="G770" s="1">
        <v>3</v>
      </c>
      <c r="H770" s="35">
        <v>2.7047700000000001E-2</v>
      </c>
      <c r="I770" s="35">
        <v>23.56</v>
      </c>
    </row>
    <row r="771" spans="1:9" hidden="1" x14ac:dyDescent="0.25">
      <c r="A771" s="34" t="s">
        <v>504</v>
      </c>
      <c r="B771" s="1" t="s">
        <v>3907</v>
      </c>
      <c r="C771">
        <v>34</v>
      </c>
      <c r="D771">
        <v>3</v>
      </c>
      <c r="E771">
        <v>1</v>
      </c>
      <c r="F771">
        <v>2</v>
      </c>
      <c r="G771" s="1">
        <v>2</v>
      </c>
      <c r="H771" s="35">
        <v>0.120795</v>
      </c>
      <c r="I771" s="35">
        <v>12.19</v>
      </c>
    </row>
    <row r="772" spans="1:9" hidden="1" x14ac:dyDescent="0.25">
      <c r="A772" s="34" t="s">
        <v>506</v>
      </c>
      <c r="B772" s="1" t="s">
        <v>4871</v>
      </c>
      <c r="C772">
        <v>21</v>
      </c>
      <c r="D772">
        <v>3</v>
      </c>
      <c r="E772">
        <v>2</v>
      </c>
      <c r="F772">
        <v>2</v>
      </c>
      <c r="G772" s="1" t="s">
        <v>318</v>
      </c>
      <c r="H772" s="35" t="s">
        <v>4872</v>
      </c>
      <c r="I772" s="35" t="s">
        <v>4873</v>
      </c>
    </row>
    <row r="773" spans="1:9" hidden="1" x14ac:dyDescent="0.25">
      <c r="A773" s="34" t="s">
        <v>507</v>
      </c>
      <c r="B773" s="1" t="s">
        <v>3908</v>
      </c>
      <c r="C773">
        <v>18</v>
      </c>
      <c r="D773">
        <v>3</v>
      </c>
      <c r="E773">
        <v>12</v>
      </c>
      <c r="F773">
        <v>2</v>
      </c>
      <c r="G773" s="1" t="s">
        <v>1187</v>
      </c>
      <c r="H773" s="35" t="s">
        <v>3909</v>
      </c>
      <c r="I773" s="35" t="s">
        <v>3910</v>
      </c>
    </row>
    <row r="774" spans="1:9" hidden="1" x14ac:dyDescent="0.25">
      <c r="A774" s="34" t="s">
        <v>508</v>
      </c>
      <c r="B774" s="1" t="s">
        <v>3911</v>
      </c>
      <c r="C774">
        <v>16</v>
      </c>
      <c r="D774">
        <v>3</v>
      </c>
      <c r="E774">
        <v>2</v>
      </c>
      <c r="F774">
        <v>2</v>
      </c>
      <c r="G774" s="1" t="s">
        <v>88</v>
      </c>
      <c r="H774" s="35" t="s">
        <v>3912</v>
      </c>
      <c r="I774" s="35" t="s">
        <v>3913</v>
      </c>
    </row>
    <row r="775" spans="1:9" hidden="1" x14ac:dyDescent="0.25">
      <c r="A775" s="34" t="s">
        <v>509</v>
      </c>
      <c r="B775" s="1" t="s">
        <v>4874</v>
      </c>
      <c r="C775">
        <v>33</v>
      </c>
      <c r="D775">
        <v>2</v>
      </c>
      <c r="E775">
        <v>1</v>
      </c>
      <c r="F775">
        <v>2</v>
      </c>
      <c r="G775" s="1">
        <v>2</v>
      </c>
      <c r="H775" s="35" t="s">
        <v>4875</v>
      </c>
      <c r="I775" s="35" t="s">
        <v>4876</v>
      </c>
    </row>
    <row r="776" spans="1:9" hidden="1" x14ac:dyDescent="0.25">
      <c r="A776" s="34" t="s">
        <v>510</v>
      </c>
      <c r="B776" s="1" t="s">
        <v>3914</v>
      </c>
      <c r="C776">
        <v>23</v>
      </c>
      <c r="D776">
        <v>2</v>
      </c>
      <c r="E776">
        <v>4</v>
      </c>
      <c r="F776">
        <v>2</v>
      </c>
      <c r="G776" s="1" t="s">
        <v>88</v>
      </c>
      <c r="H776" s="35" t="s">
        <v>3915</v>
      </c>
      <c r="I776" s="35" t="s">
        <v>3916</v>
      </c>
    </row>
    <row r="777" spans="1:9" hidden="1" x14ac:dyDescent="0.25">
      <c r="A777" s="34" t="s">
        <v>511</v>
      </c>
      <c r="B777" s="1" t="s">
        <v>3917</v>
      </c>
      <c r="C777">
        <v>33</v>
      </c>
      <c r="D777">
        <v>2</v>
      </c>
      <c r="E777">
        <v>2</v>
      </c>
      <c r="F777">
        <v>2</v>
      </c>
      <c r="G777" s="1">
        <v>1</v>
      </c>
      <c r="H777" s="35" t="s">
        <v>3918</v>
      </c>
      <c r="I777" s="35" t="s">
        <v>3919</v>
      </c>
    </row>
    <row r="778" spans="1:9" hidden="1" x14ac:dyDescent="0.25">
      <c r="A778" s="34" t="s">
        <v>512</v>
      </c>
      <c r="B778" s="1" t="s">
        <v>3920</v>
      </c>
      <c r="C778">
        <v>22</v>
      </c>
      <c r="D778">
        <v>2</v>
      </c>
      <c r="E778">
        <v>1</v>
      </c>
      <c r="F778">
        <v>2</v>
      </c>
      <c r="G778" s="1" t="s">
        <v>13</v>
      </c>
      <c r="H778" s="35" t="s">
        <v>3921</v>
      </c>
      <c r="I778" s="35" t="s">
        <v>3922</v>
      </c>
    </row>
    <row r="779" spans="1:9" hidden="1" x14ac:dyDescent="0.25">
      <c r="A779" s="34" t="s">
        <v>513</v>
      </c>
      <c r="B779" s="1" t="s">
        <v>3923</v>
      </c>
      <c r="C779">
        <v>22</v>
      </c>
      <c r="D779">
        <v>2</v>
      </c>
      <c r="E779">
        <v>9</v>
      </c>
      <c r="F779">
        <v>2</v>
      </c>
      <c r="G779" s="1" t="s">
        <v>358</v>
      </c>
      <c r="H779" s="35" t="s">
        <v>3924</v>
      </c>
      <c r="I779" s="35" t="s">
        <v>3925</v>
      </c>
    </row>
    <row r="780" spans="1:9" hidden="1" x14ac:dyDescent="0.25">
      <c r="A780" s="34" t="s">
        <v>514</v>
      </c>
      <c r="B780" s="1" t="s">
        <v>3926</v>
      </c>
      <c r="C780">
        <v>32</v>
      </c>
      <c r="D780">
        <v>2</v>
      </c>
      <c r="E780">
        <v>13</v>
      </c>
      <c r="F780">
        <v>2</v>
      </c>
      <c r="G780" s="1" t="s">
        <v>3432</v>
      </c>
      <c r="H780" s="35" t="s">
        <v>3927</v>
      </c>
      <c r="I780" s="35" t="s">
        <v>3928</v>
      </c>
    </row>
    <row r="781" spans="1:9" hidden="1" x14ac:dyDescent="0.25">
      <c r="A781" s="34" t="s">
        <v>516</v>
      </c>
      <c r="B781" s="1" t="s">
        <v>3929</v>
      </c>
      <c r="C781">
        <v>22</v>
      </c>
      <c r="D781">
        <v>2</v>
      </c>
      <c r="E781">
        <v>2</v>
      </c>
      <c r="F781">
        <v>2</v>
      </c>
      <c r="G781" s="1">
        <v>2</v>
      </c>
      <c r="H781" s="35" t="s">
        <v>3930</v>
      </c>
      <c r="I781" s="35" t="s">
        <v>3931</v>
      </c>
    </row>
    <row r="782" spans="1:9" hidden="1" x14ac:dyDescent="0.25">
      <c r="A782" s="34" t="s">
        <v>517</v>
      </c>
      <c r="B782" s="1" t="s">
        <v>4877</v>
      </c>
      <c r="C782">
        <v>26</v>
      </c>
      <c r="D782">
        <v>2</v>
      </c>
      <c r="E782">
        <v>2</v>
      </c>
      <c r="F782">
        <v>2</v>
      </c>
      <c r="G782" s="1" t="s">
        <v>30</v>
      </c>
      <c r="H782" s="35" t="s">
        <v>4878</v>
      </c>
      <c r="I782" s="35" t="s">
        <v>4879</v>
      </c>
    </row>
    <row r="783" spans="1:9" hidden="1" x14ac:dyDescent="0.25">
      <c r="A783" s="34" t="s">
        <v>518</v>
      </c>
      <c r="B783" s="1" t="s">
        <v>3932</v>
      </c>
      <c r="C783">
        <v>30</v>
      </c>
      <c r="D783">
        <v>2</v>
      </c>
      <c r="E783">
        <v>8</v>
      </c>
      <c r="F783">
        <v>2</v>
      </c>
      <c r="G783" s="1" t="s">
        <v>359</v>
      </c>
      <c r="H783" s="35" t="s">
        <v>3933</v>
      </c>
      <c r="I783" s="35" t="s">
        <v>3934</v>
      </c>
    </row>
    <row r="784" spans="1:9" hidden="1" x14ac:dyDescent="0.25">
      <c r="A784" s="34" t="s">
        <v>519</v>
      </c>
      <c r="B784" s="1" t="s">
        <v>3935</v>
      </c>
      <c r="C784">
        <v>34</v>
      </c>
      <c r="D784">
        <v>2</v>
      </c>
      <c r="E784">
        <v>2</v>
      </c>
      <c r="F784">
        <v>2</v>
      </c>
      <c r="G784" s="1" t="s">
        <v>30</v>
      </c>
      <c r="H784" s="35" t="s">
        <v>3936</v>
      </c>
      <c r="I784" s="35" t="s">
        <v>3937</v>
      </c>
    </row>
    <row r="785" spans="1:9" hidden="1" x14ac:dyDescent="0.25">
      <c r="A785" s="34" t="s">
        <v>520</v>
      </c>
      <c r="B785" s="1" t="s">
        <v>4880</v>
      </c>
      <c r="C785">
        <v>16</v>
      </c>
      <c r="D785">
        <v>2</v>
      </c>
      <c r="E785">
        <v>1</v>
      </c>
      <c r="F785">
        <v>2</v>
      </c>
      <c r="G785" s="1">
        <v>1</v>
      </c>
      <c r="H785" s="35">
        <v>9.97054E-2</v>
      </c>
      <c r="I785" s="35">
        <v>9.43</v>
      </c>
    </row>
    <row r="786" spans="1:9" hidden="1" x14ac:dyDescent="0.25">
      <c r="A786" s="34" t="s">
        <v>521</v>
      </c>
      <c r="B786" s="1" t="s">
        <v>4881</v>
      </c>
      <c r="C786">
        <v>16</v>
      </c>
      <c r="D786">
        <v>2</v>
      </c>
      <c r="E786">
        <v>1</v>
      </c>
      <c r="F786">
        <v>2</v>
      </c>
      <c r="G786" s="1">
        <v>3</v>
      </c>
      <c r="H786" s="35">
        <v>8.8156799999999994E-3</v>
      </c>
      <c r="I786" s="35">
        <v>26.75</v>
      </c>
    </row>
    <row r="787" spans="1:9" hidden="1" x14ac:dyDescent="0.25">
      <c r="A787" s="34" t="s">
        <v>522</v>
      </c>
      <c r="B787" s="1" t="s">
        <v>3938</v>
      </c>
      <c r="C787">
        <v>18</v>
      </c>
      <c r="D787">
        <v>2</v>
      </c>
      <c r="E787">
        <v>1</v>
      </c>
      <c r="F787">
        <v>2</v>
      </c>
      <c r="G787" s="1">
        <v>1</v>
      </c>
      <c r="H787" s="35">
        <v>3.2645500000000001E-2</v>
      </c>
      <c r="I787" s="35">
        <v>21.24</v>
      </c>
    </row>
    <row r="788" spans="1:9" hidden="1" x14ac:dyDescent="0.25">
      <c r="A788" s="34" t="s">
        <v>523</v>
      </c>
      <c r="B788" s="1" t="s">
        <v>3939</v>
      </c>
      <c r="C788">
        <v>22</v>
      </c>
      <c r="D788">
        <v>2</v>
      </c>
      <c r="E788">
        <v>1</v>
      </c>
      <c r="F788">
        <v>2</v>
      </c>
      <c r="G788" s="1">
        <v>2</v>
      </c>
      <c r="H788" s="35">
        <v>6.2764700000000007E-2</v>
      </c>
      <c r="I788" s="35">
        <v>16.14</v>
      </c>
    </row>
    <row r="789" spans="1:9" hidden="1" x14ac:dyDescent="0.25">
      <c r="A789" s="34" t="s">
        <v>524</v>
      </c>
      <c r="B789" s="1" t="s">
        <v>3940</v>
      </c>
      <c r="C789">
        <v>17</v>
      </c>
      <c r="D789">
        <v>2</v>
      </c>
      <c r="E789">
        <v>1</v>
      </c>
      <c r="F789">
        <v>2</v>
      </c>
      <c r="G789" s="1">
        <v>3</v>
      </c>
      <c r="H789" s="35">
        <v>8.6330299999999999E-2</v>
      </c>
      <c r="I789" s="35">
        <v>18.149999999999999</v>
      </c>
    </row>
    <row r="790" spans="1:9" hidden="1" x14ac:dyDescent="0.25">
      <c r="A790" s="34" t="s">
        <v>525</v>
      </c>
      <c r="B790" s="1" t="s">
        <v>3941</v>
      </c>
      <c r="C790">
        <v>30</v>
      </c>
      <c r="D790">
        <v>2</v>
      </c>
      <c r="E790">
        <v>1</v>
      </c>
      <c r="F790">
        <v>2</v>
      </c>
      <c r="G790" s="1">
        <v>3</v>
      </c>
      <c r="H790" s="35">
        <v>2.20442E-2</v>
      </c>
      <c r="I790" s="35">
        <v>16.04</v>
      </c>
    </row>
    <row r="791" spans="1:9" hidden="1" x14ac:dyDescent="0.25">
      <c r="A791" s="34" t="s">
        <v>526</v>
      </c>
      <c r="B791" s="1" t="s">
        <v>1342</v>
      </c>
      <c r="C791">
        <v>17</v>
      </c>
      <c r="D791">
        <v>2</v>
      </c>
      <c r="E791">
        <v>1</v>
      </c>
      <c r="F791">
        <v>2</v>
      </c>
      <c r="G791" s="1">
        <v>3</v>
      </c>
      <c r="H791" s="35">
        <v>0.30308400000000002</v>
      </c>
      <c r="I791" s="35">
        <v>7.5</v>
      </c>
    </row>
    <row r="792" spans="1:9" hidden="1" x14ac:dyDescent="0.25">
      <c r="A792" s="34" t="s">
        <v>527</v>
      </c>
      <c r="B792" s="1" t="s">
        <v>3942</v>
      </c>
      <c r="C792">
        <v>34</v>
      </c>
      <c r="D792">
        <v>2</v>
      </c>
      <c r="E792">
        <v>1</v>
      </c>
      <c r="F792">
        <v>2</v>
      </c>
      <c r="G792" s="1">
        <v>4</v>
      </c>
      <c r="H792" s="35">
        <v>1.0297000000000001E-2</v>
      </c>
      <c r="I792" s="35">
        <v>32.409999999999997</v>
      </c>
    </row>
    <row r="793" spans="1:9" hidden="1" x14ac:dyDescent="0.25">
      <c r="A793" s="34" t="s">
        <v>528</v>
      </c>
      <c r="B793" s="1" t="s">
        <v>3943</v>
      </c>
      <c r="C793">
        <v>16</v>
      </c>
      <c r="D793">
        <v>2</v>
      </c>
      <c r="E793">
        <v>1</v>
      </c>
      <c r="F793">
        <v>2</v>
      </c>
      <c r="G793" s="1">
        <v>2</v>
      </c>
      <c r="H793" s="35">
        <v>1.31751E-2</v>
      </c>
      <c r="I793" s="35">
        <v>16.899999999999999</v>
      </c>
    </row>
    <row r="794" spans="1:9" hidden="1" x14ac:dyDescent="0.25">
      <c r="A794" s="34" t="s">
        <v>530</v>
      </c>
      <c r="B794" s="1" t="s">
        <v>4882</v>
      </c>
      <c r="C794">
        <v>19</v>
      </c>
      <c r="D794">
        <v>2</v>
      </c>
      <c r="E794">
        <v>1</v>
      </c>
      <c r="F794">
        <v>2</v>
      </c>
      <c r="G794" s="1">
        <v>4</v>
      </c>
      <c r="H794" s="35">
        <v>4.1407300000000001E-2</v>
      </c>
      <c r="I794" s="35">
        <v>22.22</v>
      </c>
    </row>
    <row r="795" spans="1:9" hidden="1" x14ac:dyDescent="0.25">
      <c r="A795" s="34" t="s">
        <v>531</v>
      </c>
      <c r="B795" s="1" t="s">
        <v>3944</v>
      </c>
      <c r="C795">
        <v>35</v>
      </c>
      <c r="D795">
        <v>2</v>
      </c>
      <c r="E795">
        <v>1</v>
      </c>
      <c r="F795">
        <v>2</v>
      </c>
      <c r="G795" s="1">
        <v>2</v>
      </c>
      <c r="H795" s="35" t="s">
        <v>3945</v>
      </c>
      <c r="I795" s="35" t="s">
        <v>3946</v>
      </c>
    </row>
    <row r="796" spans="1:9" hidden="1" x14ac:dyDescent="0.25">
      <c r="A796" s="34" t="s">
        <v>532</v>
      </c>
      <c r="B796" s="1" t="s">
        <v>3947</v>
      </c>
      <c r="C796">
        <v>31</v>
      </c>
      <c r="D796">
        <v>2</v>
      </c>
      <c r="E796">
        <v>2</v>
      </c>
      <c r="F796">
        <v>2</v>
      </c>
      <c r="G796" s="1" t="s">
        <v>30</v>
      </c>
      <c r="H796" s="35" t="s">
        <v>3948</v>
      </c>
      <c r="I796" s="35" t="s">
        <v>3949</v>
      </c>
    </row>
    <row r="797" spans="1:9" hidden="1" x14ac:dyDescent="0.25">
      <c r="A797" s="34" t="s">
        <v>533</v>
      </c>
      <c r="B797" s="1" t="s">
        <v>3950</v>
      </c>
      <c r="C797">
        <v>21</v>
      </c>
      <c r="D797">
        <v>2</v>
      </c>
      <c r="E797">
        <v>6</v>
      </c>
      <c r="F797">
        <v>2</v>
      </c>
      <c r="G797" s="1" t="s">
        <v>88</v>
      </c>
      <c r="H797" s="35" t="s">
        <v>3951</v>
      </c>
      <c r="I797" s="35" t="s">
        <v>3952</v>
      </c>
    </row>
    <row r="798" spans="1:9" hidden="1" x14ac:dyDescent="0.25">
      <c r="A798" s="34" t="s">
        <v>534</v>
      </c>
      <c r="B798" s="1" t="s">
        <v>3953</v>
      </c>
      <c r="C798">
        <v>17</v>
      </c>
      <c r="D798">
        <v>2</v>
      </c>
      <c r="E798">
        <v>1</v>
      </c>
      <c r="F798">
        <v>2</v>
      </c>
      <c r="G798" s="1">
        <v>3</v>
      </c>
      <c r="H798" s="35">
        <v>1.8019199999999999E-2</v>
      </c>
      <c r="I798" s="35">
        <v>17.38</v>
      </c>
    </row>
    <row r="799" spans="1:9" hidden="1" x14ac:dyDescent="0.25">
      <c r="A799" s="34" t="s">
        <v>535</v>
      </c>
      <c r="B799" s="1" t="s">
        <v>3954</v>
      </c>
      <c r="C799">
        <v>36</v>
      </c>
      <c r="D799">
        <v>2</v>
      </c>
      <c r="E799">
        <v>1</v>
      </c>
      <c r="F799">
        <v>2</v>
      </c>
      <c r="G799" s="1">
        <v>3</v>
      </c>
      <c r="H799" s="35" t="s">
        <v>3955</v>
      </c>
      <c r="I799" s="35">
        <v>11.35</v>
      </c>
    </row>
    <row r="800" spans="1:9" hidden="1" x14ac:dyDescent="0.25">
      <c r="A800" s="34" t="s">
        <v>536</v>
      </c>
      <c r="B800" s="1" t="s">
        <v>3956</v>
      </c>
      <c r="C800">
        <v>35</v>
      </c>
      <c r="D800">
        <v>2</v>
      </c>
      <c r="E800">
        <v>1</v>
      </c>
      <c r="F800">
        <v>2</v>
      </c>
      <c r="G800" s="1">
        <v>3</v>
      </c>
      <c r="H800" s="35">
        <v>2.1585300000000002E-2</v>
      </c>
      <c r="I800" s="35">
        <v>19.79</v>
      </c>
    </row>
    <row r="801" spans="1:9" hidden="1" x14ac:dyDescent="0.25">
      <c r="A801" s="34" t="s">
        <v>537</v>
      </c>
      <c r="B801" s="1" t="s">
        <v>3957</v>
      </c>
      <c r="C801">
        <v>15</v>
      </c>
      <c r="D801">
        <v>2</v>
      </c>
      <c r="E801">
        <v>1</v>
      </c>
      <c r="F801">
        <v>2</v>
      </c>
      <c r="G801" s="1">
        <v>2</v>
      </c>
      <c r="H801" s="35">
        <v>0.11065700000000001</v>
      </c>
      <c r="I801" s="35">
        <v>20.440000000000001</v>
      </c>
    </row>
    <row r="802" spans="1:9" hidden="1" x14ac:dyDescent="0.25">
      <c r="A802" s="34" t="s">
        <v>538</v>
      </c>
      <c r="B802" s="1" t="s">
        <v>3958</v>
      </c>
      <c r="C802">
        <v>17</v>
      </c>
      <c r="D802">
        <v>2</v>
      </c>
      <c r="E802">
        <v>4</v>
      </c>
      <c r="F802">
        <v>2</v>
      </c>
      <c r="G802" s="1" t="s">
        <v>88</v>
      </c>
      <c r="H802" s="35" t="s">
        <v>3959</v>
      </c>
      <c r="I802" s="35" t="s">
        <v>3960</v>
      </c>
    </row>
    <row r="803" spans="1:9" hidden="1" x14ac:dyDescent="0.25">
      <c r="A803" s="34" t="s">
        <v>539</v>
      </c>
      <c r="B803" s="1" t="s">
        <v>3961</v>
      </c>
      <c r="C803">
        <v>17</v>
      </c>
      <c r="D803">
        <v>2</v>
      </c>
      <c r="E803">
        <v>2</v>
      </c>
      <c r="F803">
        <v>2</v>
      </c>
      <c r="G803" s="1">
        <v>3</v>
      </c>
      <c r="H803" s="35" t="s">
        <v>3962</v>
      </c>
      <c r="I803" s="35" t="s">
        <v>3963</v>
      </c>
    </row>
    <row r="804" spans="1:9" hidden="1" x14ac:dyDescent="0.25">
      <c r="A804" s="34" t="s">
        <v>540</v>
      </c>
      <c r="B804" s="1" t="s">
        <v>3964</v>
      </c>
      <c r="C804">
        <v>25</v>
      </c>
      <c r="D804">
        <v>2</v>
      </c>
      <c r="E804">
        <v>1</v>
      </c>
      <c r="F804">
        <v>2</v>
      </c>
      <c r="G804" s="1">
        <v>3</v>
      </c>
      <c r="H804" s="35" t="s">
        <v>3965</v>
      </c>
      <c r="I804" s="35" t="s">
        <v>3966</v>
      </c>
    </row>
    <row r="805" spans="1:9" hidden="1" x14ac:dyDescent="0.25">
      <c r="A805" s="34" t="s">
        <v>541</v>
      </c>
      <c r="B805" s="1" t="s">
        <v>4883</v>
      </c>
      <c r="C805">
        <v>16</v>
      </c>
      <c r="D805">
        <v>2</v>
      </c>
      <c r="E805">
        <v>9</v>
      </c>
      <c r="F805">
        <v>2</v>
      </c>
      <c r="G805" s="1" t="s">
        <v>30</v>
      </c>
      <c r="H805" s="35" t="s">
        <v>4884</v>
      </c>
      <c r="I805" s="35" t="s">
        <v>4885</v>
      </c>
    </row>
    <row r="806" spans="1:9" hidden="1" x14ac:dyDescent="0.25">
      <c r="A806" s="34" t="s">
        <v>542</v>
      </c>
      <c r="B806" s="1" t="s">
        <v>4886</v>
      </c>
      <c r="C806">
        <v>15</v>
      </c>
      <c r="D806">
        <v>2</v>
      </c>
      <c r="E806">
        <v>1</v>
      </c>
      <c r="F806">
        <v>2</v>
      </c>
      <c r="G806" s="1">
        <v>3</v>
      </c>
      <c r="H806" s="35">
        <v>1.64481E-2</v>
      </c>
      <c r="I806" s="35">
        <v>23.72</v>
      </c>
    </row>
    <row r="807" spans="1:9" hidden="1" x14ac:dyDescent="0.25">
      <c r="A807" s="34" t="s">
        <v>543</v>
      </c>
      <c r="B807" s="1" t="s">
        <v>3968</v>
      </c>
      <c r="C807">
        <v>37</v>
      </c>
      <c r="D807">
        <v>2</v>
      </c>
      <c r="E807">
        <v>1</v>
      </c>
      <c r="F807">
        <v>2</v>
      </c>
      <c r="G807" s="1">
        <v>4</v>
      </c>
      <c r="H807" s="35">
        <v>4.7790100000000002E-2</v>
      </c>
      <c r="I807" s="35">
        <v>9.27</v>
      </c>
    </row>
    <row r="808" spans="1:9" hidden="1" x14ac:dyDescent="0.25">
      <c r="A808" s="34" t="s">
        <v>544</v>
      </c>
      <c r="B808" s="1" t="s">
        <v>3969</v>
      </c>
      <c r="C808">
        <v>33</v>
      </c>
      <c r="D808">
        <v>2</v>
      </c>
      <c r="E808">
        <v>1</v>
      </c>
      <c r="F808">
        <v>2</v>
      </c>
      <c r="G808" s="1">
        <v>3</v>
      </c>
      <c r="H808" s="35" t="s">
        <v>3970</v>
      </c>
      <c r="I808" s="35" t="s">
        <v>3971</v>
      </c>
    </row>
    <row r="809" spans="1:9" hidden="1" x14ac:dyDescent="0.25">
      <c r="A809" s="34" t="s">
        <v>545</v>
      </c>
      <c r="B809" s="1" t="s">
        <v>3972</v>
      </c>
      <c r="C809">
        <v>30</v>
      </c>
      <c r="D809">
        <v>2</v>
      </c>
      <c r="E809">
        <v>1</v>
      </c>
      <c r="F809">
        <v>2</v>
      </c>
      <c r="G809" s="1">
        <v>2</v>
      </c>
      <c r="H809" s="35" t="s">
        <v>3973</v>
      </c>
      <c r="I809" s="35" t="s">
        <v>3974</v>
      </c>
    </row>
    <row r="810" spans="1:9" hidden="1" x14ac:dyDescent="0.25">
      <c r="A810" s="34" t="s">
        <v>546</v>
      </c>
      <c r="B810" s="1" t="s">
        <v>3975</v>
      </c>
      <c r="C810">
        <v>24</v>
      </c>
      <c r="D810">
        <v>2</v>
      </c>
      <c r="E810">
        <v>1</v>
      </c>
      <c r="F810">
        <v>2</v>
      </c>
      <c r="G810" s="1">
        <v>1</v>
      </c>
      <c r="H810" s="35">
        <v>0.110106</v>
      </c>
      <c r="I810" s="35">
        <v>17.739999999999998</v>
      </c>
    </row>
    <row r="811" spans="1:9" hidden="1" x14ac:dyDescent="0.25">
      <c r="A811" s="34" t="s">
        <v>547</v>
      </c>
      <c r="B811" s="1" t="s">
        <v>3976</v>
      </c>
      <c r="C811">
        <v>24</v>
      </c>
      <c r="D811">
        <v>2</v>
      </c>
      <c r="E811">
        <v>1</v>
      </c>
      <c r="F811">
        <v>2</v>
      </c>
      <c r="G811" s="1">
        <v>3</v>
      </c>
      <c r="H811" s="35">
        <v>8.2057199999999997E-3</v>
      </c>
      <c r="I811" s="35">
        <v>28.27</v>
      </c>
    </row>
    <row r="812" spans="1:9" hidden="1" x14ac:dyDescent="0.25">
      <c r="A812" s="34" t="s">
        <v>548</v>
      </c>
      <c r="B812" s="1" t="s">
        <v>4887</v>
      </c>
      <c r="C812">
        <v>30</v>
      </c>
      <c r="D812">
        <v>2</v>
      </c>
      <c r="E812">
        <v>1</v>
      </c>
      <c r="F812">
        <v>2</v>
      </c>
      <c r="G812" s="1" t="s">
        <v>47</v>
      </c>
      <c r="H812" s="35" t="s">
        <v>4888</v>
      </c>
      <c r="I812" s="35" t="s">
        <v>4889</v>
      </c>
    </row>
    <row r="813" spans="1:9" hidden="1" x14ac:dyDescent="0.25">
      <c r="A813" s="34" t="s">
        <v>549</v>
      </c>
      <c r="B813" s="1" t="s">
        <v>4890</v>
      </c>
      <c r="C813">
        <v>33</v>
      </c>
      <c r="D813">
        <v>2</v>
      </c>
      <c r="E813">
        <v>1</v>
      </c>
      <c r="F813">
        <v>2</v>
      </c>
      <c r="G813" s="1" t="s">
        <v>30</v>
      </c>
      <c r="H813" s="35" t="s">
        <v>4891</v>
      </c>
      <c r="I813" s="35" t="s">
        <v>4892</v>
      </c>
    </row>
    <row r="814" spans="1:9" hidden="1" x14ac:dyDescent="0.25">
      <c r="A814" s="34" t="s">
        <v>550</v>
      </c>
      <c r="B814" s="1" t="s">
        <v>3977</v>
      </c>
      <c r="C814">
        <v>20</v>
      </c>
      <c r="D814">
        <v>2</v>
      </c>
      <c r="E814">
        <v>2</v>
      </c>
      <c r="F814">
        <v>2</v>
      </c>
      <c r="G814" s="1" t="s">
        <v>30</v>
      </c>
      <c r="H814" s="35" t="s">
        <v>3978</v>
      </c>
      <c r="I814" s="35" t="s">
        <v>3979</v>
      </c>
    </row>
    <row r="815" spans="1:9" hidden="1" x14ac:dyDescent="0.25">
      <c r="A815" s="34" t="s">
        <v>551</v>
      </c>
      <c r="B815" s="1" t="s">
        <v>3980</v>
      </c>
      <c r="C815">
        <v>31</v>
      </c>
      <c r="D815">
        <v>2</v>
      </c>
      <c r="E815">
        <v>1</v>
      </c>
      <c r="F815">
        <v>2</v>
      </c>
      <c r="G815" s="1">
        <v>2</v>
      </c>
      <c r="H815" s="35">
        <v>0.111196</v>
      </c>
      <c r="I815" s="35">
        <v>13.29</v>
      </c>
    </row>
    <row r="816" spans="1:9" hidden="1" x14ac:dyDescent="0.25">
      <c r="A816" s="34" t="s">
        <v>552</v>
      </c>
      <c r="B816" s="1" t="s">
        <v>3981</v>
      </c>
      <c r="C816">
        <v>29</v>
      </c>
      <c r="D816">
        <v>2</v>
      </c>
      <c r="E816">
        <v>1</v>
      </c>
      <c r="F816">
        <v>2</v>
      </c>
      <c r="G816" s="1">
        <v>2</v>
      </c>
      <c r="H816" s="35" t="s">
        <v>3982</v>
      </c>
      <c r="I816" s="35" t="s">
        <v>3983</v>
      </c>
    </row>
    <row r="817" spans="1:9" hidden="1" x14ac:dyDescent="0.25">
      <c r="A817" s="34" t="s">
        <v>554</v>
      </c>
      <c r="B817" s="1" t="s">
        <v>3984</v>
      </c>
      <c r="C817">
        <v>27</v>
      </c>
      <c r="D817">
        <v>2</v>
      </c>
      <c r="E817">
        <v>1</v>
      </c>
      <c r="F817">
        <v>2</v>
      </c>
      <c r="G817" s="1">
        <v>1</v>
      </c>
      <c r="H817" s="35">
        <v>0.23056199999999999</v>
      </c>
      <c r="I817" s="35">
        <v>9.59</v>
      </c>
    </row>
    <row r="818" spans="1:9" hidden="1" x14ac:dyDescent="0.25">
      <c r="A818" s="34" t="s">
        <v>556</v>
      </c>
      <c r="B818" s="1" t="s">
        <v>3985</v>
      </c>
      <c r="C818">
        <v>33</v>
      </c>
      <c r="D818">
        <v>2</v>
      </c>
      <c r="E818">
        <v>1</v>
      </c>
      <c r="F818">
        <v>2</v>
      </c>
      <c r="G818" s="1">
        <v>3</v>
      </c>
      <c r="H818" s="35">
        <v>6.4662299999999999E-3</v>
      </c>
      <c r="I818" s="35">
        <v>27.99</v>
      </c>
    </row>
    <row r="819" spans="1:9" hidden="1" x14ac:dyDescent="0.25">
      <c r="A819" s="34" t="s">
        <v>557</v>
      </c>
      <c r="B819" s="1" t="s">
        <v>3986</v>
      </c>
      <c r="C819">
        <v>18</v>
      </c>
      <c r="D819">
        <v>2</v>
      </c>
      <c r="E819">
        <v>2</v>
      </c>
      <c r="F819">
        <v>2</v>
      </c>
      <c r="G819" s="1">
        <v>4</v>
      </c>
      <c r="H819" s="35" t="s">
        <v>3987</v>
      </c>
      <c r="I819" s="35" t="s">
        <v>3988</v>
      </c>
    </row>
    <row r="820" spans="1:9" hidden="1" x14ac:dyDescent="0.25">
      <c r="A820" s="34" t="s">
        <v>559</v>
      </c>
      <c r="B820" s="1" t="s">
        <v>3989</v>
      </c>
      <c r="C820">
        <v>20</v>
      </c>
      <c r="D820">
        <v>2</v>
      </c>
      <c r="E820">
        <v>1</v>
      </c>
      <c r="F820">
        <v>2</v>
      </c>
      <c r="G820" s="1">
        <v>2</v>
      </c>
      <c r="H820" s="35">
        <v>1.8682899999999999E-2</v>
      </c>
      <c r="I820" s="35">
        <v>22.36</v>
      </c>
    </row>
    <row r="821" spans="1:9" hidden="1" x14ac:dyDescent="0.25">
      <c r="A821" s="34" t="s">
        <v>560</v>
      </c>
      <c r="B821" s="1" t="s">
        <v>4893</v>
      </c>
      <c r="C821">
        <v>34</v>
      </c>
      <c r="D821">
        <v>2</v>
      </c>
      <c r="E821">
        <v>1</v>
      </c>
      <c r="F821">
        <v>2</v>
      </c>
      <c r="G821" s="1">
        <v>2</v>
      </c>
      <c r="H821" s="35">
        <v>1.38937E-2</v>
      </c>
      <c r="I821" s="35">
        <v>19.57</v>
      </c>
    </row>
    <row r="822" spans="1:9" hidden="1" x14ac:dyDescent="0.25">
      <c r="A822" s="34" t="s">
        <v>561</v>
      </c>
      <c r="B822" s="1" t="s">
        <v>3990</v>
      </c>
      <c r="C822">
        <v>24</v>
      </c>
      <c r="D822">
        <v>2</v>
      </c>
      <c r="E822">
        <v>1</v>
      </c>
      <c r="F822">
        <v>2</v>
      </c>
      <c r="G822" s="1">
        <v>3</v>
      </c>
      <c r="H822" s="35" t="s">
        <v>3991</v>
      </c>
      <c r="I822" s="35" t="s">
        <v>3992</v>
      </c>
    </row>
    <row r="823" spans="1:9" hidden="1" x14ac:dyDescent="0.25">
      <c r="A823" s="34" t="s">
        <v>562</v>
      </c>
      <c r="B823" s="1" t="s">
        <v>3993</v>
      </c>
      <c r="C823">
        <v>20</v>
      </c>
      <c r="D823">
        <v>2</v>
      </c>
      <c r="E823">
        <v>2</v>
      </c>
      <c r="F823">
        <v>2</v>
      </c>
      <c r="G823" s="1">
        <v>3</v>
      </c>
      <c r="H823" s="35">
        <v>8.9095400000000005E-2</v>
      </c>
      <c r="I823" s="35">
        <v>18.510000000000002</v>
      </c>
    </row>
    <row r="824" spans="1:9" hidden="1" x14ac:dyDescent="0.25">
      <c r="A824" s="34" t="s">
        <v>563</v>
      </c>
      <c r="B824" s="1" t="s">
        <v>2311</v>
      </c>
      <c r="C824">
        <v>20</v>
      </c>
      <c r="D824">
        <v>2</v>
      </c>
      <c r="E824">
        <v>1</v>
      </c>
      <c r="F824">
        <v>2</v>
      </c>
      <c r="G824" s="1">
        <v>1</v>
      </c>
      <c r="H824" s="35" t="s">
        <v>3994</v>
      </c>
      <c r="I824" s="35" t="s">
        <v>2312</v>
      </c>
    </row>
    <row r="825" spans="1:9" hidden="1" x14ac:dyDescent="0.25">
      <c r="A825" s="34" t="s">
        <v>564</v>
      </c>
      <c r="B825" s="1" t="s">
        <v>3995</v>
      </c>
      <c r="C825">
        <v>37</v>
      </c>
      <c r="D825">
        <v>2</v>
      </c>
      <c r="E825">
        <v>1</v>
      </c>
      <c r="F825">
        <v>2</v>
      </c>
      <c r="G825" s="1">
        <v>2</v>
      </c>
      <c r="H825" s="35" t="s">
        <v>3996</v>
      </c>
      <c r="I825" s="35" t="s">
        <v>3997</v>
      </c>
    </row>
    <row r="826" spans="1:9" hidden="1" x14ac:dyDescent="0.25">
      <c r="A826" s="34" t="s">
        <v>565</v>
      </c>
      <c r="B826" s="1" t="s">
        <v>3998</v>
      </c>
      <c r="C826">
        <v>20</v>
      </c>
      <c r="D826">
        <v>2</v>
      </c>
      <c r="E826">
        <v>1</v>
      </c>
      <c r="F826">
        <v>2</v>
      </c>
      <c r="G826" s="1">
        <v>2</v>
      </c>
      <c r="H826" s="35" t="s">
        <v>3999</v>
      </c>
      <c r="I826" s="35" t="s">
        <v>4000</v>
      </c>
    </row>
    <row r="827" spans="1:9" hidden="1" x14ac:dyDescent="0.25">
      <c r="A827" s="34" t="s">
        <v>566</v>
      </c>
      <c r="B827" s="1" t="s">
        <v>4001</v>
      </c>
      <c r="C827">
        <v>30</v>
      </c>
      <c r="D827">
        <v>2</v>
      </c>
      <c r="E827">
        <v>1</v>
      </c>
      <c r="F827">
        <v>2</v>
      </c>
      <c r="G827" s="1">
        <v>2</v>
      </c>
      <c r="H827" s="35">
        <v>3.7124200000000003E-2</v>
      </c>
      <c r="I827" s="35">
        <v>23.8</v>
      </c>
    </row>
    <row r="828" spans="1:9" hidden="1" x14ac:dyDescent="0.25">
      <c r="A828" s="34" t="s">
        <v>567</v>
      </c>
      <c r="B828" s="1" t="s">
        <v>4002</v>
      </c>
      <c r="C828">
        <v>39</v>
      </c>
      <c r="D828">
        <v>2</v>
      </c>
      <c r="E828">
        <v>1</v>
      </c>
      <c r="F828">
        <v>2</v>
      </c>
      <c r="G828" s="1">
        <v>2</v>
      </c>
      <c r="H828" s="35" t="s">
        <v>4003</v>
      </c>
      <c r="I828" s="35" t="s">
        <v>4004</v>
      </c>
    </row>
    <row r="829" spans="1:9" hidden="1" x14ac:dyDescent="0.25">
      <c r="A829" s="34" t="s">
        <v>568</v>
      </c>
      <c r="B829" s="1" t="s">
        <v>4005</v>
      </c>
      <c r="C829">
        <v>25</v>
      </c>
      <c r="D829">
        <v>2</v>
      </c>
      <c r="E829">
        <v>1</v>
      </c>
      <c r="F829">
        <v>2</v>
      </c>
      <c r="G829" s="1">
        <v>3</v>
      </c>
      <c r="H829" s="35">
        <v>2.05515E-2</v>
      </c>
      <c r="I829" s="35">
        <v>18.98</v>
      </c>
    </row>
    <row r="830" spans="1:9" hidden="1" x14ac:dyDescent="0.25">
      <c r="A830" s="34" t="s">
        <v>569</v>
      </c>
      <c r="B830" s="1" t="s">
        <v>4894</v>
      </c>
      <c r="C830">
        <v>16</v>
      </c>
      <c r="D830">
        <v>2</v>
      </c>
      <c r="E830">
        <v>1</v>
      </c>
      <c r="F830">
        <v>2</v>
      </c>
      <c r="G830" s="1">
        <v>3</v>
      </c>
      <c r="H830" s="35">
        <v>0.12917500000000001</v>
      </c>
      <c r="I830" s="35">
        <v>16.489999999999998</v>
      </c>
    </row>
    <row r="831" spans="1:9" hidden="1" x14ac:dyDescent="0.25">
      <c r="A831" s="34" t="s">
        <v>570</v>
      </c>
      <c r="B831" s="1" t="s">
        <v>4006</v>
      </c>
      <c r="C831">
        <v>19</v>
      </c>
      <c r="D831">
        <v>2</v>
      </c>
      <c r="E831">
        <v>1</v>
      </c>
      <c r="F831">
        <v>2</v>
      </c>
      <c r="G831" s="1">
        <v>5</v>
      </c>
      <c r="H831" s="35">
        <v>3.69815E-2</v>
      </c>
      <c r="I831" s="35">
        <v>19.38</v>
      </c>
    </row>
    <row r="832" spans="1:9" hidden="1" x14ac:dyDescent="0.25">
      <c r="A832" s="34" t="s">
        <v>571</v>
      </c>
      <c r="B832" s="1" t="s">
        <v>4895</v>
      </c>
      <c r="C832">
        <v>16</v>
      </c>
      <c r="D832">
        <v>2</v>
      </c>
      <c r="E832">
        <v>1</v>
      </c>
      <c r="F832">
        <v>2</v>
      </c>
      <c r="G832" s="1">
        <v>2</v>
      </c>
      <c r="H832" s="35">
        <v>4.1265999999999997E-2</v>
      </c>
      <c r="I832" s="35">
        <v>16.96</v>
      </c>
    </row>
    <row r="833" spans="1:9" hidden="1" x14ac:dyDescent="0.25">
      <c r="A833" s="34" t="s">
        <v>572</v>
      </c>
      <c r="B833" s="1" t="s">
        <v>4896</v>
      </c>
      <c r="C833">
        <v>34</v>
      </c>
      <c r="D833">
        <v>2</v>
      </c>
      <c r="E833">
        <v>1</v>
      </c>
      <c r="F833">
        <v>2</v>
      </c>
      <c r="G833" s="1">
        <v>2</v>
      </c>
      <c r="H833" s="35">
        <v>1.3912600000000001E-2</v>
      </c>
      <c r="I833" s="35">
        <v>24.67</v>
      </c>
    </row>
    <row r="834" spans="1:9" hidden="1" x14ac:dyDescent="0.25">
      <c r="A834" s="34" t="s">
        <v>573</v>
      </c>
      <c r="B834" s="1" t="s">
        <v>4007</v>
      </c>
      <c r="C834">
        <v>28</v>
      </c>
      <c r="D834">
        <v>2</v>
      </c>
      <c r="E834">
        <v>1</v>
      </c>
      <c r="F834">
        <v>2</v>
      </c>
      <c r="G834" s="1">
        <v>4</v>
      </c>
      <c r="H834" s="35">
        <v>7.2588000000000001E-3</v>
      </c>
      <c r="I834" s="35">
        <v>20.69</v>
      </c>
    </row>
    <row r="835" spans="1:9" hidden="1" x14ac:dyDescent="0.25">
      <c r="A835" s="34" t="s">
        <v>574</v>
      </c>
      <c r="B835" s="1" t="s">
        <v>4897</v>
      </c>
      <c r="C835">
        <v>27</v>
      </c>
      <c r="D835">
        <v>2</v>
      </c>
      <c r="E835">
        <v>1</v>
      </c>
      <c r="F835">
        <v>2</v>
      </c>
      <c r="G835" s="1">
        <v>3</v>
      </c>
      <c r="H835" s="35" t="s">
        <v>4898</v>
      </c>
      <c r="I835" s="35" t="s">
        <v>4899</v>
      </c>
    </row>
    <row r="836" spans="1:9" hidden="1" x14ac:dyDescent="0.25">
      <c r="A836" s="34" t="s">
        <v>575</v>
      </c>
      <c r="B836" s="1" t="s">
        <v>4008</v>
      </c>
      <c r="C836">
        <v>23</v>
      </c>
      <c r="D836">
        <v>2</v>
      </c>
      <c r="E836">
        <v>1</v>
      </c>
      <c r="F836">
        <v>2</v>
      </c>
      <c r="G836" s="1" t="s">
        <v>553</v>
      </c>
      <c r="H836" s="35" t="s">
        <v>4009</v>
      </c>
      <c r="I836" s="35" t="s">
        <v>4010</v>
      </c>
    </row>
    <row r="837" spans="1:9" hidden="1" x14ac:dyDescent="0.25">
      <c r="A837" s="34" t="s">
        <v>576</v>
      </c>
      <c r="B837" s="1" t="s">
        <v>4900</v>
      </c>
      <c r="C837">
        <v>33</v>
      </c>
      <c r="D837">
        <v>2</v>
      </c>
      <c r="E837">
        <v>1</v>
      </c>
      <c r="F837">
        <v>2</v>
      </c>
      <c r="G837" s="1">
        <v>2</v>
      </c>
      <c r="H837" s="35">
        <v>1.5654399999999999E-2</v>
      </c>
      <c r="I837" s="35">
        <v>17.59</v>
      </c>
    </row>
    <row r="838" spans="1:9" hidden="1" x14ac:dyDescent="0.25">
      <c r="A838" s="34" t="s">
        <v>577</v>
      </c>
      <c r="B838" s="1" t="s">
        <v>4011</v>
      </c>
      <c r="C838">
        <v>25</v>
      </c>
      <c r="D838">
        <v>2</v>
      </c>
      <c r="E838">
        <v>1</v>
      </c>
      <c r="F838">
        <v>2</v>
      </c>
      <c r="G838" s="1">
        <v>2</v>
      </c>
      <c r="H838" s="35" t="s">
        <v>4012</v>
      </c>
      <c r="I838" s="35" t="s">
        <v>4013</v>
      </c>
    </row>
    <row r="839" spans="1:9" hidden="1" x14ac:dyDescent="0.25">
      <c r="A839" s="34" t="s">
        <v>578</v>
      </c>
      <c r="B839" s="1" t="s">
        <v>4901</v>
      </c>
      <c r="C839">
        <v>19</v>
      </c>
      <c r="D839">
        <v>2</v>
      </c>
      <c r="E839">
        <v>1</v>
      </c>
      <c r="F839">
        <v>2</v>
      </c>
      <c r="G839" s="1">
        <v>2</v>
      </c>
      <c r="H839" s="35">
        <v>4.8690599999999997E-3</v>
      </c>
      <c r="I839" s="35">
        <v>25.96</v>
      </c>
    </row>
    <row r="840" spans="1:9" hidden="1" x14ac:dyDescent="0.25">
      <c r="A840" s="34" t="s">
        <v>579</v>
      </c>
      <c r="B840" s="1" t="s">
        <v>4014</v>
      </c>
      <c r="C840">
        <v>29</v>
      </c>
      <c r="D840">
        <v>2</v>
      </c>
      <c r="E840">
        <v>1</v>
      </c>
      <c r="F840">
        <v>2</v>
      </c>
      <c r="G840" s="1">
        <v>2</v>
      </c>
      <c r="H840" s="35" t="s">
        <v>4015</v>
      </c>
      <c r="I840" s="35" t="s">
        <v>4016</v>
      </c>
    </row>
    <row r="841" spans="1:9" hidden="1" x14ac:dyDescent="0.25">
      <c r="A841" s="34" t="s">
        <v>580</v>
      </c>
      <c r="B841" s="1" t="s">
        <v>4017</v>
      </c>
      <c r="C841">
        <v>34</v>
      </c>
      <c r="D841">
        <v>2</v>
      </c>
      <c r="E841">
        <v>1</v>
      </c>
      <c r="F841">
        <v>2</v>
      </c>
      <c r="G841" s="1">
        <v>3</v>
      </c>
      <c r="H841" s="35">
        <v>4.1876799999999999E-2</v>
      </c>
      <c r="I841" s="35">
        <v>10.24</v>
      </c>
    </row>
    <row r="842" spans="1:9" hidden="1" x14ac:dyDescent="0.25">
      <c r="A842" s="34" t="s">
        <v>581</v>
      </c>
      <c r="B842" s="1" t="s">
        <v>4018</v>
      </c>
      <c r="C842">
        <v>18</v>
      </c>
      <c r="D842">
        <v>2</v>
      </c>
      <c r="E842">
        <v>3</v>
      </c>
      <c r="F842">
        <v>2</v>
      </c>
      <c r="G842" s="1" t="s">
        <v>1187</v>
      </c>
      <c r="H842" s="35" t="s">
        <v>4019</v>
      </c>
      <c r="I842" s="35" t="s">
        <v>4020</v>
      </c>
    </row>
    <row r="843" spans="1:9" hidden="1" x14ac:dyDescent="0.25">
      <c r="A843" s="34" t="s">
        <v>582</v>
      </c>
      <c r="B843" s="1" t="s">
        <v>4021</v>
      </c>
      <c r="C843">
        <v>25</v>
      </c>
      <c r="D843">
        <v>2</v>
      </c>
      <c r="E843">
        <v>1</v>
      </c>
      <c r="F843">
        <v>2</v>
      </c>
      <c r="G843" s="1">
        <v>3</v>
      </c>
      <c r="H843" s="35">
        <v>0.16363900000000001</v>
      </c>
      <c r="I843" s="35">
        <v>20.99</v>
      </c>
    </row>
    <row r="844" spans="1:9" hidden="1" x14ac:dyDescent="0.25">
      <c r="A844" s="34" t="s">
        <v>583</v>
      </c>
      <c r="B844" s="1" t="s">
        <v>4022</v>
      </c>
      <c r="C844">
        <v>22</v>
      </c>
      <c r="D844">
        <v>2</v>
      </c>
      <c r="E844">
        <v>1</v>
      </c>
      <c r="F844">
        <v>2</v>
      </c>
      <c r="G844" s="1">
        <v>3</v>
      </c>
      <c r="H844" s="35">
        <v>3.2818899999999998E-2</v>
      </c>
      <c r="I844" s="35">
        <v>19.53</v>
      </c>
    </row>
    <row r="845" spans="1:9" hidden="1" x14ac:dyDescent="0.25">
      <c r="A845" s="34" t="s">
        <v>584</v>
      </c>
      <c r="B845" s="1" t="s">
        <v>4023</v>
      </c>
      <c r="C845">
        <v>21</v>
      </c>
      <c r="D845">
        <v>2</v>
      </c>
      <c r="E845">
        <v>1</v>
      </c>
      <c r="F845">
        <v>2</v>
      </c>
      <c r="G845" s="1">
        <v>2</v>
      </c>
      <c r="H845" s="35">
        <v>4.94939E-2</v>
      </c>
      <c r="I845" s="35">
        <v>21.8</v>
      </c>
    </row>
    <row r="846" spans="1:9" hidden="1" x14ac:dyDescent="0.25">
      <c r="A846" s="34" t="s">
        <v>586</v>
      </c>
      <c r="B846" s="1" t="s">
        <v>4902</v>
      </c>
      <c r="C846">
        <v>34</v>
      </c>
      <c r="D846">
        <v>2</v>
      </c>
      <c r="E846">
        <v>1</v>
      </c>
      <c r="F846">
        <v>2</v>
      </c>
      <c r="G846" s="1">
        <v>4</v>
      </c>
      <c r="H846" s="35" t="s">
        <v>4903</v>
      </c>
      <c r="I846" s="35" t="s">
        <v>4904</v>
      </c>
    </row>
    <row r="847" spans="1:9" hidden="1" x14ac:dyDescent="0.25">
      <c r="A847" s="34" t="s">
        <v>587</v>
      </c>
      <c r="B847" s="1" t="s">
        <v>4024</v>
      </c>
      <c r="C847">
        <v>22</v>
      </c>
      <c r="D847">
        <v>2</v>
      </c>
      <c r="E847">
        <v>2</v>
      </c>
      <c r="F847">
        <v>2</v>
      </c>
      <c r="G847" s="1" t="s">
        <v>13</v>
      </c>
      <c r="H847" s="35" t="s">
        <v>4025</v>
      </c>
      <c r="I847" s="35" t="s">
        <v>4026</v>
      </c>
    </row>
    <row r="848" spans="1:9" hidden="1" x14ac:dyDescent="0.25">
      <c r="A848" s="34" t="s">
        <v>588</v>
      </c>
      <c r="B848" s="1" t="s">
        <v>4027</v>
      </c>
      <c r="C848">
        <v>34</v>
      </c>
      <c r="D848">
        <v>2</v>
      </c>
      <c r="E848">
        <v>1</v>
      </c>
      <c r="F848">
        <v>2</v>
      </c>
      <c r="G848" s="1">
        <v>4</v>
      </c>
      <c r="H848" s="35">
        <v>4.0830400000000003E-2</v>
      </c>
      <c r="I848" s="35">
        <v>17.66</v>
      </c>
    </row>
    <row r="849" spans="1:9" hidden="1" x14ac:dyDescent="0.25">
      <c r="A849" s="34" t="s">
        <v>589</v>
      </c>
      <c r="B849" s="1" t="s">
        <v>4905</v>
      </c>
      <c r="C849">
        <v>25</v>
      </c>
      <c r="D849">
        <v>2</v>
      </c>
      <c r="E849">
        <v>1</v>
      </c>
      <c r="F849">
        <v>2</v>
      </c>
      <c r="G849" s="1">
        <v>3</v>
      </c>
      <c r="H849" s="35">
        <v>4.6700199999999997E-2</v>
      </c>
      <c r="I849" s="35">
        <v>12.68</v>
      </c>
    </row>
    <row r="850" spans="1:9" hidden="1" x14ac:dyDescent="0.25">
      <c r="A850" s="34" t="s">
        <v>590</v>
      </c>
      <c r="B850" s="1" t="s">
        <v>4028</v>
      </c>
      <c r="C850">
        <v>27</v>
      </c>
      <c r="D850">
        <v>2</v>
      </c>
      <c r="E850">
        <v>1</v>
      </c>
      <c r="F850">
        <v>2</v>
      </c>
      <c r="G850" s="1">
        <v>4</v>
      </c>
      <c r="H850" s="35">
        <v>7.9827899999999993E-2</v>
      </c>
      <c r="I850" s="35">
        <v>13.2</v>
      </c>
    </row>
    <row r="851" spans="1:9" hidden="1" x14ac:dyDescent="0.25">
      <c r="A851" s="34" t="s">
        <v>591</v>
      </c>
      <c r="B851" s="1" t="s">
        <v>4029</v>
      </c>
      <c r="C851">
        <v>32</v>
      </c>
      <c r="D851">
        <v>2</v>
      </c>
      <c r="E851">
        <v>1</v>
      </c>
      <c r="F851">
        <v>2</v>
      </c>
      <c r="G851" s="1">
        <v>4</v>
      </c>
      <c r="H851" s="35">
        <v>3.7221400000000002E-2</v>
      </c>
      <c r="I851" s="35">
        <v>20.57</v>
      </c>
    </row>
    <row r="852" spans="1:9" hidden="1" x14ac:dyDescent="0.25">
      <c r="A852" s="34" t="s">
        <v>592</v>
      </c>
      <c r="B852" s="1" t="s">
        <v>4030</v>
      </c>
      <c r="C852">
        <v>25</v>
      </c>
      <c r="D852">
        <v>2</v>
      </c>
      <c r="E852">
        <v>1</v>
      </c>
      <c r="F852">
        <v>2</v>
      </c>
      <c r="G852" s="1">
        <v>3</v>
      </c>
      <c r="H852" s="35" t="s">
        <v>4031</v>
      </c>
      <c r="I852" s="35" t="s">
        <v>4032</v>
      </c>
    </row>
    <row r="853" spans="1:9" hidden="1" x14ac:dyDescent="0.25">
      <c r="A853" s="34" t="s">
        <v>593</v>
      </c>
      <c r="B853" s="1" t="s">
        <v>4033</v>
      </c>
      <c r="C853">
        <v>37</v>
      </c>
      <c r="D853">
        <v>2</v>
      </c>
      <c r="E853">
        <v>1</v>
      </c>
      <c r="F853">
        <v>2</v>
      </c>
      <c r="G853" s="1" t="s">
        <v>13</v>
      </c>
      <c r="H853" s="35" t="s">
        <v>4034</v>
      </c>
      <c r="I853" s="35" t="s">
        <v>4035</v>
      </c>
    </row>
    <row r="854" spans="1:9" hidden="1" x14ac:dyDescent="0.25">
      <c r="A854" s="34" t="s">
        <v>594</v>
      </c>
      <c r="B854" s="1" t="s">
        <v>4036</v>
      </c>
      <c r="C854">
        <v>34</v>
      </c>
      <c r="D854">
        <v>2</v>
      </c>
      <c r="E854">
        <v>1</v>
      </c>
      <c r="F854">
        <v>2</v>
      </c>
      <c r="G854" s="1">
        <v>3</v>
      </c>
      <c r="H854" s="35">
        <v>2.9615499999999999E-3</v>
      </c>
      <c r="I854" s="35">
        <v>31.71</v>
      </c>
    </row>
    <row r="855" spans="1:9" hidden="1" x14ac:dyDescent="0.25">
      <c r="A855" s="34" t="s">
        <v>595</v>
      </c>
      <c r="B855" s="1" t="s">
        <v>4037</v>
      </c>
      <c r="C855">
        <v>33</v>
      </c>
      <c r="D855">
        <v>2</v>
      </c>
      <c r="E855">
        <v>1</v>
      </c>
      <c r="F855">
        <v>2</v>
      </c>
      <c r="G855" s="1">
        <v>2</v>
      </c>
      <c r="H855" s="35">
        <v>6.1516099999999997E-2</v>
      </c>
      <c r="I855" s="35">
        <v>13.94</v>
      </c>
    </row>
    <row r="856" spans="1:9" hidden="1" x14ac:dyDescent="0.25">
      <c r="A856" s="34" t="s">
        <v>596</v>
      </c>
      <c r="B856" s="1" t="s">
        <v>4038</v>
      </c>
      <c r="C856">
        <v>33</v>
      </c>
      <c r="D856">
        <v>2</v>
      </c>
      <c r="E856">
        <v>1</v>
      </c>
      <c r="F856">
        <v>2</v>
      </c>
      <c r="G856" s="1">
        <v>4</v>
      </c>
      <c r="H856" s="35">
        <v>2.8909600000000001E-2</v>
      </c>
      <c r="I856" s="35">
        <v>28.83</v>
      </c>
    </row>
    <row r="857" spans="1:9" hidden="1" x14ac:dyDescent="0.25">
      <c r="A857" s="34" t="s">
        <v>597</v>
      </c>
      <c r="B857" s="1" t="s">
        <v>4906</v>
      </c>
      <c r="C857">
        <v>25</v>
      </c>
      <c r="D857">
        <v>2</v>
      </c>
      <c r="E857">
        <v>3</v>
      </c>
      <c r="F857">
        <v>2</v>
      </c>
      <c r="G857" s="1" t="s">
        <v>74</v>
      </c>
      <c r="H857" s="35" t="s">
        <v>4907</v>
      </c>
      <c r="I857" s="35" t="s">
        <v>4908</v>
      </c>
    </row>
    <row r="858" spans="1:9" hidden="1" x14ac:dyDescent="0.25">
      <c r="A858" s="34" t="s">
        <v>598</v>
      </c>
      <c r="B858" s="1" t="s">
        <v>4039</v>
      </c>
      <c r="C858">
        <v>30</v>
      </c>
      <c r="D858">
        <v>2</v>
      </c>
      <c r="E858">
        <v>1</v>
      </c>
      <c r="F858">
        <v>2</v>
      </c>
      <c r="G858" s="1">
        <v>2</v>
      </c>
      <c r="H858" s="35" t="s">
        <v>4040</v>
      </c>
      <c r="I858" s="35" t="s">
        <v>4041</v>
      </c>
    </row>
    <row r="859" spans="1:9" hidden="1" x14ac:dyDescent="0.25">
      <c r="A859" s="34" t="s">
        <v>599</v>
      </c>
      <c r="B859" s="1" t="s">
        <v>4042</v>
      </c>
      <c r="C859">
        <v>30</v>
      </c>
      <c r="D859">
        <v>2</v>
      </c>
      <c r="E859">
        <v>1</v>
      </c>
      <c r="F859">
        <v>2</v>
      </c>
      <c r="G859" s="1">
        <v>3</v>
      </c>
      <c r="H859" s="35" t="s">
        <v>4043</v>
      </c>
      <c r="I859" s="35" t="s">
        <v>4044</v>
      </c>
    </row>
    <row r="860" spans="1:9" hidden="1" x14ac:dyDescent="0.25">
      <c r="A860" s="34" t="s">
        <v>600</v>
      </c>
      <c r="B860" s="1" t="s">
        <v>4045</v>
      </c>
      <c r="C860">
        <v>26</v>
      </c>
      <c r="D860">
        <v>2</v>
      </c>
      <c r="E860">
        <v>1</v>
      </c>
      <c r="F860">
        <v>2</v>
      </c>
      <c r="G860" s="1">
        <v>2</v>
      </c>
      <c r="H860" s="35" t="s">
        <v>4046</v>
      </c>
      <c r="I860" s="35" t="s">
        <v>4047</v>
      </c>
    </row>
    <row r="861" spans="1:9" hidden="1" x14ac:dyDescent="0.25">
      <c r="A861" s="34" t="s">
        <v>601</v>
      </c>
      <c r="B861" s="1" t="s">
        <v>4048</v>
      </c>
      <c r="C861">
        <v>28</v>
      </c>
      <c r="D861">
        <v>2</v>
      </c>
      <c r="E861">
        <v>1</v>
      </c>
      <c r="F861">
        <v>2</v>
      </c>
      <c r="G861" s="1">
        <v>4</v>
      </c>
      <c r="H861" s="35">
        <v>4.7140799999999997E-2</v>
      </c>
      <c r="I861" s="35">
        <v>18.329999999999998</v>
      </c>
    </row>
    <row r="862" spans="1:9" hidden="1" x14ac:dyDescent="0.25">
      <c r="A862" s="34" t="s">
        <v>602</v>
      </c>
      <c r="B862" s="1" t="s">
        <v>4049</v>
      </c>
      <c r="C862">
        <v>33</v>
      </c>
      <c r="D862">
        <v>2</v>
      </c>
      <c r="E862">
        <v>1</v>
      </c>
      <c r="F862">
        <v>2</v>
      </c>
      <c r="G862" s="1">
        <v>2</v>
      </c>
      <c r="H862" s="35">
        <v>2.5661799999999999E-2</v>
      </c>
      <c r="I862" s="35">
        <v>21.85</v>
      </c>
    </row>
    <row r="863" spans="1:9" hidden="1" x14ac:dyDescent="0.25">
      <c r="A863" s="34" t="s">
        <v>603</v>
      </c>
      <c r="B863" s="1" t="s">
        <v>4909</v>
      </c>
      <c r="C863">
        <v>15</v>
      </c>
      <c r="D863">
        <v>2</v>
      </c>
      <c r="E863">
        <v>1</v>
      </c>
      <c r="F863">
        <v>2</v>
      </c>
      <c r="G863" s="1">
        <v>2</v>
      </c>
      <c r="H863" s="35">
        <v>6.7908399999999994E-2</v>
      </c>
      <c r="I863" s="35">
        <v>12.25</v>
      </c>
    </row>
    <row r="864" spans="1:9" hidden="1" x14ac:dyDescent="0.25">
      <c r="A864" s="34" t="s">
        <v>604</v>
      </c>
      <c r="B864" s="1" t="s">
        <v>4910</v>
      </c>
      <c r="C864">
        <v>29</v>
      </c>
      <c r="D864">
        <v>2</v>
      </c>
      <c r="E864">
        <v>1</v>
      </c>
      <c r="F864">
        <v>2</v>
      </c>
      <c r="G864" s="1">
        <v>3</v>
      </c>
      <c r="H864" s="35">
        <v>4.2784500000000003E-2</v>
      </c>
      <c r="I864" s="35">
        <v>19.53</v>
      </c>
    </row>
    <row r="865" spans="1:9" hidden="1" x14ac:dyDescent="0.25">
      <c r="A865" s="34" t="s">
        <v>605</v>
      </c>
      <c r="B865" s="1" t="s">
        <v>4911</v>
      </c>
      <c r="C865">
        <v>33</v>
      </c>
      <c r="D865">
        <v>2</v>
      </c>
      <c r="E865">
        <v>1</v>
      </c>
      <c r="F865">
        <v>2</v>
      </c>
      <c r="G865" s="1">
        <v>2</v>
      </c>
      <c r="H865" s="35">
        <v>2.4169300000000001E-2</v>
      </c>
      <c r="I865" s="35">
        <v>22.09</v>
      </c>
    </row>
    <row r="866" spans="1:9" hidden="1" x14ac:dyDescent="0.25">
      <c r="A866" s="34" t="s">
        <v>606</v>
      </c>
      <c r="B866" s="1" t="s">
        <v>4050</v>
      </c>
      <c r="C866">
        <v>28</v>
      </c>
      <c r="D866">
        <v>2</v>
      </c>
      <c r="E866">
        <v>1</v>
      </c>
      <c r="F866">
        <v>2</v>
      </c>
      <c r="G866" s="1" t="s">
        <v>30</v>
      </c>
      <c r="H866" s="35" t="s">
        <v>4051</v>
      </c>
      <c r="I866" s="35" t="s">
        <v>4052</v>
      </c>
    </row>
    <row r="867" spans="1:9" hidden="1" x14ac:dyDescent="0.25">
      <c r="A867" s="34" t="s">
        <v>607</v>
      </c>
      <c r="B867" s="1" t="s">
        <v>4053</v>
      </c>
      <c r="C867">
        <v>40</v>
      </c>
      <c r="D867">
        <v>2</v>
      </c>
      <c r="E867">
        <v>42</v>
      </c>
      <c r="F867">
        <v>2</v>
      </c>
      <c r="G867" s="1" t="s">
        <v>88</v>
      </c>
      <c r="H867" s="35" t="s">
        <v>4054</v>
      </c>
      <c r="I867" s="35" t="s">
        <v>4055</v>
      </c>
    </row>
    <row r="868" spans="1:9" hidden="1" x14ac:dyDescent="0.25">
      <c r="A868" s="34" t="s">
        <v>608</v>
      </c>
      <c r="B868" s="1" t="s">
        <v>4056</v>
      </c>
      <c r="C868">
        <v>37</v>
      </c>
      <c r="D868">
        <v>2</v>
      </c>
      <c r="E868">
        <v>1</v>
      </c>
      <c r="F868">
        <v>2</v>
      </c>
      <c r="G868" s="1" t="s">
        <v>88</v>
      </c>
      <c r="H868" s="35" t="s">
        <v>4057</v>
      </c>
      <c r="I868" s="35" t="s">
        <v>4058</v>
      </c>
    </row>
    <row r="869" spans="1:9" hidden="1" x14ac:dyDescent="0.25">
      <c r="A869" s="34" t="s">
        <v>609</v>
      </c>
      <c r="B869" s="1" t="s">
        <v>4059</v>
      </c>
      <c r="C869">
        <v>22</v>
      </c>
      <c r="D869">
        <v>2</v>
      </c>
      <c r="E869">
        <v>1</v>
      </c>
      <c r="F869">
        <v>2</v>
      </c>
      <c r="G869" s="1" t="s">
        <v>47</v>
      </c>
      <c r="H869" s="35" t="s">
        <v>4060</v>
      </c>
      <c r="I869" s="35" t="s">
        <v>4061</v>
      </c>
    </row>
    <row r="870" spans="1:9" hidden="1" x14ac:dyDescent="0.25">
      <c r="A870" s="34" t="s">
        <v>610</v>
      </c>
      <c r="B870" s="1" t="s">
        <v>4062</v>
      </c>
      <c r="C870">
        <v>25</v>
      </c>
      <c r="D870">
        <v>2</v>
      </c>
      <c r="E870">
        <v>1</v>
      </c>
      <c r="F870">
        <v>2</v>
      </c>
      <c r="G870" s="1">
        <v>4</v>
      </c>
      <c r="H870" s="35" t="s">
        <v>4063</v>
      </c>
      <c r="I870" s="35" t="s">
        <v>4064</v>
      </c>
    </row>
    <row r="871" spans="1:9" hidden="1" x14ac:dyDescent="0.25">
      <c r="A871" s="34" t="s">
        <v>611</v>
      </c>
      <c r="B871" s="1" t="s">
        <v>4065</v>
      </c>
      <c r="C871">
        <v>30</v>
      </c>
      <c r="D871">
        <v>2</v>
      </c>
      <c r="E871">
        <v>2</v>
      </c>
      <c r="F871">
        <v>2</v>
      </c>
      <c r="G871" s="1" t="s">
        <v>88</v>
      </c>
      <c r="H871" s="35" t="s">
        <v>4066</v>
      </c>
      <c r="I871" s="35" t="s">
        <v>4067</v>
      </c>
    </row>
    <row r="872" spans="1:9" hidden="1" x14ac:dyDescent="0.25">
      <c r="A872" s="34" t="s">
        <v>612</v>
      </c>
      <c r="B872" s="1" t="s">
        <v>4912</v>
      </c>
      <c r="C872">
        <v>32</v>
      </c>
      <c r="D872">
        <v>2</v>
      </c>
      <c r="E872">
        <v>1</v>
      </c>
      <c r="F872">
        <v>2</v>
      </c>
      <c r="G872" s="1">
        <v>2</v>
      </c>
      <c r="H872" s="35">
        <v>0.14352300000000001</v>
      </c>
      <c r="I872" s="35">
        <v>8.33</v>
      </c>
    </row>
    <row r="873" spans="1:9" hidden="1" x14ac:dyDescent="0.25">
      <c r="A873" s="34" t="s">
        <v>613</v>
      </c>
      <c r="B873" s="1" t="s">
        <v>4068</v>
      </c>
      <c r="C873">
        <v>19</v>
      </c>
      <c r="D873">
        <v>2</v>
      </c>
      <c r="E873">
        <v>2</v>
      </c>
      <c r="F873">
        <v>2</v>
      </c>
      <c r="G873" s="1" t="s">
        <v>88</v>
      </c>
      <c r="H873" s="35" t="s">
        <v>4069</v>
      </c>
      <c r="I873" s="35" t="s">
        <v>4070</v>
      </c>
    </row>
    <row r="874" spans="1:9" hidden="1" x14ac:dyDescent="0.25">
      <c r="A874" s="34" t="s">
        <v>614</v>
      </c>
      <c r="B874" s="1" t="s">
        <v>4913</v>
      </c>
      <c r="C874">
        <v>33</v>
      </c>
      <c r="D874">
        <v>2</v>
      </c>
      <c r="E874">
        <v>1</v>
      </c>
      <c r="F874">
        <v>2</v>
      </c>
      <c r="G874" s="1">
        <v>3</v>
      </c>
      <c r="H874" s="35">
        <v>3.09299E-2</v>
      </c>
      <c r="I874" s="35">
        <v>17.93</v>
      </c>
    </row>
    <row r="875" spans="1:9" hidden="1" x14ac:dyDescent="0.25">
      <c r="A875" s="34" t="s">
        <v>615</v>
      </c>
      <c r="B875" s="1" t="s">
        <v>4914</v>
      </c>
      <c r="C875">
        <v>34</v>
      </c>
      <c r="D875">
        <v>2</v>
      </c>
      <c r="E875">
        <v>1</v>
      </c>
      <c r="F875">
        <v>2</v>
      </c>
      <c r="G875" s="1">
        <v>3</v>
      </c>
      <c r="H875" s="35">
        <v>6.86861E-2</v>
      </c>
      <c r="I875" s="35">
        <v>16.010000000000002</v>
      </c>
    </row>
    <row r="876" spans="1:9" hidden="1" x14ac:dyDescent="0.25">
      <c r="A876" s="34" t="s">
        <v>616</v>
      </c>
      <c r="B876" s="1" t="s">
        <v>4072</v>
      </c>
      <c r="C876">
        <v>26</v>
      </c>
      <c r="D876">
        <v>2</v>
      </c>
      <c r="E876">
        <v>1</v>
      </c>
      <c r="F876">
        <v>2</v>
      </c>
      <c r="G876" s="1">
        <v>1</v>
      </c>
      <c r="H876" s="35" t="s">
        <v>4073</v>
      </c>
      <c r="I876" s="35" t="s">
        <v>4074</v>
      </c>
    </row>
    <row r="877" spans="1:9" hidden="1" x14ac:dyDescent="0.25">
      <c r="A877" s="34" t="s">
        <v>617</v>
      </c>
      <c r="B877" s="1" t="s">
        <v>4075</v>
      </c>
      <c r="C877">
        <v>24</v>
      </c>
      <c r="D877">
        <v>2</v>
      </c>
      <c r="E877">
        <v>2</v>
      </c>
      <c r="F877">
        <v>2</v>
      </c>
      <c r="G877" s="1">
        <v>3</v>
      </c>
      <c r="H877" s="35" t="s">
        <v>4076</v>
      </c>
      <c r="I877" s="35" t="s">
        <v>4077</v>
      </c>
    </row>
    <row r="878" spans="1:9" hidden="1" x14ac:dyDescent="0.25">
      <c r="A878" s="34" t="s">
        <v>618</v>
      </c>
      <c r="B878" s="1" t="s">
        <v>4078</v>
      </c>
      <c r="C878">
        <v>27</v>
      </c>
      <c r="D878">
        <v>2</v>
      </c>
      <c r="E878">
        <v>1</v>
      </c>
      <c r="F878">
        <v>2</v>
      </c>
      <c r="G878" s="1">
        <v>4</v>
      </c>
      <c r="H878" s="35">
        <v>0.233989</v>
      </c>
      <c r="I878" s="35">
        <v>6.48</v>
      </c>
    </row>
    <row r="879" spans="1:9" hidden="1" x14ac:dyDescent="0.25">
      <c r="A879" s="34" t="s">
        <v>619</v>
      </c>
      <c r="B879" s="1" t="s">
        <v>4915</v>
      </c>
      <c r="C879">
        <v>15</v>
      </c>
      <c r="D879">
        <v>2</v>
      </c>
      <c r="E879">
        <v>3</v>
      </c>
      <c r="F879">
        <v>2</v>
      </c>
      <c r="G879" s="1">
        <v>3</v>
      </c>
      <c r="H879" s="35" t="s">
        <v>4916</v>
      </c>
      <c r="I879" s="35" t="s">
        <v>4917</v>
      </c>
    </row>
    <row r="880" spans="1:9" hidden="1" x14ac:dyDescent="0.25">
      <c r="A880" s="34" t="s">
        <v>620</v>
      </c>
      <c r="B880" s="1" t="s">
        <v>4079</v>
      </c>
      <c r="C880">
        <v>19</v>
      </c>
      <c r="D880">
        <v>2</v>
      </c>
      <c r="E880">
        <v>1</v>
      </c>
      <c r="F880">
        <v>2</v>
      </c>
      <c r="G880" s="1">
        <v>2</v>
      </c>
      <c r="H880" s="35">
        <v>6.4732100000000001E-2</v>
      </c>
      <c r="I880" s="35">
        <v>14.14</v>
      </c>
    </row>
    <row r="881" spans="1:9" hidden="1" x14ac:dyDescent="0.25">
      <c r="A881" s="34" t="s">
        <v>621</v>
      </c>
      <c r="B881" s="1" t="s">
        <v>4080</v>
      </c>
      <c r="C881">
        <v>17</v>
      </c>
      <c r="D881">
        <v>2</v>
      </c>
      <c r="E881">
        <v>1</v>
      </c>
      <c r="F881">
        <v>2</v>
      </c>
      <c r="G881" s="1">
        <v>2</v>
      </c>
      <c r="H881" s="35" t="s">
        <v>4081</v>
      </c>
      <c r="I881" s="35">
        <v>18.23</v>
      </c>
    </row>
    <row r="882" spans="1:9" hidden="1" x14ac:dyDescent="0.25">
      <c r="A882" s="34" t="s">
        <v>622</v>
      </c>
      <c r="B882" s="1" t="s">
        <v>4082</v>
      </c>
      <c r="C882">
        <v>35</v>
      </c>
      <c r="D882">
        <v>2</v>
      </c>
      <c r="E882">
        <v>1</v>
      </c>
      <c r="F882">
        <v>2</v>
      </c>
      <c r="G882" s="1">
        <v>2</v>
      </c>
      <c r="H882" s="35">
        <v>6.3353099999999996E-2</v>
      </c>
      <c r="I882" s="35">
        <v>16.53</v>
      </c>
    </row>
    <row r="883" spans="1:9" hidden="1" x14ac:dyDescent="0.25">
      <c r="A883" s="34" t="s">
        <v>623</v>
      </c>
      <c r="B883" s="1" t="s">
        <v>4918</v>
      </c>
      <c r="C883">
        <v>29</v>
      </c>
      <c r="D883">
        <v>2</v>
      </c>
      <c r="E883">
        <v>1</v>
      </c>
      <c r="F883">
        <v>2</v>
      </c>
      <c r="G883" s="1">
        <v>2</v>
      </c>
      <c r="H883" s="35">
        <v>7.8457499999999999E-2</v>
      </c>
      <c r="I883" s="35">
        <v>9.75</v>
      </c>
    </row>
    <row r="884" spans="1:9" hidden="1" x14ac:dyDescent="0.25">
      <c r="A884" s="34" t="s">
        <v>624</v>
      </c>
      <c r="B884" s="1" t="s">
        <v>4083</v>
      </c>
      <c r="C884">
        <v>30</v>
      </c>
      <c r="D884">
        <v>2</v>
      </c>
      <c r="E884">
        <v>1</v>
      </c>
      <c r="F884">
        <v>2</v>
      </c>
      <c r="G884" s="1">
        <v>2</v>
      </c>
      <c r="H884" s="35" t="s">
        <v>4084</v>
      </c>
      <c r="I884" s="35" t="s">
        <v>4085</v>
      </c>
    </row>
    <row r="885" spans="1:9" hidden="1" x14ac:dyDescent="0.25">
      <c r="A885" s="34" t="s">
        <v>625</v>
      </c>
      <c r="B885" s="1" t="s">
        <v>4086</v>
      </c>
      <c r="C885">
        <v>24</v>
      </c>
      <c r="D885">
        <v>2</v>
      </c>
      <c r="E885">
        <v>1</v>
      </c>
      <c r="F885">
        <v>2</v>
      </c>
      <c r="G885" s="1">
        <v>3</v>
      </c>
      <c r="H885" s="35" t="s">
        <v>4087</v>
      </c>
      <c r="I885" s="35" t="s">
        <v>4088</v>
      </c>
    </row>
    <row r="886" spans="1:9" hidden="1" x14ac:dyDescent="0.25">
      <c r="A886" s="34" t="s">
        <v>626</v>
      </c>
      <c r="B886" s="1" t="s">
        <v>4089</v>
      </c>
      <c r="C886">
        <v>29</v>
      </c>
      <c r="D886">
        <v>2</v>
      </c>
      <c r="E886">
        <v>3</v>
      </c>
      <c r="F886">
        <v>2</v>
      </c>
      <c r="G886" s="1">
        <v>2</v>
      </c>
      <c r="H886" s="35" t="s">
        <v>4090</v>
      </c>
      <c r="I886" s="35" t="s">
        <v>4091</v>
      </c>
    </row>
    <row r="887" spans="1:9" hidden="1" x14ac:dyDescent="0.25">
      <c r="A887" s="34" t="s">
        <v>627</v>
      </c>
      <c r="B887" s="1" t="s">
        <v>4092</v>
      </c>
      <c r="C887">
        <v>19</v>
      </c>
      <c r="D887">
        <v>2</v>
      </c>
      <c r="E887">
        <v>1</v>
      </c>
      <c r="F887">
        <v>2</v>
      </c>
      <c r="G887" s="1">
        <v>3</v>
      </c>
      <c r="H887" s="35">
        <v>2.4205899999999999E-2</v>
      </c>
      <c r="I887" s="35">
        <v>14.58</v>
      </c>
    </row>
    <row r="888" spans="1:9" hidden="1" x14ac:dyDescent="0.25">
      <c r="A888" s="34" t="s">
        <v>628</v>
      </c>
      <c r="B888" s="1" t="s">
        <v>4093</v>
      </c>
      <c r="C888">
        <v>28</v>
      </c>
      <c r="D888">
        <v>2</v>
      </c>
      <c r="E888">
        <v>1</v>
      </c>
      <c r="F888">
        <v>2</v>
      </c>
      <c r="G888" s="1">
        <v>2</v>
      </c>
      <c r="H888" s="35" t="s">
        <v>4094</v>
      </c>
      <c r="I888" s="35" t="s">
        <v>4095</v>
      </c>
    </row>
    <row r="889" spans="1:9" hidden="1" x14ac:dyDescent="0.25">
      <c r="A889" s="34" t="s">
        <v>629</v>
      </c>
      <c r="B889" s="1" t="s">
        <v>4096</v>
      </c>
      <c r="C889">
        <v>27</v>
      </c>
      <c r="D889">
        <v>2</v>
      </c>
      <c r="E889">
        <v>1</v>
      </c>
      <c r="F889">
        <v>2</v>
      </c>
      <c r="G889" s="1">
        <v>3</v>
      </c>
      <c r="H889" s="35">
        <v>5.0712899999999998E-2</v>
      </c>
      <c r="I889" s="35">
        <v>17.149999999999999</v>
      </c>
    </row>
    <row r="890" spans="1:9" hidden="1" x14ac:dyDescent="0.25">
      <c r="A890" s="34" t="s">
        <v>630</v>
      </c>
      <c r="B890" s="1" t="s">
        <v>4097</v>
      </c>
      <c r="C890">
        <v>34</v>
      </c>
      <c r="D890">
        <v>2</v>
      </c>
      <c r="E890">
        <v>1</v>
      </c>
      <c r="F890">
        <v>2</v>
      </c>
      <c r="G890" s="1">
        <v>3</v>
      </c>
      <c r="H890" s="35">
        <v>1.04572E-2</v>
      </c>
      <c r="I890" s="35">
        <v>16.52</v>
      </c>
    </row>
    <row r="891" spans="1:9" hidden="1" x14ac:dyDescent="0.25">
      <c r="A891" s="34" t="s">
        <v>631</v>
      </c>
      <c r="B891" s="1" t="s">
        <v>4098</v>
      </c>
      <c r="C891">
        <v>34</v>
      </c>
      <c r="D891">
        <v>2</v>
      </c>
      <c r="E891">
        <v>5</v>
      </c>
      <c r="F891">
        <v>2</v>
      </c>
      <c r="G891" s="1" t="s">
        <v>13</v>
      </c>
      <c r="H891" s="35" t="s">
        <v>4099</v>
      </c>
      <c r="I891" s="35" t="s">
        <v>4100</v>
      </c>
    </row>
    <row r="892" spans="1:9" hidden="1" x14ac:dyDescent="0.25">
      <c r="A892" s="34" t="s">
        <v>632</v>
      </c>
      <c r="B892" s="1" t="s">
        <v>4101</v>
      </c>
      <c r="C892">
        <v>17</v>
      </c>
      <c r="D892">
        <v>2</v>
      </c>
      <c r="E892">
        <v>1</v>
      </c>
      <c r="F892">
        <v>2</v>
      </c>
      <c r="G892" s="1">
        <v>2</v>
      </c>
      <c r="H892" s="35">
        <v>0.22712199999999999</v>
      </c>
      <c r="I892" s="35">
        <v>8.9600000000000009</v>
      </c>
    </row>
    <row r="893" spans="1:9" hidden="1" x14ac:dyDescent="0.25">
      <c r="A893" s="34" t="s">
        <v>633</v>
      </c>
      <c r="B893" s="1" t="s">
        <v>4102</v>
      </c>
      <c r="C893">
        <v>24</v>
      </c>
      <c r="D893">
        <v>2</v>
      </c>
      <c r="E893">
        <v>1</v>
      </c>
      <c r="F893">
        <v>2</v>
      </c>
      <c r="G893" s="1">
        <v>2</v>
      </c>
      <c r="H893" s="35">
        <v>6.6929199999999994E-2</v>
      </c>
      <c r="I893" s="35">
        <v>18.79</v>
      </c>
    </row>
    <row r="894" spans="1:9" hidden="1" x14ac:dyDescent="0.25">
      <c r="A894" s="34" t="s">
        <v>634</v>
      </c>
      <c r="B894" s="1" t="s">
        <v>4103</v>
      </c>
      <c r="C894">
        <v>31</v>
      </c>
      <c r="D894">
        <v>2</v>
      </c>
      <c r="E894">
        <v>1</v>
      </c>
      <c r="F894">
        <v>2</v>
      </c>
      <c r="G894" s="1">
        <v>3</v>
      </c>
      <c r="H894" s="35">
        <v>5.6894500000000001E-2</v>
      </c>
      <c r="I894" s="35">
        <v>14.44</v>
      </c>
    </row>
    <row r="895" spans="1:9" hidden="1" x14ac:dyDescent="0.25">
      <c r="A895" s="34" t="s">
        <v>635</v>
      </c>
      <c r="B895" s="1" t="s">
        <v>4104</v>
      </c>
      <c r="C895">
        <v>32</v>
      </c>
      <c r="D895">
        <v>2</v>
      </c>
      <c r="E895">
        <v>1</v>
      </c>
      <c r="F895">
        <v>2</v>
      </c>
      <c r="G895" s="1">
        <v>3</v>
      </c>
      <c r="H895" s="35" t="s">
        <v>4105</v>
      </c>
      <c r="I895" s="35" t="s">
        <v>4106</v>
      </c>
    </row>
    <row r="896" spans="1:9" hidden="1" x14ac:dyDescent="0.25">
      <c r="A896" s="34" t="s">
        <v>636</v>
      </c>
      <c r="B896" s="1" t="s">
        <v>4107</v>
      </c>
      <c r="C896">
        <v>37</v>
      </c>
      <c r="D896">
        <v>2</v>
      </c>
      <c r="E896">
        <v>1</v>
      </c>
      <c r="F896">
        <v>2</v>
      </c>
      <c r="G896" s="1">
        <v>3</v>
      </c>
      <c r="H896" s="35" t="s">
        <v>4108</v>
      </c>
      <c r="I896" s="35" t="s">
        <v>4109</v>
      </c>
    </row>
    <row r="897" spans="1:9" hidden="1" x14ac:dyDescent="0.25">
      <c r="A897" s="34" t="s">
        <v>637</v>
      </c>
      <c r="B897" s="1" t="s">
        <v>4110</v>
      </c>
      <c r="C897">
        <v>32</v>
      </c>
      <c r="D897">
        <v>2</v>
      </c>
      <c r="E897">
        <v>1</v>
      </c>
      <c r="F897">
        <v>2</v>
      </c>
      <c r="G897" s="1">
        <v>3</v>
      </c>
      <c r="H897" s="35" t="s">
        <v>4111</v>
      </c>
      <c r="I897" s="35" t="s">
        <v>4112</v>
      </c>
    </row>
    <row r="898" spans="1:9" hidden="1" x14ac:dyDescent="0.25">
      <c r="A898" s="34" t="s">
        <v>638</v>
      </c>
      <c r="B898" s="1" t="s">
        <v>4113</v>
      </c>
      <c r="C898">
        <v>19</v>
      </c>
      <c r="D898">
        <v>2</v>
      </c>
      <c r="E898">
        <v>1</v>
      </c>
      <c r="F898">
        <v>2</v>
      </c>
      <c r="G898" s="1">
        <v>3</v>
      </c>
      <c r="H898" s="35">
        <v>0.15684500000000001</v>
      </c>
      <c r="I898" s="35">
        <v>13.4</v>
      </c>
    </row>
    <row r="899" spans="1:9" hidden="1" x14ac:dyDescent="0.25">
      <c r="A899" s="34" t="s">
        <v>639</v>
      </c>
      <c r="B899" s="1" t="s">
        <v>4114</v>
      </c>
      <c r="C899">
        <v>36</v>
      </c>
      <c r="D899">
        <v>2</v>
      </c>
      <c r="E899">
        <v>1</v>
      </c>
      <c r="F899">
        <v>2</v>
      </c>
      <c r="G899" s="1">
        <v>3</v>
      </c>
      <c r="H899" s="35">
        <v>3.9712200000000003E-2</v>
      </c>
      <c r="I899" s="35">
        <v>26.69</v>
      </c>
    </row>
    <row r="900" spans="1:9" hidden="1" x14ac:dyDescent="0.25">
      <c r="A900" s="34" t="s">
        <v>640</v>
      </c>
      <c r="B900" s="1" t="s">
        <v>4115</v>
      </c>
      <c r="C900">
        <v>26</v>
      </c>
      <c r="D900">
        <v>2</v>
      </c>
      <c r="E900">
        <v>1</v>
      </c>
      <c r="F900">
        <v>2</v>
      </c>
      <c r="G900" s="1">
        <v>2</v>
      </c>
      <c r="H900" s="35">
        <v>0.27174199999999998</v>
      </c>
      <c r="I900" s="35">
        <v>14.52</v>
      </c>
    </row>
    <row r="901" spans="1:9" hidden="1" x14ac:dyDescent="0.25">
      <c r="A901" s="34" t="s">
        <v>641</v>
      </c>
      <c r="B901" s="1" t="s">
        <v>4116</v>
      </c>
      <c r="C901">
        <v>21</v>
      </c>
      <c r="D901">
        <v>2</v>
      </c>
      <c r="E901">
        <v>1</v>
      </c>
      <c r="F901">
        <v>2</v>
      </c>
      <c r="G901" s="1">
        <v>2</v>
      </c>
      <c r="H901" s="35" t="s">
        <v>4117</v>
      </c>
      <c r="I901" s="35" t="s">
        <v>4118</v>
      </c>
    </row>
    <row r="902" spans="1:9" hidden="1" x14ac:dyDescent="0.25">
      <c r="A902" s="34" t="s">
        <v>642</v>
      </c>
      <c r="B902" s="1" t="s">
        <v>4919</v>
      </c>
      <c r="C902">
        <v>17</v>
      </c>
      <c r="D902">
        <v>2</v>
      </c>
      <c r="E902">
        <v>1</v>
      </c>
      <c r="F902">
        <v>2</v>
      </c>
      <c r="G902" s="1">
        <v>2</v>
      </c>
      <c r="H902" s="35">
        <v>0.115894</v>
      </c>
      <c r="I902" s="35">
        <v>12.59</v>
      </c>
    </row>
    <row r="903" spans="1:9" hidden="1" x14ac:dyDescent="0.25">
      <c r="A903" s="34" t="s">
        <v>643</v>
      </c>
      <c r="B903" s="1" t="s">
        <v>4119</v>
      </c>
      <c r="C903">
        <v>23</v>
      </c>
      <c r="D903">
        <v>2</v>
      </c>
      <c r="E903">
        <v>1</v>
      </c>
      <c r="F903">
        <v>2</v>
      </c>
      <c r="G903" s="1">
        <v>3</v>
      </c>
      <c r="H903" s="35" t="s">
        <v>4120</v>
      </c>
      <c r="I903" s="35" t="s">
        <v>4121</v>
      </c>
    </row>
    <row r="904" spans="1:9" hidden="1" x14ac:dyDescent="0.25">
      <c r="A904" s="34" t="s">
        <v>644</v>
      </c>
      <c r="B904" s="1" t="s">
        <v>4920</v>
      </c>
      <c r="C904">
        <v>35</v>
      </c>
      <c r="D904">
        <v>2</v>
      </c>
      <c r="E904">
        <v>1</v>
      </c>
      <c r="F904">
        <v>2</v>
      </c>
      <c r="G904" s="1" t="s">
        <v>47</v>
      </c>
      <c r="H904" s="35" t="s">
        <v>4921</v>
      </c>
      <c r="I904" s="35" t="s">
        <v>4922</v>
      </c>
    </row>
    <row r="905" spans="1:9" hidden="1" x14ac:dyDescent="0.25">
      <c r="A905" s="34" t="s">
        <v>645</v>
      </c>
      <c r="B905" s="1" t="s">
        <v>4923</v>
      </c>
      <c r="C905">
        <v>16</v>
      </c>
      <c r="D905">
        <v>2</v>
      </c>
      <c r="E905">
        <v>1</v>
      </c>
      <c r="F905">
        <v>2</v>
      </c>
      <c r="G905" s="1">
        <v>3</v>
      </c>
      <c r="H905" s="35">
        <v>0.10538599999999999</v>
      </c>
      <c r="I905" s="35">
        <v>14.54</v>
      </c>
    </row>
    <row r="906" spans="1:9" hidden="1" x14ac:dyDescent="0.25">
      <c r="A906" s="34" t="s">
        <v>646</v>
      </c>
      <c r="B906" s="1" t="s">
        <v>4122</v>
      </c>
      <c r="C906">
        <v>17</v>
      </c>
      <c r="D906">
        <v>2</v>
      </c>
      <c r="E906">
        <v>1</v>
      </c>
      <c r="F906">
        <v>2</v>
      </c>
      <c r="G906" s="1">
        <v>3</v>
      </c>
      <c r="H906" s="35">
        <v>2.69246E-2</v>
      </c>
      <c r="I906" s="35">
        <v>10.36</v>
      </c>
    </row>
    <row r="907" spans="1:9" hidden="1" x14ac:dyDescent="0.25">
      <c r="A907" s="34" t="s">
        <v>647</v>
      </c>
      <c r="B907" s="1" t="s">
        <v>4123</v>
      </c>
      <c r="C907">
        <v>34</v>
      </c>
      <c r="D907">
        <v>2</v>
      </c>
      <c r="E907">
        <v>1</v>
      </c>
      <c r="F907">
        <v>2</v>
      </c>
      <c r="G907" s="1">
        <v>3</v>
      </c>
      <c r="H907" s="35">
        <v>5.7236799999999997E-2</v>
      </c>
      <c r="I907" s="35">
        <v>23.61</v>
      </c>
    </row>
    <row r="908" spans="1:9" hidden="1" x14ac:dyDescent="0.25">
      <c r="A908" s="34" t="s">
        <v>649</v>
      </c>
      <c r="B908" s="1" t="s">
        <v>4124</v>
      </c>
      <c r="C908">
        <v>31</v>
      </c>
      <c r="D908">
        <v>2</v>
      </c>
      <c r="E908">
        <v>1</v>
      </c>
      <c r="F908">
        <v>2</v>
      </c>
      <c r="G908" s="1">
        <v>3</v>
      </c>
      <c r="H908" s="35">
        <v>1.6506900000000001E-2</v>
      </c>
      <c r="I908" s="35">
        <v>14.6</v>
      </c>
    </row>
    <row r="909" spans="1:9" hidden="1" x14ac:dyDescent="0.25">
      <c r="A909" s="34" t="s">
        <v>650</v>
      </c>
      <c r="B909" s="1" t="s">
        <v>4125</v>
      </c>
      <c r="C909">
        <v>17</v>
      </c>
      <c r="D909">
        <v>2</v>
      </c>
      <c r="E909">
        <v>1</v>
      </c>
      <c r="F909">
        <v>2</v>
      </c>
      <c r="G909" s="1">
        <v>3</v>
      </c>
      <c r="H909" s="35" t="s">
        <v>4126</v>
      </c>
      <c r="I909" s="35">
        <v>18.43</v>
      </c>
    </row>
    <row r="910" spans="1:9" hidden="1" x14ac:dyDescent="0.25">
      <c r="A910" s="34" t="s">
        <v>651</v>
      </c>
      <c r="B910" s="1" t="s">
        <v>4127</v>
      </c>
      <c r="C910">
        <v>23</v>
      </c>
      <c r="D910">
        <v>2</v>
      </c>
      <c r="E910">
        <v>1</v>
      </c>
      <c r="F910">
        <v>2</v>
      </c>
      <c r="G910" s="1">
        <v>3</v>
      </c>
      <c r="H910" s="35" t="s">
        <v>4128</v>
      </c>
      <c r="I910" s="35" t="s">
        <v>4129</v>
      </c>
    </row>
    <row r="911" spans="1:9" hidden="1" x14ac:dyDescent="0.25">
      <c r="A911" s="34" t="s">
        <v>652</v>
      </c>
      <c r="B911" s="1" t="s">
        <v>4924</v>
      </c>
      <c r="C911">
        <v>36</v>
      </c>
      <c r="D911">
        <v>2</v>
      </c>
      <c r="E911">
        <v>1</v>
      </c>
      <c r="F911">
        <v>2</v>
      </c>
      <c r="G911" s="1" t="s">
        <v>88</v>
      </c>
      <c r="H911" s="35" t="s">
        <v>4925</v>
      </c>
      <c r="I911" s="35" t="s">
        <v>4926</v>
      </c>
    </row>
    <row r="912" spans="1:9" hidden="1" x14ac:dyDescent="0.25">
      <c r="A912" s="34" t="s">
        <v>653</v>
      </c>
      <c r="B912" s="1" t="s">
        <v>4927</v>
      </c>
      <c r="C912">
        <v>28</v>
      </c>
      <c r="D912">
        <v>2</v>
      </c>
      <c r="E912">
        <v>1</v>
      </c>
      <c r="F912">
        <v>2</v>
      </c>
      <c r="G912" s="1">
        <v>3</v>
      </c>
      <c r="H912" s="35">
        <v>8.0217900000000009E-3</v>
      </c>
      <c r="I912" s="35">
        <v>28.47</v>
      </c>
    </row>
    <row r="913" spans="1:9" hidden="1" x14ac:dyDescent="0.25">
      <c r="A913" s="34" t="s">
        <v>655</v>
      </c>
      <c r="B913" s="1" t="s">
        <v>4130</v>
      </c>
      <c r="C913">
        <v>37</v>
      </c>
      <c r="D913">
        <v>2</v>
      </c>
      <c r="E913">
        <v>1</v>
      </c>
      <c r="F913">
        <v>2</v>
      </c>
      <c r="G913" s="1">
        <v>3</v>
      </c>
      <c r="H913" s="35">
        <v>3.6172799999999998E-2</v>
      </c>
      <c r="I913" s="35">
        <v>21.19</v>
      </c>
    </row>
    <row r="914" spans="1:9" hidden="1" x14ac:dyDescent="0.25">
      <c r="A914" s="34" t="s">
        <v>656</v>
      </c>
      <c r="B914" s="1" t="s">
        <v>4131</v>
      </c>
      <c r="C914">
        <v>18</v>
      </c>
      <c r="D914">
        <v>2</v>
      </c>
      <c r="E914">
        <v>1</v>
      </c>
      <c r="F914">
        <v>2</v>
      </c>
      <c r="G914" s="1">
        <v>2</v>
      </c>
      <c r="H914" s="35">
        <v>6.4127400000000001E-2</v>
      </c>
      <c r="I914" s="35">
        <v>25.22</v>
      </c>
    </row>
    <row r="915" spans="1:9" hidden="1" x14ac:dyDescent="0.25">
      <c r="A915" s="34" t="s">
        <v>657</v>
      </c>
      <c r="B915" s="1" t="s">
        <v>4132</v>
      </c>
      <c r="C915">
        <v>16</v>
      </c>
      <c r="D915">
        <v>2</v>
      </c>
      <c r="E915">
        <v>1</v>
      </c>
      <c r="F915">
        <v>2</v>
      </c>
      <c r="G915" s="1">
        <v>1</v>
      </c>
      <c r="H915" s="35">
        <v>9.8859500000000003E-2</v>
      </c>
      <c r="I915" s="35">
        <v>11.67</v>
      </c>
    </row>
    <row r="916" spans="1:9" hidden="1" x14ac:dyDescent="0.25">
      <c r="A916" s="34" t="s">
        <v>658</v>
      </c>
      <c r="B916" s="1" t="s">
        <v>4133</v>
      </c>
      <c r="C916">
        <v>16</v>
      </c>
      <c r="D916">
        <v>2</v>
      </c>
      <c r="E916">
        <v>3</v>
      </c>
      <c r="F916">
        <v>2</v>
      </c>
      <c r="G916" s="1">
        <v>2</v>
      </c>
      <c r="H916" s="35" t="s">
        <v>4134</v>
      </c>
      <c r="I916" s="35" t="s">
        <v>4135</v>
      </c>
    </row>
    <row r="917" spans="1:9" hidden="1" x14ac:dyDescent="0.25">
      <c r="A917" s="34" t="s">
        <v>659</v>
      </c>
      <c r="B917" s="1" t="s">
        <v>4136</v>
      </c>
      <c r="C917">
        <v>34</v>
      </c>
      <c r="D917">
        <v>2</v>
      </c>
      <c r="E917">
        <v>1</v>
      </c>
      <c r="F917">
        <v>2</v>
      </c>
      <c r="G917" s="1">
        <v>2</v>
      </c>
      <c r="H917" s="35">
        <v>0.116371</v>
      </c>
      <c r="I917" s="35">
        <v>10.67</v>
      </c>
    </row>
    <row r="918" spans="1:9" hidden="1" x14ac:dyDescent="0.25">
      <c r="A918" s="34" t="s">
        <v>660</v>
      </c>
      <c r="B918" s="1" t="s">
        <v>4137</v>
      </c>
      <c r="C918">
        <v>29</v>
      </c>
      <c r="D918">
        <v>2</v>
      </c>
      <c r="E918">
        <v>3</v>
      </c>
      <c r="F918">
        <v>2</v>
      </c>
      <c r="G918" s="1" t="s">
        <v>88</v>
      </c>
      <c r="H918" s="35" t="s">
        <v>4138</v>
      </c>
      <c r="I918" s="35" t="s">
        <v>4139</v>
      </c>
    </row>
    <row r="919" spans="1:9" hidden="1" x14ac:dyDescent="0.25">
      <c r="A919" s="34" t="s">
        <v>661</v>
      </c>
      <c r="B919" s="1" t="s">
        <v>4928</v>
      </c>
      <c r="C919">
        <v>16</v>
      </c>
      <c r="D919">
        <v>2</v>
      </c>
      <c r="E919">
        <v>1</v>
      </c>
      <c r="F919">
        <v>2</v>
      </c>
      <c r="G919" s="1">
        <v>1</v>
      </c>
      <c r="H919" s="35">
        <v>3.6490700000000001E-2</v>
      </c>
      <c r="I919" s="35">
        <v>21.76</v>
      </c>
    </row>
    <row r="920" spans="1:9" hidden="1" x14ac:dyDescent="0.25">
      <c r="A920" s="34" t="s">
        <v>662</v>
      </c>
      <c r="B920" s="1" t="s">
        <v>4140</v>
      </c>
      <c r="C920">
        <v>17</v>
      </c>
      <c r="D920">
        <v>2</v>
      </c>
      <c r="E920">
        <v>2</v>
      </c>
      <c r="F920">
        <v>2</v>
      </c>
      <c r="G920" s="1">
        <v>4</v>
      </c>
      <c r="H920" s="35">
        <v>0.10641100000000001</v>
      </c>
      <c r="I920" s="35">
        <v>17.78</v>
      </c>
    </row>
    <row r="921" spans="1:9" hidden="1" x14ac:dyDescent="0.25">
      <c r="A921" s="34" t="s">
        <v>663</v>
      </c>
      <c r="B921" s="1" t="s">
        <v>4141</v>
      </c>
      <c r="C921">
        <v>21</v>
      </c>
      <c r="D921">
        <v>2</v>
      </c>
      <c r="E921">
        <v>1</v>
      </c>
      <c r="F921">
        <v>2</v>
      </c>
      <c r="G921" s="1">
        <v>2</v>
      </c>
      <c r="H921" s="35">
        <v>4.2186099999999997E-2</v>
      </c>
      <c r="I921" s="35">
        <v>27.9</v>
      </c>
    </row>
    <row r="922" spans="1:9" hidden="1" x14ac:dyDescent="0.25">
      <c r="A922" s="34" t="s">
        <v>664</v>
      </c>
      <c r="B922" s="1" t="s">
        <v>4142</v>
      </c>
      <c r="C922">
        <v>27</v>
      </c>
      <c r="D922">
        <v>2</v>
      </c>
      <c r="E922">
        <v>1</v>
      </c>
      <c r="F922">
        <v>2</v>
      </c>
      <c r="G922" s="1">
        <v>2</v>
      </c>
      <c r="H922" s="35" t="s">
        <v>4143</v>
      </c>
      <c r="I922" s="35" t="s">
        <v>4144</v>
      </c>
    </row>
    <row r="923" spans="1:9" hidden="1" x14ac:dyDescent="0.25">
      <c r="A923" s="34" t="s">
        <v>665</v>
      </c>
      <c r="B923" s="1" t="s">
        <v>4145</v>
      </c>
      <c r="C923">
        <v>33</v>
      </c>
      <c r="D923">
        <v>2</v>
      </c>
      <c r="E923">
        <v>1</v>
      </c>
      <c r="F923">
        <v>2</v>
      </c>
      <c r="G923" s="1">
        <v>2</v>
      </c>
      <c r="H923" s="35">
        <v>1.9118799999999998E-2</v>
      </c>
      <c r="I923" s="35">
        <v>23.95</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6D23F-A4DF-4DAB-8817-8A5D9FBFE022}">
  <dimension ref="A1:J100"/>
  <sheetViews>
    <sheetView workbookViewId="0">
      <selection activeCell="F4" sqref="F4"/>
    </sheetView>
  </sheetViews>
  <sheetFormatPr defaultRowHeight="15" x14ac:dyDescent="0.25"/>
  <cols>
    <col min="1" max="1" width="6.28515625" style="21" bestFit="1" customWidth="1"/>
    <col min="2" max="2" width="15.42578125" bestFit="1" customWidth="1"/>
    <col min="3" max="3" width="70.140625" style="1" bestFit="1" customWidth="1"/>
    <col min="4" max="5" width="7" bestFit="1" customWidth="1"/>
    <col min="6" max="6" width="14.5703125" bestFit="1" customWidth="1"/>
    <col min="7" max="7" width="11.5703125" bestFit="1" customWidth="1"/>
    <col min="8" max="8" width="11.7109375" style="1" customWidth="1"/>
    <col min="9" max="9" width="30.5703125" style="35" customWidth="1"/>
    <col min="10" max="10" width="27.85546875" style="35" customWidth="1"/>
  </cols>
  <sheetData>
    <row r="1" spans="1:10" x14ac:dyDescent="0.25">
      <c r="A1" s="2" t="s">
        <v>1198</v>
      </c>
    </row>
    <row r="2" spans="1:10" s="3" customFormat="1" x14ac:dyDescent="0.25">
      <c r="A2" s="20"/>
      <c r="B2" s="3" t="s">
        <v>0</v>
      </c>
      <c r="C2" s="4" t="s">
        <v>1</v>
      </c>
      <c r="D2" s="3" t="s">
        <v>2</v>
      </c>
      <c r="E2" s="3" t="s">
        <v>3</v>
      </c>
      <c r="F2" s="3" t="s">
        <v>1393</v>
      </c>
      <c r="G2" s="3" t="s">
        <v>1394</v>
      </c>
      <c r="H2" s="4" t="s">
        <v>4</v>
      </c>
      <c r="I2" s="36" t="s">
        <v>5</v>
      </c>
      <c r="J2" s="36" t="s">
        <v>6</v>
      </c>
    </row>
    <row r="3" spans="1:10" x14ac:dyDescent="0.25">
      <c r="A3" s="34" t="s">
        <v>8</v>
      </c>
      <c r="B3" t="s">
        <v>2302</v>
      </c>
      <c r="C3" s="1" t="s">
        <v>2212</v>
      </c>
      <c r="D3">
        <v>48</v>
      </c>
      <c r="E3">
        <v>865003</v>
      </c>
      <c r="F3">
        <v>2</v>
      </c>
      <c r="G3">
        <v>18768</v>
      </c>
      <c r="H3" s="1" t="s">
        <v>30</v>
      </c>
      <c r="I3" s="35" t="s">
        <v>4490</v>
      </c>
      <c r="J3" s="35" t="s">
        <v>4491</v>
      </c>
    </row>
    <row r="4" spans="1:10" x14ac:dyDescent="0.25">
      <c r="A4" s="34" t="s">
        <v>12</v>
      </c>
      <c r="B4" t="s">
        <v>4944</v>
      </c>
      <c r="C4" s="1" t="s">
        <v>2213</v>
      </c>
      <c r="D4">
        <v>25</v>
      </c>
      <c r="E4">
        <v>694</v>
      </c>
      <c r="F4">
        <v>2</v>
      </c>
      <c r="G4">
        <v>435</v>
      </c>
      <c r="H4" s="1">
        <v>2</v>
      </c>
      <c r="I4" s="35" t="s">
        <v>2214</v>
      </c>
      <c r="J4" s="35" t="s">
        <v>2215</v>
      </c>
    </row>
    <row r="5" spans="1:10" x14ac:dyDescent="0.25">
      <c r="A5" s="34" t="s">
        <v>15</v>
      </c>
      <c r="C5" s="1" t="s">
        <v>2216</v>
      </c>
      <c r="D5">
        <v>36</v>
      </c>
      <c r="E5">
        <v>1293</v>
      </c>
      <c r="F5">
        <v>2</v>
      </c>
      <c r="G5">
        <v>64</v>
      </c>
      <c r="H5" s="1" t="s">
        <v>88</v>
      </c>
      <c r="I5" s="35" t="s">
        <v>2217</v>
      </c>
      <c r="J5" s="35" t="s">
        <v>2218</v>
      </c>
    </row>
    <row r="6" spans="1:10" x14ac:dyDescent="0.25">
      <c r="A6" s="34" t="s">
        <v>17</v>
      </c>
      <c r="C6" s="1" t="s">
        <v>2219</v>
      </c>
      <c r="D6">
        <v>48</v>
      </c>
      <c r="E6">
        <v>1950</v>
      </c>
      <c r="F6">
        <v>2</v>
      </c>
      <c r="G6">
        <v>58</v>
      </c>
      <c r="H6" s="1" t="s">
        <v>348</v>
      </c>
      <c r="I6" s="35" t="s">
        <v>2220</v>
      </c>
      <c r="J6" s="35" t="s">
        <v>2221</v>
      </c>
    </row>
    <row r="7" spans="1:10" x14ac:dyDescent="0.25">
      <c r="A7" s="34" t="s">
        <v>19</v>
      </c>
      <c r="B7" t="s">
        <v>4944</v>
      </c>
      <c r="C7" s="1" t="s">
        <v>818</v>
      </c>
      <c r="D7">
        <v>24</v>
      </c>
      <c r="E7">
        <v>53</v>
      </c>
      <c r="F7">
        <v>1</v>
      </c>
      <c r="G7">
        <v>43</v>
      </c>
      <c r="H7" s="1">
        <v>2</v>
      </c>
      <c r="I7" s="35" t="s">
        <v>2222</v>
      </c>
      <c r="J7" s="35" t="s">
        <v>2223</v>
      </c>
    </row>
    <row r="8" spans="1:10" x14ac:dyDescent="0.25">
      <c r="A8" s="34" t="s">
        <v>22</v>
      </c>
      <c r="C8" s="1" t="s">
        <v>2224</v>
      </c>
      <c r="D8">
        <v>37</v>
      </c>
      <c r="E8">
        <v>350</v>
      </c>
      <c r="F8">
        <v>2</v>
      </c>
      <c r="G8">
        <v>37</v>
      </c>
      <c r="H8" s="1">
        <v>2</v>
      </c>
      <c r="I8" s="35" t="s">
        <v>4492</v>
      </c>
      <c r="J8" s="35" t="s">
        <v>4493</v>
      </c>
    </row>
    <row r="9" spans="1:10" x14ac:dyDescent="0.25">
      <c r="A9" s="34" t="s">
        <v>25</v>
      </c>
      <c r="C9" s="1" t="s">
        <v>4494</v>
      </c>
      <c r="D9">
        <v>27</v>
      </c>
      <c r="E9">
        <v>16</v>
      </c>
      <c r="F9">
        <v>2</v>
      </c>
      <c r="G9">
        <v>16</v>
      </c>
      <c r="H9" s="1">
        <v>2</v>
      </c>
      <c r="I9" s="35" t="s">
        <v>4495</v>
      </c>
      <c r="J9" s="35" t="s">
        <v>4496</v>
      </c>
    </row>
    <row r="10" spans="1:10" x14ac:dyDescent="0.25">
      <c r="A10" s="34" t="s">
        <v>28</v>
      </c>
      <c r="B10" t="s">
        <v>728</v>
      </c>
      <c r="C10" s="1" t="s">
        <v>820</v>
      </c>
      <c r="D10">
        <v>48</v>
      </c>
      <c r="E10">
        <v>19</v>
      </c>
      <c r="F10">
        <v>2</v>
      </c>
      <c r="G10">
        <v>14</v>
      </c>
      <c r="H10" s="1" t="s">
        <v>150</v>
      </c>
      <c r="I10" s="35" t="s">
        <v>2225</v>
      </c>
      <c r="J10" s="35" t="s">
        <v>2226</v>
      </c>
    </row>
    <row r="11" spans="1:10" x14ac:dyDescent="0.25">
      <c r="A11" s="34" t="s">
        <v>32</v>
      </c>
      <c r="B11" t="s">
        <v>728</v>
      </c>
      <c r="C11" s="1" t="s">
        <v>819</v>
      </c>
      <c r="D11">
        <v>41</v>
      </c>
      <c r="E11">
        <v>11</v>
      </c>
      <c r="F11">
        <v>1</v>
      </c>
      <c r="G11">
        <v>12</v>
      </c>
      <c r="H11" s="1">
        <v>2</v>
      </c>
      <c r="I11" s="35" t="s">
        <v>2227</v>
      </c>
      <c r="J11" s="35" t="s">
        <v>2228</v>
      </c>
    </row>
    <row r="12" spans="1:10" x14ac:dyDescent="0.25">
      <c r="A12" s="34" t="s">
        <v>35</v>
      </c>
      <c r="C12" s="1" t="s">
        <v>821</v>
      </c>
      <c r="D12">
        <v>25</v>
      </c>
      <c r="E12">
        <v>7</v>
      </c>
      <c r="F12">
        <v>1</v>
      </c>
      <c r="G12">
        <v>9</v>
      </c>
      <c r="H12" s="1">
        <v>2</v>
      </c>
      <c r="I12" s="35" t="s">
        <v>2229</v>
      </c>
      <c r="J12" s="35" t="s">
        <v>2230</v>
      </c>
    </row>
    <row r="13" spans="1:10" x14ac:dyDescent="0.25">
      <c r="A13" s="34" t="s">
        <v>37</v>
      </c>
      <c r="C13" s="1" t="s">
        <v>4497</v>
      </c>
      <c r="D13">
        <v>20</v>
      </c>
      <c r="E13">
        <v>16</v>
      </c>
      <c r="F13">
        <v>1</v>
      </c>
      <c r="G13">
        <v>7</v>
      </c>
      <c r="H13" s="1">
        <v>1</v>
      </c>
      <c r="I13" s="35">
        <v>0.30614200000000003</v>
      </c>
      <c r="J13" s="35">
        <v>8.5500000000000007</v>
      </c>
    </row>
    <row r="14" spans="1:10" x14ac:dyDescent="0.25">
      <c r="A14" s="34" t="s">
        <v>39</v>
      </c>
      <c r="C14" s="1" t="s">
        <v>824</v>
      </c>
      <c r="D14">
        <v>53</v>
      </c>
      <c r="E14">
        <v>17</v>
      </c>
      <c r="F14">
        <v>3</v>
      </c>
      <c r="G14">
        <v>6</v>
      </c>
      <c r="H14" s="1" t="s">
        <v>88</v>
      </c>
      <c r="I14" s="35" t="s">
        <v>2231</v>
      </c>
      <c r="J14" s="35" t="s">
        <v>2232</v>
      </c>
    </row>
    <row r="15" spans="1:10" x14ac:dyDescent="0.25">
      <c r="A15" s="34" t="s">
        <v>42</v>
      </c>
      <c r="C15" s="1" t="s">
        <v>2233</v>
      </c>
      <c r="D15">
        <v>30</v>
      </c>
      <c r="E15">
        <v>6</v>
      </c>
      <c r="F15">
        <v>1</v>
      </c>
      <c r="G15">
        <v>5</v>
      </c>
      <c r="H15" s="1">
        <v>1</v>
      </c>
      <c r="I15" s="35" t="s">
        <v>4498</v>
      </c>
      <c r="J15" s="35" t="s">
        <v>4499</v>
      </c>
    </row>
    <row r="16" spans="1:10" x14ac:dyDescent="0.25">
      <c r="A16" s="34" t="s">
        <v>44</v>
      </c>
      <c r="C16" s="1" t="s">
        <v>822</v>
      </c>
      <c r="D16">
        <v>37</v>
      </c>
      <c r="E16">
        <v>4</v>
      </c>
      <c r="F16">
        <v>1</v>
      </c>
      <c r="G16">
        <v>5</v>
      </c>
      <c r="H16" s="1" t="s">
        <v>88</v>
      </c>
      <c r="I16" s="35" t="s">
        <v>2234</v>
      </c>
      <c r="J16" s="35" t="s">
        <v>2235</v>
      </c>
    </row>
    <row r="17" spans="1:10" x14ac:dyDescent="0.25">
      <c r="A17" s="34" t="s">
        <v>45</v>
      </c>
      <c r="C17" s="1" t="s">
        <v>2239</v>
      </c>
      <c r="D17">
        <v>28</v>
      </c>
      <c r="E17">
        <v>6</v>
      </c>
      <c r="F17">
        <v>1</v>
      </c>
      <c r="G17">
        <v>4</v>
      </c>
      <c r="H17" s="1">
        <v>2</v>
      </c>
      <c r="I17" s="35">
        <v>0.34923700000000002</v>
      </c>
      <c r="J17" s="35">
        <v>5.52</v>
      </c>
    </row>
    <row r="18" spans="1:10" x14ac:dyDescent="0.25">
      <c r="A18" s="34" t="s">
        <v>48</v>
      </c>
      <c r="C18" s="1" t="s">
        <v>4500</v>
      </c>
      <c r="D18">
        <v>51</v>
      </c>
      <c r="E18">
        <v>4</v>
      </c>
      <c r="F18">
        <v>3</v>
      </c>
      <c r="G18">
        <v>4</v>
      </c>
      <c r="H18" s="1" t="s">
        <v>74</v>
      </c>
      <c r="I18" s="35" t="s">
        <v>4501</v>
      </c>
      <c r="J18" s="35" t="s">
        <v>4502</v>
      </c>
    </row>
    <row r="19" spans="1:10" x14ac:dyDescent="0.25">
      <c r="A19" s="34" t="s">
        <v>50</v>
      </c>
      <c r="C19" s="1" t="s">
        <v>830</v>
      </c>
      <c r="D19">
        <v>25</v>
      </c>
      <c r="E19">
        <v>17</v>
      </c>
      <c r="F19">
        <v>1</v>
      </c>
      <c r="G19">
        <v>3</v>
      </c>
      <c r="H19" s="1">
        <v>1</v>
      </c>
      <c r="I19" s="35">
        <v>3.9472399999999998E-2</v>
      </c>
      <c r="J19" s="35">
        <v>12.22</v>
      </c>
    </row>
    <row r="20" spans="1:10" x14ac:dyDescent="0.25">
      <c r="A20" s="34" t="s">
        <v>51</v>
      </c>
      <c r="C20" s="1" t="s">
        <v>825</v>
      </c>
      <c r="D20">
        <v>35</v>
      </c>
      <c r="E20">
        <v>3</v>
      </c>
      <c r="F20">
        <v>1</v>
      </c>
      <c r="G20">
        <v>3</v>
      </c>
      <c r="H20" s="1">
        <v>2</v>
      </c>
      <c r="I20" s="35" t="s">
        <v>2242</v>
      </c>
      <c r="J20" s="35" t="s">
        <v>2243</v>
      </c>
    </row>
    <row r="21" spans="1:10" x14ac:dyDescent="0.25">
      <c r="A21" s="34" t="s">
        <v>53</v>
      </c>
      <c r="C21" s="1" t="s">
        <v>834</v>
      </c>
      <c r="D21">
        <v>48</v>
      </c>
      <c r="E21">
        <v>3</v>
      </c>
      <c r="F21">
        <v>1</v>
      </c>
      <c r="G21">
        <v>3</v>
      </c>
      <c r="H21" s="1">
        <v>3</v>
      </c>
      <c r="I21" s="35" t="s">
        <v>2240</v>
      </c>
      <c r="J21" s="35" t="s">
        <v>2241</v>
      </c>
    </row>
    <row r="22" spans="1:10" x14ac:dyDescent="0.25">
      <c r="A22" s="34" t="s">
        <v>54</v>
      </c>
      <c r="C22" s="1" t="s">
        <v>826</v>
      </c>
      <c r="D22">
        <v>20</v>
      </c>
      <c r="E22">
        <v>3</v>
      </c>
      <c r="F22">
        <v>1</v>
      </c>
      <c r="G22">
        <v>3</v>
      </c>
      <c r="H22" s="1">
        <v>2</v>
      </c>
      <c r="I22" s="35">
        <v>9.4861699999999993E-2</v>
      </c>
      <c r="J22" s="35">
        <v>20.16</v>
      </c>
    </row>
    <row r="23" spans="1:10" x14ac:dyDescent="0.25">
      <c r="A23" s="34" t="s">
        <v>56</v>
      </c>
      <c r="C23" s="1" t="s">
        <v>827</v>
      </c>
      <c r="D23">
        <v>32</v>
      </c>
      <c r="E23">
        <v>2</v>
      </c>
      <c r="F23">
        <v>1</v>
      </c>
      <c r="G23">
        <v>3</v>
      </c>
      <c r="H23" s="1">
        <v>1</v>
      </c>
      <c r="I23" s="35">
        <v>0.22926099999999999</v>
      </c>
      <c r="J23" s="35">
        <v>8.58</v>
      </c>
    </row>
    <row r="24" spans="1:10" x14ac:dyDescent="0.25">
      <c r="A24" s="34" t="s">
        <v>57</v>
      </c>
      <c r="C24" s="1" t="s">
        <v>828</v>
      </c>
      <c r="D24">
        <v>19</v>
      </c>
      <c r="E24">
        <v>27</v>
      </c>
      <c r="F24">
        <v>1</v>
      </c>
      <c r="G24">
        <v>2</v>
      </c>
      <c r="H24" s="1">
        <v>1</v>
      </c>
      <c r="I24" s="35">
        <v>0.36556899999999998</v>
      </c>
      <c r="J24" s="35">
        <v>7.02</v>
      </c>
    </row>
    <row r="25" spans="1:10" x14ac:dyDescent="0.25">
      <c r="A25" s="34" t="s">
        <v>59</v>
      </c>
      <c r="C25" s="1" t="s">
        <v>829</v>
      </c>
      <c r="D25">
        <v>52</v>
      </c>
      <c r="E25">
        <v>27</v>
      </c>
      <c r="F25">
        <v>1</v>
      </c>
      <c r="G25">
        <v>2</v>
      </c>
      <c r="H25" s="1">
        <v>2</v>
      </c>
      <c r="I25" s="35">
        <v>0.111279</v>
      </c>
      <c r="J25" s="35">
        <v>11.56</v>
      </c>
    </row>
    <row r="26" spans="1:10" x14ac:dyDescent="0.25">
      <c r="A26" s="34" t="s">
        <v>61</v>
      </c>
      <c r="C26" s="1" t="s">
        <v>2236</v>
      </c>
      <c r="D26">
        <v>24</v>
      </c>
      <c r="E26">
        <v>20</v>
      </c>
      <c r="F26">
        <v>1</v>
      </c>
      <c r="G26">
        <v>2</v>
      </c>
      <c r="H26" s="1" t="s">
        <v>553</v>
      </c>
      <c r="I26" s="35" t="s">
        <v>2237</v>
      </c>
      <c r="J26" s="35" t="s">
        <v>2238</v>
      </c>
    </row>
    <row r="27" spans="1:10" x14ac:dyDescent="0.25">
      <c r="A27" s="34" t="s">
        <v>63</v>
      </c>
      <c r="C27" s="1" t="s">
        <v>2244</v>
      </c>
      <c r="D27">
        <v>25</v>
      </c>
      <c r="E27">
        <v>20</v>
      </c>
      <c r="F27">
        <v>1</v>
      </c>
      <c r="G27">
        <v>2</v>
      </c>
      <c r="H27" s="1">
        <v>2</v>
      </c>
      <c r="I27" s="35">
        <v>0.31198700000000001</v>
      </c>
      <c r="J27" s="35">
        <v>5.79</v>
      </c>
    </row>
    <row r="28" spans="1:10" x14ac:dyDescent="0.25">
      <c r="A28" s="34" t="s">
        <v>65</v>
      </c>
      <c r="C28" s="1" t="s">
        <v>2245</v>
      </c>
      <c r="D28">
        <v>21</v>
      </c>
      <c r="E28">
        <v>10</v>
      </c>
      <c r="F28">
        <v>1</v>
      </c>
      <c r="G28">
        <v>2</v>
      </c>
      <c r="H28" s="1">
        <v>2</v>
      </c>
      <c r="I28" s="35">
        <v>6.3831899999999997E-2</v>
      </c>
      <c r="J28" s="35">
        <v>9.9499999999999993</v>
      </c>
    </row>
    <row r="29" spans="1:10" x14ac:dyDescent="0.25">
      <c r="A29" s="34" t="s">
        <v>67</v>
      </c>
      <c r="C29" s="1" t="s">
        <v>823</v>
      </c>
      <c r="D29">
        <v>22</v>
      </c>
      <c r="E29">
        <v>7</v>
      </c>
      <c r="F29">
        <v>1</v>
      </c>
      <c r="G29">
        <v>2</v>
      </c>
      <c r="H29" s="1">
        <v>1</v>
      </c>
      <c r="I29" s="35" t="s">
        <v>2246</v>
      </c>
      <c r="J29" s="35" t="s">
        <v>2247</v>
      </c>
    </row>
    <row r="30" spans="1:10" x14ac:dyDescent="0.25">
      <c r="A30" s="34" t="s">
        <v>69</v>
      </c>
      <c r="C30" s="1" t="s">
        <v>831</v>
      </c>
      <c r="D30">
        <v>20</v>
      </c>
      <c r="E30">
        <v>6</v>
      </c>
      <c r="F30">
        <v>1</v>
      </c>
      <c r="G30">
        <v>2</v>
      </c>
      <c r="H30" s="1">
        <v>3</v>
      </c>
      <c r="I30" s="35">
        <v>0.14036299999999999</v>
      </c>
      <c r="J30" s="35">
        <v>7.57</v>
      </c>
    </row>
    <row r="31" spans="1:10" x14ac:dyDescent="0.25">
      <c r="A31" s="34" t="s">
        <v>71</v>
      </c>
      <c r="C31" s="1" t="s">
        <v>4503</v>
      </c>
      <c r="D31">
        <v>20</v>
      </c>
      <c r="E31">
        <v>5</v>
      </c>
      <c r="F31">
        <v>1</v>
      </c>
      <c r="G31">
        <v>2</v>
      </c>
      <c r="H31" s="1">
        <v>1</v>
      </c>
      <c r="I31" s="35">
        <v>0.12520100000000001</v>
      </c>
      <c r="J31" s="35">
        <v>10.71</v>
      </c>
    </row>
    <row r="32" spans="1:10" x14ac:dyDescent="0.25">
      <c r="A32" s="34" t="s">
        <v>73</v>
      </c>
      <c r="C32" s="1" t="s">
        <v>832</v>
      </c>
      <c r="D32">
        <v>17</v>
      </c>
      <c r="E32">
        <v>4</v>
      </c>
      <c r="F32">
        <v>1</v>
      </c>
      <c r="G32">
        <v>2</v>
      </c>
      <c r="H32" s="1">
        <v>3</v>
      </c>
      <c r="I32" s="35">
        <v>0.108251</v>
      </c>
      <c r="J32" s="35">
        <v>12.13</v>
      </c>
    </row>
    <row r="33" spans="1:10" x14ac:dyDescent="0.25">
      <c r="A33" s="34" t="s">
        <v>75</v>
      </c>
      <c r="C33" s="1" t="s">
        <v>2248</v>
      </c>
      <c r="D33">
        <v>21</v>
      </c>
      <c r="E33">
        <v>4</v>
      </c>
      <c r="F33">
        <v>1</v>
      </c>
      <c r="G33">
        <v>2</v>
      </c>
      <c r="H33" s="1">
        <v>1</v>
      </c>
      <c r="I33" s="35">
        <v>4.6216100000000003E-2</v>
      </c>
      <c r="J33" s="35">
        <v>18.59</v>
      </c>
    </row>
    <row r="34" spans="1:10" x14ac:dyDescent="0.25">
      <c r="A34" s="34" t="s">
        <v>77</v>
      </c>
      <c r="C34" s="1" t="s">
        <v>833</v>
      </c>
      <c r="D34">
        <v>48</v>
      </c>
      <c r="E34">
        <v>3</v>
      </c>
      <c r="F34">
        <v>11</v>
      </c>
      <c r="G34">
        <v>2</v>
      </c>
      <c r="H34" s="1" t="s">
        <v>74</v>
      </c>
      <c r="I34" s="35" t="s">
        <v>2249</v>
      </c>
      <c r="J34" s="35" t="s">
        <v>2250</v>
      </c>
    </row>
    <row r="35" spans="1:10" x14ac:dyDescent="0.25">
      <c r="A35" s="34" t="s">
        <v>79</v>
      </c>
      <c r="C35" s="1" t="s">
        <v>4504</v>
      </c>
      <c r="D35">
        <v>17</v>
      </c>
      <c r="E35">
        <v>3</v>
      </c>
      <c r="F35">
        <v>2</v>
      </c>
      <c r="G35">
        <v>2</v>
      </c>
      <c r="H35" s="1">
        <v>1</v>
      </c>
      <c r="I35" s="35" t="s">
        <v>4505</v>
      </c>
      <c r="J35" s="35" t="s">
        <v>4506</v>
      </c>
    </row>
    <row r="36" spans="1:10" x14ac:dyDescent="0.25">
      <c r="A36" s="34" t="s">
        <v>81</v>
      </c>
      <c r="C36" s="1" t="s">
        <v>837</v>
      </c>
      <c r="D36">
        <v>29</v>
      </c>
      <c r="E36">
        <v>2</v>
      </c>
      <c r="F36">
        <v>2</v>
      </c>
      <c r="G36">
        <v>2</v>
      </c>
      <c r="H36" s="1" t="s">
        <v>648</v>
      </c>
      <c r="I36" s="35" t="s">
        <v>2251</v>
      </c>
      <c r="J36" s="35" t="s">
        <v>2252</v>
      </c>
    </row>
    <row r="37" spans="1:10" x14ac:dyDescent="0.25">
      <c r="A37" s="34" t="s">
        <v>83</v>
      </c>
      <c r="C37" s="1" t="s">
        <v>836</v>
      </c>
      <c r="D37">
        <v>29</v>
      </c>
      <c r="E37">
        <v>2</v>
      </c>
      <c r="F37">
        <v>1</v>
      </c>
      <c r="G37">
        <v>2</v>
      </c>
      <c r="H37" s="1" t="s">
        <v>30</v>
      </c>
      <c r="I37" s="35" t="s">
        <v>2253</v>
      </c>
      <c r="J37" s="35" t="s">
        <v>2254</v>
      </c>
    </row>
    <row r="38" spans="1:10" x14ac:dyDescent="0.25">
      <c r="A38" s="34" t="s">
        <v>84</v>
      </c>
      <c r="C38" s="1" t="s">
        <v>2255</v>
      </c>
      <c r="D38">
        <v>28</v>
      </c>
      <c r="E38">
        <v>2</v>
      </c>
      <c r="F38">
        <v>1</v>
      </c>
      <c r="G38">
        <v>2</v>
      </c>
      <c r="H38" s="1">
        <v>3</v>
      </c>
      <c r="I38" s="35">
        <v>7.5255900000000001E-2</v>
      </c>
      <c r="J38" s="35">
        <v>8.7200000000000006</v>
      </c>
    </row>
    <row r="39" spans="1:10" x14ac:dyDescent="0.25">
      <c r="A39" s="34" t="s">
        <v>86</v>
      </c>
      <c r="C39" s="1" t="s">
        <v>835</v>
      </c>
      <c r="D39">
        <v>19</v>
      </c>
      <c r="E39">
        <v>2</v>
      </c>
      <c r="F39">
        <v>1</v>
      </c>
      <c r="G39">
        <v>2</v>
      </c>
      <c r="H39" s="1">
        <v>1</v>
      </c>
      <c r="I39" s="35">
        <v>0.26077699999999998</v>
      </c>
      <c r="J39" s="35">
        <v>6.86</v>
      </c>
    </row>
    <row r="40" spans="1:10" x14ac:dyDescent="0.25">
      <c r="A40" s="34" t="s">
        <v>89</v>
      </c>
      <c r="C40" s="1" t="s">
        <v>2256</v>
      </c>
      <c r="D40">
        <v>17</v>
      </c>
      <c r="E40">
        <v>2</v>
      </c>
      <c r="F40">
        <v>1</v>
      </c>
      <c r="G40">
        <v>2</v>
      </c>
      <c r="H40" s="1">
        <v>1</v>
      </c>
      <c r="I40" s="35">
        <v>5.2894200000000002E-2</v>
      </c>
      <c r="J40" s="35">
        <v>16.309999999999999</v>
      </c>
    </row>
    <row r="41" spans="1:10" x14ac:dyDescent="0.25">
      <c r="A41" s="34" t="s">
        <v>91</v>
      </c>
      <c r="C41" s="1" t="s">
        <v>2257</v>
      </c>
      <c r="D41">
        <v>18</v>
      </c>
      <c r="E41">
        <v>2</v>
      </c>
      <c r="F41">
        <v>1</v>
      </c>
      <c r="G41">
        <v>2</v>
      </c>
      <c r="H41" s="1">
        <v>1</v>
      </c>
      <c r="I41" s="35">
        <v>0.21798999999999999</v>
      </c>
      <c r="J41" s="35">
        <v>7.45</v>
      </c>
    </row>
    <row r="43" spans="1:10" x14ac:dyDescent="0.25">
      <c r="A43" s="2" t="s">
        <v>1199</v>
      </c>
    </row>
    <row r="44" spans="1:10" s="3" customFormat="1" x14ac:dyDescent="0.25">
      <c r="A44" s="20"/>
      <c r="B44" s="3" t="s">
        <v>0</v>
      </c>
      <c r="C44" s="4" t="s">
        <v>1</v>
      </c>
      <c r="D44" s="3" t="s">
        <v>2</v>
      </c>
      <c r="E44" s="3" t="s">
        <v>3</v>
      </c>
      <c r="F44" s="3" t="s">
        <v>1393</v>
      </c>
      <c r="G44" s="3" t="s">
        <v>1394</v>
      </c>
      <c r="H44" s="4" t="s">
        <v>4</v>
      </c>
      <c r="I44" s="36" t="s">
        <v>5</v>
      </c>
      <c r="J44" s="36" t="s">
        <v>6</v>
      </c>
    </row>
    <row r="45" spans="1:10" x14ac:dyDescent="0.25">
      <c r="A45" s="34" t="s">
        <v>8</v>
      </c>
      <c r="B45" t="s">
        <v>2302</v>
      </c>
      <c r="C45" s="1" t="s">
        <v>2258</v>
      </c>
      <c r="D45">
        <v>46</v>
      </c>
      <c r="E45">
        <v>294822</v>
      </c>
      <c r="F45">
        <v>2</v>
      </c>
      <c r="G45">
        <v>13325</v>
      </c>
      <c r="H45" s="1" t="s">
        <v>88</v>
      </c>
      <c r="I45" s="35" t="s">
        <v>4432</v>
      </c>
      <c r="J45" s="35" t="s">
        <v>4433</v>
      </c>
    </row>
    <row r="46" spans="1:10" x14ac:dyDescent="0.25">
      <c r="A46" s="34" t="s">
        <v>12</v>
      </c>
      <c r="B46" t="s">
        <v>2303</v>
      </c>
      <c r="C46" s="1" t="s">
        <v>4434</v>
      </c>
      <c r="D46">
        <v>45</v>
      </c>
      <c r="E46">
        <v>91455</v>
      </c>
      <c r="F46">
        <v>1</v>
      </c>
      <c r="G46">
        <v>7843</v>
      </c>
      <c r="H46" s="1" t="s">
        <v>88</v>
      </c>
      <c r="I46" s="35" t="s">
        <v>4435</v>
      </c>
      <c r="J46" s="35" t="s">
        <v>4436</v>
      </c>
    </row>
    <row r="47" spans="1:10" x14ac:dyDescent="0.25">
      <c r="A47" s="34" t="s">
        <v>15</v>
      </c>
      <c r="B47" t="s">
        <v>2304</v>
      </c>
      <c r="C47" s="1" t="s">
        <v>4437</v>
      </c>
      <c r="D47">
        <v>49</v>
      </c>
      <c r="E47">
        <v>6773</v>
      </c>
      <c r="F47">
        <v>1</v>
      </c>
      <c r="G47">
        <v>1885</v>
      </c>
      <c r="H47" s="1">
        <v>3</v>
      </c>
      <c r="I47" s="35" t="s">
        <v>2259</v>
      </c>
      <c r="J47" s="35" t="s">
        <v>2260</v>
      </c>
    </row>
    <row r="48" spans="1:10" x14ac:dyDescent="0.25">
      <c r="A48" s="34" t="s">
        <v>17</v>
      </c>
      <c r="B48" t="s">
        <v>2305</v>
      </c>
      <c r="C48" s="1" t="s">
        <v>1026</v>
      </c>
      <c r="D48">
        <v>55</v>
      </c>
      <c r="E48">
        <v>275</v>
      </c>
      <c r="F48">
        <v>1</v>
      </c>
      <c r="G48">
        <v>144</v>
      </c>
      <c r="H48" s="1" t="s">
        <v>47</v>
      </c>
      <c r="I48" s="35" t="s">
        <v>2261</v>
      </c>
      <c r="J48" s="35" t="s">
        <v>2262</v>
      </c>
    </row>
    <row r="49" spans="1:10" x14ac:dyDescent="0.25">
      <c r="A49" s="34" t="s">
        <v>19</v>
      </c>
      <c r="C49" s="1" t="s">
        <v>2263</v>
      </c>
      <c r="D49">
        <v>33</v>
      </c>
      <c r="E49">
        <v>421</v>
      </c>
      <c r="F49">
        <v>2</v>
      </c>
      <c r="G49">
        <v>15</v>
      </c>
      <c r="H49" s="1">
        <v>2</v>
      </c>
      <c r="I49" s="35" t="s">
        <v>2264</v>
      </c>
      <c r="J49" s="35" t="s">
        <v>2265</v>
      </c>
    </row>
    <row r="50" spans="1:10" x14ac:dyDescent="0.25">
      <c r="A50" s="34" t="s">
        <v>22</v>
      </c>
      <c r="C50" s="1" t="s">
        <v>2266</v>
      </c>
      <c r="D50">
        <v>54</v>
      </c>
      <c r="E50">
        <v>16</v>
      </c>
      <c r="F50">
        <v>47</v>
      </c>
      <c r="G50">
        <v>9</v>
      </c>
      <c r="H50" s="1" t="s">
        <v>683</v>
      </c>
      <c r="I50" s="35" t="s">
        <v>2267</v>
      </c>
      <c r="J50" s="35" t="s">
        <v>2268</v>
      </c>
    </row>
    <row r="51" spans="1:10" x14ac:dyDescent="0.25">
      <c r="A51" s="34" t="s">
        <v>25</v>
      </c>
      <c r="C51" s="1" t="s">
        <v>821</v>
      </c>
      <c r="D51">
        <v>25</v>
      </c>
      <c r="E51">
        <v>15</v>
      </c>
      <c r="F51">
        <v>1</v>
      </c>
      <c r="G51">
        <v>7</v>
      </c>
      <c r="H51" s="1">
        <v>2</v>
      </c>
      <c r="I51" s="35" t="s">
        <v>2269</v>
      </c>
      <c r="J51" s="35" t="s">
        <v>2270</v>
      </c>
    </row>
    <row r="52" spans="1:10" x14ac:dyDescent="0.25">
      <c r="A52" s="34" t="s">
        <v>28</v>
      </c>
      <c r="B52" t="s">
        <v>4944</v>
      </c>
      <c r="C52" s="1" t="s">
        <v>1025</v>
      </c>
      <c r="D52">
        <v>24</v>
      </c>
      <c r="E52">
        <v>6</v>
      </c>
      <c r="F52">
        <v>1</v>
      </c>
      <c r="G52">
        <v>6</v>
      </c>
      <c r="H52" s="1">
        <v>2</v>
      </c>
      <c r="I52" s="35" t="s">
        <v>2271</v>
      </c>
      <c r="J52" s="35" t="s">
        <v>2272</v>
      </c>
    </row>
    <row r="53" spans="1:10" x14ac:dyDescent="0.25">
      <c r="A53" s="34" t="s">
        <v>32</v>
      </c>
      <c r="B53" t="s">
        <v>728</v>
      </c>
      <c r="C53" s="1" t="s">
        <v>1027</v>
      </c>
      <c r="D53">
        <v>40</v>
      </c>
      <c r="E53">
        <v>11</v>
      </c>
      <c r="F53">
        <v>1</v>
      </c>
      <c r="G53">
        <v>5</v>
      </c>
      <c r="H53" s="1">
        <v>2</v>
      </c>
      <c r="I53" s="35" t="s">
        <v>2273</v>
      </c>
      <c r="J53" s="35" t="s">
        <v>2274</v>
      </c>
    </row>
    <row r="54" spans="1:10" x14ac:dyDescent="0.25">
      <c r="A54" s="34" t="s">
        <v>35</v>
      </c>
      <c r="C54" s="1" t="s">
        <v>1028</v>
      </c>
      <c r="D54">
        <v>49</v>
      </c>
      <c r="E54">
        <v>17</v>
      </c>
      <c r="F54">
        <v>3</v>
      </c>
      <c r="G54">
        <v>3</v>
      </c>
      <c r="H54" s="1" t="s">
        <v>166</v>
      </c>
      <c r="I54" s="35" t="s">
        <v>2277</v>
      </c>
      <c r="J54" s="35" t="s">
        <v>2278</v>
      </c>
    </row>
    <row r="55" spans="1:10" x14ac:dyDescent="0.25">
      <c r="A55" s="34" t="s">
        <v>37</v>
      </c>
      <c r="C55" s="1" t="s">
        <v>1031</v>
      </c>
      <c r="D55">
        <v>32</v>
      </c>
      <c r="E55">
        <v>9</v>
      </c>
      <c r="F55">
        <v>1</v>
      </c>
      <c r="G55">
        <v>3</v>
      </c>
      <c r="H55" s="1">
        <v>2</v>
      </c>
      <c r="I55" s="35">
        <v>0.21581400000000001</v>
      </c>
      <c r="J55" s="35">
        <v>14.72</v>
      </c>
    </row>
    <row r="56" spans="1:10" x14ac:dyDescent="0.25">
      <c r="A56" s="34" t="s">
        <v>39</v>
      </c>
      <c r="C56" s="1" t="s">
        <v>1029</v>
      </c>
      <c r="D56">
        <v>22</v>
      </c>
      <c r="E56">
        <v>5</v>
      </c>
      <c r="F56">
        <v>1</v>
      </c>
      <c r="G56">
        <v>3</v>
      </c>
      <c r="H56" s="1">
        <v>2</v>
      </c>
      <c r="I56" s="35" t="s">
        <v>2279</v>
      </c>
      <c r="J56" s="35" t="s">
        <v>2280</v>
      </c>
    </row>
    <row r="57" spans="1:10" x14ac:dyDescent="0.25">
      <c r="A57" s="34" t="s">
        <v>42</v>
      </c>
      <c r="C57" s="1" t="s">
        <v>2281</v>
      </c>
      <c r="D57">
        <v>39</v>
      </c>
      <c r="E57">
        <v>4</v>
      </c>
      <c r="F57">
        <v>4</v>
      </c>
      <c r="G57">
        <v>3</v>
      </c>
      <c r="H57" s="1" t="s">
        <v>672</v>
      </c>
      <c r="I57" s="35" t="s">
        <v>2282</v>
      </c>
      <c r="J57" s="35" t="s">
        <v>2283</v>
      </c>
    </row>
    <row r="58" spans="1:10" x14ac:dyDescent="0.25">
      <c r="A58" s="34" t="s">
        <v>44</v>
      </c>
      <c r="C58" s="1" t="s">
        <v>2284</v>
      </c>
      <c r="D58">
        <v>45</v>
      </c>
      <c r="E58">
        <v>4</v>
      </c>
      <c r="F58">
        <v>1</v>
      </c>
      <c r="G58">
        <v>3</v>
      </c>
      <c r="H58" s="1">
        <v>1</v>
      </c>
      <c r="I58" s="35">
        <v>0.34407199999999999</v>
      </c>
      <c r="J58" s="35">
        <v>4.8499999999999996</v>
      </c>
    </row>
    <row r="59" spans="1:10" x14ac:dyDescent="0.25">
      <c r="A59" s="34" t="s">
        <v>45</v>
      </c>
      <c r="C59" s="1" t="s">
        <v>2285</v>
      </c>
      <c r="D59">
        <v>43</v>
      </c>
      <c r="E59">
        <v>3</v>
      </c>
      <c r="F59">
        <v>2</v>
      </c>
      <c r="G59">
        <v>3</v>
      </c>
      <c r="H59" s="1" t="s">
        <v>88</v>
      </c>
      <c r="I59" s="35" t="s">
        <v>2286</v>
      </c>
      <c r="J59" s="35" t="s">
        <v>2287</v>
      </c>
    </row>
    <row r="60" spans="1:10" x14ac:dyDescent="0.25">
      <c r="A60" s="34" t="s">
        <v>48</v>
      </c>
      <c r="C60" s="1" t="s">
        <v>4438</v>
      </c>
      <c r="D60">
        <v>44</v>
      </c>
      <c r="E60">
        <v>3</v>
      </c>
      <c r="F60">
        <v>2</v>
      </c>
      <c r="G60">
        <v>3</v>
      </c>
      <c r="H60" s="1" t="s">
        <v>30</v>
      </c>
      <c r="I60" s="35" t="s">
        <v>2275</v>
      </c>
      <c r="J60" s="35" t="s">
        <v>2276</v>
      </c>
    </row>
    <row r="61" spans="1:10" x14ac:dyDescent="0.25">
      <c r="A61" s="34" t="s">
        <v>50</v>
      </c>
      <c r="C61" s="1" t="s">
        <v>2288</v>
      </c>
      <c r="D61">
        <v>54</v>
      </c>
      <c r="E61">
        <v>90</v>
      </c>
      <c r="F61">
        <v>1</v>
      </c>
      <c r="G61">
        <v>2</v>
      </c>
      <c r="H61" s="1">
        <v>3</v>
      </c>
      <c r="I61" s="35">
        <v>3.7232500000000002E-2</v>
      </c>
      <c r="J61" s="35">
        <v>22.31</v>
      </c>
    </row>
    <row r="62" spans="1:10" x14ac:dyDescent="0.25">
      <c r="A62" s="34" t="s">
        <v>51</v>
      </c>
      <c r="C62" s="1" t="s">
        <v>1030</v>
      </c>
      <c r="D62">
        <v>26</v>
      </c>
      <c r="E62">
        <v>46</v>
      </c>
      <c r="F62">
        <v>1</v>
      </c>
      <c r="G62">
        <v>2</v>
      </c>
      <c r="H62" s="1">
        <v>2</v>
      </c>
      <c r="I62" s="35" t="s">
        <v>2289</v>
      </c>
      <c r="J62" s="35" t="s">
        <v>2290</v>
      </c>
    </row>
    <row r="63" spans="1:10" x14ac:dyDescent="0.25">
      <c r="A63" s="34" t="s">
        <v>53</v>
      </c>
      <c r="C63" s="1" t="s">
        <v>2291</v>
      </c>
      <c r="D63">
        <v>56</v>
      </c>
      <c r="E63">
        <v>26</v>
      </c>
      <c r="F63">
        <v>1</v>
      </c>
      <c r="G63">
        <v>2</v>
      </c>
      <c r="H63" s="1">
        <v>1</v>
      </c>
      <c r="I63" s="35">
        <v>8.3693299999999998E-2</v>
      </c>
      <c r="J63" s="35">
        <v>21.17</v>
      </c>
    </row>
    <row r="64" spans="1:10" x14ac:dyDescent="0.25">
      <c r="A64" s="34" t="s">
        <v>54</v>
      </c>
      <c r="C64" s="1" t="s">
        <v>4439</v>
      </c>
      <c r="D64">
        <v>30</v>
      </c>
      <c r="E64">
        <v>16</v>
      </c>
      <c r="F64">
        <v>1</v>
      </c>
      <c r="G64">
        <v>2</v>
      </c>
      <c r="H64" s="1">
        <v>3</v>
      </c>
      <c r="I64" s="35">
        <v>0.21348800000000001</v>
      </c>
      <c r="J64" s="35">
        <v>4.97</v>
      </c>
    </row>
    <row r="65" spans="1:10" x14ac:dyDescent="0.25">
      <c r="A65" s="34" t="s">
        <v>56</v>
      </c>
      <c r="C65" s="1" t="s">
        <v>1032</v>
      </c>
      <c r="D65">
        <v>56</v>
      </c>
      <c r="E65">
        <v>13</v>
      </c>
      <c r="F65">
        <v>1</v>
      </c>
      <c r="G65">
        <v>2</v>
      </c>
      <c r="H65" s="1">
        <v>2</v>
      </c>
      <c r="I65" s="35">
        <v>7.9074199999999997E-2</v>
      </c>
      <c r="J65" s="35">
        <v>13.84</v>
      </c>
    </row>
    <row r="66" spans="1:10" x14ac:dyDescent="0.25">
      <c r="A66" s="34" t="s">
        <v>57</v>
      </c>
      <c r="C66" s="1" t="s">
        <v>2292</v>
      </c>
      <c r="D66">
        <v>54</v>
      </c>
      <c r="E66">
        <v>9</v>
      </c>
      <c r="F66">
        <v>1</v>
      </c>
      <c r="G66">
        <v>2</v>
      </c>
      <c r="H66" s="1">
        <v>1</v>
      </c>
      <c r="I66" s="35">
        <v>3.5199000000000001E-2</v>
      </c>
      <c r="J66" s="35">
        <v>19.14</v>
      </c>
    </row>
    <row r="67" spans="1:10" x14ac:dyDescent="0.25">
      <c r="A67" s="34" t="s">
        <v>59</v>
      </c>
      <c r="C67" s="1" t="s">
        <v>2293</v>
      </c>
      <c r="D67">
        <v>29</v>
      </c>
      <c r="E67">
        <v>5</v>
      </c>
      <c r="F67">
        <v>1</v>
      </c>
      <c r="G67">
        <v>2</v>
      </c>
      <c r="H67" s="1">
        <v>2</v>
      </c>
      <c r="I67" s="35">
        <v>5.4060700000000003E-2</v>
      </c>
      <c r="J67" s="35">
        <v>15.9</v>
      </c>
    </row>
    <row r="68" spans="1:10" x14ac:dyDescent="0.25">
      <c r="A68" s="34" t="s">
        <v>61</v>
      </c>
      <c r="C68" s="1" t="s">
        <v>2294</v>
      </c>
      <c r="D68">
        <v>24</v>
      </c>
      <c r="E68">
        <v>3</v>
      </c>
      <c r="F68">
        <v>1</v>
      </c>
      <c r="G68">
        <v>2</v>
      </c>
      <c r="H68" s="1">
        <v>1</v>
      </c>
      <c r="I68" s="35">
        <v>0.117933</v>
      </c>
      <c r="J68" s="35">
        <v>9.36</v>
      </c>
    </row>
    <row r="69" spans="1:10" x14ac:dyDescent="0.25">
      <c r="A69" s="34" t="s">
        <v>63</v>
      </c>
      <c r="C69" s="1" t="s">
        <v>2295</v>
      </c>
      <c r="D69">
        <v>31</v>
      </c>
      <c r="E69">
        <v>3</v>
      </c>
      <c r="F69">
        <v>1</v>
      </c>
      <c r="G69">
        <v>2</v>
      </c>
      <c r="H69" s="1" t="s">
        <v>553</v>
      </c>
      <c r="I69" s="35" t="s">
        <v>2296</v>
      </c>
      <c r="J69" s="35" t="s">
        <v>2297</v>
      </c>
    </row>
    <row r="70" spans="1:10" x14ac:dyDescent="0.25">
      <c r="A70" s="34" t="s">
        <v>65</v>
      </c>
      <c r="C70" s="1" t="s">
        <v>2298</v>
      </c>
      <c r="D70">
        <v>30</v>
      </c>
      <c r="E70">
        <v>2</v>
      </c>
      <c r="F70">
        <v>8</v>
      </c>
      <c r="G70">
        <v>2</v>
      </c>
      <c r="H70" s="1">
        <v>2</v>
      </c>
      <c r="I70" s="35" t="s">
        <v>2299</v>
      </c>
      <c r="J70" s="35" t="s">
        <v>2300</v>
      </c>
    </row>
    <row r="71" spans="1:10" x14ac:dyDescent="0.25">
      <c r="A71" s="34" t="s">
        <v>67</v>
      </c>
      <c r="C71" s="1" t="s">
        <v>2301</v>
      </c>
      <c r="D71">
        <v>39</v>
      </c>
      <c r="E71">
        <v>2</v>
      </c>
      <c r="F71">
        <v>1</v>
      </c>
      <c r="G71">
        <v>2</v>
      </c>
      <c r="H71" s="1">
        <v>2</v>
      </c>
      <c r="I71" s="35">
        <v>5.6730599999999999E-2</v>
      </c>
      <c r="J71" s="35">
        <v>25.82</v>
      </c>
    </row>
    <row r="72" spans="1:10" x14ac:dyDescent="0.25">
      <c r="A72"/>
    </row>
    <row r="73" spans="1:10" x14ac:dyDescent="0.25">
      <c r="A73"/>
    </row>
    <row r="74" spans="1:10" x14ac:dyDescent="0.25">
      <c r="A74"/>
    </row>
    <row r="75" spans="1:10" x14ac:dyDescent="0.25">
      <c r="A75"/>
    </row>
    <row r="76" spans="1:10" x14ac:dyDescent="0.25">
      <c r="A76"/>
    </row>
    <row r="77" spans="1:10" x14ac:dyDescent="0.25">
      <c r="A77"/>
    </row>
    <row r="78" spans="1:10" x14ac:dyDescent="0.25">
      <c r="A78"/>
    </row>
    <row r="79" spans="1:10" x14ac:dyDescent="0.25">
      <c r="A79"/>
    </row>
    <row r="80" spans="1:10" x14ac:dyDescent="0.25">
      <c r="A80"/>
    </row>
    <row r="81" spans="1:1" x14ac:dyDescent="0.25">
      <c r="A81"/>
    </row>
    <row r="82" spans="1:1" x14ac:dyDescent="0.25">
      <c r="A82"/>
    </row>
    <row r="83" spans="1:1" x14ac:dyDescent="0.25">
      <c r="A83"/>
    </row>
    <row r="84" spans="1:1" x14ac:dyDescent="0.25">
      <c r="A84"/>
    </row>
    <row r="85" spans="1:1" x14ac:dyDescent="0.25">
      <c r="A85"/>
    </row>
    <row r="86" spans="1:1" x14ac:dyDescent="0.25">
      <c r="A86"/>
    </row>
    <row r="87" spans="1:1" x14ac:dyDescent="0.25">
      <c r="A87"/>
    </row>
    <row r="88" spans="1:1" x14ac:dyDescent="0.25">
      <c r="A88"/>
    </row>
    <row r="89" spans="1:1" x14ac:dyDescent="0.25">
      <c r="A89"/>
    </row>
    <row r="90" spans="1:1" x14ac:dyDescent="0.25">
      <c r="A90"/>
    </row>
    <row r="91" spans="1:1" x14ac:dyDescent="0.25">
      <c r="A91"/>
    </row>
    <row r="92" spans="1:1" x14ac:dyDescent="0.25">
      <c r="A92"/>
    </row>
    <row r="93" spans="1:1" x14ac:dyDescent="0.25">
      <c r="A93"/>
    </row>
    <row r="94" spans="1:1" x14ac:dyDescent="0.25">
      <c r="A94"/>
    </row>
    <row r="95" spans="1:1" x14ac:dyDescent="0.25">
      <c r="A95"/>
    </row>
    <row r="96" spans="1:1" x14ac:dyDescent="0.25">
      <c r="A96"/>
    </row>
    <row r="97" spans="1:1" x14ac:dyDescent="0.25">
      <c r="A97"/>
    </row>
    <row r="98" spans="1:1" x14ac:dyDescent="0.25">
      <c r="A98"/>
    </row>
    <row r="99" spans="1:1" x14ac:dyDescent="0.25">
      <c r="A99"/>
    </row>
    <row r="100" spans="1:1" x14ac:dyDescent="0.25">
      <c r="A100"/>
    </row>
  </sheetData>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83688-9E3F-4D1A-82D0-E69DA4065E68}">
  <dimension ref="A1:I4"/>
  <sheetViews>
    <sheetView workbookViewId="0">
      <selection activeCell="D89" sqref="D89"/>
    </sheetView>
  </sheetViews>
  <sheetFormatPr defaultRowHeight="15" x14ac:dyDescent="0.25"/>
  <cols>
    <col min="1" max="1" width="6.28515625" style="21" bestFit="1" customWidth="1"/>
    <col min="2" max="2" width="43" style="1" bestFit="1" customWidth="1"/>
    <col min="3" max="3" width="7" bestFit="1" customWidth="1"/>
    <col min="4" max="4" width="6.28515625" bestFit="1" customWidth="1"/>
    <col min="5" max="5" width="14.5703125" bestFit="1" customWidth="1"/>
    <col min="6" max="6" width="11.5703125" bestFit="1" customWidth="1"/>
    <col min="7" max="7" width="11.7109375" style="1" bestFit="1" customWidth="1"/>
    <col min="8" max="8" width="35.140625" style="35" customWidth="1"/>
    <col min="9" max="9" width="42.42578125" style="35" customWidth="1"/>
  </cols>
  <sheetData>
    <row r="1" spans="1:9" s="3" customFormat="1" x14ac:dyDescent="0.25">
      <c r="A1" s="3" t="s">
        <v>0</v>
      </c>
      <c r="B1" s="4" t="s">
        <v>1</v>
      </c>
      <c r="C1" s="3" t="s">
        <v>2</v>
      </c>
      <c r="D1" s="3" t="s">
        <v>3</v>
      </c>
      <c r="E1" s="3" t="s">
        <v>1393</v>
      </c>
      <c r="F1" s="3" t="s">
        <v>1394</v>
      </c>
      <c r="G1" s="4" t="s">
        <v>4</v>
      </c>
      <c r="H1" s="36" t="s">
        <v>5</v>
      </c>
      <c r="I1" s="36" t="s">
        <v>6</v>
      </c>
    </row>
    <row r="2" spans="1:9" x14ac:dyDescent="0.25">
      <c r="A2" s="21" t="s">
        <v>8</v>
      </c>
      <c r="B2" s="1" t="s">
        <v>1790</v>
      </c>
      <c r="C2">
        <v>38</v>
      </c>
      <c r="D2">
        <v>41243</v>
      </c>
      <c r="E2">
        <v>110</v>
      </c>
      <c r="F2">
        <v>3746</v>
      </c>
      <c r="G2" s="1" t="s">
        <v>150</v>
      </c>
      <c r="H2" s="35" t="s">
        <v>4229</v>
      </c>
      <c r="I2" s="35" t="s">
        <v>4230</v>
      </c>
    </row>
    <row r="3" spans="1:9" x14ac:dyDescent="0.25">
      <c r="A3" s="21" t="s">
        <v>12</v>
      </c>
      <c r="B3" s="1" t="s">
        <v>1074</v>
      </c>
      <c r="C3">
        <v>23</v>
      </c>
      <c r="D3">
        <v>3</v>
      </c>
      <c r="E3">
        <v>1</v>
      </c>
      <c r="F3">
        <v>3</v>
      </c>
      <c r="G3" s="1" t="s">
        <v>85</v>
      </c>
      <c r="H3" s="35" t="s">
        <v>1791</v>
      </c>
      <c r="I3" s="35" t="s">
        <v>1792</v>
      </c>
    </row>
    <row r="4" spans="1:9" x14ac:dyDescent="0.25">
      <c r="A4" s="21" t="s">
        <v>15</v>
      </c>
      <c r="B4" s="1" t="s">
        <v>1075</v>
      </c>
      <c r="C4">
        <v>28</v>
      </c>
      <c r="D4">
        <v>3</v>
      </c>
      <c r="E4">
        <v>1</v>
      </c>
      <c r="F4">
        <v>3</v>
      </c>
      <c r="G4" s="1">
        <v>1</v>
      </c>
      <c r="H4" s="35">
        <v>6.97015E-2</v>
      </c>
      <c r="I4" s="35">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Overview</vt:lpstr>
      <vt:lpstr>Cel</vt:lpstr>
      <vt:lpstr>Cel_trans</vt:lpstr>
      <vt:lpstr>Cbr</vt:lpstr>
      <vt:lpstr>Ppa</vt:lpstr>
      <vt:lpstr>Ppa2</vt:lpstr>
      <vt:lpstr>Mha</vt:lpstr>
      <vt:lpstr>Tsp</vt:lpstr>
      <vt:lpstr>Tmu</vt:lpstr>
      <vt:lpstr>Ppu</vt:lpstr>
      <vt:lpstr>Cin</vt:lpstr>
      <vt:lpstr>Hvu</vt:lpstr>
      <vt:lpstr>Sma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Wenzel, Marius</dc:creator>
  <cp:lastModifiedBy>Wenzel, Marius</cp:lastModifiedBy>
  <dcterms:created xsi:type="dcterms:W3CDTF">2020-11-10T08:39:45Z</dcterms:created>
  <dcterms:modified xsi:type="dcterms:W3CDTF">2021-02-04T19:29:25Z</dcterms:modified>
</cp:coreProperties>
</file>