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ulie/Dropbox/article spliceator/genome biology/"/>
    </mc:Choice>
  </mc:AlternateContent>
  <xr:revisionPtr revIDLastSave="0" documentId="13_ncr:1_{A0B17B5F-0291-B64F-8CF7-50DCB261CAC0}" xr6:coauthVersionLast="47" xr6:coauthVersionMax="47" xr10:uidLastSave="{00000000-0000-0000-0000-000000000000}"/>
  <bookViews>
    <workbookView xWindow="1060" yWindow="500" windowWidth="23260" windowHeight="12580" activeTab="2" xr2:uid="{00000000-000D-0000-FFFF-FFFF00000000}"/>
  </bookViews>
  <sheets>
    <sheet name="S1 - Donor" sheetId="1" r:id="rId1"/>
    <sheet name="S2 - Acceptor" sheetId="2" r:id="rId2"/>
    <sheet name="S3 - Benchmark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20" i="4" l="1"/>
  <c r="BC20" i="4"/>
  <c r="BD20" i="4"/>
  <c r="BE20" i="4"/>
  <c r="BF20" i="4"/>
  <c r="BB21" i="4"/>
  <c r="BC21" i="4"/>
  <c r="BD21" i="4"/>
  <c r="BE21" i="4"/>
  <c r="BF21" i="4"/>
  <c r="BB22" i="4"/>
  <c r="BC22" i="4"/>
  <c r="BD22" i="4"/>
  <c r="BE22" i="4"/>
  <c r="BF22" i="4"/>
  <c r="BB23" i="4"/>
  <c r="BC23" i="4"/>
  <c r="BD23" i="4"/>
  <c r="BE23" i="4"/>
  <c r="BF23" i="4"/>
  <c r="BB24" i="4"/>
  <c r="BC24" i="4"/>
  <c r="BD24" i="4"/>
  <c r="BE24" i="4"/>
  <c r="BF24" i="4"/>
  <c r="BB25" i="4"/>
  <c r="BC25" i="4"/>
  <c r="BD25" i="4"/>
  <c r="BE25" i="4"/>
  <c r="BF25" i="4"/>
  <c r="BB26" i="4"/>
  <c r="BC26" i="4"/>
  <c r="BD26" i="4"/>
  <c r="BE26" i="4"/>
  <c r="BF26" i="4"/>
  <c r="BB27" i="4"/>
  <c r="BC27" i="4"/>
  <c r="BD27" i="4"/>
  <c r="BE27" i="4"/>
  <c r="BF27" i="4"/>
  <c r="BB28" i="4"/>
  <c r="BC28" i="4"/>
  <c r="BD28" i="4"/>
  <c r="BE28" i="4"/>
  <c r="BF28" i="4"/>
  <c r="BB29" i="4"/>
  <c r="BC29" i="4"/>
  <c r="BD29" i="4"/>
  <c r="BE29" i="4"/>
  <c r="BF29" i="4"/>
  <c r="BB30" i="4"/>
  <c r="BC30" i="4"/>
  <c r="BD30" i="4"/>
  <c r="BE30" i="4"/>
  <c r="BF30" i="4"/>
  <c r="BB31" i="4"/>
  <c r="BC31" i="4"/>
  <c r="BD31" i="4"/>
  <c r="BE31" i="4"/>
  <c r="BF31" i="4"/>
  <c r="BB32" i="4"/>
  <c r="BC32" i="4"/>
  <c r="BD32" i="4"/>
  <c r="BE32" i="4"/>
  <c r="BF32" i="4"/>
  <c r="BB33" i="4"/>
  <c r="BC33" i="4"/>
  <c r="BD33" i="4"/>
  <c r="BE33" i="4"/>
  <c r="BF33" i="4"/>
  <c r="BB34" i="4"/>
  <c r="BC34" i="4"/>
  <c r="BD34" i="4"/>
  <c r="BE34" i="4"/>
  <c r="BF34" i="4"/>
  <c r="BB35" i="4"/>
  <c r="BC35" i="4"/>
  <c r="BD35" i="4"/>
  <c r="BE35" i="4"/>
  <c r="BF35" i="4"/>
  <c r="BB36" i="4"/>
  <c r="BC36" i="4"/>
  <c r="BD36" i="4"/>
  <c r="BE36" i="4"/>
  <c r="BF36" i="4"/>
  <c r="BB37" i="4"/>
  <c r="BC37" i="4"/>
  <c r="BD37" i="4"/>
  <c r="BE37" i="4"/>
  <c r="BF37" i="4"/>
  <c r="BB38" i="4"/>
  <c r="BC38" i="4"/>
  <c r="BD38" i="4"/>
  <c r="BE38" i="4"/>
  <c r="BF38" i="4"/>
  <c r="BB39" i="4"/>
  <c r="BC39" i="4"/>
  <c r="BD39" i="4"/>
  <c r="BE39" i="4"/>
  <c r="BF39" i="4"/>
  <c r="BB40" i="4"/>
  <c r="BC40" i="4"/>
  <c r="BD40" i="4"/>
  <c r="BE40" i="4"/>
  <c r="BF40" i="4"/>
  <c r="BB41" i="4"/>
  <c r="BC41" i="4"/>
  <c r="BD41" i="4"/>
  <c r="BE41" i="4"/>
  <c r="BF41" i="4"/>
  <c r="BB42" i="4"/>
  <c r="BC42" i="4"/>
  <c r="BD42" i="4"/>
  <c r="BE42" i="4"/>
  <c r="BF42" i="4"/>
  <c r="BB43" i="4"/>
  <c r="BC43" i="4"/>
  <c r="BD43" i="4"/>
  <c r="BE43" i="4"/>
  <c r="BF43" i="4"/>
  <c r="BB44" i="4"/>
  <c r="BC44" i="4"/>
  <c r="BD44" i="4"/>
  <c r="BE44" i="4"/>
  <c r="BF44" i="4"/>
  <c r="BB45" i="4"/>
  <c r="BC45" i="4"/>
  <c r="BD45" i="4"/>
  <c r="BE45" i="4"/>
  <c r="BF45" i="4"/>
  <c r="BB46" i="4"/>
  <c r="BC46" i="4"/>
  <c r="BD46" i="4"/>
  <c r="BE46" i="4"/>
  <c r="BF46" i="4"/>
  <c r="BB47" i="4"/>
  <c r="BC47" i="4"/>
  <c r="BD47" i="4"/>
  <c r="BE47" i="4"/>
  <c r="BF47" i="4"/>
  <c r="BB48" i="4"/>
  <c r="BC48" i="4"/>
  <c r="BD48" i="4"/>
  <c r="BE48" i="4"/>
  <c r="BF48" i="4"/>
  <c r="BB49" i="4"/>
  <c r="BC49" i="4"/>
  <c r="BD49" i="4"/>
  <c r="BE49" i="4"/>
  <c r="BF49" i="4"/>
  <c r="BB50" i="4"/>
  <c r="BC50" i="4"/>
  <c r="BD50" i="4"/>
  <c r="BE50" i="4"/>
  <c r="BF50" i="4"/>
  <c r="BB51" i="4"/>
  <c r="BC51" i="4"/>
  <c r="BD51" i="4"/>
  <c r="BE51" i="4"/>
  <c r="BF51" i="4"/>
  <c r="BB13" i="4"/>
  <c r="BC13" i="4"/>
  <c r="BD13" i="4"/>
  <c r="BE13" i="4"/>
  <c r="BF13" i="4"/>
  <c r="BB14" i="4"/>
  <c r="BC14" i="4"/>
  <c r="BD14" i="4"/>
  <c r="BE14" i="4"/>
  <c r="BF14" i="4"/>
  <c r="BB15" i="4"/>
  <c r="BC15" i="4"/>
  <c r="BD15" i="4"/>
  <c r="BE15" i="4"/>
  <c r="BF15" i="4"/>
  <c r="BB16" i="4"/>
  <c r="BC16" i="4"/>
  <c r="BD16" i="4"/>
  <c r="BE16" i="4"/>
  <c r="BF16" i="4"/>
  <c r="BB17" i="4"/>
  <c r="BC17" i="4"/>
  <c r="BD17" i="4"/>
  <c r="BE17" i="4"/>
  <c r="BF17" i="4"/>
  <c r="BB18" i="4"/>
  <c r="BC18" i="4"/>
  <c r="BD18" i="4"/>
  <c r="BE18" i="4"/>
  <c r="BF18" i="4"/>
  <c r="BB19" i="4"/>
  <c r="BC19" i="4"/>
  <c r="BD19" i="4"/>
  <c r="BE19" i="4"/>
  <c r="BF19" i="4"/>
  <c r="BB12" i="4"/>
  <c r="BC12" i="4"/>
  <c r="BD12" i="4"/>
  <c r="BE12" i="4"/>
  <c r="BF12" i="4"/>
  <c r="BF11" i="4"/>
  <c r="BE11" i="4"/>
  <c r="BD11" i="4"/>
  <c r="BC11" i="4"/>
  <c r="BB11" i="4"/>
  <c r="BF10" i="4"/>
  <c r="BE10" i="4"/>
  <c r="BD10" i="4"/>
  <c r="BC10" i="4"/>
  <c r="BB10" i="4"/>
  <c r="BF9" i="4"/>
  <c r="BE9" i="4"/>
  <c r="BD9" i="4"/>
  <c r="BC9" i="4"/>
  <c r="BB9" i="4"/>
  <c r="BF8" i="4"/>
  <c r="BE8" i="4"/>
  <c r="BD8" i="4"/>
  <c r="BC8" i="4"/>
  <c r="BB8" i="4"/>
  <c r="BF7" i="4"/>
  <c r="BE7" i="4"/>
  <c r="BD7" i="4"/>
  <c r="BC7" i="4"/>
  <c r="BB7" i="4"/>
  <c r="BF6" i="4"/>
  <c r="BE6" i="4"/>
  <c r="BD6" i="4"/>
  <c r="BC6" i="4"/>
  <c r="BB6" i="4"/>
  <c r="BF5" i="4"/>
  <c r="BE5" i="4"/>
  <c r="BD5" i="4"/>
  <c r="BC5" i="4"/>
  <c r="BB5" i="4"/>
  <c r="BF4" i="4"/>
  <c r="BE4" i="4"/>
  <c r="BD4" i="4"/>
  <c r="BC4" i="4"/>
  <c r="BB4" i="4"/>
  <c r="O45" i="2"/>
  <c r="O39" i="2"/>
  <c r="O33" i="2"/>
  <c r="P27" i="2"/>
  <c r="O27" i="2"/>
  <c r="O21" i="2"/>
  <c r="O15" i="2"/>
  <c r="O9" i="2"/>
  <c r="P3" i="2"/>
  <c r="O3" i="2"/>
  <c r="P27" i="1"/>
  <c r="P3" i="1"/>
  <c r="O3" i="1"/>
  <c r="O9" i="1"/>
  <c r="O15" i="1"/>
  <c r="O21" i="1"/>
  <c r="O27" i="1"/>
  <c r="O33" i="1"/>
  <c r="O39" i="1"/>
  <c r="O45" i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3" i="2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3" i="1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</calcChain>
</file>

<file path=xl/sharedStrings.xml><?xml version="1.0" encoding="utf-8"?>
<sst xmlns="http://schemas.openxmlformats.org/spreadsheetml/2006/main" count="210" uniqueCount="44">
  <si>
    <t>Dataset</t>
  </si>
  <si>
    <t>Input length (nt)</t>
  </si>
  <si>
    <t>Avg</t>
  </si>
  <si>
    <t>Std. dev</t>
  </si>
  <si>
    <t>Set 1</t>
  </si>
  <si>
    <t>Set 2</t>
  </si>
  <si>
    <t>Set 3</t>
  </si>
  <si>
    <t>Set 4</t>
  </si>
  <si>
    <t>Set 5</t>
  </si>
  <si>
    <t>Set 6</t>
  </si>
  <si>
    <t>Set 7</t>
  </si>
  <si>
    <t>Set 8</t>
  </si>
  <si>
    <t>Set 9</t>
  </si>
  <si>
    <t>Set 10</t>
  </si>
  <si>
    <t>GS_0</t>
  </si>
  <si>
    <t>GS_1</t>
  </si>
  <si>
    <t>GS_2</t>
  </si>
  <si>
    <t>GS_10</t>
  </si>
  <si>
    <t>Additional file 2: Table S1 - Donor</t>
  </si>
  <si>
    <t>Specie</t>
  </si>
  <si>
    <t>Average</t>
  </si>
  <si>
    <t>Human</t>
  </si>
  <si>
    <t>Donor</t>
  </si>
  <si>
    <t>Acceptor</t>
  </si>
  <si>
    <t>Accuracy</t>
  </si>
  <si>
    <t>Precision</t>
  </si>
  <si>
    <t>Specificity</t>
  </si>
  <si>
    <t>F1 Score</t>
  </si>
  <si>
    <t>SS</t>
  </si>
  <si>
    <t>Fish</t>
  </si>
  <si>
    <t>Fly</t>
  </si>
  <si>
    <t>Worm</t>
  </si>
  <si>
    <t>Plant</t>
  </si>
  <si>
    <t>TEST set</t>
  </si>
  <si>
    <t>Additional file 2: Table S2 - Acceptor</t>
  </si>
  <si>
    <t>Additional file 2: Table S3</t>
  </si>
  <si>
    <t>AS_0</t>
  </si>
  <si>
    <t>AS_1</t>
  </si>
  <si>
    <t>AS_2</t>
  </si>
  <si>
    <t>AS_10</t>
  </si>
  <si>
    <t>diff (20-140)</t>
  </si>
  <si>
    <t>mean diff</t>
  </si>
  <si>
    <t>Sensitivity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</si>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</sst>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Fill="1" applyBorder="1"/>
    <xf numFmtId="0" fontId="0" fillId="0" borderId="0" xfId="0" applyFill="1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2" fontId="2" fillId="3" borderId="19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/>
    </xf>
    <xf numFmtId="165" fontId="2" fillId="3" borderId="9" xfId="0" applyNumberFormat="1" applyFont="1" applyFill="1" applyBorder="1" applyAlignment="1">
      <alignment horizontal="center"/>
    </xf>
    <xf numFmtId="2" fontId="2" fillId="0" borderId="19" xfId="0" applyNumberFormat="1" applyFont="1" applyFill="1" applyBorder="1" applyAlignment="1">
      <alignment horizontal="center"/>
    </xf>
    <xf numFmtId="165" fontId="2" fillId="0" borderId="9" xfId="0" applyNumberFormat="1" applyFont="1" applyFill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165" fontId="2" fillId="0" borderId="4" xfId="0" applyNumberFormat="1" applyFont="1" applyFill="1" applyBorder="1" applyAlignment="1">
      <alignment horizontal="center"/>
    </xf>
    <xf numFmtId="164" fontId="0" fillId="0" borderId="0" xfId="0" applyNumberFormat="1" applyFill="1"/>
    <xf numFmtId="2" fontId="0" fillId="0" borderId="0" xfId="0" applyNumberFormat="1" applyFill="1"/>
    <xf numFmtId="164" fontId="3" fillId="0" borderId="0" xfId="0" applyNumberFormat="1" applyFont="1" applyFill="1"/>
    <xf numFmtId="2" fontId="0" fillId="0" borderId="5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5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2" borderId="20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0"/>
  <sheetViews>
    <sheetView zoomScale="115" zoomScaleNormal="115" workbookViewId="0">
      <selection sqref="A1:E1"/>
    </sheetView>
  </sheetViews>
  <sheetFormatPr baseColWidth="10" defaultColWidth="8.83203125" defaultRowHeight="15" x14ac:dyDescent="0.2"/>
  <cols>
    <col min="1" max="1" width="6.5" customWidth="1"/>
    <col min="2" max="2" width="9.1640625" bestFit="1" customWidth="1"/>
    <col min="3" max="11" width="5.1640625" bestFit="1" customWidth="1"/>
    <col min="12" max="12" width="6.1640625" bestFit="1" customWidth="1"/>
    <col min="13" max="13" width="5.5" bestFit="1" customWidth="1"/>
    <col min="14" max="14" width="7.6640625" bestFit="1" customWidth="1"/>
    <col min="15" max="15" width="12.33203125" style="9" customWidth="1"/>
    <col min="16" max="17" width="8.83203125" style="9"/>
  </cols>
  <sheetData>
    <row r="1" spans="1:16" x14ac:dyDescent="0.2">
      <c r="A1" s="77" t="s">
        <v>18</v>
      </c>
      <c r="B1" s="77"/>
      <c r="C1" s="77"/>
      <c r="D1" s="77"/>
      <c r="E1" s="77"/>
    </row>
    <row r="2" spans="1:16" ht="45" x14ac:dyDescent="0.2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3" t="s">
        <v>13</v>
      </c>
      <c r="M2" s="2" t="s">
        <v>2</v>
      </c>
      <c r="N2" s="1" t="s">
        <v>3</v>
      </c>
      <c r="O2" s="9" t="s">
        <v>40</v>
      </c>
      <c r="P2" s="9" t="s">
        <v>41</v>
      </c>
    </row>
    <row r="3" spans="1:16" x14ac:dyDescent="0.2">
      <c r="A3" s="79" t="s">
        <v>36</v>
      </c>
      <c r="B3" s="4">
        <v>20</v>
      </c>
      <c r="C3" s="30">
        <v>90.325000000000003</v>
      </c>
      <c r="D3" s="30">
        <v>90.570999999999998</v>
      </c>
      <c r="E3" s="30">
        <v>89.850999999999999</v>
      </c>
      <c r="F3" s="30">
        <v>90.001999999999995</v>
      </c>
      <c r="G3" s="30">
        <v>89.965999999999994</v>
      </c>
      <c r="H3" s="30">
        <v>90.268000000000001</v>
      </c>
      <c r="I3" s="30">
        <v>90.05</v>
      </c>
      <c r="J3" s="30">
        <v>90.096999999999994</v>
      </c>
      <c r="K3" s="30">
        <v>90.113</v>
      </c>
      <c r="L3" s="31">
        <v>89.991</v>
      </c>
      <c r="M3" s="15">
        <f>AVERAGE(C3:L3)</f>
        <v>90.12339999999999</v>
      </c>
      <c r="N3" s="48">
        <f>_xlfn.STDEV.S(C3:L3)</f>
        <v>0.21064303664942102</v>
      </c>
      <c r="O3" s="58">
        <f>M5-M3</f>
        <v>2.665600000000012</v>
      </c>
      <c r="P3" s="60">
        <f>AVERAGE(O3,O9,O15,O21)</f>
        <v>2.0832000000000015</v>
      </c>
    </row>
    <row r="4" spans="1:16" x14ac:dyDescent="0.2">
      <c r="A4" s="79"/>
      <c r="B4" s="17">
        <v>80</v>
      </c>
      <c r="C4" s="46">
        <v>91.501000000000005</v>
      </c>
      <c r="D4" s="46">
        <v>91.86</v>
      </c>
      <c r="E4" s="46">
        <v>92.495000000000005</v>
      </c>
      <c r="F4" s="46">
        <v>91.036000000000001</v>
      </c>
      <c r="G4" s="46">
        <v>90.674999999999997</v>
      </c>
      <c r="H4" s="46">
        <v>92.177999999999997</v>
      </c>
      <c r="I4" s="46">
        <v>92.051000000000002</v>
      </c>
      <c r="J4" s="46">
        <v>92.557000000000002</v>
      </c>
      <c r="K4" s="46">
        <v>91.52</v>
      </c>
      <c r="L4" s="47">
        <v>91.691000000000003</v>
      </c>
      <c r="M4" s="45">
        <f t="shared" ref="M4:M50" si="0">AVERAGE(C4:L4)</f>
        <v>91.756400000000014</v>
      </c>
      <c r="N4" s="49">
        <f t="shared" ref="N4:N50" si="1">_xlfn.STDEV.S(C4:L4)</f>
        <v>0.60328290765333981</v>
      </c>
      <c r="O4" s="58"/>
    </row>
    <row r="5" spans="1:16" x14ac:dyDescent="0.2">
      <c r="A5" s="79"/>
      <c r="B5" s="4">
        <v>140</v>
      </c>
      <c r="C5" s="30">
        <v>92.77</v>
      </c>
      <c r="D5" s="30">
        <v>94.028000000000006</v>
      </c>
      <c r="E5" s="30">
        <v>92.938000000000002</v>
      </c>
      <c r="F5" s="30">
        <v>92.938000000000002</v>
      </c>
      <c r="G5" s="30">
        <v>93.564999999999998</v>
      </c>
      <c r="H5" s="30">
        <v>91.869</v>
      </c>
      <c r="I5" s="30">
        <v>91.744</v>
      </c>
      <c r="J5" s="30">
        <v>92.350999999999999</v>
      </c>
      <c r="K5" s="30">
        <v>92.917000000000002</v>
      </c>
      <c r="L5" s="31">
        <v>92.77</v>
      </c>
      <c r="M5" s="15">
        <f t="shared" si="0"/>
        <v>92.789000000000001</v>
      </c>
      <c r="N5" s="48">
        <f t="shared" si="1"/>
        <v>0.69354756305694276</v>
      </c>
    </row>
    <row r="6" spans="1:16" x14ac:dyDescent="0.2">
      <c r="A6" s="79"/>
      <c r="B6" s="17">
        <v>200</v>
      </c>
      <c r="C6" s="32">
        <v>92.623999999999995</v>
      </c>
      <c r="D6" s="32">
        <v>92.331999999999994</v>
      </c>
      <c r="E6" s="32">
        <v>93.353999999999999</v>
      </c>
      <c r="F6" s="32">
        <v>93.710999999999999</v>
      </c>
      <c r="G6" s="32">
        <v>93.332999999999998</v>
      </c>
      <c r="H6" s="32">
        <v>92.853999999999999</v>
      </c>
      <c r="I6" s="32">
        <v>92.811999999999998</v>
      </c>
      <c r="J6" s="32">
        <v>92.602999999999994</v>
      </c>
      <c r="K6" s="32">
        <v>93.668999999999997</v>
      </c>
      <c r="L6" s="33">
        <v>93.584999999999994</v>
      </c>
      <c r="M6" s="45">
        <f t="shared" si="0"/>
        <v>93.087700000000012</v>
      </c>
      <c r="N6" s="49">
        <f t="shared" si="1"/>
        <v>0.5007181620210901</v>
      </c>
    </row>
    <row r="7" spans="1:16" x14ac:dyDescent="0.2">
      <c r="A7" s="79"/>
      <c r="B7" s="4">
        <v>400</v>
      </c>
      <c r="C7" s="30">
        <v>94.412999999999997</v>
      </c>
      <c r="D7" s="30">
        <v>93.495999999999995</v>
      </c>
      <c r="E7" s="30">
        <v>92.558000000000007</v>
      </c>
      <c r="F7" s="30">
        <v>94.537999999999997</v>
      </c>
      <c r="G7" s="30">
        <v>92.870999999999995</v>
      </c>
      <c r="H7" s="30">
        <v>92.933000000000007</v>
      </c>
      <c r="I7" s="30">
        <v>94.850999999999999</v>
      </c>
      <c r="J7" s="30">
        <v>92.245000000000005</v>
      </c>
      <c r="K7" s="30">
        <v>92.641000000000005</v>
      </c>
      <c r="L7" s="31">
        <v>92.537000000000006</v>
      </c>
      <c r="M7" s="15">
        <f t="shared" si="0"/>
        <v>93.308300000000003</v>
      </c>
      <c r="N7" s="48">
        <f t="shared" si="1"/>
        <v>0.95530740253246593</v>
      </c>
      <c r="O7" s="8"/>
    </row>
    <row r="8" spans="1:16" ht="16" thickBot="1" x14ac:dyDescent="0.25">
      <c r="A8" s="80"/>
      <c r="B8" s="6">
        <v>600</v>
      </c>
      <c r="C8" s="34">
        <v>92.853999999999999</v>
      </c>
      <c r="D8" s="34">
        <v>92.563000000000002</v>
      </c>
      <c r="E8" s="34">
        <v>92.875</v>
      </c>
      <c r="F8" s="34">
        <v>92.707999999999998</v>
      </c>
      <c r="G8" s="34">
        <v>93.396000000000001</v>
      </c>
      <c r="H8" s="34">
        <v>94.146000000000001</v>
      </c>
      <c r="I8" s="34">
        <v>93.042000000000002</v>
      </c>
      <c r="J8" s="34">
        <v>93.292000000000002</v>
      </c>
      <c r="K8" s="34">
        <v>93.646000000000001</v>
      </c>
      <c r="L8" s="35">
        <v>92.582999999999998</v>
      </c>
      <c r="M8" s="56">
        <f t="shared" si="0"/>
        <v>93.110500000000002</v>
      </c>
      <c r="N8" s="57">
        <f t="shared" si="1"/>
        <v>0.50984055241701731</v>
      </c>
    </row>
    <row r="9" spans="1:16" x14ac:dyDescent="0.2">
      <c r="A9" s="78" t="s">
        <v>37</v>
      </c>
      <c r="B9" s="5">
        <v>20</v>
      </c>
      <c r="C9" s="36">
        <v>93.816000000000003</v>
      </c>
      <c r="D9" s="36">
        <v>93.097999999999999</v>
      </c>
      <c r="E9" s="36">
        <v>92.671000000000006</v>
      </c>
      <c r="F9" s="36">
        <v>93.635999999999996</v>
      </c>
      <c r="G9" s="36">
        <v>92.826999999999998</v>
      </c>
      <c r="H9" s="36">
        <v>93.323999999999998</v>
      </c>
      <c r="I9" s="36">
        <v>91.905000000000001</v>
      </c>
      <c r="J9" s="36">
        <v>93.055000000000007</v>
      </c>
      <c r="K9" s="36">
        <v>93.459000000000003</v>
      </c>
      <c r="L9" s="37">
        <v>92.557000000000002</v>
      </c>
      <c r="M9" s="16">
        <f t="shared" si="0"/>
        <v>93.03479999999999</v>
      </c>
      <c r="N9" s="52">
        <f t="shared" si="1"/>
        <v>0.56959747970728247</v>
      </c>
      <c r="O9" s="58">
        <f>M11-M9</f>
        <v>0.92799999999999727</v>
      </c>
    </row>
    <row r="10" spans="1:16" x14ac:dyDescent="0.2">
      <c r="A10" s="79"/>
      <c r="B10" s="17">
        <v>80</v>
      </c>
      <c r="C10" s="32">
        <v>94.248999999999995</v>
      </c>
      <c r="D10" s="32">
        <v>93.51</v>
      </c>
      <c r="E10" s="32">
        <v>94.23</v>
      </c>
      <c r="F10" s="32">
        <v>92.896000000000001</v>
      </c>
      <c r="G10" s="32">
        <v>93.213999999999999</v>
      </c>
      <c r="H10" s="32">
        <v>94.566999999999993</v>
      </c>
      <c r="I10" s="32">
        <v>93.765000000000001</v>
      </c>
      <c r="J10" s="32">
        <v>94.037999999999997</v>
      </c>
      <c r="K10" s="32">
        <v>93.721999999999994</v>
      </c>
      <c r="L10" s="33">
        <v>94.165999999999997</v>
      </c>
      <c r="M10" s="45">
        <f t="shared" si="0"/>
        <v>93.835700000000003</v>
      </c>
      <c r="N10" s="49">
        <f t="shared" si="1"/>
        <v>0.51689952816985674</v>
      </c>
    </row>
    <row r="11" spans="1:16" x14ac:dyDescent="0.2">
      <c r="A11" s="79"/>
      <c r="B11" s="4">
        <v>140</v>
      </c>
      <c r="C11" s="30">
        <v>94.111000000000004</v>
      </c>
      <c r="D11" s="30">
        <v>94.320999999999998</v>
      </c>
      <c r="E11" s="30">
        <v>94.51</v>
      </c>
      <c r="F11" s="30">
        <v>93.293999999999997</v>
      </c>
      <c r="G11" s="30">
        <v>93.923000000000002</v>
      </c>
      <c r="H11" s="30">
        <v>94.447000000000003</v>
      </c>
      <c r="I11" s="30">
        <v>94.406000000000006</v>
      </c>
      <c r="J11" s="30">
        <v>93.712999999999994</v>
      </c>
      <c r="K11" s="30">
        <v>93.944000000000003</v>
      </c>
      <c r="L11" s="31">
        <v>92.959000000000003</v>
      </c>
      <c r="M11" s="15">
        <f t="shared" si="0"/>
        <v>93.962799999999987</v>
      </c>
      <c r="N11" s="48">
        <f t="shared" si="1"/>
        <v>0.51637837117972296</v>
      </c>
    </row>
    <row r="12" spans="1:16" x14ac:dyDescent="0.2">
      <c r="A12" s="79"/>
      <c r="B12" s="17">
        <v>200</v>
      </c>
      <c r="C12" s="32">
        <v>93.438000000000002</v>
      </c>
      <c r="D12" s="32">
        <v>93.02</v>
      </c>
      <c r="E12" s="32">
        <v>93.731999999999999</v>
      </c>
      <c r="F12" s="32">
        <v>93.981999999999999</v>
      </c>
      <c r="G12" s="32">
        <v>94.254000000000005</v>
      </c>
      <c r="H12" s="32">
        <v>93.92</v>
      </c>
      <c r="I12" s="32">
        <v>94.316999999999993</v>
      </c>
      <c r="J12" s="32">
        <v>94.003</v>
      </c>
      <c r="K12" s="32">
        <v>94.4</v>
      </c>
      <c r="L12" s="33">
        <v>94.462999999999994</v>
      </c>
      <c r="M12" s="45">
        <f t="shared" si="0"/>
        <v>93.9529</v>
      </c>
      <c r="N12" s="49">
        <f t="shared" si="1"/>
        <v>0.45606906153442278</v>
      </c>
    </row>
    <row r="13" spans="1:16" x14ac:dyDescent="0.2">
      <c r="A13" s="79"/>
      <c r="B13" s="4">
        <v>400</v>
      </c>
      <c r="C13" s="30">
        <v>94.433999999999997</v>
      </c>
      <c r="D13" s="30">
        <v>94.141999999999996</v>
      </c>
      <c r="E13" s="30">
        <v>94.641999999999996</v>
      </c>
      <c r="F13" s="30">
        <v>93.391999999999996</v>
      </c>
      <c r="G13" s="30">
        <v>93.474999999999994</v>
      </c>
      <c r="H13" s="30">
        <v>93.6</v>
      </c>
      <c r="I13" s="30">
        <v>94.120999999999995</v>
      </c>
      <c r="J13" s="30">
        <v>94.037999999999997</v>
      </c>
      <c r="K13" s="30">
        <v>94.412999999999997</v>
      </c>
      <c r="L13" s="31">
        <v>94.120999999999995</v>
      </c>
      <c r="M13" s="15">
        <f t="shared" si="0"/>
        <v>94.03779999999999</v>
      </c>
      <c r="N13" s="48">
        <f t="shared" si="1"/>
        <v>0.42334377939867751</v>
      </c>
      <c r="O13" s="8"/>
    </row>
    <row r="14" spans="1:16" ht="16" thickBot="1" x14ac:dyDescent="0.25">
      <c r="A14" s="80"/>
      <c r="B14" s="6">
        <v>600</v>
      </c>
      <c r="C14" s="34">
        <v>93.457999999999998</v>
      </c>
      <c r="D14" s="34">
        <v>94.563000000000002</v>
      </c>
      <c r="E14" s="34">
        <v>94.186999999999998</v>
      </c>
      <c r="F14" s="34">
        <v>92.375</v>
      </c>
      <c r="G14" s="34">
        <v>93.667000000000002</v>
      </c>
      <c r="H14" s="34">
        <v>94.186999999999998</v>
      </c>
      <c r="I14" s="34">
        <v>93.813000000000002</v>
      </c>
      <c r="J14" s="34">
        <v>93.5</v>
      </c>
      <c r="K14" s="34">
        <v>94.667000000000002</v>
      </c>
      <c r="L14" s="35">
        <v>94.021000000000001</v>
      </c>
      <c r="M14" s="56">
        <f t="shared" si="0"/>
        <v>93.843800000000002</v>
      </c>
      <c r="N14" s="57">
        <f t="shared" si="1"/>
        <v>0.65984001427955619</v>
      </c>
    </row>
    <row r="15" spans="1:16" x14ac:dyDescent="0.2">
      <c r="A15" s="78" t="s">
        <v>38</v>
      </c>
      <c r="B15" s="5">
        <v>20</v>
      </c>
      <c r="C15" s="36">
        <v>90.733999999999995</v>
      </c>
      <c r="D15" s="36">
        <v>90.346999999999994</v>
      </c>
      <c r="E15" s="36">
        <v>90.647000000000006</v>
      </c>
      <c r="F15" s="36">
        <v>91.489000000000004</v>
      </c>
      <c r="G15" s="36">
        <v>91.090999999999994</v>
      </c>
      <c r="H15" s="36">
        <v>90.507999999999996</v>
      </c>
      <c r="I15" s="36">
        <v>91.311000000000007</v>
      </c>
      <c r="J15" s="36">
        <v>89.855999999999995</v>
      </c>
      <c r="K15" s="36">
        <v>91.119</v>
      </c>
      <c r="L15" s="37">
        <v>91.123000000000005</v>
      </c>
      <c r="M15" s="16">
        <f t="shared" si="0"/>
        <v>90.822500000000019</v>
      </c>
      <c r="N15" s="52">
        <f t="shared" si="1"/>
        <v>0.49787598857547177</v>
      </c>
      <c r="O15" s="58">
        <f>M17-M15</f>
        <v>2.9583999999999833</v>
      </c>
    </row>
    <row r="16" spans="1:16" x14ac:dyDescent="0.2">
      <c r="A16" s="79"/>
      <c r="B16" s="17">
        <v>80</v>
      </c>
      <c r="C16" s="32">
        <v>92.953999999999994</v>
      </c>
      <c r="D16" s="32">
        <v>93.165999999999997</v>
      </c>
      <c r="E16" s="32">
        <v>93.024000000000001</v>
      </c>
      <c r="F16" s="32">
        <v>93.194000000000003</v>
      </c>
      <c r="G16" s="32">
        <v>92.927000000000007</v>
      </c>
      <c r="H16" s="32">
        <v>93.123000000000005</v>
      </c>
      <c r="I16" s="32">
        <v>92.856999999999999</v>
      </c>
      <c r="J16" s="32">
        <v>92.884</v>
      </c>
      <c r="K16" s="32">
        <v>93.444999999999993</v>
      </c>
      <c r="L16" s="33">
        <v>92.350999999999999</v>
      </c>
      <c r="M16" s="45">
        <f t="shared" si="0"/>
        <v>92.992500000000007</v>
      </c>
      <c r="N16" s="49">
        <f t="shared" si="1"/>
        <v>0.28692052713057747</v>
      </c>
    </row>
    <row r="17" spans="1:16" x14ac:dyDescent="0.2">
      <c r="A17" s="79"/>
      <c r="B17" s="4">
        <v>140</v>
      </c>
      <c r="C17" s="30">
        <v>93.5</v>
      </c>
      <c r="D17" s="30">
        <v>93.99</v>
      </c>
      <c r="E17" s="30">
        <v>93.96</v>
      </c>
      <c r="F17" s="30">
        <v>94.491</v>
      </c>
      <c r="G17" s="30">
        <v>93.751999999999995</v>
      </c>
      <c r="H17" s="30">
        <v>93.543000000000006</v>
      </c>
      <c r="I17" s="30">
        <v>94.085999999999999</v>
      </c>
      <c r="J17" s="30">
        <v>93.903999999999996</v>
      </c>
      <c r="K17" s="30">
        <v>94.212000000000003</v>
      </c>
      <c r="L17" s="31">
        <v>92.370999999999995</v>
      </c>
      <c r="M17" s="15">
        <f t="shared" si="0"/>
        <v>93.780900000000003</v>
      </c>
      <c r="N17" s="48">
        <f t="shared" si="1"/>
        <v>0.57718501751556683</v>
      </c>
    </row>
    <row r="18" spans="1:16" x14ac:dyDescent="0.2">
      <c r="A18" s="79"/>
      <c r="B18" s="17">
        <v>200</v>
      </c>
      <c r="C18" s="32">
        <v>94.194999999999993</v>
      </c>
      <c r="D18" s="32">
        <v>92.915999999999997</v>
      </c>
      <c r="E18" s="32">
        <v>94.265000000000001</v>
      </c>
      <c r="F18" s="32">
        <v>93.751000000000005</v>
      </c>
      <c r="G18" s="32">
        <v>94.182000000000002</v>
      </c>
      <c r="H18" s="32">
        <v>94.96</v>
      </c>
      <c r="I18" s="32">
        <v>93.57</v>
      </c>
      <c r="J18" s="32">
        <v>93.346000000000004</v>
      </c>
      <c r="K18" s="32">
        <v>94.153999999999996</v>
      </c>
      <c r="L18" s="33">
        <v>93.430999999999997</v>
      </c>
      <c r="M18" s="45">
        <f t="shared" si="0"/>
        <v>93.876999999999995</v>
      </c>
      <c r="N18" s="49">
        <f t="shared" si="1"/>
        <v>0.58772952963076375</v>
      </c>
    </row>
    <row r="19" spans="1:16" x14ac:dyDescent="0.2">
      <c r="A19" s="79"/>
      <c r="B19" s="4">
        <v>400</v>
      </c>
      <c r="C19" s="30">
        <v>94.552999999999997</v>
      </c>
      <c r="D19" s="30">
        <v>93.844999999999999</v>
      </c>
      <c r="E19" s="30">
        <v>94.65</v>
      </c>
      <c r="F19" s="30">
        <v>94.233999999999995</v>
      </c>
      <c r="G19" s="30">
        <v>94.637</v>
      </c>
      <c r="H19" s="30">
        <v>95.025999999999996</v>
      </c>
      <c r="I19" s="30">
        <v>95.137</v>
      </c>
      <c r="J19" s="30">
        <v>95.108999999999995</v>
      </c>
      <c r="K19" s="30">
        <v>94.927999999999997</v>
      </c>
      <c r="L19" s="31">
        <v>93.914000000000001</v>
      </c>
      <c r="M19" s="15">
        <f t="shared" si="0"/>
        <v>94.60329999999999</v>
      </c>
      <c r="N19" s="48">
        <f t="shared" si="1"/>
        <v>0.47341033411243133</v>
      </c>
      <c r="O19" s="8"/>
    </row>
    <row r="20" spans="1:16" ht="16" thickBot="1" x14ac:dyDescent="0.25">
      <c r="A20" s="80"/>
      <c r="B20" s="6">
        <v>600</v>
      </c>
      <c r="C20" s="34">
        <v>94.763999999999996</v>
      </c>
      <c r="D20" s="34">
        <v>94.125</v>
      </c>
      <c r="E20" s="34">
        <v>94.778000000000006</v>
      </c>
      <c r="F20" s="34">
        <v>95.763999999999996</v>
      </c>
      <c r="G20" s="34">
        <v>94.569000000000003</v>
      </c>
      <c r="H20" s="34">
        <v>93.319000000000003</v>
      </c>
      <c r="I20" s="34">
        <v>95.221999999999994</v>
      </c>
      <c r="J20" s="34">
        <v>94.569000000000003</v>
      </c>
      <c r="K20" s="34">
        <v>94.569000000000003</v>
      </c>
      <c r="L20" s="35">
        <v>93.486000000000004</v>
      </c>
      <c r="M20" s="56">
        <f t="shared" si="0"/>
        <v>94.516499999999994</v>
      </c>
      <c r="N20" s="57">
        <f t="shared" si="1"/>
        <v>0.73341685130475032</v>
      </c>
    </row>
    <row r="21" spans="1:16" x14ac:dyDescent="0.2">
      <c r="A21" s="78" t="s">
        <v>39</v>
      </c>
      <c r="B21" s="5">
        <v>20</v>
      </c>
      <c r="C21" s="36">
        <v>95.111000000000004</v>
      </c>
      <c r="D21" s="36">
        <v>95.608999999999995</v>
      </c>
      <c r="E21" s="36">
        <v>95.185000000000002</v>
      </c>
      <c r="F21" s="36">
        <v>95.302999999999997</v>
      </c>
      <c r="G21" s="36">
        <v>95.262</v>
      </c>
      <c r="H21" s="36">
        <v>95.260999999999996</v>
      </c>
      <c r="I21" s="36">
        <v>95.454999999999998</v>
      </c>
      <c r="J21" s="36">
        <v>95.543000000000006</v>
      </c>
      <c r="K21" s="36">
        <v>95.284000000000006</v>
      </c>
      <c r="L21" s="37">
        <v>95.251999999999995</v>
      </c>
      <c r="M21" s="16">
        <f t="shared" si="0"/>
        <v>95.326499999999996</v>
      </c>
      <c r="N21" s="52">
        <f t="shared" si="1"/>
        <v>0.15846923991740397</v>
      </c>
      <c r="O21" s="58">
        <f>M23-M21</f>
        <v>1.7808000000000135</v>
      </c>
    </row>
    <row r="22" spans="1:16" x14ac:dyDescent="0.2">
      <c r="A22" s="79"/>
      <c r="B22" s="17">
        <v>80</v>
      </c>
      <c r="C22" s="32">
        <v>96.676000000000002</v>
      </c>
      <c r="D22" s="32">
        <v>96.778999999999996</v>
      </c>
      <c r="E22" s="32">
        <v>96.631</v>
      </c>
      <c r="F22" s="32">
        <v>96.909000000000006</v>
      </c>
      <c r="G22" s="32">
        <v>96.694999999999993</v>
      </c>
      <c r="H22" s="32">
        <v>96.683999999999997</v>
      </c>
      <c r="I22" s="32">
        <v>96.614999999999995</v>
      </c>
      <c r="J22" s="32">
        <v>96.546999999999997</v>
      </c>
      <c r="K22" s="32">
        <v>96.731999999999999</v>
      </c>
      <c r="L22" s="33">
        <v>96.63</v>
      </c>
      <c r="M22" s="45">
        <f t="shared" si="0"/>
        <v>96.689800000000005</v>
      </c>
      <c r="N22" s="49">
        <f t="shared" si="1"/>
        <v>0.10058583951586601</v>
      </c>
    </row>
    <row r="23" spans="1:16" x14ac:dyDescent="0.2">
      <c r="A23" s="79"/>
      <c r="B23" s="4">
        <v>140</v>
      </c>
      <c r="C23" s="30">
        <v>97.355000000000004</v>
      </c>
      <c r="D23" s="30">
        <v>97.361999999999995</v>
      </c>
      <c r="E23" s="30">
        <v>96.864999999999995</v>
      </c>
      <c r="F23" s="30">
        <v>96.974999999999994</v>
      </c>
      <c r="G23" s="30">
        <v>97.213999999999999</v>
      </c>
      <c r="H23" s="30">
        <v>97.195999999999998</v>
      </c>
      <c r="I23" s="30">
        <v>97.195999999999998</v>
      </c>
      <c r="J23" s="30">
        <v>97.123999999999995</v>
      </c>
      <c r="K23" s="30">
        <v>96.875</v>
      </c>
      <c r="L23" s="31">
        <v>96.911000000000001</v>
      </c>
      <c r="M23" s="15">
        <f t="shared" si="0"/>
        <v>97.107300000000009</v>
      </c>
      <c r="N23" s="48">
        <f t="shared" si="1"/>
        <v>0.18924883677904708</v>
      </c>
    </row>
    <row r="24" spans="1:16" x14ac:dyDescent="0.2">
      <c r="A24" s="79"/>
      <c r="B24" s="17">
        <v>200</v>
      </c>
      <c r="C24" s="32">
        <v>97.332999999999998</v>
      </c>
      <c r="D24" s="32">
        <v>97.445999999999998</v>
      </c>
      <c r="E24" s="32">
        <v>97.408000000000001</v>
      </c>
      <c r="F24" s="32">
        <v>97.650999999999996</v>
      </c>
      <c r="G24" s="32">
        <v>96.991</v>
      </c>
      <c r="H24" s="32">
        <v>97.332999999999998</v>
      </c>
      <c r="I24" s="32">
        <v>97.363</v>
      </c>
      <c r="J24" s="32">
        <v>97.096999999999994</v>
      </c>
      <c r="K24" s="32">
        <v>97.266999999999996</v>
      </c>
      <c r="L24" s="33">
        <v>97.37</v>
      </c>
      <c r="M24" s="45">
        <f t="shared" si="0"/>
        <v>97.325900000000019</v>
      </c>
      <c r="N24" s="49">
        <f t="shared" si="1"/>
        <v>0.18205582172021395</v>
      </c>
    </row>
    <row r="25" spans="1:16" x14ac:dyDescent="0.2">
      <c r="A25" s="79"/>
      <c r="B25" s="4">
        <v>400</v>
      </c>
      <c r="C25" s="30">
        <v>97.293999999999997</v>
      </c>
      <c r="D25" s="30">
        <v>97.81</v>
      </c>
      <c r="E25" s="30">
        <v>97.748999999999995</v>
      </c>
      <c r="F25" s="30">
        <v>97.7</v>
      </c>
      <c r="G25" s="30">
        <v>97.346999999999994</v>
      </c>
      <c r="H25" s="30">
        <v>97.632000000000005</v>
      </c>
      <c r="I25" s="30">
        <v>97.195999999999998</v>
      </c>
      <c r="J25" s="30">
        <v>97.581999999999994</v>
      </c>
      <c r="K25" s="30">
        <v>97.123000000000005</v>
      </c>
      <c r="L25" s="31">
        <v>97.423000000000002</v>
      </c>
      <c r="M25" s="15">
        <f t="shared" si="0"/>
        <v>97.485600000000005</v>
      </c>
      <c r="N25" s="48">
        <f t="shared" si="1"/>
        <v>0.24186644615939987</v>
      </c>
      <c r="O25" s="8"/>
    </row>
    <row r="26" spans="1:16" ht="16" thickBot="1" x14ac:dyDescent="0.25">
      <c r="A26" s="81"/>
      <c r="B26" s="7">
        <v>600</v>
      </c>
      <c r="C26" s="38">
        <v>97.222999999999999</v>
      </c>
      <c r="D26" s="38">
        <v>97.89</v>
      </c>
      <c r="E26" s="38">
        <v>97.347999999999999</v>
      </c>
      <c r="F26" s="38">
        <v>97.507000000000005</v>
      </c>
      <c r="G26" s="38">
        <v>97.483999999999995</v>
      </c>
      <c r="H26" s="38">
        <v>97.688999999999993</v>
      </c>
      <c r="I26" s="38">
        <v>97.688999999999993</v>
      </c>
      <c r="J26" s="38">
        <v>97.378</v>
      </c>
      <c r="K26" s="38">
        <v>97.503</v>
      </c>
      <c r="L26" s="39">
        <v>97.126000000000005</v>
      </c>
      <c r="M26" s="54">
        <f t="shared" si="0"/>
        <v>97.483699999999999</v>
      </c>
      <c r="N26" s="55">
        <f t="shared" si="1"/>
        <v>0.22992561599110273</v>
      </c>
      <c r="O26" s="9" t="s">
        <v>40</v>
      </c>
      <c r="P26" s="9" t="s">
        <v>41</v>
      </c>
    </row>
    <row r="27" spans="1:16" ht="16" thickTop="1" x14ac:dyDescent="0.2">
      <c r="A27" s="78" t="s">
        <v>14</v>
      </c>
      <c r="B27" s="5">
        <v>20</v>
      </c>
      <c r="C27" s="36">
        <v>93.167000000000002</v>
      </c>
      <c r="D27" s="36">
        <v>92.171999999999997</v>
      </c>
      <c r="E27" s="36">
        <v>92.257000000000005</v>
      </c>
      <c r="F27" s="36">
        <v>91.658000000000001</v>
      </c>
      <c r="G27" s="36">
        <v>92.114999999999995</v>
      </c>
      <c r="H27" s="36">
        <v>92.712000000000003</v>
      </c>
      <c r="I27" s="36">
        <v>91.259</v>
      </c>
      <c r="J27" s="36">
        <v>92.453000000000003</v>
      </c>
      <c r="K27" s="36">
        <v>91.876999999999995</v>
      </c>
      <c r="L27" s="37">
        <v>91.617999999999995</v>
      </c>
      <c r="M27" s="16">
        <f t="shared" si="0"/>
        <v>92.128799999999998</v>
      </c>
      <c r="N27" s="52">
        <f t="shared" si="1"/>
        <v>0.56214901148282104</v>
      </c>
      <c r="O27" s="58">
        <f>M29-M27</f>
        <v>1.8269000000000091</v>
      </c>
      <c r="P27" s="60">
        <f>AVERAGE(O27,O33,O39,O45)</f>
        <v>1.4715750000000014</v>
      </c>
    </row>
    <row r="28" spans="1:16" x14ac:dyDescent="0.2">
      <c r="A28" s="79"/>
      <c r="B28" s="17">
        <v>80</v>
      </c>
      <c r="C28" s="32">
        <v>92.582999999999998</v>
      </c>
      <c r="D28" s="32">
        <v>92.7</v>
      </c>
      <c r="E28" s="32">
        <v>93.099000000000004</v>
      </c>
      <c r="F28" s="32">
        <v>92.861999999999995</v>
      </c>
      <c r="G28" s="32">
        <v>92.814999999999998</v>
      </c>
      <c r="H28" s="32">
        <v>92.63</v>
      </c>
      <c r="I28" s="32">
        <v>92.370999999999995</v>
      </c>
      <c r="J28" s="32">
        <v>92.838999999999999</v>
      </c>
      <c r="K28" s="32">
        <v>94.013000000000005</v>
      </c>
      <c r="L28" s="33">
        <v>92.537999999999997</v>
      </c>
      <c r="M28" s="45">
        <f t="shared" si="0"/>
        <v>92.845000000000013</v>
      </c>
      <c r="N28" s="49">
        <f t="shared" si="1"/>
        <v>0.45762478565353842</v>
      </c>
    </row>
    <row r="29" spans="1:16" x14ac:dyDescent="0.2">
      <c r="A29" s="79"/>
      <c r="B29" s="4">
        <v>140</v>
      </c>
      <c r="C29" s="30">
        <v>93.837999999999994</v>
      </c>
      <c r="D29" s="30">
        <v>93.792000000000002</v>
      </c>
      <c r="E29" s="30">
        <v>93.93</v>
      </c>
      <c r="F29" s="30">
        <v>93.814999999999998</v>
      </c>
      <c r="G29" s="30">
        <v>94.183999999999997</v>
      </c>
      <c r="H29" s="30">
        <v>94.022999999999996</v>
      </c>
      <c r="I29" s="30">
        <v>94.343999999999994</v>
      </c>
      <c r="J29" s="30">
        <v>93.537999999999997</v>
      </c>
      <c r="K29" s="30">
        <v>93.724000000000004</v>
      </c>
      <c r="L29" s="31">
        <v>94.369</v>
      </c>
      <c r="M29" s="15">
        <f t="shared" si="0"/>
        <v>93.955700000000007</v>
      </c>
      <c r="N29" s="48">
        <f t="shared" si="1"/>
        <v>0.27233763766488173</v>
      </c>
    </row>
    <row r="30" spans="1:16" x14ac:dyDescent="0.2">
      <c r="A30" s="79"/>
      <c r="B30" s="17">
        <v>200</v>
      </c>
      <c r="C30" s="32">
        <v>93.436000000000007</v>
      </c>
      <c r="D30" s="32">
        <v>94.033000000000001</v>
      </c>
      <c r="E30" s="32">
        <v>93.802999999999997</v>
      </c>
      <c r="F30" s="32">
        <v>93.894999999999996</v>
      </c>
      <c r="G30" s="32">
        <v>94.629000000000005</v>
      </c>
      <c r="H30" s="32">
        <v>94.308000000000007</v>
      </c>
      <c r="I30" s="32">
        <v>94.284000000000006</v>
      </c>
      <c r="J30" s="32">
        <v>94.355000000000004</v>
      </c>
      <c r="K30" s="32">
        <v>94.584999999999994</v>
      </c>
      <c r="L30" s="33">
        <v>93.78</v>
      </c>
      <c r="M30" s="45">
        <f t="shared" si="0"/>
        <v>94.110800000000012</v>
      </c>
      <c r="N30" s="49">
        <f t="shared" si="1"/>
        <v>0.38500556994527851</v>
      </c>
    </row>
    <row r="31" spans="1:16" x14ac:dyDescent="0.2">
      <c r="A31" s="79"/>
      <c r="B31" s="4">
        <v>400</v>
      </c>
      <c r="C31" s="30">
        <v>94.691000000000003</v>
      </c>
      <c r="D31" s="30">
        <v>93.712000000000003</v>
      </c>
      <c r="E31" s="30">
        <v>94.257999999999996</v>
      </c>
      <c r="F31" s="30">
        <v>93.301000000000002</v>
      </c>
      <c r="G31" s="30">
        <v>93.233000000000004</v>
      </c>
      <c r="H31" s="30">
        <v>94.531999999999996</v>
      </c>
      <c r="I31" s="30">
        <v>93.278999999999996</v>
      </c>
      <c r="J31" s="30">
        <v>94.918999999999997</v>
      </c>
      <c r="K31" s="30">
        <v>94.236000000000004</v>
      </c>
      <c r="L31" s="31">
        <v>94.6</v>
      </c>
      <c r="M31" s="15">
        <f t="shared" si="0"/>
        <v>94.076099999999997</v>
      </c>
      <c r="N31" s="48">
        <f t="shared" si="1"/>
        <v>0.64196650137595723</v>
      </c>
    </row>
    <row r="32" spans="1:16" ht="16" thickBot="1" x14ac:dyDescent="0.25">
      <c r="A32" s="80"/>
      <c r="B32" s="6">
        <v>600</v>
      </c>
      <c r="C32" s="34">
        <v>93.97</v>
      </c>
      <c r="D32" s="34">
        <v>94.38</v>
      </c>
      <c r="E32" s="34">
        <v>94.424999999999997</v>
      </c>
      <c r="F32" s="34">
        <v>94.608000000000004</v>
      </c>
      <c r="G32" s="34">
        <v>94.903000000000006</v>
      </c>
      <c r="H32" s="34">
        <v>94.608000000000004</v>
      </c>
      <c r="I32" s="34">
        <v>93.742999999999995</v>
      </c>
      <c r="J32" s="34">
        <v>94.221000000000004</v>
      </c>
      <c r="K32" s="34">
        <v>94.926000000000002</v>
      </c>
      <c r="L32" s="35">
        <v>94.539000000000001</v>
      </c>
      <c r="M32" s="56">
        <f t="shared" si="0"/>
        <v>94.432299999999998</v>
      </c>
      <c r="N32" s="57">
        <f t="shared" si="1"/>
        <v>0.37634441967727406</v>
      </c>
      <c r="O32" s="8"/>
    </row>
    <row r="33" spans="1:15" x14ac:dyDescent="0.2">
      <c r="A33" s="78" t="s">
        <v>15</v>
      </c>
      <c r="B33" s="5">
        <v>20</v>
      </c>
      <c r="C33" s="36">
        <v>94.721000000000004</v>
      </c>
      <c r="D33" s="36">
        <v>94.593999999999994</v>
      </c>
      <c r="E33" s="36">
        <v>94.644999999999996</v>
      </c>
      <c r="F33" s="36">
        <v>94.21</v>
      </c>
      <c r="G33" s="36">
        <v>94.67</v>
      </c>
      <c r="H33" s="36">
        <v>94.364999999999995</v>
      </c>
      <c r="I33" s="36">
        <v>94.844999999999999</v>
      </c>
      <c r="J33" s="36">
        <v>94.185000000000002</v>
      </c>
      <c r="K33" s="36">
        <v>94.721000000000004</v>
      </c>
      <c r="L33" s="37">
        <v>95.126999999999995</v>
      </c>
      <c r="M33" s="16">
        <f t="shared" si="0"/>
        <v>94.608299999999986</v>
      </c>
      <c r="N33" s="52">
        <f t="shared" si="1"/>
        <v>0.28922465316774121</v>
      </c>
      <c r="O33" s="58">
        <f>M35-M33</f>
        <v>0.59550000000001546</v>
      </c>
    </row>
    <row r="34" spans="1:15" x14ac:dyDescent="0.2">
      <c r="A34" s="79"/>
      <c r="B34" s="17">
        <v>80</v>
      </c>
      <c r="C34" s="32">
        <v>95.207999999999998</v>
      </c>
      <c r="D34" s="32">
        <v>95.043000000000006</v>
      </c>
      <c r="E34" s="32">
        <v>95.161000000000001</v>
      </c>
      <c r="F34" s="32">
        <v>94.248000000000005</v>
      </c>
      <c r="G34" s="32">
        <v>94.739000000000004</v>
      </c>
      <c r="H34" s="32">
        <v>95.465000000000003</v>
      </c>
      <c r="I34" s="32">
        <v>94.903999999999996</v>
      </c>
      <c r="J34" s="32">
        <v>94.998000000000005</v>
      </c>
      <c r="K34" s="32">
        <v>94.647000000000006</v>
      </c>
      <c r="L34" s="33">
        <v>95.441000000000003</v>
      </c>
      <c r="M34" s="45">
        <f t="shared" si="0"/>
        <v>94.985400000000013</v>
      </c>
      <c r="N34" s="49">
        <f t="shared" si="1"/>
        <v>0.37223982711269388</v>
      </c>
    </row>
    <row r="35" spans="1:15" x14ac:dyDescent="0.2">
      <c r="A35" s="79"/>
      <c r="B35" s="4">
        <v>140</v>
      </c>
      <c r="C35" s="30">
        <v>95.156000000000006</v>
      </c>
      <c r="D35" s="30">
        <v>95.155000000000001</v>
      </c>
      <c r="E35" s="30">
        <v>94.694000000000003</v>
      </c>
      <c r="F35" s="30">
        <v>94.924999999999997</v>
      </c>
      <c r="G35" s="30">
        <v>95.316999999999993</v>
      </c>
      <c r="H35" s="30">
        <v>95.917000000000002</v>
      </c>
      <c r="I35" s="30">
        <v>95.316999999999993</v>
      </c>
      <c r="J35" s="30">
        <v>94.878</v>
      </c>
      <c r="K35" s="30">
        <v>95.546999999999997</v>
      </c>
      <c r="L35" s="31">
        <v>95.132000000000005</v>
      </c>
      <c r="M35" s="15">
        <f t="shared" si="0"/>
        <v>95.203800000000001</v>
      </c>
      <c r="N35" s="48">
        <f t="shared" si="1"/>
        <v>0.35050148200669323</v>
      </c>
    </row>
    <row r="36" spans="1:15" x14ac:dyDescent="0.2">
      <c r="A36" s="79"/>
      <c r="B36" s="17">
        <v>200</v>
      </c>
      <c r="C36" s="32">
        <v>95.709000000000003</v>
      </c>
      <c r="D36" s="32">
        <v>95.593000000000004</v>
      </c>
      <c r="E36" s="32">
        <v>95.088999999999999</v>
      </c>
      <c r="F36" s="32">
        <v>95.525000000000006</v>
      </c>
      <c r="G36" s="32">
        <v>95.180999999999997</v>
      </c>
      <c r="H36" s="32">
        <v>95.021000000000001</v>
      </c>
      <c r="I36" s="32">
        <v>95.548000000000002</v>
      </c>
      <c r="J36" s="32">
        <v>95.364000000000004</v>
      </c>
      <c r="K36" s="32">
        <v>95.478999999999999</v>
      </c>
      <c r="L36" s="33">
        <v>94.858999999999995</v>
      </c>
      <c r="M36" s="45">
        <f t="shared" si="0"/>
        <v>95.336800000000011</v>
      </c>
      <c r="N36" s="49">
        <f t="shared" si="1"/>
        <v>0.28261823484458348</v>
      </c>
      <c r="O36" s="29"/>
    </row>
    <row r="37" spans="1:15" x14ac:dyDescent="0.2">
      <c r="A37" s="79"/>
      <c r="B37" s="4">
        <v>400</v>
      </c>
      <c r="C37" s="30">
        <v>95.58</v>
      </c>
      <c r="D37" s="30">
        <v>95.123999999999995</v>
      </c>
      <c r="E37" s="30">
        <v>95.465999999999994</v>
      </c>
      <c r="F37" s="30">
        <v>94.35</v>
      </c>
      <c r="G37" s="30">
        <v>94.531999999999996</v>
      </c>
      <c r="H37" s="30">
        <v>95.100999999999999</v>
      </c>
      <c r="I37" s="30">
        <v>95.352000000000004</v>
      </c>
      <c r="J37" s="30">
        <v>95.123999999999995</v>
      </c>
      <c r="K37" s="30">
        <v>95.42</v>
      </c>
      <c r="L37" s="30">
        <v>94.304000000000002</v>
      </c>
      <c r="M37" s="15">
        <f t="shared" si="0"/>
        <v>95.035299999999992</v>
      </c>
      <c r="N37" s="48">
        <f t="shared" si="1"/>
        <v>0.47238074332752705</v>
      </c>
    </row>
    <row r="38" spans="1:15" ht="16" thickBot="1" x14ac:dyDescent="0.25">
      <c r="A38" s="80"/>
      <c r="B38" s="6">
        <v>600</v>
      </c>
      <c r="C38" s="34">
        <v>95.518000000000001</v>
      </c>
      <c r="D38" s="34">
        <v>94.356999999999999</v>
      </c>
      <c r="E38" s="34">
        <v>95.108000000000004</v>
      </c>
      <c r="F38" s="34">
        <v>95.813000000000002</v>
      </c>
      <c r="G38" s="34">
        <v>95.631</v>
      </c>
      <c r="H38" s="34">
        <v>95.518000000000001</v>
      </c>
      <c r="I38" s="34">
        <v>95.721999999999994</v>
      </c>
      <c r="J38" s="34">
        <v>95.494</v>
      </c>
      <c r="K38" s="34">
        <v>95.356999999999999</v>
      </c>
      <c r="L38" s="35">
        <v>95.335999999999999</v>
      </c>
      <c r="M38" s="56">
        <f t="shared" si="0"/>
        <v>95.385400000000004</v>
      </c>
      <c r="N38" s="57">
        <f t="shared" si="1"/>
        <v>0.41382019713343537</v>
      </c>
      <c r="O38" s="8"/>
    </row>
    <row r="39" spans="1:15" x14ac:dyDescent="0.2">
      <c r="A39" s="78" t="s">
        <v>16</v>
      </c>
      <c r="B39" s="5">
        <v>20</v>
      </c>
      <c r="C39" s="36">
        <v>93.176000000000002</v>
      </c>
      <c r="D39" s="36">
        <v>92.649000000000001</v>
      </c>
      <c r="E39" s="36">
        <v>92.709000000000003</v>
      </c>
      <c r="F39" s="36">
        <v>92.251999999999995</v>
      </c>
      <c r="G39" s="36">
        <v>92.57</v>
      </c>
      <c r="H39" s="36">
        <v>92.323999999999998</v>
      </c>
      <c r="I39" s="36">
        <v>92.733999999999995</v>
      </c>
      <c r="J39" s="36">
        <v>93.075999999999993</v>
      </c>
      <c r="K39" s="36">
        <v>92.766999999999996</v>
      </c>
      <c r="L39" s="37">
        <v>92.504999999999995</v>
      </c>
      <c r="M39" s="16">
        <f t="shared" si="0"/>
        <v>92.676200000000009</v>
      </c>
      <c r="N39" s="52">
        <f t="shared" si="1"/>
        <v>0.29204634335438456</v>
      </c>
      <c r="O39" s="59">
        <f>M41-M39</f>
        <v>1.8674999999999926</v>
      </c>
    </row>
    <row r="40" spans="1:15" x14ac:dyDescent="0.2">
      <c r="A40" s="79"/>
      <c r="B40" s="17">
        <v>80</v>
      </c>
      <c r="C40" s="32">
        <v>93.933000000000007</v>
      </c>
      <c r="D40" s="32">
        <v>94.027000000000001</v>
      </c>
      <c r="E40" s="32">
        <v>94.117999999999995</v>
      </c>
      <c r="F40" s="32">
        <v>94.04</v>
      </c>
      <c r="G40" s="32">
        <v>93.356999999999999</v>
      </c>
      <c r="H40" s="32">
        <v>94.042000000000002</v>
      </c>
      <c r="I40" s="32">
        <v>94.316999999999993</v>
      </c>
      <c r="J40" s="32">
        <v>94.058999999999997</v>
      </c>
      <c r="K40" s="32">
        <v>93.655000000000001</v>
      </c>
      <c r="L40" s="33">
        <v>93.778999999999996</v>
      </c>
      <c r="M40" s="45">
        <f t="shared" si="0"/>
        <v>93.932699999999997</v>
      </c>
      <c r="N40" s="49">
        <f t="shared" si="1"/>
        <v>0.27131328754780792</v>
      </c>
    </row>
    <row r="41" spans="1:15" x14ac:dyDescent="0.2">
      <c r="A41" s="79"/>
      <c r="B41" s="4">
        <v>140</v>
      </c>
      <c r="C41" s="30">
        <v>94.820999999999998</v>
      </c>
      <c r="D41" s="30">
        <v>93.778999999999996</v>
      </c>
      <c r="E41" s="30">
        <v>94.712999999999994</v>
      </c>
      <c r="F41" s="30">
        <v>94.775000000000006</v>
      </c>
      <c r="G41" s="30">
        <v>94.1</v>
      </c>
      <c r="H41" s="30">
        <v>94.99</v>
      </c>
      <c r="I41" s="30">
        <v>94.36</v>
      </c>
      <c r="J41" s="30">
        <v>94.822000000000003</v>
      </c>
      <c r="K41" s="30">
        <v>94.438999999999993</v>
      </c>
      <c r="L41" s="31">
        <v>94.638000000000005</v>
      </c>
      <c r="M41" s="15">
        <f t="shared" si="0"/>
        <v>94.543700000000001</v>
      </c>
      <c r="N41" s="48">
        <f t="shared" si="1"/>
        <v>0.37578482318121154</v>
      </c>
    </row>
    <row r="42" spans="1:15" x14ac:dyDescent="0.2">
      <c r="A42" s="79"/>
      <c r="B42" s="17">
        <v>200</v>
      </c>
      <c r="C42" s="32">
        <v>95.224000000000004</v>
      </c>
      <c r="D42" s="32">
        <v>95.528999999999996</v>
      </c>
      <c r="E42" s="32">
        <v>94.856999999999999</v>
      </c>
      <c r="F42" s="32">
        <v>95.697000000000003</v>
      </c>
      <c r="G42" s="32">
        <v>94.66</v>
      </c>
      <c r="H42" s="32">
        <v>94.795000000000002</v>
      </c>
      <c r="I42" s="32">
        <v>94.704999999999998</v>
      </c>
      <c r="J42" s="32">
        <v>95.284999999999997</v>
      </c>
      <c r="K42" s="32">
        <v>95.147999999999996</v>
      </c>
      <c r="L42" s="33">
        <v>95.192999999999998</v>
      </c>
      <c r="M42" s="45">
        <f t="shared" si="0"/>
        <v>95.10929999999999</v>
      </c>
      <c r="N42" s="49">
        <f t="shared" si="1"/>
        <v>0.34989492073414824</v>
      </c>
      <c r="O42" s="8"/>
    </row>
    <row r="43" spans="1:15" x14ac:dyDescent="0.2">
      <c r="A43" s="79"/>
      <c r="B43" s="4">
        <v>400</v>
      </c>
      <c r="C43" s="30">
        <v>94.308999999999997</v>
      </c>
      <c r="D43" s="30">
        <v>94.611000000000004</v>
      </c>
      <c r="E43" s="30">
        <v>95.052000000000007</v>
      </c>
      <c r="F43" s="30">
        <v>95.385999999999996</v>
      </c>
      <c r="G43" s="30">
        <v>94.552000000000007</v>
      </c>
      <c r="H43" s="30">
        <v>94.823999999999998</v>
      </c>
      <c r="I43" s="30">
        <v>95.492000000000004</v>
      </c>
      <c r="J43" s="30">
        <v>95.233999999999995</v>
      </c>
      <c r="K43" s="30">
        <v>95.417000000000002</v>
      </c>
      <c r="L43" s="30">
        <v>95.052000000000007</v>
      </c>
      <c r="M43" s="15">
        <f t="shared" si="0"/>
        <v>94.992900000000006</v>
      </c>
      <c r="N43" s="48">
        <f t="shared" si="1"/>
        <v>0.40621435228214131</v>
      </c>
      <c r="O43" s="8"/>
    </row>
    <row r="44" spans="1:15" ht="16" thickBot="1" x14ac:dyDescent="0.25">
      <c r="A44" s="80"/>
      <c r="B44" s="6">
        <v>600</v>
      </c>
      <c r="C44" s="34">
        <v>95.192999999999998</v>
      </c>
      <c r="D44" s="34">
        <v>95.177999999999997</v>
      </c>
      <c r="E44" s="34">
        <v>95.042000000000002</v>
      </c>
      <c r="F44" s="34">
        <v>94.965999999999994</v>
      </c>
      <c r="G44" s="34">
        <v>94.510999999999996</v>
      </c>
      <c r="H44" s="34">
        <v>95.027000000000001</v>
      </c>
      <c r="I44" s="34">
        <v>94.995999999999995</v>
      </c>
      <c r="J44" s="34">
        <v>93.903999999999996</v>
      </c>
      <c r="K44" s="34">
        <v>94.905000000000001</v>
      </c>
      <c r="L44" s="35">
        <v>95.102000000000004</v>
      </c>
      <c r="M44" s="56">
        <f t="shared" si="0"/>
        <v>94.88239999999999</v>
      </c>
      <c r="N44" s="57">
        <f t="shared" si="1"/>
        <v>0.39356863018623256</v>
      </c>
    </row>
    <row r="45" spans="1:15" x14ac:dyDescent="0.2">
      <c r="A45" s="78" t="s">
        <v>17</v>
      </c>
      <c r="B45" s="5">
        <v>20</v>
      </c>
      <c r="C45" s="36">
        <v>95.903000000000006</v>
      </c>
      <c r="D45" s="36">
        <v>96.11</v>
      </c>
      <c r="E45" s="36">
        <v>95.994</v>
      </c>
      <c r="F45" s="36">
        <v>95.938000000000002</v>
      </c>
      <c r="G45" s="36">
        <v>96.141999999999996</v>
      </c>
      <c r="H45" s="36">
        <v>95.858999999999995</v>
      </c>
      <c r="I45" s="36">
        <v>96.096999999999994</v>
      </c>
      <c r="J45" s="36">
        <v>95.983000000000004</v>
      </c>
      <c r="K45" s="36">
        <v>95.983999999999995</v>
      </c>
      <c r="L45" s="37">
        <v>95.709000000000003</v>
      </c>
      <c r="M45" s="16">
        <f t="shared" si="0"/>
        <v>95.971900000000005</v>
      </c>
      <c r="N45" s="52">
        <f t="shared" si="1"/>
        <v>0.13003115011411498</v>
      </c>
      <c r="O45" s="59">
        <f>M47-M45</f>
        <v>1.5963999999999885</v>
      </c>
    </row>
    <row r="46" spans="1:15" x14ac:dyDescent="0.2">
      <c r="A46" s="79"/>
      <c r="B46" s="17">
        <v>80</v>
      </c>
      <c r="C46" s="32">
        <v>97.293999999999997</v>
      </c>
      <c r="D46" s="32">
        <v>97.156999999999996</v>
      </c>
      <c r="E46" s="32">
        <v>97.179000000000002</v>
      </c>
      <c r="F46" s="32">
        <v>97.248000000000005</v>
      </c>
      <c r="G46" s="32">
        <v>97.242000000000004</v>
      </c>
      <c r="H46" s="32">
        <v>97.087999999999994</v>
      </c>
      <c r="I46" s="32">
        <v>96.94</v>
      </c>
      <c r="J46" s="32">
        <v>97.013999999999996</v>
      </c>
      <c r="K46" s="32">
        <v>96.929000000000002</v>
      </c>
      <c r="L46" s="33">
        <v>96.968999999999994</v>
      </c>
      <c r="M46" s="45">
        <f t="shared" si="0"/>
        <v>97.105999999999995</v>
      </c>
      <c r="N46" s="49">
        <f t="shared" si="1"/>
        <v>0.13677881577366022</v>
      </c>
    </row>
    <row r="47" spans="1:15" x14ac:dyDescent="0.2">
      <c r="A47" s="79"/>
      <c r="B47" s="4">
        <v>140</v>
      </c>
      <c r="C47" s="30">
        <v>97.863</v>
      </c>
      <c r="D47" s="30">
        <v>97.546000000000006</v>
      </c>
      <c r="E47" s="30">
        <v>97.521000000000001</v>
      </c>
      <c r="F47" s="30">
        <v>97.429000000000002</v>
      </c>
      <c r="G47" s="30">
        <v>97.613</v>
      </c>
      <c r="H47" s="30">
        <v>97.352999999999994</v>
      </c>
      <c r="I47" s="30">
        <v>97.828000000000003</v>
      </c>
      <c r="J47" s="30">
        <v>97.421999999999997</v>
      </c>
      <c r="K47" s="30">
        <v>97.528999999999996</v>
      </c>
      <c r="L47" s="31">
        <v>97.578999999999994</v>
      </c>
      <c r="M47" s="15">
        <f t="shared" si="0"/>
        <v>97.568299999999994</v>
      </c>
      <c r="N47" s="48">
        <f t="shared" si="1"/>
        <v>0.1659471468738043</v>
      </c>
    </row>
    <row r="48" spans="1:15" x14ac:dyDescent="0.2">
      <c r="A48" s="79"/>
      <c r="B48" s="17">
        <v>200</v>
      </c>
      <c r="C48" s="32">
        <v>97.793000000000006</v>
      </c>
      <c r="D48" s="32">
        <v>97.850999999999999</v>
      </c>
      <c r="E48" s="32">
        <v>97.867999999999995</v>
      </c>
      <c r="F48" s="32">
        <v>97.71</v>
      </c>
      <c r="G48" s="32">
        <v>97.531000000000006</v>
      </c>
      <c r="H48" s="32">
        <v>97.792000000000002</v>
      </c>
      <c r="I48" s="32">
        <v>97.622</v>
      </c>
      <c r="J48" s="32">
        <v>97.765000000000001</v>
      </c>
      <c r="K48" s="32">
        <v>97.295000000000002</v>
      </c>
      <c r="L48" s="33">
        <v>97.567999999999998</v>
      </c>
      <c r="M48" s="45">
        <f t="shared" si="0"/>
        <v>97.67949999999999</v>
      </c>
      <c r="N48" s="49">
        <f t="shared" si="1"/>
        <v>0.17774966791655078</v>
      </c>
    </row>
    <row r="49" spans="1:15" x14ac:dyDescent="0.2">
      <c r="A49" s="79"/>
      <c r="B49" s="4">
        <v>400</v>
      </c>
      <c r="C49" s="30">
        <v>97.980999999999995</v>
      </c>
      <c r="D49" s="30">
        <v>97.480999999999995</v>
      </c>
      <c r="E49" s="30">
        <v>98.019000000000005</v>
      </c>
      <c r="F49" s="30">
        <v>98.195999999999998</v>
      </c>
      <c r="G49" s="30">
        <v>97.994</v>
      </c>
      <c r="H49" s="30">
        <v>98.022000000000006</v>
      </c>
      <c r="I49" s="30">
        <v>97.99</v>
      </c>
      <c r="J49" s="30">
        <v>97.972999999999999</v>
      </c>
      <c r="K49" s="30">
        <v>97.774000000000001</v>
      </c>
      <c r="L49" s="31">
        <v>97.641999999999996</v>
      </c>
      <c r="M49" s="15">
        <f t="shared" si="0"/>
        <v>97.907200000000017</v>
      </c>
      <c r="N49" s="48">
        <f t="shared" si="1"/>
        <v>0.21159962192783019</v>
      </c>
      <c r="O49" s="8"/>
    </row>
    <row r="50" spans="1:15" x14ac:dyDescent="0.2">
      <c r="A50" s="79"/>
      <c r="B50" s="17">
        <v>600</v>
      </c>
      <c r="C50" s="32">
        <v>97.623000000000005</v>
      </c>
      <c r="D50" s="32">
        <v>97.713999999999999</v>
      </c>
      <c r="E50" s="32">
        <v>97.957999999999998</v>
      </c>
      <c r="F50" s="32">
        <v>97.917000000000002</v>
      </c>
      <c r="G50" s="32">
        <v>97.957999999999998</v>
      </c>
      <c r="H50" s="32">
        <v>97.71</v>
      </c>
      <c r="I50" s="32">
        <v>97.730999999999995</v>
      </c>
      <c r="J50" s="32">
        <v>97.694000000000003</v>
      </c>
      <c r="K50" s="32">
        <v>97.884</v>
      </c>
      <c r="L50" s="33">
        <v>98.007999999999996</v>
      </c>
      <c r="M50" s="45">
        <f t="shared" si="0"/>
        <v>97.819699999999997</v>
      </c>
      <c r="N50" s="49">
        <f t="shared" si="1"/>
        <v>0.1385953743015168</v>
      </c>
    </row>
  </sheetData>
  <mergeCells count="9">
    <mergeCell ref="A1:E1"/>
    <mergeCell ref="A39:A44"/>
    <mergeCell ref="A45:A50"/>
    <mergeCell ref="A3:A8"/>
    <mergeCell ref="A9:A14"/>
    <mergeCell ref="A15:A20"/>
    <mergeCell ref="A21:A26"/>
    <mergeCell ref="A27:A32"/>
    <mergeCell ref="A33:A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7598-9929-4B14-8B98-12C37563A34E}">
  <dimension ref="A1:R50"/>
  <sheetViews>
    <sheetView zoomScale="115" zoomScaleNormal="115" workbookViewId="0">
      <selection activeCell="S19" sqref="S19"/>
    </sheetView>
  </sheetViews>
  <sheetFormatPr baseColWidth="10" defaultColWidth="8.83203125" defaultRowHeight="15" x14ac:dyDescent="0.2"/>
  <cols>
    <col min="1" max="1" width="6.83203125" customWidth="1"/>
    <col min="2" max="2" width="9.83203125" customWidth="1"/>
    <col min="3" max="11" width="5.5" bestFit="1" customWidth="1"/>
    <col min="12" max="12" width="6.1640625" bestFit="1" customWidth="1"/>
    <col min="13" max="13" width="5.5" bestFit="1" customWidth="1"/>
    <col min="14" max="14" width="7.6640625" bestFit="1" customWidth="1"/>
    <col min="15" max="15" width="11" bestFit="1" customWidth="1"/>
  </cols>
  <sheetData>
    <row r="1" spans="1:18" x14ac:dyDescent="0.2">
      <c r="A1" s="77" t="s">
        <v>34</v>
      </c>
      <c r="B1" s="77"/>
      <c r="C1" s="77"/>
      <c r="D1" s="77"/>
      <c r="E1" s="77"/>
      <c r="O1" s="9"/>
      <c r="P1" s="9"/>
      <c r="Q1" s="9"/>
    </row>
    <row r="2" spans="1:18" ht="30" x14ac:dyDescent="0.2">
      <c r="A2" s="1" t="s">
        <v>0</v>
      </c>
      <c r="B2" s="1" t="s">
        <v>1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3" t="s">
        <v>13</v>
      </c>
      <c r="M2" s="2" t="s">
        <v>2</v>
      </c>
      <c r="N2" s="1" t="s">
        <v>3</v>
      </c>
      <c r="O2" s="9" t="s">
        <v>40</v>
      </c>
      <c r="P2" s="9" t="s">
        <v>41</v>
      </c>
      <c r="Q2" s="9"/>
      <c r="R2" s="9"/>
    </row>
    <row r="3" spans="1:18" x14ac:dyDescent="0.2">
      <c r="A3" s="79" t="s">
        <v>36</v>
      </c>
      <c r="B3" s="4">
        <v>20</v>
      </c>
      <c r="C3" s="20">
        <v>85.495999999999995</v>
      </c>
      <c r="D3" s="20">
        <v>83.034000000000006</v>
      </c>
      <c r="E3" s="20">
        <v>84.344999999999999</v>
      </c>
      <c r="F3" s="20">
        <v>83.713999999999999</v>
      </c>
      <c r="G3" s="20">
        <v>83.983000000000004</v>
      </c>
      <c r="H3" s="20">
        <v>84.012</v>
      </c>
      <c r="I3" s="20">
        <v>84.441000000000003</v>
      </c>
      <c r="J3" s="20">
        <v>84.227000000000004</v>
      </c>
      <c r="K3" s="20">
        <v>84.275000000000006</v>
      </c>
      <c r="L3" s="21">
        <v>84.742999999999995</v>
      </c>
      <c r="M3" s="15">
        <f>AVERAGE(C3:L3)</f>
        <v>84.227000000000004</v>
      </c>
      <c r="N3" s="48">
        <f>_xlfn.STDEV.S(C3:L3)</f>
        <v>0.6438443566232076</v>
      </c>
      <c r="O3" s="58">
        <f>M5-M3</f>
        <v>7.4273999999999916</v>
      </c>
      <c r="P3" s="60">
        <f>AVERAGE(O3,O9,O15,O21)</f>
        <v>5.2677750000000003</v>
      </c>
      <c r="Q3" s="9"/>
      <c r="R3" s="9"/>
    </row>
    <row r="4" spans="1:18" x14ac:dyDescent="0.2">
      <c r="A4" s="79"/>
      <c r="B4" s="17">
        <v>80</v>
      </c>
      <c r="C4" s="40">
        <v>89.713999999999999</v>
      </c>
      <c r="D4" s="40">
        <v>90.158000000000001</v>
      </c>
      <c r="E4" s="40">
        <v>88.977999999999994</v>
      </c>
      <c r="F4" s="40">
        <v>90.997</v>
      </c>
      <c r="G4" s="40">
        <v>89.841999999999999</v>
      </c>
      <c r="H4" s="40">
        <v>90.177000000000007</v>
      </c>
      <c r="I4" s="40">
        <v>90.197999999999993</v>
      </c>
      <c r="J4" s="40">
        <v>89.965999999999994</v>
      </c>
      <c r="K4" s="40">
        <v>88.832999999999998</v>
      </c>
      <c r="L4" s="41">
        <v>90.072000000000003</v>
      </c>
      <c r="M4" s="42">
        <f t="shared" ref="M4:M50" si="0">AVERAGE(C4:L4)</f>
        <v>89.893499999999989</v>
      </c>
      <c r="N4" s="50">
        <f t="shared" ref="N4:N50" si="1">_xlfn.STDEV.S(C4:L4)</f>
        <v>0.62321358029705054</v>
      </c>
      <c r="O4" s="58"/>
      <c r="P4" s="9"/>
      <c r="Q4" s="9"/>
      <c r="R4" s="9"/>
    </row>
    <row r="5" spans="1:18" x14ac:dyDescent="0.2">
      <c r="A5" s="79"/>
      <c r="B5" s="4">
        <v>140</v>
      </c>
      <c r="C5" s="20">
        <v>90.316000000000003</v>
      </c>
      <c r="D5" s="20">
        <v>91.591999999999999</v>
      </c>
      <c r="E5" s="20">
        <v>92.596000000000004</v>
      </c>
      <c r="F5" s="20">
        <v>91.132000000000005</v>
      </c>
      <c r="G5" s="20">
        <v>91.926000000000002</v>
      </c>
      <c r="H5" s="20">
        <v>91.611000000000004</v>
      </c>
      <c r="I5" s="20">
        <v>91.822000000000003</v>
      </c>
      <c r="J5" s="20">
        <v>91.78</v>
      </c>
      <c r="K5" s="20">
        <v>91.236000000000004</v>
      </c>
      <c r="L5" s="21">
        <v>92.533000000000001</v>
      </c>
      <c r="M5" s="15">
        <f t="shared" si="0"/>
        <v>91.654399999999995</v>
      </c>
      <c r="N5" s="48">
        <f t="shared" si="1"/>
        <v>0.6684336915506276</v>
      </c>
      <c r="O5" s="9"/>
      <c r="P5" s="9"/>
      <c r="Q5" s="9"/>
      <c r="R5" s="9"/>
    </row>
    <row r="6" spans="1:18" x14ac:dyDescent="0.2">
      <c r="A6" s="79"/>
      <c r="B6" s="17">
        <v>200</v>
      </c>
      <c r="C6" s="22">
        <v>92.212999999999994</v>
      </c>
      <c r="D6" s="22">
        <v>93.048000000000002</v>
      </c>
      <c r="E6" s="22">
        <v>92.816999999999993</v>
      </c>
      <c r="F6" s="22">
        <v>91.253</v>
      </c>
      <c r="G6" s="22">
        <v>92.212999999999994</v>
      </c>
      <c r="H6" s="22">
        <v>91.855999999999995</v>
      </c>
      <c r="I6" s="22">
        <v>92.128</v>
      </c>
      <c r="J6" s="22">
        <v>91.001999999999995</v>
      </c>
      <c r="K6" s="22">
        <v>92.087999999999994</v>
      </c>
      <c r="L6" s="23">
        <v>91.313000000000002</v>
      </c>
      <c r="M6" s="42">
        <f t="shared" si="0"/>
        <v>91.993099999999998</v>
      </c>
      <c r="N6" s="50">
        <f t="shared" si="1"/>
        <v>0.66054698714188498</v>
      </c>
      <c r="O6" s="9"/>
      <c r="P6" s="9"/>
      <c r="Q6" s="9"/>
      <c r="R6" s="9"/>
    </row>
    <row r="7" spans="1:18" x14ac:dyDescent="0.2">
      <c r="A7" s="79"/>
      <c r="B7" s="4">
        <v>400</v>
      </c>
      <c r="C7" s="20">
        <v>92.454999999999998</v>
      </c>
      <c r="D7" s="20">
        <v>93.831999999999994</v>
      </c>
      <c r="E7" s="20">
        <v>92.558999999999997</v>
      </c>
      <c r="F7" s="20">
        <v>91.894000000000005</v>
      </c>
      <c r="G7" s="20">
        <v>92.352999999999994</v>
      </c>
      <c r="H7" s="20">
        <v>93.414000000000001</v>
      </c>
      <c r="I7" s="20">
        <v>92.893000000000001</v>
      </c>
      <c r="J7" s="20">
        <v>91.748000000000005</v>
      </c>
      <c r="K7" s="20">
        <v>92.061000000000007</v>
      </c>
      <c r="L7" s="21">
        <v>91.04</v>
      </c>
      <c r="M7" s="15">
        <f t="shared" si="0"/>
        <v>92.424900000000008</v>
      </c>
      <c r="N7" s="48">
        <f t="shared" si="1"/>
        <v>0.81594150797985454</v>
      </c>
      <c r="O7" s="8"/>
      <c r="P7" s="9"/>
      <c r="Q7" s="9"/>
      <c r="R7" s="9"/>
    </row>
    <row r="8" spans="1:18" ht="16" thickBot="1" x14ac:dyDescent="0.25">
      <c r="A8" s="80"/>
      <c r="B8" s="6">
        <v>600</v>
      </c>
      <c r="C8" s="24">
        <v>90.292000000000002</v>
      </c>
      <c r="D8" s="24">
        <v>91.332999999999998</v>
      </c>
      <c r="E8" s="24">
        <v>91.667000000000002</v>
      </c>
      <c r="F8" s="24">
        <v>93.417000000000002</v>
      </c>
      <c r="G8" s="24">
        <v>91.061999999999998</v>
      </c>
      <c r="H8" s="24">
        <v>92.021000000000001</v>
      </c>
      <c r="I8" s="24">
        <v>92.625</v>
      </c>
      <c r="J8" s="24">
        <v>92</v>
      </c>
      <c r="K8" s="24">
        <v>93.042000000000002</v>
      </c>
      <c r="L8" s="25">
        <v>92.936999999999998</v>
      </c>
      <c r="M8" s="43">
        <f t="shared" si="0"/>
        <v>92.039600000000007</v>
      </c>
      <c r="N8" s="51">
        <f t="shared" si="1"/>
        <v>0.98318600026196035</v>
      </c>
      <c r="O8" s="9"/>
      <c r="P8" s="9"/>
      <c r="Q8" s="9"/>
      <c r="R8" s="9"/>
    </row>
    <row r="9" spans="1:18" x14ac:dyDescent="0.2">
      <c r="A9" s="78" t="s">
        <v>37</v>
      </c>
      <c r="B9" s="5">
        <v>20</v>
      </c>
      <c r="C9" s="18">
        <v>89.528999999999996</v>
      </c>
      <c r="D9" s="18">
        <v>90.103999999999999</v>
      </c>
      <c r="E9" s="18">
        <v>89.905000000000001</v>
      </c>
      <c r="F9" s="18">
        <v>89.200999999999993</v>
      </c>
      <c r="G9" s="18">
        <v>89.795000000000002</v>
      </c>
      <c r="H9" s="18">
        <v>90.546000000000006</v>
      </c>
      <c r="I9" s="18">
        <v>89.462999999999994</v>
      </c>
      <c r="J9" s="18">
        <v>90.789000000000001</v>
      </c>
      <c r="K9" s="18">
        <v>90.721999999999994</v>
      </c>
      <c r="L9" s="26">
        <v>89.838999999999999</v>
      </c>
      <c r="M9" s="16">
        <f t="shared" si="0"/>
        <v>89.9893</v>
      </c>
      <c r="N9" s="52">
        <f t="shared" si="1"/>
        <v>0.54540241005049761</v>
      </c>
      <c r="O9" s="58">
        <f>M11-M9</f>
        <v>2.6422000000000025</v>
      </c>
      <c r="P9" s="9"/>
      <c r="Q9" s="9"/>
      <c r="R9" s="9"/>
    </row>
    <row r="10" spans="1:18" x14ac:dyDescent="0.2">
      <c r="A10" s="79"/>
      <c r="B10" s="17">
        <v>80</v>
      </c>
      <c r="C10" s="22">
        <v>92.680999999999997</v>
      </c>
      <c r="D10" s="22">
        <v>92.828999999999994</v>
      </c>
      <c r="E10" s="22">
        <v>92.344999999999999</v>
      </c>
      <c r="F10" s="22">
        <v>90.998999999999995</v>
      </c>
      <c r="G10" s="22">
        <v>92.344999999999999</v>
      </c>
      <c r="H10" s="22">
        <v>92.302999999999997</v>
      </c>
      <c r="I10" s="22">
        <v>91.944999999999993</v>
      </c>
      <c r="J10" s="22">
        <v>92.05</v>
      </c>
      <c r="K10" s="22">
        <v>91.882000000000005</v>
      </c>
      <c r="L10" s="23">
        <v>93.206999999999994</v>
      </c>
      <c r="M10" s="42">
        <f t="shared" si="0"/>
        <v>92.258600000000015</v>
      </c>
      <c r="N10" s="50">
        <f t="shared" si="1"/>
        <v>0.60465053267707103</v>
      </c>
      <c r="O10" s="9"/>
      <c r="P10" s="9"/>
      <c r="Q10" s="9"/>
      <c r="R10" s="9"/>
    </row>
    <row r="11" spans="1:18" x14ac:dyDescent="0.2">
      <c r="A11" s="79"/>
      <c r="B11" s="4">
        <v>140</v>
      </c>
      <c r="C11" s="20">
        <v>91.843000000000004</v>
      </c>
      <c r="D11" s="20">
        <v>93.265000000000001</v>
      </c>
      <c r="E11" s="20">
        <v>92.072999999999993</v>
      </c>
      <c r="F11" s="20">
        <v>91.822000000000003</v>
      </c>
      <c r="G11" s="20">
        <v>92.638000000000005</v>
      </c>
      <c r="H11" s="20">
        <v>93.14</v>
      </c>
      <c r="I11" s="20">
        <v>93.35</v>
      </c>
      <c r="J11" s="20">
        <v>93.180999999999997</v>
      </c>
      <c r="K11" s="20">
        <v>91.822000000000003</v>
      </c>
      <c r="L11" s="21">
        <v>93.180999999999997</v>
      </c>
      <c r="M11" s="15">
        <f t="shared" si="0"/>
        <v>92.631500000000003</v>
      </c>
      <c r="N11" s="48">
        <f t="shared" si="1"/>
        <v>0.66868980518290644</v>
      </c>
      <c r="O11" s="9"/>
      <c r="P11" s="9"/>
      <c r="Q11" s="9"/>
      <c r="R11" s="9"/>
    </row>
    <row r="12" spans="1:18" x14ac:dyDescent="0.2">
      <c r="A12" s="79"/>
      <c r="B12" s="17">
        <v>200</v>
      </c>
      <c r="C12" s="22">
        <v>93.215000000000003</v>
      </c>
      <c r="D12" s="22">
        <v>92.86</v>
      </c>
      <c r="E12" s="22">
        <v>91.608000000000004</v>
      </c>
      <c r="F12" s="22">
        <v>93.403000000000006</v>
      </c>
      <c r="G12" s="22">
        <v>92.066999999999993</v>
      </c>
      <c r="H12" s="22">
        <v>92.358999999999995</v>
      </c>
      <c r="I12" s="22">
        <v>92.881</v>
      </c>
      <c r="J12" s="22">
        <v>92.692999999999998</v>
      </c>
      <c r="K12" s="22">
        <v>92.004000000000005</v>
      </c>
      <c r="L12" s="23">
        <v>93.152000000000001</v>
      </c>
      <c r="M12" s="42">
        <f t="shared" si="0"/>
        <v>92.624200000000002</v>
      </c>
      <c r="N12" s="50">
        <f t="shared" si="1"/>
        <v>0.59240954302464421</v>
      </c>
      <c r="O12" s="9"/>
      <c r="P12" s="9"/>
      <c r="Q12" s="9"/>
      <c r="R12" s="9"/>
    </row>
    <row r="13" spans="1:18" x14ac:dyDescent="0.2">
      <c r="A13" s="79"/>
      <c r="B13" s="4">
        <v>400</v>
      </c>
      <c r="C13" s="20">
        <v>94.061000000000007</v>
      </c>
      <c r="D13" s="20">
        <v>90.787999999999997</v>
      </c>
      <c r="E13" s="20">
        <v>91.454999999999998</v>
      </c>
      <c r="F13" s="20">
        <v>92.769000000000005</v>
      </c>
      <c r="G13" s="20">
        <v>92.706999999999994</v>
      </c>
      <c r="H13" s="20">
        <v>93.04</v>
      </c>
      <c r="I13" s="20">
        <v>91.686000000000007</v>
      </c>
      <c r="J13" s="20">
        <v>93.123999999999995</v>
      </c>
      <c r="K13" s="20">
        <v>92.748000000000005</v>
      </c>
      <c r="L13" s="21">
        <v>93.061000000000007</v>
      </c>
      <c r="M13" s="15">
        <f t="shared" si="0"/>
        <v>92.543900000000008</v>
      </c>
      <c r="N13" s="48">
        <f t="shared" si="1"/>
        <v>0.95890127518715895</v>
      </c>
      <c r="O13" s="8"/>
      <c r="P13" s="9"/>
      <c r="Q13" s="9"/>
      <c r="R13" s="9"/>
    </row>
    <row r="14" spans="1:18" ht="16" thickBot="1" x14ac:dyDescent="0.25">
      <c r="A14" s="80"/>
      <c r="B14" s="6">
        <v>600</v>
      </c>
      <c r="C14" s="24">
        <v>92.021000000000001</v>
      </c>
      <c r="D14" s="24">
        <v>90.978999999999999</v>
      </c>
      <c r="E14" s="24">
        <v>92.686999999999998</v>
      </c>
      <c r="F14" s="24">
        <v>91.353999999999999</v>
      </c>
      <c r="G14" s="24">
        <v>92.271000000000001</v>
      </c>
      <c r="H14" s="24">
        <v>93.082999999999998</v>
      </c>
      <c r="I14" s="24">
        <v>93</v>
      </c>
      <c r="J14" s="24">
        <v>91.957999999999998</v>
      </c>
      <c r="K14" s="24">
        <v>91.228999999999999</v>
      </c>
      <c r="L14" s="25">
        <v>91.875</v>
      </c>
      <c r="M14" s="43">
        <f t="shared" si="0"/>
        <v>92.045699999999997</v>
      </c>
      <c r="N14" s="51">
        <f t="shared" si="1"/>
        <v>0.72796841353942754</v>
      </c>
      <c r="O14" s="9"/>
      <c r="P14" s="9"/>
      <c r="Q14" s="9"/>
      <c r="R14" s="9"/>
    </row>
    <row r="15" spans="1:18" x14ac:dyDescent="0.2">
      <c r="A15" s="78" t="s">
        <v>38</v>
      </c>
      <c r="B15" s="5">
        <v>20</v>
      </c>
      <c r="C15" s="18">
        <v>85.185000000000002</v>
      </c>
      <c r="D15" s="18">
        <v>85.27</v>
      </c>
      <c r="E15" s="18">
        <v>85.954999999999998</v>
      </c>
      <c r="F15" s="18">
        <v>85.472999999999999</v>
      </c>
      <c r="G15" s="18">
        <v>86.248999999999995</v>
      </c>
      <c r="H15" s="18">
        <v>86.234999999999999</v>
      </c>
      <c r="I15" s="18">
        <v>85.308999999999997</v>
      </c>
      <c r="J15" s="18">
        <v>86.463999999999999</v>
      </c>
      <c r="K15" s="18">
        <v>86.075999999999993</v>
      </c>
      <c r="L15" s="26">
        <v>85.805999999999997</v>
      </c>
      <c r="M15" s="16">
        <f t="shared" si="0"/>
        <v>85.802199999999999</v>
      </c>
      <c r="N15" s="52">
        <f t="shared" si="1"/>
        <v>0.46416539197909878</v>
      </c>
      <c r="O15" s="58">
        <f>M17-M15</f>
        <v>7.4254000000000104</v>
      </c>
      <c r="P15" s="9"/>
      <c r="Q15" s="9"/>
      <c r="R15" s="9"/>
    </row>
    <row r="16" spans="1:18" x14ac:dyDescent="0.2">
      <c r="A16" s="79"/>
      <c r="B16" s="17">
        <v>80</v>
      </c>
      <c r="C16" s="22">
        <v>92.055000000000007</v>
      </c>
      <c r="D16" s="22">
        <v>90.992999999999995</v>
      </c>
      <c r="E16" s="22">
        <v>91.537999999999997</v>
      </c>
      <c r="F16" s="22">
        <v>91.736999999999995</v>
      </c>
      <c r="G16" s="22">
        <v>92.182000000000002</v>
      </c>
      <c r="H16" s="22">
        <v>90.728999999999999</v>
      </c>
      <c r="I16" s="22">
        <v>92.099000000000004</v>
      </c>
      <c r="J16" s="22">
        <v>91.930999999999997</v>
      </c>
      <c r="K16" s="22">
        <v>91.454999999999998</v>
      </c>
      <c r="L16" s="23">
        <v>92.897000000000006</v>
      </c>
      <c r="M16" s="42">
        <f t="shared" si="0"/>
        <v>91.761600000000016</v>
      </c>
      <c r="N16" s="50">
        <f t="shared" si="1"/>
        <v>0.62326224193530744</v>
      </c>
      <c r="O16" s="9"/>
      <c r="P16" s="9"/>
      <c r="Q16" s="9"/>
      <c r="R16" s="9"/>
    </row>
    <row r="17" spans="1:18" x14ac:dyDescent="0.2">
      <c r="A17" s="79"/>
      <c r="B17" s="4">
        <v>140</v>
      </c>
      <c r="C17" s="20">
        <v>92.715000000000003</v>
      </c>
      <c r="D17" s="20">
        <v>93.716999999999999</v>
      </c>
      <c r="E17" s="20">
        <v>93.343000000000004</v>
      </c>
      <c r="F17" s="20">
        <v>92.742999999999995</v>
      </c>
      <c r="G17" s="20">
        <v>92.923000000000002</v>
      </c>
      <c r="H17" s="20">
        <v>93.745999999999995</v>
      </c>
      <c r="I17" s="20">
        <v>92.896000000000001</v>
      </c>
      <c r="J17" s="20">
        <v>93.216999999999999</v>
      </c>
      <c r="K17" s="20">
        <v>93.411000000000001</v>
      </c>
      <c r="L17" s="21">
        <v>93.564999999999998</v>
      </c>
      <c r="M17" s="15">
        <f t="shared" si="0"/>
        <v>93.22760000000001</v>
      </c>
      <c r="N17" s="48">
        <f t="shared" si="1"/>
        <v>0.39008409349779855</v>
      </c>
      <c r="O17" s="9"/>
      <c r="P17" s="9"/>
      <c r="Q17" s="9"/>
      <c r="R17" s="9"/>
    </row>
    <row r="18" spans="1:18" x14ac:dyDescent="0.2">
      <c r="A18" s="79"/>
      <c r="B18" s="17">
        <v>200</v>
      </c>
      <c r="C18" s="22">
        <v>94.352000000000004</v>
      </c>
      <c r="D18" s="22">
        <v>93.947999999999993</v>
      </c>
      <c r="E18" s="22">
        <v>93.546000000000006</v>
      </c>
      <c r="F18" s="22">
        <v>93.281000000000006</v>
      </c>
      <c r="G18" s="22">
        <v>92.849000000000004</v>
      </c>
      <c r="H18" s="22">
        <v>94.004999999999995</v>
      </c>
      <c r="I18" s="22">
        <v>93.947999999999993</v>
      </c>
      <c r="J18" s="22">
        <v>93.74</v>
      </c>
      <c r="K18" s="22">
        <v>92.724999999999994</v>
      </c>
      <c r="L18" s="23">
        <v>94.575000000000003</v>
      </c>
      <c r="M18" s="42">
        <f t="shared" si="0"/>
        <v>93.696899999999999</v>
      </c>
      <c r="N18" s="50">
        <f t="shared" si="1"/>
        <v>0.60391030423031811</v>
      </c>
      <c r="O18" s="9"/>
      <c r="P18" s="9"/>
      <c r="Q18" s="9"/>
      <c r="R18" s="9"/>
    </row>
    <row r="19" spans="1:18" x14ac:dyDescent="0.2">
      <c r="A19" s="79"/>
      <c r="B19" s="4">
        <v>400</v>
      </c>
      <c r="C19" s="20">
        <v>94.123000000000005</v>
      </c>
      <c r="D19" s="20">
        <v>93.415000000000006</v>
      </c>
      <c r="E19" s="20">
        <v>93.775999999999996</v>
      </c>
      <c r="F19" s="20">
        <v>94.025999999999996</v>
      </c>
      <c r="G19" s="20">
        <v>93.483999999999995</v>
      </c>
      <c r="H19" s="20">
        <v>93.456999999999994</v>
      </c>
      <c r="I19" s="20">
        <v>93.498000000000005</v>
      </c>
      <c r="J19" s="20">
        <v>93.942999999999998</v>
      </c>
      <c r="K19" s="20">
        <v>93.512</v>
      </c>
      <c r="L19" s="21">
        <v>93.608999999999995</v>
      </c>
      <c r="M19" s="15">
        <f t="shared" si="0"/>
        <v>93.684299999999993</v>
      </c>
      <c r="N19" s="48">
        <f t="shared" si="1"/>
        <v>0.26223909785622063</v>
      </c>
      <c r="O19" s="8"/>
      <c r="P19" s="9"/>
      <c r="Q19" s="9"/>
      <c r="R19" s="9"/>
    </row>
    <row r="20" spans="1:18" ht="16" thickBot="1" x14ac:dyDescent="0.25">
      <c r="A20" s="80"/>
      <c r="B20" s="6">
        <v>600</v>
      </c>
      <c r="C20" s="24">
        <v>93.305000000000007</v>
      </c>
      <c r="D20" s="24">
        <v>93.236000000000004</v>
      </c>
      <c r="E20" s="24">
        <v>94.542000000000002</v>
      </c>
      <c r="F20" s="24">
        <v>93.082999999999998</v>
      </c>
      <c r="G20" s="24">
        <v>93.706999999999994</v>
      </c>
      <c r="H20" s="24">
        <v>94.069000000000003</v>
      </c>
      <c r="I20" s="24">
        <v>93.361000000000004</v>
      </c>
      <c r="J20" s="24">
        <v>93.25</v>
      </c>
      <c r="K20" s="24">
        <v>93.332999999999998</v>
      </c>
      <c r="L20" s="25">
        <v>94.153000000000006</v>
      </c>
      <c r="M20" s="43">
        <f t="shared" si="0"/>
        <v>93.603899999999982</v>
      </c>
      <c r="N20" s="51">
        <f t="shared" si="1"/>
        <v>0.49014180487782238</v>
      </c>
      <c r="O20" s="9"/>
      <c r="P20" s="9"/>
      <c r="Q20" s="9"/>
      <c r="R20" s="9"/>
    </row>
    <row r="21" spans="1:18" x14ac:dyDescent="0.2">
      <c r="A21" s="78" t="s">
        <v>39</v>
      </c>
      <c r="B21" s="5">
        <v>20</v>
      </c>
      <c r="C21" s="18">
        <v>93.302000000000007</v>
      </c>
      <c r="D21" s="18">
        <v>93.409000000000006</v>
      </c>
      <c r="E21" s="18">
        <v>93.608999999999995</v>
      </c>
      <c r="F21" s="18">
        <v>93.218999999999994</v>
      </c>
      <c r="G21" s="18">
        <v>93.316999999999993</v>
      </c>
      <c r="H21" s="18">
        <v>93.399000000000001</v>
      </c>
      <c r="I21" s="18">
        <v>93.409000000000006</v>
      </c>
      <c r="J21" s="18">
        <v>93.093000000000004</v>
      </c>
      <c r="K21" s="18">
        <v>93.33</v>
      </c>
      <c r="L21" s="26">
        <v>93.456999999999994</v>
      </c>
      <c r="M21" s="16">
        <f t="shared" si="0"/>
        <v>93.354399999999998</v>
      </c>
      <c r="N21" s="52">
        <f t="shared" si="1"/>
        <v>0.1393247206269492</v>
      </c>
      <c r="O21" s="58">
        <f>M23-M21</f>
        <v>3.5760999999999967</v>
      </c>
      <c r="P21" s="9"/>
      <c r="Q21" s="9"/>
      <c r="R21" s="9"/>
    </row>
    <row r="22" spans="1:18" x14ac:dyDescent="0.2">
      <c r="A22" s="79"/>
      <c r="B22" s="17">
        <v>80</v>
      </c>
      <c r="C22" s="22">
        <v>96.558999999999997</v>
      </c>
      <c r="D22" s="22">
        <v>96.283000000000001</v>
      </c>
      <c r="E22" s="22">
        <v>96.314999999999998</v>
      </c>
      <c r="F22" s="22">
        <v>96.125</v>
      </c>
      <c r="G22" s="22">
        <v>96.399000000000001</v>
      </c>
      <c r="H22" s="22">
        <v>96.436000000000007</v>
      </c>
      <c r="I22" s="22">
        <v>96.022000000000006</v>
      </c>
      <c r="J22" s="22">
        <v>96.346000000000004</v>
      </c>
      <c r="K22" s="22">
        <v>96.200999999999993</v>
      </c>
      <c r="L22" s="23">
        <v>96.304000000000002</v>
      </c>
      <c r="M22" s="42">
        <f t="shared" si="0"/>
        <v>96.299000000000007</v>
      </c>
      <c r="N22" s="50">
        <f t="shared" si="1"/>
        <v>0.15482032596960016</v>
      </c>
      <c r="O22" s="9"/>
      <c r="P22" s="9"/>
      <c r="Q22" s="9"/>
      <c r="R22" s="9"/>
    </row>
    <row r="23" spans="1:18" x14ac:dyDescent="0.2">
      <c r="A23" s="79"/>
      <c r="B23" s="4">
        <v>140</v>
      </c>
      <c r="C23" s="20">
        <v>96.673000000000002</v>
      </c>
      <c r="D23" s="20">
        <v>97.022999999999996</v>
      </c>
      <c r="E23" s="20">
        <v>97.247</v>
      </c>
      <c r="F23" s="20">
        <v>96.875</v>
      </c>
      <c r="G23" s="20">
        <v>96.977000000000004</v>
      </c>
      <c r="H23" s="20">
        <v>96.960999999999999</v>
      </c>
      <c r="I23" s="20">
        <v>96.799000000000007</v>
      </c>
      <c r="J23" s="20">
        <v>97.015000000000001</v>
      </c>
      <c r="K23" s="20">
        <v>96.932000000000002</v>
      </c>
      <c r="L23" s="21">
        <v>96.802999999999997</v>
      </c>
      <c r="M23" s="15">
        <f t="shared" si="0"/>
        <v>96.930499999999995</v>
      </c>
      <c r="N23" s="48">
        <f t="shared" si="1"/>
        <v>0.1570203454616268</v>
      </c>
      <c r="O23" s="9"/>
      <c r="P23" s="9"/>
      <c r="Q23" s="9"/>
      <c r="R23" s="9"/>
    </row>
    <row r="24" spans="1:18" x14ac:dyDescent="0.2">
      <c r="A24" s="79"/>
      <c r="B24" s="17">
        <v>200</v>
      </c>
      <c r="C24" s="22">
        <v>97.174000000000007</v>
      </c>
      <c r="D24" s="22">
        <v>97.477999999999994</v>
      </c>
      <c r="E24" s="22">
        <v>97.227000000000004</v>
      </c>
      <c r="F24" s="22">
        <v>97.06</v>
      </c>
      <c r="G24" s="22">
        <v>97.072000000000003</v>
      </c>
      <c r="H24" s="22">
        <v>97.230999999999995</v>
      </c>
      <c r="I24" s="22">
        <v>97.17</v>
      </c>
      <c r="J24" s="22">
        <v>97.33</v>
      </c>
      <c r="K24" s="22">
        <v>96.92</v>
      </c>
      <c r="L24" s="23">
        <v>97.078999999999994</v>
      </c>
      <c r="M24" s="42">
        <f t="shared" si="0"/>
        <v>97.174099999999981</v>
      </c>
      <c r="N24" s="50">
        <f t="shared" si="1"/>
        <v>0.15626434156404304</v>
      </c>
      <c r="O24" s="9"/>
      <c r="P24" s="9"/>
      <c r="Q24" s="9"/>
      <c r="R24" s="9"/>
    </row>
    <row r="25" spans="1:18" x14ac:dyDescent="0.2">
      <c r="A25" s="79"/>
      <c r="B25" s="4">
        <v>400</v>
      </c>
      <c r="C25" s="20">
        <v>97.116</v>
      </c>
      <c r="D25" s="20">
        <v>96.972999999999999</v>
      </c>
      <c r="E25" s="20">
        <v>97.367000000000004</v>
      </c>
      <c r="F25" s="20">
        <v>97.453999999999994</v>
      </c>
      <c r="G25" s="20">
        <v>97.195999999999998</v>
      </c>
      <c r="H25" s="20">
        <v>97.2</v>
      </c>
      <c r="I25" s="20">
        <v>97.305999999999997</v>
      </c>
      <c r="J25" s="20">
        <v>97.363</v>
      </c>
      <c r="K25" s="20">
        <v>97.155000000000001</v>
      </c>
      <c r="L25" s="21">
        <v>97.540999999999997</v>
      </c>
      <c r="M25" s="15">
        <f t="shared" si="0"/>
        <v>97.267099999999999</v>
      </c>
      <c r="N25" s="48">
        <f t="shared" si="1"/>
        <v>0.17065003174137697</v>
      </c>
      <c r="O25" s="8"/>
      <c r="P25" s="9"/>
      <c r="Q25" s="9"/>
      <c r="R25" s="9"/>
    </row>
    <row r="26" spans="1:18" ht="16" thickBot="1" x14ac:dyDescent="0.25">
      <c r="A26" s="81"/>
      <c r="B26" s="7">
        <v>600</v>
      </c>
      <c r="C26" s="27">
        <v>97.180999999999997</v>
      </c>
      <c r="D26" s="27">
        <v>96.555999999999997</v>
      </c>
      <c r="E26" s="27">
        <v>97.347999999999999</v>
      </c>
      <c r="F26" s="27">
        <v>97.363</v>
      </c>
      <c r="G26" s="27">
        <v>97.287000000000006</v>
      </c>
      <c r="H26" s="27">
        <v>97.275999999999996</v>
      </c>
      <c r="I26" s="27">
        <v>97.382000000000005</v>
      </c>
      <c r="J26" s="27">
        <v>97.534000000000006</v>
      </c>
      <c r="K26" s="27">
        <v>97.685000000000002</v>
      </c>
      <c r="L26" s="28">
        <v>97.307000000000002</v>
      </c>
      <c r="M26" s="44">
        <f t="shared" si="0"/>
        <v>97.291900000000012</v>
      </c>
      <c r="N26" s="53">
        <f t="shared" si="1"/>
        <v>0.29511069486249281</v>
      </c>
      <c r="O26" s="9" t="s">
        <v>40</v>
      </c>
      <c r="P26" s="9" t="s">
        <v>41</v>
      </c>
      <c r="Q26" s="9"/>
      <c r="R26" s="9"/>
    </row>
    <row r="27" spans="1:18" ht="16" thickTop="1" x14ac:dyDescent="0.2">
      <c r="A27" s="78" t="s">
        <v>14</v>
      </c>
      <c r="B27" s="5">
        <v>20</v>
      </c>
      <c r="C27" s="18">
        <v>85.944999999999993</v>
      </c>
      <c r="D27" s="18">
        <v>85.876999999999995</v>
      </c>
      <c r="E27" s="18">
        <v>86.08</v>
      </c>
      <c r="F27" s="18">
        <v>85.2</v>
      </c>
      <c r="G27" s="18">
        <v>86.984999999999999</v>
      </c>
      <c r="H27" s="18">
        <v>85.65</v>
      </c>
      <c r="I27" s="18">
        <v>86.144000000000005</v>
      </c>
      <c r="J27" s="18">
        <v>85.358999999999995</v>
      </c>
      <c r="K27" s="18">
        <v>85.533000000000001</v>
      </c>
      <c r="L27" s="26">
        <v>86.207999999999998</v>
      </c>
      <c r="M27" s="16">
        <f t="shared" si="0"/>
        <v>85.898099999999999</v>
      </c>
      <c r="N27" s="52">
        <f t="shared" si="1"/>
        <v>0.51060018061536572</v>
      </c>
      <c r="O27" s="58">
        <f>M29-M27</f>
        <v>6.656800000000004</v>
      </c>
      <c r="P27" s="60">
        <f>AVERAGE(O27,O33,O39,O45)</f>
        <v>4.987600000000004</v>
      </c>
      <c r="Q27" s="9"/>
      <c r="R27" s="9"/>
    </row>
    <row r="28" spans="1:18" x14ac:dyDescent="0.2">
      <c r="A28" s="79"/>
      <c r="B28" s="17">
        <v>80</v>
      </c>
      <c r="C28" s="22">
        <v>91.248000000000005</v>
      </c>
      <c r="D28" s="22">
        <v>91.870999999999995</v>
      </c>
      <c r="E28" s="22">
        <v>92.265000000000001</v>
      </c>
      <c r="F28" s="22">
        <v>90.736000000000004</v>
      </c>
      <c r="G28" s="22">
        <v>90.594999999999999</v>
      </c>
      <c r="H28" s="22">
        <v>92.126000000000005</v>
      </c>
      <c r="I28" s="22">
        <v>91.338999999999999</v>
      </c>
      <c r="J28" s="22">
        <v>92.355999999999995</v>
      </c>
      <c r="K28" s="22">
        <v>91.915999999999997</v>
      </c>
      <c r="L28" s="23">
        <v>91.775000000000006</v>
      </c>
      <c r="M28" s="42">
        <f t="shared" si="0"/>
        <v>91.622699999999995</v>
      </c>
      <c r="N28" s="50">
        <f t="shared" si="1"/>
        <v>0.61803920228053022</v>
      </c>
      <c r="O28" s="9"/>
      <c r="P28" s="9"/>
      <c r="Q28" s="9"/>
      <c r="R28" s="9"/>
    </row>
    <row r="29" spans="1:18" x14ac:dyDescent="0.2">
      <c r="A29" s="79"/>
      <c r="B29" s="4">
        <v>140</v>
      </c>
      <c r="C29" s="20">
        <v>92.599000000000004</v>
      </c>
      <c r="D29" s="20">
        <v>92.28</v>
      </c>
      <c r="E29" s="20">
        <v>92.94</v>
      </c>
      <c r="F29" s="20">
        <v>92.688999999999993</v>
      </c>
      <c r="G29" s="20">
        <v>92.619</v>
      </c>
      <c r="H29" s="20">
        <v>92.460999999999999</v>
      </c>
      <c r="I29" s="20">
        <v>93.078999999999994</v>
      </c>
      <c r="J29" s="20">
        <v>91.936999999999998</v>
      </c>
      <c r="K29" s="20">
        <v>93.033000000000001</v>
      </c>
      <c r="L29" s="21">
        <v>91.912000000000006</v>
      </c>
      <c r="M29" s="15">
        <f t="shared" si="0"/>
        <v>92.554900000000004</v>
      </c>
      <c r="N29" s="48">
        <f t="shared" si="1"/>
        <v>0.41567975119742601</v>
      </c>
      <c r="O29" s="9"/>
      <c r="P29" s="9"/>
      <c r="Q29" s="9"/>
      <c r="R29" s="9"/>
    </row>
    <row r="30" spans="1:18" x14ac:dyDescent="0.2">
      <c r="A30" s="79"/>
      <c r="B30" s="17">
        <v>200</v>
      </c>
      <c r="C30" s="22">
        <v>93.527000000000001</v>
      </c>
      <c r="D30" s="22">
        <v>92.778000000000006</v>
      </c>
      <c r="E30" s="22">
        <v>92.186999999999998</v>
      </c>
      <c r="F30" s="22">
        <v>93.004999999999995</v>
      </c>
      <c r="G30" s="22">
        <v>92.593999999999994</v>
      </c>
      <c r="H30" s="22">
        <v>93.343999999999994</v>
      </c>
      <c r="I30" s="22">
        <v>93.367999999999995</v>
      </c>
      <c r="J30" s="22">
        <v>92.619</v>
      </c>
      <c r="K30" s="22">
        <v>91.483000000000004</v>
      </c>
      <c r="L30" s="23">
        <v>92.412999999999997</v>
      </c>
      <c r="M30" s="42">
        <f t="shared" si="0"/>
        <v>92.731799999999993</v>
      </c>
      <c r="N30" s="50">
        <f t="shared" si="1"/>
        <v>0.62167422694240948</v>
      </c>
      <c r="O30" s="9"/>
      <c r="P30" s="9"/>
      <c r="Q30" s="9"/>
      <c r="R30" s="9"/>
    </row>
    <row r="31" spans="1:18" x14ac:dyDescent="0.2">
      <c r="A31" s="79"/>
      <c r="B31" s="4">
        <v>400</v>
      </c>
      <c r="C31" s="20">
        <v>93.795000000000002</v>
      </c>
      <c r="D31" s="20">
        <v>92.462000000000003</v>
      </c>
      <c r="E31" s="20">
        <v>93.546999999999997</v>
      </c>
      <c r="F31" s="20">
        <v>93.433999999999997</v>
      </c>
      <c r="G31" s="20">
        <v>92.597999999999999</v>
      </c>
      <c r="H31" s="20">
        <v>93.388999999999996</v>
      </c>
      <c r="I31" s="20">
        <v>92.69</v>
      </c>
      <c r="J31" s="20">
        <v>93.975999999999999</v>
      </c>
      <c r="K31" s="20">
        <v>93.41</v>
      </c>
      <c r="L31" s="21">
        <v>93.635999999999996</v>
      </c>
      <c r="M31" s="15">
        <f t="shared" si="0"/>
        <v>93.293699999999987</v>
      </c>
      <c r="N31" s="48">
        <f t="shared" si="1"/>
        <v>0.52500096296207899</v>
      </c>
      <c r="O31" s="9"/>
      <c r="P31" s="9"/>
      <c r="Q31" s="9"/>
      <c r="R31" s="9"/>
    </row>
    <row r="32" spans="1:18" ht="16" thickBot="1" x14ac:dyDescent="0.25">
      <c r="A32" s="80"/>
      <c r="B32" s="6">
        <v>600</v>
      </c>
      <c r="C32" s="24">
        <v>93.147000000000006</v>
      </c>
      <c r="D32" s="24">
        <v>93.822999999999993</v>
      </c>
      <c r="E32" s="24">
        <v>93.102000000000004</v>
      </c>
      <c r="F32" s="24">
        <v>93.26</v>
      </c>
      <c r="G32" s="24">
        <v>94.206000000000003</v>
      </c>
      <c r="H32" s="24">
        <v>93.507999999999996</v>
      </c>
      <c r="I32" s="24">
        <v>92.492999999999995</v>
      </c>
      <c r="J32" s="24">
        <v>92.582999999999998</v>
      </c>
      <c r="K32" s="24">
        <v>93.822999999999993</v>
      </c>
      <c r="L32" s="25">
        <v>93.147000000000006</v>
      </c>
      <c r="M32" s="43">
        <f t="shared" si="0"/>
        <v>93.309200000000004</v>
      </c>
      <c r="N32" s="51">
        <f t="shared" si="1"/>
        <v>0.54398443605186542</v>
      </c>
      <c r="O32" s="8"/>
      <c r="P32" s="9"/>
      <c r="Q32" s="9"/>
      <c r="R32" s="9"/>
    </row>
    <row r="33" spans="1:18" x14ac:dyDescent="0.2">
      <c r="A33" s="78" t="s">
        <v>15</v>
      </c>
      <c r="B33" s="5">
        <v>20</v>
      </c>
      <c r="C33" s="18">
        <v>91.271000000000001</v>
      </c>
      <c r="D33" s="18">
        <v>91.66</v>
      </c>
      <c r="E33" s="18">
        <v>91.042000000000002</v>
      </c>
      <c r="F33" s="18">
        <v>90.992000000000004</v>
      </c>
      <c r="G33" s="18">
        <v>90.647999999999996</v>
      </c>
      <c r="H33" s="18">
        <v>90.971999999999994</v>
      </c>
      <c r="I33" s="18">
        <v>90.992000000000004</v>
      </c>
      <c r="J33" s="18">
        <v>91.584000000000003</v>
      </c>
      <c r="K33" s="18">
        <v>90.721999999999994</v>
      </c>
      <c r="L33" s="26">
        <v>90.747</v>
      </c>
      <c r="M33" s="16">
        <f t="shared" si="0"/>
        <v>91.062999999999974</v>
      </c>
      <c r="N33" s="52">
        <f t="shared" si="1"/>
        <v>0.34613420647039439</v>
      </c>
      <c r="O33" s="58">
        <f>M35-M33</f>
        <v>2.9712000000000387</v>
      </c>
      <c r="P33" s="9"/>
      <c r="Q33" s="9"/>
      <c r="R33" s="9"/>
    </row>
    <row r="34" spans="1:18" x14ac:dyDescent="0.2">
      <c r="A34" s="79"/>
      <c r="B34" s="17">
        <v>80</v>
      </c>
      <c r="C34" s="22">
        <v>93.912000000000006</v>
      </c>
      <c r="D34" s="22">
        <v>93.147000000000006</v>
      </c>
      <c r="E34" s="22">
        <v>93.798000000000002</v>
      </c>
      <c r="F34" s="22">
        <v>93.542000000000002</v>
      </c>
      <c r="G34" s="22">
        <v>93.819000000000003</v>
      </c>
      <c r="H34" s="22">
        <v>93.034000000000006</v>
      </c>
      <c r="I34" s="22">
        <v>93.703999999999994</v>
      </c>
      <c r="J34" s="22">
        <v>93.564999999999998</v>
      </c>
      <c r="K34" s="22">
        <v>93.427000000000007</v>
      </c>
      <c r="L34" s="23">
        <v>93.15</v>
      </c>
      <c r="M34" s="42">
        <f t="shared" si="0"/>
        <v>93.509799999999998</v>
      </c>
      <c r="N34" s="50">
        <f t="shared" si="1"/>
        <v>0.31208040274547305</v>
      </c>
      <c r="O34" s="9"/>
      <c r="P34" s="9"/>
      <c r="Q34" s="9"/>
      <c r="R34" s="9"/>
    </row>
    <row r="35" spans="1:18" x14ac:dyDescent="0.2">
      <c r="A35" s="79"/>
      <c r="B35" s="4">
        <v>140</v>
      </c>
      <c r="C35" s="20">
        <v>93.263000000000005</v>
      </c>
      <c r="D35" s="20">
        <v>93.626999999999995</v>
      </c>
      <c r="E35" s="20">
        <v>93.652000000000001</v>
      </c>
      <c r="F35" s="20">
        <v>93.900999999999996</v>
      </c>
      <c r="G35" s="20">
        <v>94.814999999999998</v>
      </c>
      <c r="H35" s="20">
        <v>94.769000000000005</v>
      </c>
      <c r="I35" s="20">
        <v>93.376000000000005</v>
      </c>
      <c r="J35" s="20">
        <v>94.153000000000006</v>
      </c>
      <c r="K35" s="20">
        <v>94.382000000000005</v>
      </c>
      <c r="L35" s="21">
        <v>94.403999999999996</v>
      </c>
      <c r="M35" s="15">
        <f t="shared" si="0"/>
        <v>94.034200000000013</v>
      </c>
      <c r="N35" s="48">
        <f t="shared" si="1"/>
        <v>0.55567952394643161</v>
      </c>
      <c r="O35" s="9"/>
      <c r="P35" s="9"/>
      <c r="Q35" s="9"/>
      <c r="R35" s="9"/>
    </row>
    <row r="36" spans="1:18" x14ac:dyDescent="0.2">
      <c r="A36" s="79"/>
      <c r="B36" s="17">
        <v>200</v>
      </c>
      <c r="C36" s="22">
        <v>94.414000000000001</v>
      </c>
      <c r="D36" s="22">
        <v>94.004000000000005</v>
      </c>
      <c r="E36" s="22">
        <v>94.457999999999998</v>
      </c>
      <c r="F36" s="22">
        <v>94.254000000000005</v>
      </c>
      <c r="G36" s="22">
        <v>94.412999999999997</v>
      </c>
      <c r="H36" s="22">
        <v>94.004000000000005</v>
      </c>
      <c r="I36" s="22">
        <v>94.230999999999995</v>
      </c>
      <c r="J36" s="22">
        <v>94.206999999999994</v>
      </c>
      <c r="K36" s="22">
        <v>94.117999999999995</v>
      </c>
      <c r="L36" s="23">
        <v>93.8</v>
      </c>
      <c r="M36" s="42">
        <f t="shared" si="0"/>
        <v>94.190300000000008</v>
      </c>
      <c r="N36" s="50">
        <f t="shared" si="1"/>
        <v>0.21194079361934959</v>
      </c>
      <c r="O36" s="29"/>
      <c r="P36" s="9"/>
      <c r="Q36" s="9"/>
      <c r="R36" s="9"/>
    </row>
    <row r="37" spans="1:18" x14ac:dyDescent="0.2">
      <c r="A37" s="79"/>
      <c r="B37" s="4">
        <v>400</v>
      </c>
      <c r="C37" s="20">
        <v>93.84</v>
      </c>
      <c r="D37" s="20">
        <v>94.921999999999997</v>
      </c>
      <c r="E37" s="20">
        <v>93.433000000000007</v>
      </c>
      <c r="F37" s="20">
        <v>93.162000000000006</v>
      </c>
      <c r="G37" s="20">
        <v>93.703000000000003</v>
      </c>
      <c r="H37" s="20">
        <v>94.087000000000003</v>
      </c>
      <c r="I37" s="20">
        <v>92.484999999999999</v>
      </c>
      <c r="J37" s="20">
        <v>94.516000000000005</v>
      </c>
      <c r="K37" s="20">
        <v>93.974000000000004</v>
      </c>
      <c r="L37" s="21">
        <v>93.477999999999994</v>
      </c>
      <c r="M37" s="15">
        <f t="shared" si="0"/>
        <v>93.759999999999991</v>
      </c>
      <c r="N37" s="48">
        <f t="shared" si="1"/>
        <v>0.68749432320888604</v>
      </c>
      <c r="O37" s="9"/>
      <c r="P37" s="9"/>
      <c r="Q37" s="9"/>
      <c r="R37" s="9"/>
    </row>
    <row r="38" spans="1:18" ht="16" thickBot="1" x14ac:dyDescent="0.25">
      <c r="A38" s="80"/>
      <c r="B38" s="6">
        <v>600</v>
      </c>
      <c r="C38" s="24">
        <v>93.778000000000006</v>
      </c>
      <c r="D38" s="24">
        <v>94.387</v>
      </c>
      <c r="E38" s="24">
        <v>93.507999999999996</v>
      </c>
      <c r="F38" s="24">
        <v>92.808999999999997</v>
      </c>
      <c r="G38" s="24">
        <v>94.183999999999997</v>
      </c>
      <c r="H38" s="24">
        <v>94.95</v>
      </c>
      <c r="I38" s="24">
        <v>94.611999999999995</v>
      </c>
      <c r="J38" s="24">
        <v>94.116</v>
      </c>
      <c r="K38" s="24">
        <v>94.545000000000002</v>
      </c>
      <c r="L38" s="25">
        <v>93.665000000000006</v>
      </c>
      <c r="M38" s="43">
        <f t="shared" si="0"/>
        <v>94.055399999999992</v>
      </c>
      <c r="N38" s="51">
        <f t="shared" si="1"/>
        <v>0.62915396455169181</v>
      </c>
      <c r="O38" s="8"/>
      <c r="P38" s="9"/>
      <c r="Q38" s="9"/>
      <c r="R38" s="9"/>
    </row>
    <row r="39" spans="1:18" x14ac:dyDescent="0.2">
      <c r="A39" s="78" t="s">
        <v>16</v>
      </c>
      <c r="B39" s="5">
        <v>20</v>
      </c>
      <c r="C39" s="18">
        <v>87.055000000000007</v>
      </c>
      <c r="D39" s="18">
        <v>87.35</v>
      </c>
      <c r="E39" s="18">
        <v>87.247</v>
      </c>
      <c r="F39" s="18">
        <v>87.664000000000001</v>
      </c>
      <c r="G39" s="18">
        <v>86.921000000000006</v>
      </c>
      <c r="H39" s="18">
        <v>87.69</v>
      </c>
      <c r="I39" s="18">
        <v>86.972999999999999</v>
      </c>
      <c r="J39" s="18">
        <v>87.403000000000006</v>
      </c>
      <c r="K39" s="18">
        <v>87.228999999999999</v>
      </c>
      <c r="L39" s="26">
        <v>86.787999999999997</v>
      </c>
      <c r="M39" s="16">
        <f t="shared" si="0"/>
        <v>87.231999999999999</v>
      </c>
      <c r="N39" s="52">
        <f t="shared" si="1"/>
        <v>0.30405664676905864</v>
      </c>
      <c r="O39" s="59">
        <f>M41-M39</f>
        <v>6.7523999999999802</v>
      </c>
      <c r="P39" s="9"/>
      <c r="Q39" s="9"/>
      <c r="R39" s="9"/>
    </row>
    <row r="40" spans="1:18" x14ac:dyDescent="0.2">
      <c r="A40" s="79"/>
      <c r="B40" s="17">
        <v>80</v>
      </c>
      <c r="C40" s="22">
        <v>92.488</v>
      </c>
      <c r="D40" s="22">
        <v>92.93</v>
      </c>
      <c r="E40" s="22">
        <v>93.102000000000004</v>
      </c>
      <c r="F40" s="22">
        <v>92.849000000000004</v>
      </c>
      <c r="G40" s="22">
        <v>93.441000000000003</v>
      </c>
      <c r="H40" s="22">
        <v>92.527000000000001</v>
      </c>
      <c r="I40" s="22">
        <v>92.578000000000003</v>
      </c>
      <c r="J40" s="22">
        <v>92.974000000000004</v>
      </c>
      <c r="K40" s="22">
        <v>92.775999999999996</v>
      </c>
      <c r="L40" s="23">
        <v>92.47</v>
      </c>
      <c r="M40" s="42">
        <f t="shared" si="0"/>
        <v>92.813500000000005</v>
      </c>
      <c r="N40" s="50">
        <f t="shared" si="1"/>
        <v>0.31277832050476045</v>
      </c>
      <c r="O40" s="9"/>
      <c r="P40" s="9"/>
      <c r="Q40" s="9"/>
      <c r="R40" s="9"/>
    </row>
    <row r="41" spans="1:18" x14ac:dyDescent="0.2">
      <c r="A41" s="79"/>
      <c r="B41" s="4">
        <v>140</v>
      </c>
      <c r="C41" s="20">
        <v>93.533000000000001</v>
      </c>
      <c r="D41" s="20">
        <v>94.384</v>
      </c>
      <c r="E41" s="20">
        <v>93.153999999999996</v>
      </c>
      <c r="F41" s="20">
        <v>93.590999999999994</v>
      </c>
      <c r="G41" s="20">
        <v>94.113</v>
      </c>
      <c r="H41" s="20">
        <v>94.153000000000006</v>
      </c>
      <c r="I41" s="20">
        <v>95.04</v>
      </c>
      <c r="J41" s="20">
        <v>94.063999999999993</v>
      </c>
      <c r="K41" s="20">
        <v>93.578999999999994</v>
      </c>
      <c r="L41" s="21">
        <v>94.233000000000004</v>
      </c>
      <c r="M41" s="15">
        <f t="shared" si="0"/>
        <v>93.98439999999998</v>
      </c>
      <c r="N41" s="48">
        <f t="shared" si="1"/>
        <v>0.53743344807623816</v>
      </c>
      <c r="O41" s="9"/>
      <c r="P41" s="9"/>
      <c r="Q41" s="9"/>
      <c r="R41" s="9"/>
    </row>
    <row r="42" spans="1:18" x14ac:dyDescent="0.2">
      <c r="A42" s="79"/>
      <c r="B42" s="17">
        <v>200</v>
      </c>
      <c r="C42" s="22">
        <v>94.47</v>
      </c>
      <c r="D42" s="22">
        <v>93.135999999999996</v>
      </c>
      <c r="E42" s="22">
        <v>94.787999999999997</v>
      </c>
      <c r="F42" s="22">
        <v>94.497</v>
      </c>
      <c r="G42" s="22">
        <v>94.486000000000004</v>
      </c>
      <c r="H42" s="22">
        <v>93.587999999999994</v>
      </c>
      <c r="I42" s="22">
        <v>94.727999999999994</v>
      </c>
      <c r="J42" s="22">
        <v>94.103999999999999</v>
      </c>
      <c r="K42" s="22">
        <v>95.105999999999995</v>
      </c>
      <c r="L42" s="23">
        <v>93.954999999999998</v>
      </c>
      <c r="M42" s="42">
        <f t="shared" si="0"/>
        <v>94.285800000000009</v>
      </c>
      <c r="N42" s="50">
        <f t="shared" si="1"/>
        <v>0.59540216100828336</v>
      </c>
      <c r="O42" s="8"/>
      <c r="P42" s="9"/>
      <c r="Q42" s="9"/>
      <c r="R42" s="9"/>
    </row>
    <row r="43" spans="1:18" x14ac:dyDescent="0.2">
      <c r="A43" s="79"/>
      <c r="B43" s="4">
        <v>400</v>
      </c>
      <c r="C43" s="20">
        <v>93.831999999999994</v>
      </c>
      <c r="D43" s="20">
        <v>94.616</v>
      </c>
      <c r="E43" s="20">
        <v>94.164000000000001</v>
      </c>
      <c r="F43" s="20">
        <v>94.781999999999996</v>
      </c>
      <c r="G43" s="20">
        <v>93.938000000000002</v>
      </c>
      <c r="H43" s="20">
        <v>94.646000000000001</v>
      </c>
      <c r="I43" s="20">
        <v>95.037999999999997</v>
      </c>
      <c r="J43" s="20">
        <v>95.265000000000001</v>
      </c>
      <c r="K43" s="20">
        <v>94.42</v>
      </c>
      <c r="L43" s="21">
        <v>94.058000000000007</v>
      </c>
      <c r="M43" s="15">
        <f t="shared" si="0"/>
        <v>94.475899999999996</v>
      </c>
      <c r="N43" s="48">
        <f t="shared" si="1"/>
        <v>0.47840997063188317</v>
      </c>
      <c r="O43" s="8"/>
      <c r="P43" s="9"/>
      <c r="Q43" s="9"/>
      <c r="R43" s="9"/>
    </row>
    <row r="44" spans="1:18" ht="16" thickBot="1" x14ac:dyDescent="0.25">
      <c r="A44" s="80"/>
      <c r="B44" s="6">
        <v>600</v>
      </c>
      <c r="C44" s="24">
        <v>94.048000000000002</v>
      </c>
      <c r="D44" s="24">
        <v>94.47</v>
      </c>
      <c r="E44" s="24">
        <v>95.147999999999996</v>
      </c>
      <c r="F44" s="24">
        <v>94.304000000000002</v>
      </c>
      <c r="G44" s="24">
        <v>93.715999999999994</v>
      </c>
      <c r="H44" s="24">
        <v>95.087000000000003</v>
      </c>
      <c r="I44" s="24">
        <v>94.906999999999996</v>
      </c>
      <c r="J44" s="24">
        <v>94.108000000000004</v>
      </c>
      <c r="K44" s="24">
        <v>93.49</v>
      </c>
      <c r="L44" s="25">
        <v>93.082999999999998</v>
      </c>
      <c r="M44" s="43">
        <f t="shared" si="0"/>
        <v>94.236099999999993</v>
      </c>
      <c r="N44" s="51">
        <f t="shared" si="1"/>
        <v>0.68909110025050069</v>
      </c>
      <c r="O44" s="9"/>
      <c r="P44" s="9"/>
      <c r="Q44" s="9"/>
      <c r="R44" s="9"/>
    </row>
    <row r="45" spans="1:18" x14ac:dyDescent="0.2">
      <c r="A45" s="78" t="s">
        <v>17</v>
      </c>
      <c r="B45" s="5">
        <v>20</v>
      </c>
      <c r="C45" s="18">
        <v>93.628</v>
      </c>
      <c r="D45" s="18">
        <v>93.738</v>
      </c>
      <c r="E45" s="18">
        <v>93.388000000000005</v>
      </c>
      <c r="F45" s="18">
        <v>93.427999999999997</v>
      </c>
      <c r="G45" s="18">
        <v>93.533000000000001</v>
      </c>
      <c r="H45" s="18">
        <v>93.587000000000003</v>
      </c>
      <c r="I45" s="18">
        <v>93.650999999999996</v>
      </c>
      <c r="J45" s="18">
        <v>93.822999999999993</v>
      </c>
      <c r="K45" s="18">
        <v>93.647999999999996</v>
      </c>
      <c r="L45" s="26">
        <v>93.620999999999995</v>
      </c>
      <c r="M45" s="16">
        <f t="shared" si="0"/>
        <v>93.604500000000002</v>
      </c>
      <c r="N45" s="52">
        <f t="shared" si="1"/>
        <v>0.13076123278708943</v>
      </c>
      <c r="O45" s="59">
        <f>M47-M45</f>
        <v>3.5699999999999932</v>
      </c>
      <c r="P45" s="9"/>
      <c r="Q45" s="9"/>
      <c r="R45" s="9"/>
    </row>
    <row r="46" spans="1:18" x14ac:dyDescent="0.2">
      <c r="A46" s="79"/>
      <c r="B46" s="17">
        <v>80</v>
      </c>
      <c r="C46" s="22">
        <v>96.388999999999996</v>
      </c>
      <c r="D46" s="22">
        <v>96.894999999999996</v>
      </c>
      <c r="E46" s="22">
        <v>96.405000000000001</v>
      </c>
      <c r="F46" s="22">
        <v>96.783000000000001</v>
      </c>
      <c r="G46" s="22">
        <v>96.536000000000001</v>
      </c>
      <c r="H46" s="22">
        <v>96.629000000000005</v>
      </c>
      <c r="I46" s="22">
        <v>96.662000000000006</v>
      </c>
      <c r="J46" s="22">
        <v>96.606999999999999</v>
      </c>
      <c r="K46" s="22">
        <v>96.74</v>
      </c>
      <c r="L46" s="23">
        <v>96.65</v>
      </c>
      <c r="M46" s="42">
        <f t="shared" si="0"/>
        <v>96.629599999999996</v>
      </c>
      <c r="N46" s="50">
        <f t="shared" si="1"/>
        <v>0.15819411423241281</v>
      </c>
      <c r="O46" s="9"/>
      <c r="P46" s="9"/>
      <c r="Q46" s="9"/>
      <c r="R46" s="9"/>
    </row>
    <row r="47" spans="1:18" x14ac:dyDescent="0.2">
      <c r="A47" s="79"/>
      <c r="B47" s="4">
        <v>140</v>
      </c>
      <c r="C47" s="20">
        <v>97.350999999999999</v>
      </c>
      <c r="D47" s="20">
        <v>97.067999999999998</v>
      </c>
      <c r="E47" s="20">
        <v>97.293999999999997</v>
      </c>
      <c r="F47" s="20">
        <v>97.447999999999993</v>
      </c>
      <c r="G47" s="20">
        <v>97.048000000000002</v>
      </c>
      <c r="H47" s="20">
        <v>97.122</v>
      </c>
      <c r="I47" s="20">
        <v>97.204999999999998</v>
      </c>
      <c r="J47" s="20">
        <v>96.997</v>
      </c>
      <c r="K47" s="20">
        <v>96.974000000000004</v>
      </c>
      <c r="L47" s="21">
        <v>97.238</v>
      </c>
      <c r="M47" s="15">
        <f t="shared" si="0"/>
        <v>97.174499999999995</v>
      </c>
      <c r="N47" s="48">
        <f t="shared" si="1"/>
        <v>0.15881663081120162</v>
      </c>
      <c r="O47" s="9"/>
      <c r="P47" s="9"/>
      <c r="Q47" s="9"/>
      <c r="R47" s="9"/>
    </row>
    <row r="48" spans="1:18" x14ac:dyDescent="0.2">
      <c r="A48" s="79"/>
      <c r="B48" s="17">
        <v>200</v>
      </c>
      <c r="C48" s="22">
        <v>97.262</v>
      </c>
      <c r="D48" s="22">
        <v>97.379000000000005</v>
      </c>
      <c r="E48" s="22">
        <v>97.542000000000002</v>
      </c>
      <c r="F48" s="22">
        <v>97.585999999999999</v>
      </c>
      <c r="G48" s="22">
        <v>97.602999999999994</v>
      </c>
      <c r="H48" s="22">
        <v>97.349000000000004</v>
      </c>
      <c r="I48" s="22">
        <v>97.47</v>
      </c>
      <c r="J48" s="22">
        <v>97.536000000000001</v>
      </c>
      <c r="K48" s="22">
        <v>97.212999999999994</v>
      </c>
      <c r="L48" s="23">
        <v>97.531999999999996</v>
      </c>
      <c r="M48" s="42">
        <f t="shared" si="0"/>
        <v>97.447200000000009</v>
      </c>
      <c r="N48" s="50">
        <f t="shared" si="1"/>
        <v>0.13806826009059553</v>
      </c>
      <c r="O48" s="9"/>
      <c r="P48" s="9"/>
      <c r="Q48" s="9"/>
      <c r="R48" s="9"/>
    </row>
    <row r="49" spans="1:18" x14ac:dyDescent="0.2">
      <c r="A49" s="79"/>
      <c r="B49" s="4">
        <v>400</v>
      </c>
      <c r="C49" s="20">
        <v>97.584000000000003</v>
      </c>
      <c r="D49" s="20">
        <v>97.605000000000004</v>
      </c>
      <c r="E49" s="20">
        <v>97.567999999999998</v>
      </c>
      <c r="F49" s="20">
        <v>97.551000000000002</v>
      </c>
      <c r="G49" s="20">
        <v>97.373999999999995</v>
      </c>
      <c r="H49" s="20">
        <v>97.546999999999997</v>
      </c>
      <c r="I49" s="20">
        <v>97.790999999999997</v>
      </c>
      <c r="J49" s="20">
        <v>97.49</v>
      </c>
      <c r="K49" s="20">
        <v>97.356999999999999</v>
      </c>
      <c r="L49" s="20">
        <v>97.587999999999994</v>
      </c>
      <c r="M49" s="15">
        <f t="shared" si="0"/>
        <v>97.54549999999999</v>
      </c>
      <c r="N49" s="48">
        <f t="shared" si="1"/>
        <v>0.12277463545501255</v>
      </c>
      <c r="O49" s="8"/>
      <c r="P49" s="9"/>
      <c r="Q49" s="9"/>
      <c r="R49" s="9"/>
    </row>
    <row r="50" spans="1:18" x14ac:dyDescent="0.2">
      <c r="A50" s="79"/>
      <c r="B50" s="17">
        <v>600</v>
      </c>
      <c r="C50" s="22">
        <v>97.31</v>
      </c>
      <c r="D50" s="22">
        <v>97.941000000000003</v>
      </c>
      <c r="E50" s="22">
        <v>97.652000000000001</v>
      </c>
      <c r="F50" s="22">
        <v>97.486999999999995</v>
      </c>
      <c r="G50" s="22">
        <v>97.24</v>
      </c>
      <c r="H50" s="22">
        <v>97.784000000000006</v>
      </c>
      <c r="I50" s="22">
        <v>97.26</v>
      </c>
      <c r="J50" s="22">
        <v>97.363</v>
      </c>
      <c r="K50" s="22">
        <v>97.697999999999993</v>
      </c>
      <c r="L50" s="23">
        <v>97.867000000000004</v>
      </c>
      <c r="M50" s="42">
        <f t="shared" si="0"/>
        <v>97.560199999999995</v>
      </c>
      <c r="N50" s="50">
        <f t="shared" si="1"/>
        <v>0.26164683576658687</v>
      </c>
      <c r="O50" s="9"/>
      <c r="P50" s="9"/>
      <c r="Q50" s="9"/>
      <c r="R50" s="9"/>
    </row>
  </sheetData>
  <mergeCells count="9">
    <mergeCell ref="A1:E1"/>
    <mergeCell ref="A39:A44"/>
    <mergeCell ref="A45:A50"/>
    <mergeCell ref="A3:A8"/>
    <mergeCell ref="A9:A14"/>
    <mergeCell ref="A15:A20"/>
    <mergeCell ref="A21:A26"/>
    <mergeCell ref="A27:A32"/>
    <mergeCell ref="A33:A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3D15-5B8D-4FAC-A7E3-DABA060F3540}">
  <dimension ref="A1:BH52"/>
  <sheetViews>
    <sheetView tabSelected="1" zoomScaleNormal="100" workbookViewId="0">
      <selection activeCell="D9" sqref="D9"/>
    </sheetView>
  </sheetViews>
  <sheetFormatPr baseColWidth="10" defaultRowHeight="15" x14ac:dyDescent="0.2"/>
  <cols>
    <col min="1" max="1" width="7.5" customWidth="1"/>
    <col min="2" max="2" width="3.5" bestFit="1" customWidth="1"/>
  </cols>
  <sheetData>
    <row r="1" spans="1:60" x14ac:dyDescent="0.2">
      <c r="A1" s="77" t="s">
        <v>35</v>
      </c>
      <c r="B1" s="77"/>
      <c r="C1" s="77"/>
      <c r="D1" s="77"/>
      <c r="E1" s="77"/>
    </row>
    <row r="2" spans="1:60" x14ac:dyDescent="0.2">
      <c r="A2" s="89"/>
      <c r="B2" s="90"/>
      <c r="C2" s="91"/>
      <c r="D2" s="88" t="s">
        <v>4</v>
      </c>
      <c r="E2" s="88"/>
      <c r="F2" s="88"/>
      <c r="G2" s="88"/>
      <c r="H2" s="88"/>
      <c r="I2" s="88" t="s">
        <v>5</v>
      </c>
      <c r="J2" s="88"/>
      <c r="K2" s="88"/>
      <c r="L2" s="88"/>
      <c r="M2" s="88"/>
      <c r="N2" s="88" t="s">
        <v>6</v>
      </c>
      <c r="O2" s="88"/>
      <c r="P2" s="88"/>
      <c r="Q2" s="88"/>
      <c r="R2" s="88"/>
      <c r="S2" s="88" t="s">
        <v>7</v>
      </c>
      <c r="T2" s="88"/>
      <c r="U2" s="88"/>
      <c r="V2" s="88"/>
      <c r="W2" s="88"/>
      <c r="X2" s="88" t="s">
        <v>8</v>
      </c>
      <c r="Y2" s="88"/>
      <c r="Z2" s="88"/>
      <c r="AA2" s="88"/>
      <c r="AB2" s="88"/>
      <c r="AC2" s="88" t="s">
        <v>9</v>
      </c>
      <c r="AD2" s="88"/>
      <c r="AE2" s="88"/>
      <c r="AF2" s="88"/>
      <c r="AG2" s="88"/>
      <c r="AH2" s="88" t="s">
        <v>10</v>
      </c>
      <c r="AI2" s="88"/>
      <c r="AJ2" s="88"/>
      <c r="AK2" s="88"/>
      <c r="AL2" s="88"/>
      <c r="AM2" s="88" t="s">
        <v>11</v>
      </c>
      <c r="AN2" s="88"/>
      <c r="AO2" s="88"/>
      <c r="AP2" s="88"/>
      <c r="AQ2" s="88"/>
      <c r="AR2" s="88" t="s">
        <v>12</v>
      </c>
      <c r="AS2" s="88"/>
      <c r="AT2" s="88"/>
      <c r="AU2" s="88"/>
      <c r="AV2" s="88"/>
      <c r="AW2" s="88" t="s">
        <v>13</v>
      </c>
      <c r="AX2" s="88"/>
      <c r="AY2" s="88"/>
      <c r="AZ2" s="88"/>
      <c r="BA2" s="89"/>
      <c r="BB2" s="85" t="s">
        <v>20</v>
      </c>
      <c r="BC2" s="86"/>
      <c r="BD2" s="86"/>
      <c r="BE2" s="86"/>
      <c r="BF2" s="87"/>
      <c r="BG2" s="10"/>
      <c r="BH2" s="10"/>
    </row>
    <row r="3" spans="1:60" x14ac:dyDescent="0.2">
      <c r="A3" s="19" t="s">
        <v>43</v>
      </c>
      <c r="B3" s="19" t="s">
        <v>28</v>
      </c>
      <c r="C3" s="19" t="s">
        <v>0</v>
      </c>
      <c r="D3" s="19" t="s">
        <v>24</v>
      </c>
      <c r="E3" s="19" t="s">
        <v>25</v>
      </c>
      <c r="F3" s="19" t="s">
        <v>42</v>
      </c>
      <c r="G3" s="19" t="s">
        <v>26</v>
      </c>
      <c r="H3" s="19" t="s">
        <v>27</v>
      </c>
      <c r="I3" s="19" t="s">
        <v>24</v>
      </c>
      <c r="J3" s="19" t="s">
        <v>25</v>
      </c>
      <c r="K3" s="19" t="s">
        <v>42</v>
      </c>
      <c r="L3" s="19" t="s">
        <v>26</v>
      </c>
      <c r="M3" s="19" t="s">
        <v>27</v>
      </c>
      <c r="N3" s="19" t="s">
        <v>24</v>
      </c>
      <c r="O3" s="19" t="s">
        <v>25</v>
      </c>
      <c r="P3" s="19" t="s">
        <v>42</v>
      </c>
      <c r="Q3" s="19" t="s">
        <v>26</v>
      </c>
      <c r="R3" s="19" t="s">
        <v>27</v>
      </c>
      <c r="S3" s="19" t="s">
        <v>24</v>
      </c>
      <c r="T3" s="19" t="s">
        <v>25</v>
      </c>
      <c r="U3" s="19" t="s">
        <v>42</v>
      </c>
      <c r="V3" s="19" t="s">
        <v>26</v>
      </c>
      <c r="W3" s="19" t="s">
        <v>27</v>
      </c>
      <c r="X3" s="19" t="s">
        <v>24</v>
      </c>
      <c r="Y3" s="19" t="s">
        <v>25</v>
      </c>
      <c r="Z3" s="19" t="s">
        <v>42</v>
      </c>
      <c r="AA3" s="19" t="s">
        <v>26</v>
      </c>
      <c r="AB3" s="19" t="s">
        <v>27</v>
      </c>
      <c r="AC3" s="19" t="s">
        <v>24</v>
      </c>
      <c r="AD3" s="19" t="s">
        <v>25</v>
      </c>
      <c r="AE3" s="19" t="s">
        <v>42</v>
      </c>
      <c r="AF3" s="19" t="s">
        <v>26</v>
      </c>
      <c r="AG3" s="19" t="s">
        <v>27</v>
      </c>
      <c r="AH3" s="19" t="s">
        <v>24</v>
      </c>
      <c r="AI3" s="19" t="s">
        <v>25</v>
      </c>
      <c r="AJ3" s="19" t="s">
        <v>42</v>
      </c>
      <c r="AK3" s="19" t="s">
        <v>26</v>
      </c>
      <c r="AL3" s="19" t="s">
        <v>27</v>
      </c>
      <c r="AM3" s="19" t="s">
        <v>24</v>
      </c>
      <c r="AN3" s="19" t="s">
        <v>25</v>
      </c>
      <c r="AO3" s="19" t="s">
        <v>42</v>
      </c>
      <c r="AP3" s="19" t="s">
        <v>26</v>
      </c>
      <c r="AQ3" s="19" t="s">
        <v>27</v>
      </c>
      <c r="AR3" s="19" t="s">
        <v>24</v>
      </c>
      <c r="AS3" s="19" t="s">
        <v>25</v>
      </c>
      <c r="AT3" s="19" t="s">
        <v>42</v>
      </c>
      <c r="AU3" s="19" t="s">
        <v>26</v>
      </c>
      <c r="AV3" s="19" t="s">
        <v>27</v>
      </c>
      <c r="AW3" s="19" t="s">
        <v>24</v>
      </c>
      <c r="AX3" s="19" t="s">
        <v>25</v>
      </c>
      <c r="AY3" s="19" t="s">
        <v>42</v>
      </c>
      <c r="AZ3" s="19" t="s">
        <v>26</v>
      </c>
      <c r="BA3" s="19" t="s">
        <v>27</v>
      </c>
      <c r="BB3" s="11" t="s">
        <v>24</v>
      </c>
      <c r="BC3" s="11" t="s">
        <v>25</v>
      </c>
      <c r="BD3" s="11" t="s">
        <v>42</v>
      </c>
      <c r="BE3" s="11" t="s">
        <v>26</v>
      </c>
      <c r="BF3" s="11" t="s">
        <v>27</v>
      </c>
      <c r="BG3" s="19" t="s">
        <v>28</v>
      </c>
      <c r="BH3" s="19" t="s">
        <v>19</v>
      </c>
    </row>
    <row r="4" spans="1:60" x14ac:dyDescent="0.2">
      <c r="A4" s="79" t="s">
        <v>33</v>
      </c>
      <c r="B4" s="83" t="s">
        <v>22</v>
      </c>
      <c r="C4" s="67" t="s">
        <v>14</v>
      </c>
      <c r="D4" s="68">
        <v>93.44</v>
      </c>
      <c r="E4" s="68">
        <v>89.52</v>
      </c>
      <c r="F4" s="68">
        <v>98.39</v>
      </c>
      <c r="G4" s="68">
        <v>88.47</v>
      </c>
      <c r="H4" s="68">
        <v>93.75</v>
      </c>
      <c r="I4" s="68">
        <v>94.03</v>
      </c>
      <c r="J4" s="68">
        <v>91.17</v>
      </c>
      <c r="K4" s="68">
        <v>97.69</v>
      </c>
      <c r="L4" s="68">
        <v>90.27</v>
      </c>
      <c r="M4" s="68">
        <v>94.32</v>
      </c>
      <c r="N4" s="68">
        <v>93.8</v>
      </c>
      <c r="O4" s="68">
        <v>90.96</v>
      </c>
      <c r="P4" s="68">
        <v>97.41</v>
      </c>
      <c r="Q4" s="68">
        <v>90.13</v>
      </c>
      <c r="R4" s="68">
        <v>94.07</v>
      </c>
      <c r="S4" s="68">
        <v>93.9</v>
      </c>
      <c r="T4" s="68">
        <v>91.07</v>
      </c>
      <c r="U4" s="68">
        <v>97.28</v>
      </c>
      <c r="V4" s="68">
        <v>90.54</v>
      </c>
      <c r="W4" s="68">
        <v>94.07</v>
      </c>
      <c r="X4" s="68">
        <v>94.63</v>
      </c>
      <c r="Y4" s="68">
        <v>92.06</v>
      </c>
      <c r="Z4" s="68">
        <v>97.71</v>
      </c>
      <c r="AA4" s="68">
        <v>91.54</v>
      </c>
      <c r="AB4" s="68">
        <v>94.8</v>
      </c>
      <c r="AC4" s="68">
        <v>94.31</v>
      </c>
      <c r="AD4" s="68">
        <v>91.58</v>
      </c>
      <c r="AE4" s="68">
        <v>97.73</v>
      </c>
      <c r="AF4" s="68">
        <v>90.81</v>
      </c>
      <c r="AG4" s="68">
        <v>94.55</v>
      </c>
      <c r="AH4" s="68">
        <v>94.28</v>
      </c>
      <c r="AI4" s="68">
        <v>90.99</v>
      </c>
      <c r="AJ4" s="68">
        <v>98.3</v>
      </c>
      <c r="AK4" s="68">
        <v>90.26</v>
      </c>
      <c r="AL4" s="68">
        <v>94.51</v>
      </c>
      <c r="AM4" s="68">
        <v>94.36</v>
      </c>
      <c r="AN4" s="68">
        <v>91.46</v>
      </c>
      <c r="AO4" s="68">
        <v>97.73</v>
      </c>
      <c r="AP4" s="68">
        <v>91.04</v>
      </c>
      <c r="AQ4" s="68">
        <v>94.49</v>
      </c>
      <c r="AR4" s="68">
        <v>94.58</v>
      </c>
      <c r="AS4" s="68">
        <v>91.09</v>
      </c>
      <c r="AT4" s="68">
        <v>98.49</v>
      </c>
      <c r="AU4" s="68">
        <v>90.9</v>
      </c>
      <c r="AV4" s="68">
        <v>94.64</v>
      </c>
      <c r="AW4" s="68">
        <v>93.78</v>
      </c>
      <c r="AX4" s="68">
        <v>90.41</v>
      </c>
      <c r="AY4" s="68">
        <v>97.77</v>
      </c>
      <c r="AZ4" s="68">
        <v>89.89</v>
      </c>
      <c r="BA4" s="68">
        <v>93.95</v>
      </c>
      <c r="BB4" s="68">
        <f>AVERAGEA(D4,I4,N4,S4,X4,AC4,AH4,AM4,AR4,AW4)</f>
        <v>94.11099999999999</v>
      </c>
      <c r="BC4" s="68">
        <f>AVERAGEA(E4,J4,O4,T4,Y4,AD4,AI4,AN4,AS4,AX4)</f>
        <v>91.031000000000006</v>
      </c>
      <c r="BD4" s="68">
        <f>AVERAGEA(F4,K4,P4,U4,Z4,AE4,AJ4,AO4,AT4,AY4)</f>
        <v>97.85</v>
      </c>
      <c r="BE4" s="68">
        <f>AVERAGEA(G4,L4,Q4,V4,AA4,AF4,AK4,AP4,AU4,AZ4)</f>
        <v>90.384999999999991</v>
      </c>
      <c r="BF4" s="68">
        <f>AVERAGEA(H4,M4,R4,W4,AB4,AG4,AL4,AQ4,AV4,BA4)</f>
        <v>94.314999999999998</v>
      </c>
      <c r="BG4" s="83" t="s">
        <v>22</v>
      </c>
      <c r="BH4" s="79" t="s">
        <v>33</v>
      </c>
    </row>
    <row r="5" spans="1:60" x14ac:dyDescent="0.2">
      <c r="A5" s="79"/>
      <c r="B5" s="83"/>
      <c r="C5" s="67" t="s">
        <v>15</v>
      </c>
      <c r="D5" s="68">
        <v>95.71</v>
      </c>
      <c r="E5" s="68">
        <v>93.4</v>
      </c>
      <c r="F5" s="68">
        <v>98.5</v>
      </c>
      <c r="G5" s="68">
        <v>92.91</v>
      </c>
      <c r="H5" s="68">
        <v>95.88</v>
      </c>
      <c r="I5" s="68">
        <v>95.59</v>
      </c>
      <c r="J5" s="68">
        <v>92.87</v>
      </c>
      <c r="K5" s="68">
        <v>98.48</v>
      </c>
      <c r="L5" s="68">
        <v>92.94</v>
      </c>
      <c r="M5" s="68">
        <v>95.59</v>
      </c>
      <c r="N5" s="68">
        <v>95.09</v>
      </c>
      <c r="O5" s="68">
        <v>92.88</v>
      </c>
      <c r="P5" s="68">
        <v>98.56</v>
      </c>
      <c r="Q5" s="68">
        <v>92.68</v>
      </c>
      <c r="R5" s="68">
        <v>95.64</v>
      </c>
      <c r="S5" s="68">
        <v>95.53</v>
      </c>
      <c r="T5" s="68">
        <v>91.69</v>
      </c>
      <c r="U5" s="68">
        <v>98.38</v>
      </c>
      <c r="V5" s="68">
        <v>91.2</v>
      </c>
      <c r="W5" s="68">
        <v>94.92</v>
      </c>
      <c r="X5" s="68">
        <v>95.18</v>
      </c>
      <c r="Y5" s="68">
        <v>92.67</v>
      </c>
      <c r="Z5" s="68">
        <v>98.12</v>
      </c>
      <c r="AA5" s="68">
        <v>92.25</v>
      </c>
      <c r="AB5" s="68">
        <v>95.32</v>
      </c>
      <c r="AC5" s="68">
        <v>95.02</v>
      </c>
      <c r="AD5" s="68">
        <v>92.49</v>
      </c>
      <c r="AE5" s="68">
        <v>98.21</v>
      </c>
      <c r="AF5" s="68">
        <v>92</v>
      </c>
      <c r="AG5" s="68">
        <v>95.27</v>
      </c>
      <c r="AH5" s="68">
        <v>95.55</v>
      </c>
      <c r="AI5" s="68">
        <v>92.6</v>
      </c>
      <c r="AJ5" s="68">
        <v>98.22</v>
      </c>
      <c r="AK5" s="68">
        <v>92.06</v>
      </c>
      <c r="AL5" s="68">
        <v>95.33</v>
      </c>
      <c r="AM5" s="68">
        <v>95.36</v>
      </c>
      <c r="AN5" s="68">
        <v>91.39</v>
      </c>
      <c r="AO5" s="68">
        <v>98.36</v>
      </c>
      <c r="AP5" s="68">
        <v>91.08</v>
      </c>
      <c r="AQ5" s="68">
        <v>94.75</v>
      </c>
      <c r="AR5" s="68">
        <v>95.48</v>
      </c>
      <c r="AS5" s="68">
        <v>93.59</v>
      </c>
      <c r="AT5" s="68">
        <v>98.68</v>
      </c>
      <c r="AU5" s="68">
        <v>93.08</v>
      </c>
      <c r="AV5" s="68">
        <v>96.07</v>
      </c>
      <c r="AW5" s="68">
        <v>94.86</v>
      </c>
      <c r="AX5" s="68">
        <v>91.39</v>
      </c>
      <c r="AY5" s="68">
        <v>97.6</v>
      </c>
      <c r="AZ5" s="68">
        <v>90.93</v>
      </c>
      <c r="BA5" s="68">
        <v>94.39</v>
      </c>
      <c r="BB5" s="68">
        <f t="shared" ref="BB5:BF11" si="0">AVERAGEA(D5,I5,N5,S5,X5,AC5,AH5,AM5,AR5,AW5)</f>
        <v>95.337000000000003</v>
      </c>
      <c r="BC5" s="68">
        <f t="shared" si="0"/>
        <v>92.497</v>
      </c>
      <c r="BD5" s="68">
        <f t="shared" si="0"/>
        <v>98.311000000000007</v>
      </c>
      <c r="BE5" s="68">
        <f t="shared" si="0"/>
        <v>92.113000000000014</v>
      </c>
      <c r="BF5" s="68">
        <f t="shared" si="0"/>
        <v>95.316000000000003</v>
      </c>
      <c r="BG5" s="83"/>
      <c r="BH5" s="79"/>
    </row>
    <row r="6" spans="1:60" x14ac:dyDescent="0.2">
      <c r="A6" s="79"/>
      <c r="B6" s="83"/>
      <c r="C6" s="67" t="s">
        <v>16</v>
      </c>
      <c r="D6" s="68">
        <v>95.22</v>
      </c>
      <c r="E6" s="68">
        <v>89.3</v>
      </c>
      <c r="F6" s="68">
        <v>97.12</v>
      </c>
      <c r="G6" s="68">
        <v>94.32</v>
      </c>
      <c r="H6" s="68">
        <v>93.04</v>
      </c>
      <c r="I6" s="68">
        <v>95.53</v>
      </c>
      <c r="J6" s="68">
        <v>88.6</v>
      </c>
      <c r="K6" s="68">
        <v>97.11</v>
      </c>
      <c r="L6" s="68">
        <v>94.06</v>
      </c>
      <c r="M6" s="68">
        <v>92.66</v>
      </c>
      <c r="N6" s="68">
        <v>94.86</v>
      </c>
      <c r="O6" s="68">
        <v>88.11</v>
      </c>
      <c r="P6" s="68">
        <v>97.06</v>
      </c>
      <c r="Q6" s="68">
        <v>93.79</v>
      </c>
      <c r="R6" s="68">
        <v>92.37</v>
      </c>
      <c r="S6" s="68">
        <v>95.7</v>
      </c>
      <c r="T6" s="68">
        <v>89.38</v>
      </c>
      <c r="U6" s="68">
        <v>97.15</v>
      </c>
      <c r="V6" s="68">
        <v>94.27</v>
      </c>
      <c r="W6" s="68">
        <v>93.1</v>
      </c>
      <c r="X6" s="68">
        <v>94.66</v>
      </c>
      <c r="Y6" s="68">
        <v>89.52</v>
      </c>
      <c r="Z6" s="68">
        <v>96.27</v>
      </c>
      <c r="AA6" s="68">
        <v>94.41</v>
      </c>
      <c r="AB6" s="68">
        <v>92.78</v>
      </c>
      <c r="AC6" s="68">
        <v>94.8</v>
      </c>
      <c r="AD6" s="68">
        <v>88.58</v>
      </c>
      <c r="AE6" s="68">
        <v>96.32</v>
      </c>
      <c r="AF6" s="68">
        <v>94.07</v>
      </c>
      <c r="AG6" s="68">
        <v>92.28</v>
      </c>
      <c r="AH6" s="68">
        <v>94.71</v>
      </c>
      <c r="AI6" s="68">
        <v>88.25</v>
      </c>
      <c r="AJ6" s="68">
        <v>96.97</v>
      </c>
      <c r="AK6" s="68">
        <v>93.58</v>
      </c>
      <c r="AL6" s="68">
        <v>92.4</v>
      </c>
      <c r="AM6" s="68">
        <v>95.29</v>
      </c>
      <c r="AN6" s="68">
        <v>89.23</v>
      </c>
      <c r="AO6" s="68">
        <v>97.06</v>
      </c>
      <c r="AP6" s="68">
        <v>94.44</v>
      </c>
      <c r="AQ6" s="68">
        <v>92.98</v>
      </c>
      <c r="AR6" s="68">
        <v>95.15</v>
      </c>
      <c r="AS6" s="68">
        <v>89.21</v>
      </c>
      <c r="AT6" s="68">
        <v>97.04</v>
      </c>
      <c r="AU6" s="68">
        <v>94.21</v>
      </c>
      <c r="AV6" s="68">
        <v>92.96</v>
      </c>
      <c r="AW6" s="68">
        <v>95.19</v>
      </c>
      <c r="AX6" s="68">
        <v>89.08</v>
      </c>
      <c r="AY6" s="68">
        <v>97.2</v>
      </c>
      <c r="AZ6" s="68">
        <v>94.22</v>
      </c>
      <c r="BA6" s="68">
        <v>92.96</v>
      </c>
      <c r="BB6" s="68">
        <f t="shared" si="0"/>
        <v>95.11099999999999</v>
      </c>
      <c r="BC6" s="68">
        <f t="shared" si="0"/>
        <v>88.926000000000016</v>
      </c>
      <c r="BD6" s="68">
        <f t="shared" si="0"/>
        <v>96.929999999999993</v>
      </c>
      <c r="BE6" s="68">
        <f t="shared" si="0"/>
        <v>94.137000000000015</v>
      </c>
      <c r="BF6" s="68">
        <f t="shared" si="0"/>
        <v>92.753</v>
      </c>
      <c r="BG6" s="83"/>
      <c r="BH6" s="79"/>
    </row>
    <row r="7" spans="1:60" ht="16" thickBot="1" x14ac:dyDescent="0.25">
      <c r="A7" s="79"/>
      <c r="B7" s="84"/>
      <c r="C7" s="69" t="s">
        <v>17</v>
      </c>
      <c r="D7" s="70">
        <v>97.79</v>
      </c>
      <c r="E7" s="70">
        <v>82.68</v>
      </c>
      <c r="F7" s="70">
        <v>95.14</v>
      </c>
      <c r="G7" s="70">
        <v>98.05</v>
      </c>
      <c r="H7" s="70">
        <v>88.47</v>
      </c>
      <c r="I7" s="70">
        <v>97.85</v>
      </c>
      <c r="J7" s="70">
        <v>83.77</v>
      </c>
      <c r="K7" s="70">
        <v>93.59</v>
      </c>
      <c r="L7" s="70">
        <v>98.26</v>
      </c>
      <c r="M7" s="70">
        <v>88.41</v>
      </c>
      <c r="N7" s="70">
        <v>97.87</v>
      </c>
      <c r="O7" s="70">
        <v>82.96</v>
      </c>
      <c r="P7" s="70">
        <v>95.04</v>
      </c>
      <c r="Q7" s="70">
        <v>98.14</v>
      </c>
      <c r="R7" s="70">
        <v>88.59</v>
      </c>
      <c r="S7" s="70">
        <v>97.71</v>
      </c>
      <c r="T7" s="70">
        <v>83.42</v>
      </c>
      <c r="U7" s="70">
        <v>93.72</v>
      </c>
      <c r="V7" s="70">
        <v>98.11</v>
      </c>
      <c r="W7" s="70">
        <v>88.27</v>
      </c>
      <c r="X7" s="70">
        <v>97.53</v>
      </c>
      <c r="Y7" s="70">
        <v>80.239999999999995</v>
      </c>
      <c r="Z7" s="70">
        <v>96.15</v>
      </c>
      <c r="AA7" s="70">
        <v>97.67</v>
      </c>
      <c r="AB7" s="70">
        <v>87.48</v>
      </c>
      <c r="AC7" s="70">
        <v>97.79</v>
      </c>
      <c r="AD7" s="70">
        <v>83.82</v>
      </c>
      <c r="AE7" s="70">
        <v>92.32</v>
      </c>
      <c r="AF7" s="70">
        <v>98.31</v>
      </c>
      <c r="AG7" s="70">
        <v>87.86</v>
      </c>
      <c r="AH7" s="70">
        <v>97.62</v>
      </c>
      <c r="AI7" s="70">
        <v>82.19</v>
      </c>
      <c r="AJ7" s="70">
        <v>93.73</v>
      </c>
      <c r="AK7" s="70">
        <v>98</v>
      </c>
      <c r="AL7" s="70">
        <v>87.58</v>
      </c>
      <c r="AM7" s="70">
        <v>97.76</v>
      </c>
      <c r="AN7" s="70">
        <v>83.89</v>
      </c>
      <c r="AO7" s="70">
        <v>93.56</v>
      </c>
      <c r="AP7" s="70">
        <v>98.19</v>
      </c>
      <c r="AQ7" s="70">
        <v>88.46</v>
      </c>
      <c r="AR7" s="70">
        <v>97.3</v>
      </c>
      <c r="AS7" s="70">
        <v>78.97</v>
      </c>
      <c r="AT7" s="70">
        <v>94.86</v>
      </c>
      <c r="AU7" s="70">
        <v>97.53</v>
      </c>
      <c r="AV7" s="70">
        <v>86.19</v>
      </c>
      <c r="AW7" s="70">
        <v>97.57</v>
      </c>
      <c r="AX7" s="70">
        <v>82.24</v>
      </c>
      <c r="AY7" s="70">
        <v>94.13</v>
      </c>
      <c r="AZ7" s="70">
        <v>97.92</v>
      </c>
      <c r="BA7" s="70">
        <v>87.78</v>
      </c>
      <c r="BB7" s="70">
        <f t="shared" si="0"/>
        <v>97.679000000000002</v>
      </c>
      <c r="BC7" s="70">
        <f t="shared" si="0"/>
        <v>82.417999999999992</v>
      </c>
      <c r="BD7" s="70">
        <f t="shared" si="0"/>
        <v>94.224000000000004</v>
      </c>
      <c r="BE7" s="70">
        <f t="shared" si="0"/>
        <v>98.018000000000001</v>
      </c>
      <c r="BF7" s="70">
        <f t="shared" si="0"/>
        <v>87.90900000000002</v>
      </c>
      <c r="BG7" s="84"/>
      <c r="BH7" s="79"/>
    </row>
    <row r="8" spans="1:60" x14ac:dyDescent="0.2">
      <c r="A8" s="79"/>
      <c r="B8" s="78" t="s">
        <v>23</v>
      </c>
      <c r="C8" s="13" t="s">
        <v>14</v>
      </c>
      <c r="D8" s="61">
        <v>93.53</v>
      </c>
      <c r="E8" s="61">
        <v>91.21</v>
      </c>
      <c r="F8" s="61">
        <v>96.06</v>
      </c>
      <c r="G8" s="61">
        <v>91.08</v>
      </c>
      <c r="H8" s="61">
        <v>93.57</v>
      </c>
      <c r="I8" s="61">
        <v>92.78</v>
      </c>
      <c r="J8" s="61">
        <v>91.23</v>
      </c>
      <c r="K8" s="61">
        <v>94.83</v>
      </c>
      <c r="L8" s="61">
        <v>90.68</v>
      </c>
      <c r="M8" s="61">
        <v>93</v>
      </c>
      <c r="N8" s="61">
        <v>92.19</v>
      </c>
      <c r="O8" s="61">
        <v>89.06</v>
      </c>
      <c r="P8" s="61">
        <v>96.3</v>
      </c>
      <c r="Q8" s="61">
        <v>88.03</v>
      </c>
      <c r="R8" s="61">
        <v>92.54</v>
      </c>
      <c r="S8" s="61">
        <v>93.01</v>
      </c>
      <c r="T8" s="61">
        <v>90.31</v>
      </c>
      <c r="U8" s="61">
        <v>96.13</v>
      </c>
      <c r="V8" s="61">
        <v>89.96</v>
      </c>
      <c r="W8" s="61">
        <v>93.13</v>
      </c>
      <c r="X8" s="61">
        <v>92.59</v>
      </c>
      <c r="Y8" s="61">
        <v>89.45</v>
      </c>
      <c r="Z8" s="61">
        <v>96.36</v>
      </c>
      <c r="AA8" s="61">
        <v>88.92</v>
      </c>
      <c r="AB8" s="61">
        <v>92.78</v>
      </c>
      <c r="AC8" s="61">
        <v>93.34</v>
      </c>
      <c r="AD8" s="61">
        <v>91.1</v>
      </c>
      <c r="AE8" s="61">
        <v>96.22</v>
      </c>
      <c r="AF8" s="61">
        <v>90.41</v>
      </c>
      <c r="AG8" s="61">
        <v>93.59</v>
      </c>
      <c r="AH8" s="61">
        <v>93.37</v>
      </c>
      <c r="AI8" s="61">
        <v>92.08</v>
      </c>
      <c r="AJ8" s="61">
        <v>94.85</v>
      </c>
      <c r="AK8" s="61">
        <v>91.89</v>
      </c>
      <c r="AL8" s="61">
        <v>93.45</v>
      </c>
      <c r="AM8" s="61">
        <v>92.62</v>
      </c>
      <c r="AN8" s="61">
        <v>90.48</v>
      </c>
      <c r="AO8" s="61">
        <v>95.22</v>
      </c>
      <c r="AP8" s="61">
        <v>90.03</v>
      </c>
      <c r="AQ8" s="61">
        <v>92.79</v>
      </c>
      <c r="AR8" s="61">
        <v>91.48</v>
      </c>
      <c r="AS8" s="61">
        <v>88.76</v>
      </c>
      <c r="AT8" s="61">
        <v>94.88</v>
      </c>
      <c r="AU8" s="61">
        <v>88.12</v>
      </c>
      <c r="AV8" s="61">
        <v>91.72</v>
      </c>
      <c r="AW8" s="61">
        <v>92.41</v>
      </c>
      <c r="AX8" s="61">
        <v>90.36</v>
      </c>
      <c r="AY8" s="61">
        <v>94.89</v>
      </c>
      <c r="AZ8" s="61">
        <v>89.96</v>
      </c>
      <c r="BA8" s="61">
        <v>92.57</v>
      </c>
      <c r="BB8" s="61">
        <f t="shared" si="0"/>
        <v>92.731999999999999</v>
      </c>
      <c r="BC8" s="61">
        <f t="shared" si="0"/>
        <v>90.404000000000011</v>
      </c>
      <c r="BD8" s="61">
        <f t="shared" si="0"/>
        <v>95.573999999999998</v>
      </c>
      <c r="BE8" s="61">
        <f t="shared" si="0"/>
        <v>89.907999999999987</v>
      </c>
      <c r="BF8" s="61">
        <f t="shared" si="0"/>
        <v>92.914000000000016</v>
      </c>
      <c r="BG8" s="78" t="s">
        <v>23</v>
      </c>
      <c r="BH8" s="79"/>
    </row>
    <row r="9" spans="1:60" x14ac:dyDescent="0.2">
      <c r="A9" s="79"/>
      <c r="B9" s="79"/>
      <c r="C9" s="19" t="s">
        <v>15</v>
      </c>
      <c r="D9" s="14">
        <v>94.41</v>
      </c>
      <c r="E9" s="14">
        <v>91.77</v>
      </c>
      <c r="F9" s="14">
        <v>97.87</v>
      </c>
      <c r="G9" s="14">
        <v>90.78</v>
      </c>
      <c r="H9" s="14">
        <v>94.72</v>
      </c>
      <c r="I9" s="14">
        <v>94</v>
      </c>
      <c r="J9" s="14">
        <v>91.49</v>
      </c>
      <c r="K9" s="14">
        <v>97.17</v>
      </c>
      <c r="L9" s="14">
        <v>90.77</v>
      </c>
      <c r="M9" s="14">
        <v>94.25</v>
      </c>
      <c r="N9" s="14">
        <v>94.46</v>
      </c>
      <c r="O9" s="14">
        <v>91.58</v>
      </c>
      <c r="P9" s="14">
        <v>97.8</v>
      </c>
      <c r="Q9" s="14">
        <v>91.18</v>
      </c>
      <c r="R9" s="14">
        <v>94.59</v>
      </c>
      <c r="S9" s="14">
        <v>94.25</v>
      </c>
      <c r="T9" s="14">
        <v>91.64</v>
      </c>
      <c r="U9" s="14">
        <v>97.3</v>
      </c>
      <c r="V9" s="14">
        <v>91.25</v>
      </c>
      <c r="W9" s="14">
        <v>94.38</v>
      </c>
      <c r="X9" s="14">
        <v>94.41</v>
      </c>
      <c r="Y9" s="14">
        <v>92.58</v>
      </c>
      <c r="Z9" s="14">
        <v>96.73</v>
      </c>
      <c r="AA9" s="14">
        <v>92.04</v>
      </c>
      <c r="AB9" s="14">
        <v>94.61</v>
      </c>
      <c r="AC9" s="14">
        <v>94</v>
      </c>
      <c r="AD9" s="14">
        <v>91.52</v>
      </c>
      <c r="AE9" s="14">
        <v>97</v>
      </c>
      <c r="AF9" s="14">
        <v>91</v>
      </c>
      <c r="AG9" s="14">
        <v>94.18</v>
      </c>
      <c r="AH9" s="14">
        <v>94.23</v>
      </c>
      <c r="AI9" s="14">
        <v>92.36</v>
      </c>
      <c r="AJ9" s="14">
        <v>96.77</v>
      </c>
      <c r="AK9" s="14">
        <v>91.55</v>
      </c>
      <c r="AL9" s="14">
        <v>94.51</v>
      </c>
      <c r="AM9" s="14">
        <v>94.21</v>
      </c>
      <c r="AN9" s="14">
        <v>91.42</v>
      </c>
      <c r="AO9" s="14">
        <v>97.76</v>
      </c>
      <c r="AP9" s="14">
        <v>90.54</v>
      </c>
      <c r="AQ9" s="14">
        <v>94.49</v>
      </c>
      <c r="AR9" s="14">
        <v>94.12</v>
      </c>
      <c r="AS9" s="14">
        <v>91.51</v>
      </c>
      <c r="AT9" s="14">
        <v>97.04</v>
      </c>
      <c r="AU9" s="14">
        <v>91.28</v>
      </c>
      <c r="AV9" s="14">
        <v>94.2</v>
      </c>
      <c r="AW9" s="14">
        <v>93.8</v>
      </c>
      <c r="AX9" s="14">
        <v>91.45</v>
      </c>
      <c r="AY9" s="14">
        <v>96.58</v>
      </c>
      <c r="AZ9" s="14">
        <v>91.04</v>
      </c>
      <c r="BA9" s="14">
        <v>93.95</v>
      </c>
      <c r="BB9" s="14">
        <f t="shared" si="0"/>
        <v>94.188999999999993</v>
      </c>
      <c r="BC9" s="14">
        <f t="shared" si="0"/>
        <v>91.731999999999999</v>
      </c>
      <c r="BD9" s="14">
        <f t="shared" si="0"/>
        <v>97.202000000000012</v>
      </c>
      <c r="BE9" s="14">
        <f t="shared" si="0"/>
        <v>91.142999999999986</v>
      </c>
      <c r="BF9" s="14">
        <f t="shared" si="0"/>
        <v>94.388000000000005</v>
      </c>
      <c r="BG9" s="79"/>
      <c r="BH9" s="79"/>
    </row>
    <row r="10" spans="1:60" x14ac:dyDescent="0.2">
      <c r="A10" s="79"/>
      <c r="B10" s="79"/>
      <c r="C10" s="19" t="s">
        <v>16</v>
      </c>
      <c r="D10" s="14">
        <v>94.47</v>
      </c>
      <c r="E10" s="14">
        <v>88.72</v>
      </c>
      <c r="F10" s="14">
        <v>95.42</v>
      </c>
      <c r="G10" s="14">
        <v>94</v>
      </c>
      <c r="H10" s="14">
        <v>91.95</v>
      </c>
      <c r="I10" s="14">
        <v>93.14</v>
      </c>
      <c r="J10" s="14">
        <v>86.32</v>
      </c>
      <c r="K10" s="14">
        <v>94.3</v>
      </c>
      <c r="L10" s="14">
        <v>92.56</v>
      </c>
      <c r="M10" s="14">
        <v>90.13</v>
      </c>
      <c r="N10" s="14">
        <v>94.79</v>
      </c>
      <c r="O10" s="14">
        <v>90.88</v>
      </c>
      <c r="P10" s="14">
        <v>93.85</v>
      </c>
      <c r="Q10" s="14">
        <v>95.26</v>
      </c>
      <c r="R10" s="14">
        <v>92.34</v>
      </c>
      <c r="S10" s="14">
        <v>94.5</v>
      </c>
      <c r="T10" s="14">
        <v>89.4</v>
      </c>
      <c r="U10" s="14">
        <v>94.72</v>
      </c>
      <c r="V10" s="14">
        <v>94.38</v>
      </c>
      <c r="W10" s="14">
        <v>91.98</v>
      </c>
      <c r="X10" s="14">
        <v>94.49</v>
      </c>
      <c r="Y10" s="14">
        <v>88.85</v>
      </c>
      <c r="Z10" s="14">
        <v>95.22</v>
      </c>
      <c r="AA10" s="14">
        <v>94.12</v>
      </c>
      <c r="AB10" s="14">
        <v>91.93</v>
      </c>
      <c r="AC10" s="14">
        <v>93.59</v>
      </c>
      <c r="AD10" s="14">
        <v>86.44</v>
      </c>
      <c r="AE10" s="14">
        <v>95.48</v>
      </c>
      <c r="AF10" s="14">
        <v>92.66</v>
      </c>
      <c r="AG10" s="14">
        <v>90.74</v>
      </c>
      <c r="AH10" s="14">
        <v>94.73</v>
      </c>
      <c r="AI10" s="14">
        <v>90.58</v>
      </c>
      <c r="AJ10" s="14">
        <v>93.89</v>
      </c>
      <c r="AK10" s="14">
        <v>95.15</v>
      </c>
      <c r="AL10" s="14">
        <v>92.2</v>
      </c>
      <c r="AM10" s="14">
        <v>94.1</v>
      </c>
      <c r="AN10" s="14">
        <v>88.24</v>
      </c>
      <c r="AO10" s="14">
        <v>94.95</v>
      </c>
      <c r="AP10" s="14">
        <v>93.68</v>
      </c>
      <c r="AQ10" s="14">
        <v>91.48</v>
      </c>
      <c r="AR10" s="14">
        <v>95.11</v>
      </c>
      <c r="AS10" s="14">
        <v>90.07</v>
      </c>
      <c r="AT10" s="14">
        <v>95.73</v>
      </c>
      <c r="AU10" s="14">
        <v>94.8</v>
      </c>
      <c r="AV10" s="14">
        <v>92.81</v>
      </c>
      <c r="AW10" s="14">
        <v>93.96</v>
      </c>
      <c r="AX10" s="14">
        <v>87.53</v>
      </c>
      <c r="AY10" s="14">
        <v>95.34</v>
      </c>
      <c r="AZ10" s="14">
        <v>93.27</v>
      </c>
      <c r="BA10" s="14">
        <v>91.27</v>
      </c>
      <c r="BB10" s="14">
        <f t="shared" si="0"/>
        <v>94.288000000000011</v>
      </c>
      <c r="BC10" s="14">
        <f t="shared" si="0"/>
        <v>88.703000000000003</v>
      </c>
      <c r="BD10" s="14">
        <f t="shared" si="0"/>
        <v>94.890000000000015</v>
      </c>
      <c r="BE10" s="14">
        <f t="shared" si="0"/>
        <v>93.987999999999985</v>
      </c>
      <c r="BF10" s="14">
        <f t="shared" si="0"/>
        <v>91.682999999999993</v>
      </c>
      <c r="BG10" s="79"/>
      <c r="BH10" s="79"/>
    </row>
    <row r="11" spans="1:60" ht="16" thickBot="1" x14ac:dyDescent="0.25">
      <c r="A11" s="81"/>
      <c r="B11" s="81"/>
      <c r="C11" s="7" t="s">
        <v>17</v>
      </c>
      <c r="D11" s="65">
        <v>97.26</v>
      </c>
      <c r="E11" s="65">
        <v>81.099999999999994</v>
      </c>
      <c r="F11" s="65">
        <v>91.51</v>
      </c>
      <c r="G11" s="65">
        <v>97.84</v>
      </c>
      <c r="H11" s="65">
        <v>85.99</v>
      </c>
      <c r="I11" s="65">
        <v>97.38</v>
      </c>
      <c r="J11" s="65">
        <v>81.14</v>
      </c>
      <c r="K11" s="65">
        <v>92.64</v>
      </c>
      <c r="L11" s="65">
        <v>97.85</v>
      </c>
      <c r="M11" s="65">
        <v>86.51</v>
      </c>
      <c r="N11" s="65">
        <v>97.54</v>
      </c>
      <c r="O11" s="65">
        <v>83.88</v>
      </c>
      <c r="P11" s="65">
        <v>89.69</v>
      </c>
      <c r="Q11" s="65">
        <v>98.31</v>
      </c>
      <c r="R11" s="65">
        <v>86.69</v>
      </c>
      <c r="S11" s="65">
        <v>97.59</v>
      </c>
      <c r="T11" s="65">
        <v>83.81</v>
      </c>
      <c r="U11" s="65">
        <v>90.75</v>
      </c>
      <c r="V11" s="65">
        <v>98.26</v>
      </c>
      <c r="W11" s="65">
        <v>87.14</v>
      </c>
      <c r="X11" s="65">
        <v>97.6</v>
      </c>
      <c r="Y11" s="65">
        <v>84.74</v>
      </c>
      <c r="Z11" s="65">
        <v>89.37</v>
      </c>
      <c r="AA11" s="65">
        <v>98.42</v>
      </c>
      <c r="AB11" s="65">
        <v>86.99</v>
      </c>
      <c r="AC11" s="65">
        <v>97.35</v>
      </c>
      <c r="AD11" s="65">
        <v>81.650000000000006</v>
      </c>
      <c r="AE11" s="65">
        <v>91.02</v>
      </c>
      <c r="AF11" s="65">
        <v>97.98</v>
      </c>
      <c r="AG11" s="65">
        <v>86.08</v>
      </c>
      <c r="AH11" s="65">
        <v>97.47</v>
      </c>
      <c r="AI11" s="65">
        <v>82.73</v>
      </c>
      <c r="AJ11" s="65">
        <v>91.13</v>
      </c>
      <c r="AK11" s="65">
        <v>98.1</v>
      </c>
      <c r="AL11" s="65">
        <v>86.73</v>
      </c>
      <c r="AM11" s="65">
        <v>97.54</v>
      </c>
      <c r="AN11" s="65">
        <v>83.29</v>
      </c>
      <c r="AO11" s="65">
        <v>91.26</v>
      </c>
      <c r="AP11" s="65">
        <v>98.17</v>
      </c>
      <c r="AQ11" s="65">
        <v>87.09</v>
      </c>
      <c r="AR11" s="65">
        <v>97.2</v>
      </c>
      <c r="AS11" s="65">
        <v>81.03</v>
      </c>
      <c r="AT11" s="65">
        <v>90.97</v>
      </c>
      <c r="AU11" s="65">
        <v>97.83</v>
      </c>
      <c r="AV11" s="65">
        <v>85.71</v>
      </c>
      <c r="AW11" s="65">
        <v>97.53</v>
      </c>
      <c r="AX11" s="65">
        <v>83.67</v>
      </c>
      <c r="AY11" s="65">
        <v>91.79</v>
      </c>
      <c r="AZ11" s="65">
        <v>98.13</v>
      </c>
      <c r="BA11" s="65">
        <v>87.54</v>
      </c>
      <c r="BB11" s="65">
        <f t="shared" si="0"/>
        <v>97.445999999999998</v>
      </c>
      <c r="BC11" s="65">
        <f t="shared" si="0"/>
        <v>82.703999999999994</v>
      </c>
      <c r="BD11" s="65">
        <f t="shared" si="0"/>
        <v>91.013000000000005</v>
      </c>
      <c r="BE11" s="65">
        <f t="shared" si="0"/>
        <v>98.088999999999999</v>
      </c>
      <c r="BF11" s="65">
        <f t="shared" si="0"/>
        <v>86.647000000000006</v>
      </c>
      <c r="BG11" s="81"/>
      <c r="BH11" s="81"/>
    </row>
    <row r="12" spans="1:60" ht="16" thickTop="1" x14ac:dyDescent="0.2">
      <c r="A12" s="79" t="s">
        <v>21</v>
      </c>
      <c r="B12" s="82" t="s">
        <v>22</v>
      </c>
      <c r="C12" s="4" t="s">
        <v>14</v>
      </c>
      <c r="D12" s="5">
        <v>91.9</v>
      </c>
      <c r="E12" s="5">
        <v>88.9</v>
      </c>
      <c r="F12" s="5">
        <v>95.8</v>
      </c>
      <c r="G12" s="5">
        <v>88</v>
      </c>
      <c r="H12" s="5">
        <v>92.2</v>
      </c>
      <c r="I12" s="5">
        <v>91.9</v>
      </c>
      <c r="J12" s="5">
        <v>89.2</v>
      </c>
      <c r="K12" s="5">
        <v>95.5</v>
      </c>
      <c r="L12" s="5">
        <v>88.4</v>
      </c>
      <c r="M12" s="5">
        <v>92.2</v>
      </c>
      <c r="N12" s="5">
        <v>91.4</v>
      </c>
      <c r="O12" s="5">
        <v>88.4</v>
      </c>
      <c r="P12" s="5">
        <v>95.5</v>
      </c>
      <c r="Q12" s="5">
        <v>87.4</v>
      </c>
      <c r="R12" s="5">
        <v>91.8</v>
      </c>
      <c r="S12" s="5">
        <v>91.7</v>
      </c>
      <c r="T12" s="5">
        <v>89.1</v>
      </c>
      <c r="U12" s="5">
        <v>95</v>
      </c>
      <c r="V12" s="5">
        <v>88.4</v>
      </c>
      <c r="W12" s="5">
        <v>92</v>
      </c>
      <c r="X12" s="5">
        <v>92.2</v>
      </c>
      <c r="Y12" s="5">
        <v>90.1</v>
      </c>
      <c r="Z12" s="5">
        <v>94.8</v>
      </c>
      <c r="AA12" s="5">
        <v>89.5</v>
      </c>
      <c r="AB12" s="5">
        <v>92.4</v>
      </c>
      <c r="AC12" s="5">
        <v>92.3</v>
      </c>
      <c r="AD12" s="5">
        <v>90.1</v>
      </c>
      <c r="AE12" s="5">
        <v>95</v>
      </c>
      <c r="AF12" s="5">
        <v>89.5</v>
      </c>
      <c r="AG12" s="5">
        <v>92.5</v>
      </c>
      <c r="AH12" s="5">
        <v>92.7</v>
      </c>
      <c r="AI12" s="5">
        <v>90.3</v>
      </c>
      <c r="AJ12" s="5">
        <v>95.7</v>
      </c>
      <c r="AK12" s="5">
        <v>89.7</v>
      </c>
      <c r="AL12" s="5">
        <v>92.9</v>
      </c>
      <c r="AM12" s="5">
        <v>91.4</v>
      </c>
      <c r="AN12" s="5">
        <v>88.4</v>
      </c>
      <c r="AO12" s="5">
        <v>95.3</v>
      </c>
      <c r="AP12" s="5">
        <v>87.5</v>
      </c>
      <c r="AQ12" s="5">
        <v>91.7</v>
      </c>
      <c r="AR12" s="5">
        <v>91.9</v>
      </c>
      <c r="AS12" s="5">
        <v>89</v>
      </c>
      <c r="AT12" s="5">
        <v>95.6</v>
      </c>
      <c r="AU12" s="5">
        <v>88.2</v>
      </c>
      <c r="AV12" s="5">
        <v>92.2</v>
      </c>
      <c r="AW12" s="5">
        <v>91.5</v>
      </c>
      <c r="AX12" s="5">
        <v>88.2</v>
      </c>
      <c r="AY12" s="5">
        <v>95.7</v>
      </c>
      <c r="AZ12" s="5">
        <v>87.2</v>
      </c>
      <c r="BA12" s="71">
        <v>91.8</v>
      </c>
      <c r="BB12" s="72">
        <f t="shared" ref="BB12" si="1">AVERAGEA(D12,I12,N12,S12,X12,AC12,AH12,AM12,AR12,AW12)</f>
        <v>91.89</v>
      </c>
      <c r="BC12" s="72">
        <f t="shared" ref="BC12" si="2">AVERAGEA(E12,J12,O12,T12,Y12,AD12,AI12,AN12,AS12,AX12)</f>
        <v>89.17</v>
      </c>
      <c r="BD12" s="72">
        <f t="shared" ref="BD12" si="3">AVERAGEA(F12,K12,P12,U12,Z12,AE12,AJ12,AO12,AT12,AY12)</f>
        <v>95.390000000000015</v>
      </c>
      <c r="BE12" s="72">
        <f t="shared" ref="BE12" si="4">AVERAGEA(G12,L12,Q12,V12,AA12,AF12,AK12,AP12,AU12,AZ12)</f>
        <v>88.380000000000024</v>
      </c>
      <c r="BF12" s="72">
        <f t="shared" ref="BF12" si="5">AVERAGEA(H12,M12,R12,W12,AB12,AG12,AL12,AQ12,AV12,BA12)</f>
        <v>92.17</v>
      </c>
      <c r="BG12" s="82" t="s">
        <v>22</v>
      </c>
      <c r="BH12" s="79" t="s">
        <v>21</v>
      </c>
    </row>
    <row r="13" spans="1:60" x14ac:dyDescent="0.2">
      <c r="A13" s="79"/>
      <c r="B13" s="83"/>
      <c r="C13" s="4" t="s">
        <v>15</v>
      </c>
      <c r="D13" s="4">
        <v>92.5</v>
      </c>
      <c r="E13" s="4">
        <v>89.6</v>
      </c>
      <c r="F13" s="4">
        <v>96.2</v>
      </c>
      <c r="G13" s="4">
        <v>88.8</v>
      </c>
      <c r="H13" s="4">
        <v>92.8</v>
      </c>
      <c r="I13" s="4">
        <v>92.4</v>
      </c>
      <c r="J13" s="4">
        <v>89.2</v>
      </c>
      <c r="K13" s="4">
        <v>96.5</v>
      </c>
      <c r="L13" s="4">
        <v>88.3</v>
      </c>
      <c r="M13" s="4">
        <v>92.7</v>
      </c>
      <c r="N13" s="4">
        <v>92.7</v>
      </c>
      <c r="O13" s="4">
        <v>89.9</v>
      </c>
      <c r="P13" s="4">
        <v>96.2</v>
      </c>
      <c r="Q13" s="4">
        <v>89.2</v>
      </c>
      <c r="R13" s="4">
        <v>92.9</v>
      </c>
      <c r="S13" s="4">
        <v>91.9</v>
      </c>
      <c r="T13" s="4">
        <v>88.7</v>
      </c>
      <c r="U13" s="4">
        <v>96.2</v>
      </c>
      <c r="V13" s="4">
        <v>87.7</v>
      </c>
      <c r="W13" s="4">
        <v>92.3</v>
      </c>
      <c r="X13" s="4">
        <v>92.2</v>
      </c>
      <c r="Y13" s="4">
        <v>89</v>
      </c>
      <c r="Z13" s="4">
        <v>96.4</v>
      </c>
      <c r="AA13" s="4">
        <v>88.1</v>
      </c>
      <c r="AB13" s="4">
        <v>92.6</v>
      </c>
      <c r="AC13" s="4">
        <v>92.5</v>
      </c>
      <c r="AD13" s="4">
        <v>89.5</v>
      </c>
      <c r="AE13" s="4">
        <v>96.3</v>
      </c>
      <c r="AF13" s="4">
        <v>88.7</v>
      </c>
      <c r="AG13" s="4">
        <v>92.8</v>
      </c>
      <c r="AH13" s="4">
        <v>92.2</v>
      </c>
      <c r="AI13" s="4">
        <v>88.9</v>
      </c>
      <c r="AJ13" s="4">
        <v>96.5</v>
      </c>
      <c r="AK13" s="4">
        <v>87.9</v>
      </c>
      <c r="AL13" s="4">
        <v>92.5</v>
      </c>
      <c r="AM13" s="4">
        <v>91.8</v>
      </c>
      <c r="AN13" s="4">
        <v>88.2</v>
      </c>
      <c r="AO13" s="4">
        <v>96.4</v>
      </c>
      <c r="AP13" s="4">
        <v>87.1</v>
      </c>
      <c r="AQ13" s="4">
        <v>92.1</v>
      </c>
      <c r="AR13" s="4">
        <v>92.6</v>
      </c>
      <c r="AS13" s="4">
        <v>89.6</v>
      </c>
      <c r="AT13" s="4">
        <v>96.4</v>
      </c>
      <c r="AU13" s="4">
        <v>88.8</v>
      </c>
      <c r="AV13" s="4">
        <v>92.9</v>
      </c>
      <c r="AW13" s="4">
        <v>92.5</v>
      </c>
      <c r="AX13" s="4">
        <v>89.7</v>
      </c>
      <c r="AY13" s="4">
        <v>96.1</v>
      </c>
      <c r="AZ13" s="4">
        <v>88.9</v>
      </c>
      <c r="BA13" s="73">
        <v>92.8</v>
      </c>
      <c r="BB13" s="68">
        <f t="shared" ref="BB13:BB19" si="6">AVERAGEA(D13,I13,N13,S13,X13,AC13,AH13,AM13,AR13,AW13)</f>
        <v>92.330000000000013</v>
      </c>
      <c r="BC13" s="68">
        <f t="shared" ref="BC13:BC19" si="7">AVERAGEA(E13,J13,O13,T13,Y13,AD13,AI13,AN13,AS13,AX13)</f>
        <v>89.230000000000018</v>
      </c>
      <c r="BD13" s="68">
        <f t="shared" ref="BD13:BD19" si="8">AVERAGEA(F13,K13,P13,U13,Z13,AE13,AJ13,AO13,AT13,AY13)</f>
        <v>96.32</v>
      </c>
      <c r="BE13" s="68">
        <f t="shared" ref="BE13:BE19" si="9">AVERAGEA(G13,L13,Q13,V13,AA13,AF13,AK13,AP13,AU13,AZ13)</f>
        <v>88.35</v>
      </c>
      <c r="BF13" s="68">
        <f t="shared" ref="BF13:BF19" si="10">AVERAGEA(H13,M13,R13,W13,AB13,AG13,AL13,AQ13,AV13,BA13)</f>
        <v>92.639999999999986</v>
      </c>
      <c r="BG13" s="83"/>
      <c r="BH13" s="79"/>
    </row>
    <row r="14" spans="1:60" x14ac:dyDescent="0.2">
      <c r="A14" s="79"/>
      <c r="B14" s="83"/>
      <c r="C14" s="4" t="s">
        <v>16</v>
      </c>
      <c r="D14" s="4">
        <v>92.7</v>
      </c>
      <c r="E14" s="4">
        <v>92</v>
      </c>
      <c r="F14" s="4">
        <v>93.5</v>
      </c>
      <c r="G14" s="4">
        <v>91.9</v>
      </c>
      <c r="H14" s="4">
        <v>92.7</v>
      </c>
      <c r="I14" s="4">
        <v>92.7</v>
      </c>
      <c r="J14" s="4">
        <v>91.6</v>
      </c>
      <c r="K14" s="4">
        <v>93.9</v>
      </c>
      <c r="L14" s="4">
        <v>91.4</v>
      </c>
      <c r="M14" s="4">
        <v>92.7</v>
      </c>
      <c r="N14" s="4">
        <v>92.6</v>
      </c>
      <c r="O14" s="4">
        <v>91.6</v>
      </c>
      <c r="P14" s="4">
        <v>93.9</v>
      </c>
      <c r="Q14" s="4">
        <v>91.4</v>
      </c>
      <c r="R14" s="4">
        <v>92.7</v>
      </c>
      <c r="S14" s="4">
        <v>93.6</v>
      </c>
      <c r="T14" s="4">
        <v>93.9</v>
      </c>
      <c r="U14" s="4">
        <v>93.2</v>
      </c>
      <c r="V14" s="4">
        <v>94</v>
      </c>
      <c r="W14" s="4">
        <v>93.5</v>
      </c>
      <c r="X14" s="4">
        <v>93</v>
      </c>
      <c r="Y14" s="4">
        <v>92.7</v>
      </c>
      <c r="Z14" s="4">
        <v>93.2</v>
      </c>
      <c r="AA14" s="4">
        <v>92.7</v>
      </c>
      <c r="AB14" s="4">
        <v>92.9</v>
      </c>
      <c r="AC14" s="4">
        <v>92.5</v>
      </c>
      <c r="AD14" s="4">
        <v>91.9</v>
      </c>
      <c r="AE14" s="4">
        <v>93.2</v>
      </c>
      <c r="AF14" s="4">
        <v>91.8</v>
      </c>
      <c r="AG14" s="4">
        <v>92.5</v>
      </c>
      <c r="AH14" s="4">
        <v>92.8</v>
      </c>
      <c r="AI14" s="4">
        <v>91.7</v>
      </c>
      <c r="AJ14" s="4">
        <v>94.2</v>
      </c>
      <c r="AK14" s="4">
        <v>91.4</v>
      </c>
      <c r="AL14" s="4">
        <v>92.9</v>
      </c>
      <c r="AM14" s="4">
        <v>93.6</v>
      </c>
      <c r="AN14" s="4">
        <v>93.4</v>
      </c>
      <c r="AO14" s="4">
        <v>93.7</v>
      </c>
      <c r="AP14" s="4">
        <v>93.4</v>
      </c>
      <c r="AQ14" s="4">
        <v>93.5</v>
      </c>
      <c r="AR14" s="4">
        <v>92.4</v>
      </c>
      <c r="AS14" s="4">
        <v>92.1</v>
      </c>
      <c r="AT14" s="4">
        <v>92.7</v>
      </c>
      <c r="AU14" s="4">
        <v>92</v>
      </c>
      <c r="AV14" s="4">
        <v>92.4</v>
      </c>
      <c r="AW14" s="4">
        <v>93</v>
      </c>
      <c r="AX14" s="4">
        <v>92.7</v>
      </c>
      <c r="AY14" s="4">
        <v>93.4</v>
      </c>
      <c r="AZ14" s="4">
        <v>92.6</v>
      </c>
      <c r="BA14" s="73">
        <v>93</v>
      </c>
      <c r="BB14" s="68">
        <f t="shared" si="6"/>
        <v>92.89</v>
      </c>
      <c r="BC14" s="68">
        <f t="shared" si="7"/>
        <v>92.360000000000014</v>
      </c>
      <c r="BD14" s="68">
        <f t="shared" si="8"/>
        <v>93.490000000000009</v>
      </c>
      <c r="BE14" s="68">
        <f t="shared" si="9"/>
        <v>92.26</v>
      </c>
      <c r="BF14" s="68">
        <f t="shared" si="10"/>
        <v>92.88</v>
      </c>
      <c r="BG14" s="83"/>
      <c r="BH14" s="79"/>
    </row>
    <row r="15" spans="1:60" ht="16" thickBot="1" x14ac:dyDescent="0.25">
      <c r="A15" s="79"/>
      <c r="B15" s="84"/>
      <c r="C15" s="74" t="s">
        <v>17</v>
      </c>
      <c r="D15" s="74">
        <v>91.7</v>
      </c>
      <c r="E15" s="74">
        <v>97.3</v>
      </c>
      <c r="F15" s="74">
        <v>85.8</v>
      </c>
      <c r="G15" s="74">
        <v>97.6</v>
      </c>
      <c r="H15" s="74">
        <v>91.2</v>
      </c>
      <c r="I15" s="74">
        <v>91</v>
      </c>
      <c r="J15" s="74">
        <v>97.5</v>
      </c>
      <c r="K15" s="74">
        <v>84.1</v>
      </c>
      <c r="L15" s="74">
        <v>97.9</v>
      </c>
      <c r="M15" s="74">
        <v>90.3</v>
      </c>
      <c r="N15" s="74">
        <v>92.1</v>
      </c>
      <c r="O15" s="74">
        <v>98</v>
      </c>
      <c r="P15" s="74">
        <v>85.9</v>
      </c>
      <c r="Q15" s="74">
        <v>98.2</v>
      </c>
      <c r="R15" s="74">
        <v>91.6</v>
      </c>
      <c r="S15" s="74">
        <v>91.9</v>
      </c>
      <c r="T15" s="74">
        <v>97.8</v>
      </c>
      <c r="U15" s="74">
        <v>85.8</v>
      </c>
      <c r="V15" s="74">
        <v>98.1</v>
      </c>
      <c r="W15" s="74">
        <v>91.4</v>
      </c>
      <c r="X15" s="74">
        <v>92.6</v>
      </c>
      <c r="Y15" s="74">
        <v>97.2</v>
      </c>
      <c r="Z15" s="74">
        <v>87.7</v>
      </c>
      <c r="AA15" s="74">
        <v>97.5</v>
      </c>
      <c r="AB15" s="74">
        <v>92.2</v>
      </c>
      <c r="AC15" s="74">
        <v>91.2</v>
      </c>
      <c r="AD15" s="74">
        <v>97.7</v>
      </c>
      <c r="AE15" s="74">
        <v>84.4</v>
      </c>
      <c r="AF15" s="74">
        <v>98</v>
      </c>
      <c r="AG15" s="74">
        <v>90.6</v>
      </c>
      <c r="AH15" s="74">
        <v>91.8</v>
      </c>
      <c r="AI15" s="74">
        <v>97.9</v>
      </c>
      <c r="AJ15" s="74">
        <v>85.4</v>
      </c>
      <c r="AK15" s="74">
        <v>98.2</v>
      </c>
      <c r="AL15" s="74">
        <v>91.2</v>
      </c>
      <c r="AM15" s="74">
        <v>91.8</v>
      </c>
      <c r="AN15" s="74">
        <v>97.4</v>
      </c>
      <c r="AO15" s="74">
        <v>85.9</v>
      </c>
      <c r="AP15" s="74">
        <v>97.7</v>
      </c>
      <c r="AQ15" s="74">
        <v>91.3</v>
      </c>
      <c r="AR15" s="74">
        <v>92.9</v>
      </c>
      <c r="AS15" s="74">
        <v>96.9</v>
      </c>
      <c r="AT15" s="74">
        <v>88.7</v>
      </c>
      <c r="AU15" s="74">
        <v>97.2</v>
      </c>
      <c r="AV15" s="74">
        <v>92.6</v>
      </c>
      <c r="AW15" s="74">
        <v>92.1</v>
      </c>
      <c r="AX15" s="74">
        <v>97.5</v>
      </c>
      <c r="AY15" s="74">
        <v>86.4</v>
      </c>
      <c r="AZ15" s="74">
        <v>97.7</v>
      </c>
      <c r="BA15" s="75">
        <v>91.6</v>
      </c>
      <c r="BB15" s="70">
        <f t="shared" si="6"/>
        <v>91.91</v>
      </c>
      <c r="BC15" s="70">
        <f t="shared" si="7"/>
        <v>97.52</v>
      </c>
      <c r="BD15" s="70">
        <f t="shared" si="8"/>
        <v>86.009999999999991</v>
      </c>
      <c r="BE15" s="70">
        <f t="shared" si="9"/>
        <v>97.810000000000016</v>
      </c>
      <c r="BF15" s="70">
        <f t="shared" si="10"/>
        <v>91.4</v>
      </c>
      <c r="BG15" s="84"/>
      <c r="BH15" s="79"/>
    </row>
    <row r="16" spans="1:60" x14ac:dyDescent="0.2">
      <c r="A16" s="79"/>
      <c r="B16" s="78" t="s">
        <v>23</v>
      </c>
      <c r="C16" s="12" t="s">
        <v>14</v>
      </c>
      <c r="D16" s="12">
        <v>90.8</v>
      </c>
      <c r="E16" s="12">
        <v>89.8</v>
      </c>
      <c r="F16" s="12">
        <v>92.1</v>
      </c>
      <c r="G16" s="12">
        <v>89.5</v>
      </c>
      <c r="H16" s="12">
        <v>90.9</v>
      </c>
      <c r="I16" s="12">
        <v>90.3</v>
      </c>
      <c r="J16" s="12">
        <v>89.1</v>
      </c>
      <c r="K16" s="12">
        <v>92</v>
      </c>
      <c r="L16" s="12">
        <v>88.7</v>
      </c>
      <c r="M16" s="12">
        <v>90.5</v>
      </c>
      <c r="N16" s="12">
        <v>90</v>
      </c>
      <c r="O16" s="12">
        <v>88.3</v>
      </c>
      <c r="P16" s="12">
        <v>92.2</v>
      </c>
      <c r="Q16" s="12">
        <v>87.8</v>
      </c>
      <c r="R16" s="12">
        <v>90.2</v>
      </c>
      <c r="S16" s="12">
        <v>90.8</v>
      </c>
      <c r="T16" s="12">
        <v>89.5</v>
      </c>
      <c r="U16" s="12">
        <v>92.3</v>
      </c>
      <c r="V16" s="12">
        <v>89.2</v>
      </c>
      <c r="W16" s="12">
        <v>90.9</v>
      </c>
      <c r="X16" s="12">
        <v>90.8</v>
      </c>
      <c r="Y16" s="12">
        <v>89.5</v>
      </c>
      <c r="Z16" s="12">
        <v>92.5</v>
      </c>
      <c r="AA16" s="12">
        <v>89.1</v>
      </c>
      <c r="AB16" s="12">
        <v>91</v>
      </c>
      <c r="AC16" s="12">
        <v>90.9</v>
      </c>
      <c r="AD16" s="12">
        <v>89.4</v>
      </c>
      <c r="AE16" s="12">
        <v>92.7</v>
      </c>
      <c r="AF16" s="12">
        <v>89</v>
      </c>
      <c r="AG16" s="12">
        <v>91</v>
      </c>
      <c r="AH16" s="12">
        <v>90.9</v>
      </c>
      <c r="AI16" s="12">
        <v>90.7</v>
      </c>
      <c r="AJ16" s="12">
        <v>91.1</v>
      </c>
      <c r="AK16" s="12">
        <v>90.7</v>
      </c>
      <c r="AL16" s="12">
        <v>90.9</v>
      </c>
      <c r="AM16" s="12">
        <v>90.6</v>
      </c>
      <c r="AN16" s="12">
        <v>89.2</v>
      </c>
      <c r="AO16" s="12">
        <v>92.3</v>
      </c>
      <c r="AP16" s="12">
        <v>88.8</v>
      </c>
      <c r="AQ16" s="12">
        <v>90.7</v>
      </c>
      <c r="AR16" s="12">
        <v>89.8</v>
      </c>
      <c r="AS16" s="12">
        <v>88.2</v>
      </c>
      <c r="AT16" s="12">
        <v>91.9</v>
      </c>
      <c r="AU16" s="12">
        <v>87.7</v>
      </c>
      <c r="AV16" s="12">
        <v>90</v>
      </c>
      <c r="AW16" s="12">
        <v>90.3</v>
      </c>
      <c r="AX16" s="12">
        <v>88.9</v>
      </c>
      <c r="AY16" s="12">
        <v>92.1</v>
      </c>
      <c r="AZ16" s="12">
        <v>88.5</v>
      </c>
      <c r="BA16" s="63">
        <v>90.5</v>
      </c>
      <c r="BB16" s="64">
        <f t="shared" si="6"/>
        <v>90.52</v>
      </c>
      <c r="BC16" s="64">
        <f t="shared" si="7"/>
        <v>89.260000000000019</v>
      </c>
      <c r="BD16" s="64">
        <f t="shared" si="8"/>
        <v>92.12</v>
      </c>
      <c r="BE16" s="64">
        <f t="shared" si="9"/>
        <v>88.9</v>
      </c>
      <c r="BF16" s="64">
        <f t="shared" si="10"/>
        <v>90.66</v>
      </c>
      <c r="BG16" s="78" t="s">
        <v>23</v>
      </c>
      <c r="BH16" s="79"/>
    </row>
    <row r="17" spans="1:60" x14ac:dyDescent="0.2">
      <c r="A17" s="79"/>
      <c r="B17" s="79"/>
      <c r="C17" s="19" t="s">
        <v>15</v>
      </c>
      <c r="D17" s="19">
        <v>89.3</v>
      </c>
      <c r="E17" s="19">
        <v>85</v>
      </c>
      <c r="F17" s="19">
        <v>95.4</v>
      </c>
      <c r="G17" s="19">
        <v>83.2</v>
      </c>
      <c r="H17" s="19">
        <v>89.9</v>
      </c>
      <c r="I17" s="19">
        <v>88.2</v>
      </c>
      <c r="J17" s="19">
        <v>83.4</v>
      </c>
      <c r="K17" s="19">
        <v>95.2</v>
      </c>
      <c r="L17" s="19">
        <v>81.099999999999994</v>
      </c>
      <c r="M17" s="19">
        <v>88.9</v>
      </c>
      <c r="N17" s="19">
        <v>88.6</v>
      </c>
      <c r="O17" s="19">
        <v>83.9</v>
      </c>
      <c r="P17" s="19">
        <v>95.6</v>
      </c>
      <c r="Q17" s="19">
        <v>81.7</v>
      </c>
      <c r="R17" s="19">
        <v>89.4</v>
      </c>
      <c r="S17" s="19">
        <v>89.3</v>
      </c>
      <c r="T17" s="19">
        <v>85.2</v>
      </c>
      <c r="U17" s="19">
        <v>95.1</v>
      </c>
      <c r="V17" s="19">
        <v>83.5</v>
      </c>
      <c r="W17" s="19">
        <v>89.9</v>
      </c>
      <c r="X17" s="19">
        <v>89.3</v>
      </c>
      <c r="Y17" s="19">
        <v>85.6</v>
      </c>
      <c r="Z17" s="19">
        <v>94.5</v>
      </c>
      <c r="AA17" s="19">
        <v>84.2</v>
      </c>
      <c r="AB17" s="19">
        <v>89.8</v>
      </c>
      <c r="AC17" s="19">
        <v>88.2</v>
      </c>
      <c r="AD17" s="19">
        <v>83.5</v>
      </c>
      <c r="AE17" s="19">
        <v>95.2</v>
      </c>
      <c r="AF17" s="19">
        <v>81.2</v>
      </c>
      <c r="AG17" s="19">
        <v>89</v>
      </c>
      <c r="AH17" s="19">
        <v>88.7</v>
      </c>
      <c r="AI17" s="19">
        <v>84.3</v>
      </c>
      <c r="AJ17" s="19">
        <v>95.2</v>
      </c>
      <c r="AK17" s="19">
        <v>82.3</v>
      </c>
      <c r="AL17" s="19">
        <v>89.4</v>
      </c>
      <c r="AM17" s="19">
        <v>88.5</v>
      </c>
      <c r="AN17" s="19">
        <v>83.5</v>
      </c>
      <c r="AO17" s="19">
        <v>95.9</v>
      </c>
      <c r="AP17" s="19">
        <v>81.099999999999994</v>
      </c>
      <c r="AQ17" s="19">
        <v>89.3</v>
      </c>
      <c r="AR17" s="19">
        <v>89.2</v>
      </c>
      <c r="AS17" s="19">
        <v>85</v>
      </c>
      <c r="AT17" s="19">
        <v>95.2</v>
      </c>
      <c r="AU17" s="19">
        <v>83.2</v>
      </c>
      <c r="AV17" s="19">
        <v>89.8</v>
      </c>
      <c r="AW17" s="19">
        <v>88.6</v>
      </c>
      <c r="AX17" s="19">
        <v>84.5</v>
      </c>
      <c r="AY17" s="19">
        <v>94.5</v>
      </c>
      <c r="AZ17" s="19">
        <v>82.6</v>
      </c>
      <c r="BA17" s="62">
        <v>89.2</v>
      </c>
      <c r="BB17" s="14">
        <f t="shared" si="6"/>
        <v>88.79000000000002</v>
      </c>
      <c r="BC17" s="14">
        <f t="shared" si="7"/>
        <v>84.39</v>
      </c>
      <c r="BD17" s="14">
        <f t="shared" si="8"/>
        <v>95.180000000000021</v>
      </c>
      <c r="BE17" s="14">
        <f t="shared" si="9"/>
        <v>82.41</v>
      </c>
      <c r="BF17" s="14">
        <f t="shared" si="10"/>
        <v>89.460000000000008</v>
      </c>
      <c r="BG17" s="79"/>
      <c r="BH17" s="79"/>
    </row>
    <row r="18" spans="1:60" x14ac:dyDescent="0.2">
      <c r="A18" s="79"/>
      <c r="B18" s="79"/>
      <c r="C18" s="19" t="s">
        <v>16</v>
      </c>
      <c r="D18" s="19">
        <v>91.8</v>
      </c>
      <c r="E18" s="19">
        <v>93</v>
      </c>
      <c r="F18" s="19">
        <v>90.3</v>
      </c>
      <c r="G18" s="19">
        <v>93.2</v>
      </c>
      <c r="H18" s="19">
        <v>91.6</v>
      </c>
      <c r="I18" s="19">
        <v>91.5</v>
      </c>
      <c r="J18" s="19">
        <v>92.4</v>
      </c>
      <c r="K18" s="19">
        <v>90.4</v>
      </c>
      <c r="L18" s="19">
        <v>92.5</v>
      </c>
      <c r="M18" s="19">
        <v>91.4</v>
      </c>
      <c r="N18" s="19">
        <v>91.4</v>
      </c>
      <c r="O18" s="19">
        <v>94</v>
      </c>
      <c r="P18" s="19">
        <v>88.4</v>
      </c>
      <c r="Q18" s="19">
        <v>94.4</v>
      </c>
      <c r="R18" s="19">
        <v>91.1</v>
      </c>
      <c r="S18" s="19">
        <v>91.1</v>
      </c>
      <c r="T18" s="19">
        <v>93.9</v>
      </c>
      <c r="U18" s="19">
        <v>87.8</v>
      </c>
      <c r="V18" s="19">
        <v>94.3</v>
      </c>
      <c r="W18" s="19">
        <v>90.7</v>
      </c>
      <c r="X18" s="19">
        <v>91.4</v>
      </c>
      <c r="Y18" s="19">
        <v>92.9</v>
      </c>
      <c r="Z18" s="19">
        <v>89.7</v>
      </c>
      <c r="AA18" s="19">
        <v>93.1</v>
      </c>
      <c r="AB18" s="19">
        <v>91.3</v>
      </c>
      <c r="AC18" s="19">
        <v>91.5</v>
      </c>
      <c r="AD18" s="19">
        <v>93</v>
      </c>
      <c r="AE18" s="19">
        <v>89.9</v>
      </c>
      <c r="AF18" s="19">
        <v>93.2</v>
      </c>
      <c r="AG18" s="19">
        <v>91.4</v>
      </c>
      <c r="AH18" s="19">
        <v>91</v>
      </c>
      <c r="AI18" s="19">
        <v>94</v>
      </c>
      <c r="AJ18" s="19">
        <v>87.7</v>
      </c>
      <c r="AK18" s="19">
        <v>94.4</v>
      </c>
      <c r="AL18" s="19">
        <v>90.7</v>
      </c>
      <c r="AM18" s="19">
        <v>91.4</v>
      </c>
      <c r="AN18" s="19">
        <v>92.7</v>
      </c>
      <c r="AO18" s="19">
        <v>89.8</v>
      </c>
      <c r="AP18" s="19">
        <v>92.9</v>
      </c>
      <c r="AQ18" s="19">
        <v>91.2</v>
      </c>
      <c r="AR18" s="19">
        <v>91.5</v>
      </c>
      <c r="AS18" s="19">
        <v>94.5</v>
      </c>
      <c r="AT18" s="19">
        <v>88.3</v>
      </c>
      <c r="AU18" s="19">
        <v>94.8</v>
      </c>
      <c r="AV18" s="19">
        <v>91.3</v>
      </c>
      <c r="AW18" s="19">
        <v>91.5</v>
      </c>
      <c r="AX18" s="19">
        <v>93.3</v>
      </c>
      <c r="AY18" s="19">
        <v>89.5</v>
      </c>
      <c r="AZ18" s="19">
        <v>93.5</v>
      </c>
      <c r="BA18" s="62">
        <v>91.4</v>
      </c>
      <c r="BB18" s="14">
        <f t="shared" si="6"/>
        <v>91.41</v>
      </c>
      <c r="BC18" s="14">
        <f t="shared" si="7"/>
        <v>93.36999999999999</v>
      </c>
      <c r="BD18" s="14">
        <f t="shared" si="8"/>
        <v>89.179999999999993</v>
      </c>
      <c r="BE18" s="14">
        <f t="shared" si="9"/>
        <v>93.63</v>
      </c>
      <c r="BF18" s="14">
        <f t="shared" si="10"/>
        <v>91.210000000000008</v>
      </c>
      <c r="BG18" s="79"/>
      <c r="BH18" s="79"/>
    </row>
    <row r="19" spans="1:60" ht="16" thickBot="1" x14ac:dyDescent="0.25">
      <c r="A19" s="79"/>
      <c r="B19" s="81"/>
      <c r="C19" s="7" t="s">
        <v>17</v>
      </c>
      <c r="D19" s="7">
        <v>89.4</v>
      </c>
      <c r="E19" s="7">
        <v>97.6</v>
      </c>
      <c r="F19" s="7">
        <v>80.8</v>
      </c>
      <c r="G19" s="7">
        <v>98</v>
      </c>
      <c r="H19" s="7">
        <v>88.4</v>
      </c>
      <c r="I19" s="7">
        <v>89.3</v>
      </c>
      <c r="J19" s="7">
        <v>97.7</v>
      </c>
      <c r="K19" s="7">
        <v>80.5</v>
      </c>
      <c r="L19" s="7">
        <v>98.1</v>
      </c>
      <c r="M19" s="7">
        <v>88.3</v>
      </c>
      <c r="N19" s="7">
        <v>88.1</v>
      </c>
      <c r="O19" s="7">
        <v>97.9</v>
      </c>
      <c r="P19" s="7">
        <v>77.900000000000006</v>
      </c>
      <c r="Q19" s="7">
        <v>98.3</v>
      </c>
      <c r="R19" s="7">
        <v>86.8</v>
      </c>
      <c r="S19" s="7">
        <v>88.3</v>
      </c>
      <c r="T19" s="7">
        <v>98</v>
      </c>
      <c r="U19" s="7">
        <v>78.2</v>
      </c>
      <c r="V19" s="7">
        <v>98.4</v>
      </c>
      <c r="W19" s="7">
        <v>87</v>
      </c>
      <c r="X19" s="7">
        <v>88</v>
      </c>
      <c r="Y19" s="7">
        <v>97.9</v>
      </c>
      <c r="Z19" s="7">
        <v>77.599999999999994</v>
      </c>
      <c r="AA19" s="7">
        <v>98.4</v>
      </c>
      <c r="AB19" s="7">
        <v>86.6</v>
      </c>
      <c r="AC19" s="7">
        <v>89</v>
      </c>
      <c r="AD19" s="7">
        <v>97.5</v>
      </c>
      <c r="AE19" s="7">
        <v>80</v>
      </c>
      <c r="AF19" s="7">
        <v>97.9</v>
      </c>
      <c r="AG19" s="7">
        <v>87.9</v>
      </c>
      <c r="AH19" s="7">
        <v>89.1</v>
      </c>
      <c r="AI19" s="7">
        <v>97.8</v>
      </c>
      <c r="AJ19" s="7">
        <v>79.900000000000006</v>
      </c>
      <c r="AK19" s="7">
        <v>98.2</v>
      </c>
      <c r="AL19" s="7">
        <v>87.9</v>
      </c>
      <c r="AM19" s="7">
        <v>88.7</v>
      </c>
      <c r="AN19" s="7">
        <v>97.8</v>
      </c>
      <c r="AO19" s="7">
        <v>79.099999999999994</v>
      </c>
      <c r="AP19" s="7">
        <v>98.2</v>
      </c>
      <c r="AQ19" s="7">
        <v>87.5</v>
      </c>
      <c r="AR19" s="7">
        <v>89.1</v>
      </c>
      <c r="AS19" s="7">
        <v>97.7</v>
      </c>
      <c r="AT19" s="7">
        <v>80</v>
      </c>
      <c r="AU19" s="7">
        <v>98.1</v>
      </c>
      <c r="AV19" s="7">
        <v>88</v>
      </c>
      <c r="AW19" s="7">
        <v>88.6</v>
      </c>
      <c r="AX19" s="7">
        <v>97.9</v>
      </c>
      <c r="AY19" s="7">
        <v>78.8</v>
      </c>
      <c r="AZ19" s="7">
        <v>98.4</v>
      </c>
      <c r="BA19" s="66">
        <v>87.3</v>
      </c>
      <c r="BB19" s="65">
        <f t="shared" si="6"/>
        <v>88.76</v>
      </c>
      <c r="BC19" s="65">
        <f t="shared" si="7"/>
        <v>97.78</v>
      </c>
      <c r="BD19" s="65">
        <f t="shared" si="8"/>
        <v>79.28</v>
      </c>
      <c r="BE19" s="65">
        <f t="shared" si="9"/>
        <v>98.2</v>
      </c>
      <c r="BF19" s="65">
        <f t="shared" si="10"/>
        <v>87.57</v>
      </c>
      <c r="BG19" s="81"/>
      <c r="BH19" s="79"/>
    </row>
    <row r="20" spans="1:60" ht="16" thickTop="1" x14ac:dyDescent="0.2">
      <c r="A20" s="79" t="s">
        <v>29</v>
      </c>
      <c r="B20" s="82" t="s">
        <v>22</v>
      </c>
      <c r="C20" s="5" t="s">
        <v>14</v>
      </c>
      <c r="D20" s="5">
        <v>94</v>
      </c>
      <c r="E20" s="5">
        <v>90.4</v>
      </c>
      <c r="F20" s="5">
        <v>98.5</v>
      </c>
      <c r="G20" s="5">
        <v>89.5</v>
      </c>
      <c r="H20" s="5">
        <v>94.3</v>
      </c>
      <c r="I20" s="5">
        <v>94.1</v>
      </c>
      <c r="J20" s="5">
        <v>90.7</v>
      </c>
      <c r="K20" s="5">
        <v>98.3</v>
      </c>
      <c r="L20" s="5">
        <v>89.9</v>
      </c>
      <c r="M20" s="5">
        <v>94.3</v>
      </c>
      <c r="N20" s="5">
        <v>93.8</v>
      </c>
      <c r="O20" s="5">
        <v>90.5</v>
      </c>
      <c r="P20" s="5">
        <v>97.9</v>
      </c>
      <c r="Q20" s="5">
        <v>89.8</v>
      </c>
      <c r="R20" s="5">
        <v>94.1</v>
      </c>
      <c r="S20" s="5">
        <v>93.4</v>
      </c>
      <c r="T20" s="5">
        <v>89.8</v>
      </c>
      <c r="U20" s="5">
        <v>98</v>
      </c>
      <c r="V20" s="5">
        <v>88.9</v>
      </c>
      <c r="W20" s="5">
        <v>93.7</v>
      </c>
      <c r="X20" s="5">
        <v>94.7</v>
      </c>
      <c r="Y20" s="5">
        <v>91.8</v>
      </c>
      <c r="Z20" s="5">
        <v>98.1</v>
      </c>
      <c r="AA20" s="5">
        <v>91.2</v>
      </c>
      <c r="AB20" s="5">
        <v>94.8</v>
      </c>
      <c r="AC20" s="5">
        <v>93.7</v>
      </c>
      <c r="AD20" s="5">
        <v>89.9</v>
      </c>
      <c r="AE20" s="5">
        <v>98.5</v>
      </c>
      <c r="AF20" s="5">
        <v>88.9</v>
      </c>
      <c r="AG20" s="5">
        <v>94</v>
      </c>
      <c r="AH20" s="5">
        <v>94.2</v>
      </c>
      <c r="AI20" s="5">
        <v>90.7</v>
      </c>
      <c r="AJ20" s="5">
        <v>98.6</v>
      </c>
      <c r="AK20" s="5">
        <v>89.8</v>
      </c>
      <c r="AL20" s="5">
        <v>94.5</v>
      </c>
      <c r="AM20" s="5">
        <v>93.9</v>
      </c>
      <c r="AN20" s="5">
        <v>90.5</v>
      </c>
      <c r="AO20" s="5">
        <v>98.1</v>
      </c>
      <c r="AP20" s="5">
        <v>89.7</v>
      </c>
      <c r="AQ20" s="5">
        <v>94.1</v>
      </c>
      <c r="AR20" s="5">
        <v>93.7</v>
      </c>
      <c r="AS20" s="5">
        <v>89.8</v>
      </c>
      <c r="AT20" s="5">
        <v>98.6</v>
      </c>
      <c r="AU20" s="5">
        <v>88.8</v>
      </c>
      <c r="AV20" s="5">
        <v>94</v>
      </c>
      <c r="AW20" s="5">
        <v>93.3</v>
      </c>
      <c r="AX20" s="5">
        <v>89.3</v>
      </c>
      <c r="AY20" s="5">
        <v>98.4</v>
      </c>
      <c r="AZ20" s="5">
        <v>88.3</v>
      </c>
      <c r="BA20" s="71">
        <v>93.6</v>
      </c>
      <c r="BB20" s="72">
        <f t="shared" ref="BB20:BB51" si="11">AVERAGEA(D20,I20,N20,S20,X20,AC20,AH20,AM20,AR20,AW20)</f>
        <v>93.88</v>
      </c>
      <c r="BC20" s="72">
        <f t="shared" ref="BC20:BC51" si="12">AVERAGEA(E20,J20,O20,T20,Y20,AD20,AI20,AN20,AS20,AX20)</f>
        <v>90.34</v>
      </c>
      <c r="BD20" s="72">
        <f t="shared" ref="BD20:BD51" si="13">AVERAGEA(F20,K20,P20,U20,Z20,AE20,AJ20,AO20,AT20,AY20)</f>
        <v>98.300000000000011</v>
      </c>
      <c r="BE20" s="72">
        <f t="shared" ref="BE20:BE51" si="14">AVERAGEA(G20,L20,Q20,V20,AA20,AF20,AK20,AP20,AU20,AZ20)</f>
        <v>89.47999999999999</v>
      </c>
      <c r="BF20" s="72">
        <f t="shared" ref="BF20:BF51" si="15">AVERAGEA(H20,M20,R20,W20,AB20,AG20,AL20,AQ20,AV20,BA20)</f>
        <v>94.140000000000015</v>
      </c>
      <c r="BG20" s="82" t="s">
        <v>22</v>
      </c>
      <c r="BH20" s="79" t="s">
        <v>29</v>
      </c>
    </row>
    <row r="21" spans="1:60" x14ac:dyDescent="0.2">
      <c r="A21" s="79"/>
      <c r="B21" s="83"/>
      <c r="C21" s="4" t="s">
        <v>15</v>
      </c>
      <c r="D21" s="4">
        <v>95</v>
      </c>
      <c r="E21" s="4">
        <v>91.6</v>
      </c>
      <c r="F21" s="4">
        <v>99.1</v>
      </c>
      <c r="G21" s="4">
        <v>91</v>
      </c>
      <c r="H21" s="4">
        <v>95.2</v>
      </c>
      <c r="I21" s="4">
        <v>94.9</v>
      </c>
      <c r="J21" s="4">
        <v>91.4</v>
      </c>
      <c r="K21" s="4">
        <v>99</v>
      </c>
      <c r="L21" s="4">
        <v>90.7</v>
      </c>
      <c r="M21" s="4">
        <v>95</v>
      </c>
      <c r="N21" s="4">
        <v>95.2</v>
      </c>
      <c r="O21" s="4">
        <v>91.9</v>
      </c>
      <c r="P21" s="4">
        <v>99.1</v>
      </c>
      <c r="Q21" s="4">
        <v>91.2</v>
      </c>
      <c r="R21" s="4">
        <v>95.4</v>
      </c>
      <c r="S21" s="4">
        <v>94.6</v>
      </c>
      <c r="T21" s="4">
        <v>90.9</v>
      </c>
      <c r="U21" s="4">
        <v>99.1</v>
      </c>
      <c r="V21" s="4">
        <v>90</v>
      </c>
      <c r="W21" s="4">
        <v>94.8</v>
      </c>
      <c r="X21" s="4">
        <v>94.7</v>
      </c>
      <c r="Y21" s="4">
        <v>91.2</v>
      </c>
      <c r="Z21" s="4">
        <v>99</v>
      </c>
      <c r="AA21" s="4">
        <v>90.5</v>
      </c>
      <c r="AB21" s="4">
        <v>94.9</v>
      </c>
      <c r="AC21" s="4">
        <v>94.7</v>
      </c>
      <c r="AD21" s="4">
        <v>91.1</v>
      </c>
      <c r="AE21" s="4">
        <v>99.1</v>
      </c>
      <c r="AF21" s="4">
        <v>90.3</v>
      </c>
      <c r="AG21" s="4">
        <v>94.9</v>
      </c>
      <c r="AH21" s="4">
        <v>94.4</v>
      </c>
      <c r="AI21" s="4">
        <v>90.7</v>
      </c>
      <c r="AJ21" s="4">
        <v>99</v>
      </c>
      <c r="AK21" s="4">
        <v>89.8</v>
      </c>
      <c r="AL21" s="4">
        <v>94.7</v>
      </c>
      <c r="AM21" s="4">
        <v>94.4</v>
      </c>
      <c r="AN21" s="4">
        <v>90.6</v>
      </c>
      <c r="AO21" s="4">
        <v>99.2</v>
      </c>
      <c r="AP21" s="4">
        <v>89.7</v>
      </c>
      <c r="AQ21" s="4">
        <v>94.7</v>
      </c>
      <c r="AR21" s="4">
        <v>94.9</v>
      </c>
      <c r="AS21" s="4">
        <v>91.5</v>
      </c>
      <c r="AT21" s="4">
        <v>99.1</v>
      </c>
      <c r="AU21" s="4">
        <v>90.8</v>
      </c>
      <c r="AV21" s="4">
        <v>95.1</v>
      </c>
      <c r="AW21" s="4">
        <v>95</v>
      </c>
      <c r="AX21" s="4">
        <v>91.6</v>
      </c>
      <c r="AY21" s="4">
        <v>99.1</v>
      </c>
      <c r="AZ21" s="4">
        <v>90.9</v>
      </c>
      <c r="BA21" s="73">
        <v>95.2</v>
      </c>
      <c r="BB21" s="68">
        <f t="shared" si="11"/>
        <v>94.78</v>
      </c>
      <c r="BC21" s="68">
        <f t="shared" si="12"/>
        <v>91.25</v>
      </c>
      <c r="BD21" s="68">
        <f t="shared" si="13"/>
        <v>99.080000000000013</v>
      </c>
      <c r="BE21" s="68">
        <f t="shared" si="14"/>
        <v>90.489999999999981</v>
      </c>
      <c r="BF21" s="68">
        <f t="shared" si="15"/>
        <v>94.990000000000023</v>
      </c>
      <c r="BG21" s="83"/>
      <c r="BH21" s="79"/>
    </row>
    <row r="22" spans="1:60" x14ac:dyDescent="0.2">
      <c r="A22" s="79"/>
      <c r="B22" s="83"/>
      <c r="C22" s="4" t="s">
        <v>16</v>
      </c>
      <c r="D22" s="4">
        <v>95.2</v>
      </c>
      <c r="E22" s="4">
        <v>93.3</v>
      </c>
      <c r="F22" s="4">
        <v>97.4</v>
      </c>
      <c r="G22" s="4">
        <v>93</v>
      </c>
      <c r="H22" s="4">
        <v>95.3</v>
      </c>
      <c r="I22" s="4">
        <v>95.1</v>
      </c>
      <c r="J22" s="4">
        <v>92.8</v>
      </c>
      <c r="K22" s="4">
        <v>97.7</v>
      </c>
      <c r="L22" s="4">
        <v>92.4</v>
      </c>
      <c r="M22" s="4">
        <v>95.2</v>
      </c>
      <c r="N22" s="4">
        <v>94.8</v>
      </c>
      <c r="O22" s="4">
        <v>92.6</v>
      </c>
      <c r="P22" s="4">
        <v>97.4</v>
      </c>
      <c r="Q22" s="4">
        <v>92.2</v>
      </c>
      <c r="R22" s="4">
        <v>94.9</v>
      </c>
      <c r="S22" s="4">
        <v>95.4</v>
      </c>
      <c r="T22" s="4">
        <v>93.9</v>
      </c>
      <c r="U22" s="4">
        <v>97.2</v>
      </c>
      <c r="V22" s="4">
        <v>93.6</v>
      </c>
      <c r="W22" s="4">
        <v>95.5</v>
      </c>
      <c r="X22" s="4">
        <v>95</v>
      </c>
      <c r="Y22" s="4">
        <v>93.3</v>
      </c>
      <c r="Z22" s="4">
        <v>97</v>
      </c>
      <c r="AA22" s="4">
        <v>93</v>
      </c>
      <c r="AB22" s="4">
        <v>95.1</v>
      </c>
      <c r="AC22" s="4">
        <v>94.8</v>
      </c>
      <c r="AD22" s="4">
        <v>92.7</v>
      </c>
      <c r="AE22" s="4">
        <v>97.2</v>
      </c>
      <c r="AF22" s="4">
        <v>92.3</v>
      </c>
      <c r="AG22" s="4">
        <v>94.9</v>
      </c>
      <c r="AH22" s="4">
        <v>94.8</v>
      </c>
      <c r="AI22" s="4">
        <v>92.1</v>
      </c>
      <c r="AJ22" s="4">
        <v>97.9</v>
      </c>
      <c r="AK22" s="4">
        <v>91.6</v>
      </c>
      <c r="AL22" s="4">
        <v>94.9</v>
      </c>
      <c r="AM22" s="4">
        <v>95.4</v>
      </c>
      <c r="AN22" s="4">
        <v>93.5</v>
      </c>
      <c r="AO22" s="4">
        <v>97.6</v>
      </c>
      <c r="AP22" s="4">
        <v>93.2</v>
      </c>
      <c r="AQ22" s="4">
        <v>95.5</v>
      </c>
      <c r="AR22" s="4">
        <v>94.1</v>
      </c>
      <c r="AS22" s="4">
        <v>92</v>
      </c>
      <c r="AT22" s="4">
        <v>96.5</v>
      </c>
      <c r="AU22" s="4">
        <v>91.6</v>
      </c>
      <c r="AV22" s="4">
        <v>94.2</v>
      </c>
      <c r="AW22" s="4">
        <v>94.7</v>
      </c>
      <c r="AX22" s="4">
        <v>92.6</v>
      </c>
      <c r="AY22" s="4">
        <v>97.3</v>
      </c>
      <c r="AZ22" s="4">
        <v>92.2</v>
      </c>
      <c r="BA22" s="73">
        <v>94.9</v>
      </c>
      <c r="BB22" s="68">
        <f t="shared" si="11"/>
        <v>94.929999999999993</v>
      </c>
      <c r="BC22" s="68">
        <f t="shared" si="12"/>
        <v>92.88000000000001</v>
      </c>
      <c r="BD22" s="68">
        <f t="shared" si="13"/>
        <v>97.32</v>
      </c>
      <c r="BE22" s="68">
        <f t="shared" si="14"/>
        <v>92.510000000000019</v>
      </c>
      <c r="BF22" s="68">
        <f t="shared" si="15"/>
        <v>95.039999999999992</v>
      </c>
      <c r="BG22" s="83"/>
      <c r="BH22" s="79"/>
    </row>
    <row r="23" spans="1:60" ht="16" thickBot="1" x14ac:dyDescent="0.25">
      <c r="A23" s="79"/>
      <c r="B23" s="84"/>
      <c r="C23" s="74" t="s">
        <v>17</v>
      </c>
      <c r="D23" s="74">
        <v>94.9</v>
      </c>
      <c r="E23" s="74">
        <v>96.7</v>
      </c>
      <c r="F23" s="74">
        <v>93</v>
      </c>
      <c r="G23" s="74">
        <v>96.8</v>
      </c>
      <c r="H23" s="74">
        <v>94.8</v>
      </c>
      <c r="I23" s="74">
        <v>94.2</v>
      </c>
      <c r="J23" s="74">
        <v>96.8</v>
      </c>
      <c r="K23" s="74">
        <v>91.4</v>
      </c>
      <c r="L23" s="74">
        <v>97</v>
      </c>
      <c r="M23" s="74">
        <v>94</v>
      </c>
      <c r="N23" s="74">
        <v>95.3</v>
      </c>
      <c r="O23" s="74">
        <v>97</v>
      </c>
      <c r="P23" s="74">
        <v>93.4</v>
      </c>
      <c r="Q23" s="74">
        <v>97.1</v>
      </c>
      <c r="R23" s="74">
        <v>95.2</v>
      </c>
      <c r="S23" s="74">
        <v>95.2</v>
      </c>
      <c r="T23" s="74">
        <v>97.4</v>
      </c>
      <c r="U23" s="74">
        <v>92.8</v>
      </c>
      <c r="V23" s="74">
        <v>97.6</v>
      </c>
      <c r="W23" s="74">
        <v>95</v>
      </c>
      <c r="X23" s="74">
        <v>95.4</v>
      </c>
      <c r="Y23" s="74">
        <v>96.2</v>
      </c>
      <c r="Z23" s="74">
        <v>94.6</v>
      </c>
      <c r="AA23" s="74">
        <v>96.3</v>
      </c>
      <c r="AB23" s="74">
        <v>95.4</v>
      </c>
      <c r="AC23" s="74">
        <v>94.7</v>
      </c>
      <c r="AD23" s="74">
        <v>97.1</v>
      </c>
      <c r="AE23" s="74">
        <v>92</v>
      </c>
      <c r="AF23" s="74">
        <v>97.3</v>
      </c>
      <c r="AG23" s="74">
        <v>94.5</v>
      </c>
      <c r="AH23" s="74">
        <v>95</v>
      </c>
      <c r="AI23" s="74">
        <v>97.5</v>
      </c>
      <c r="AJ23" s="74">
        <v>92.5</v>
      </c>
      <c r="AK23" s="74">
        <v>97.6</v>
      </c>
      <c r="AL23" s="74">
        <v>94.9</v>
      </c>
      <c r="AM23" s="74">
        <v>95.3</v>
      </c>
      <c r="AN23" s="74">
        <v>96.7</v>
      </c>
      <c r="AO23" s="74">
        <v>93.7</v>
      </c>
      <c r="AP23" s="74">
        <v>96.8</v>
      </c>
      <c r="AQ23" s="74">
        <v>95.2</v>
      </c>
      <c r="AR23" s="74">
        <v>95.8</v>
      </c>
      <c r="AS23" s="74">
        <v>96.5</v>
      </c>
      <c r="AT23" s="74">
        <v>95.1</v>
      </c>
      <c r="AU23" s="74">
        <v>96.6</v>
      </c>
      <c r="AV23" s="74">
        <v>95.8</v>
      </c>
      <c r="AW23" s="74">
        <v>95.3</v>
      </c>
      <c r="AX23" s="74">
        <v>96.9</v>
      </c>
      <c r="AY23" s="74">
        <v>93.5</v>
      </c>
      <c r="AZ23" s="74">
        <v>97</v>
      </c>
      <c r="BA23" s="75">
        <v>95.2</v>
      </c>
      <c r="BB23" s="70">
        <f t="shared" si="11"/>
        <v>95.109999999999985</v>
      </c>
      <c r="BC23" s="70">
        <f t="shared" si="12"/>
        <v>96.88</v>
      </c>
      <c r="BD23" s="70">
        <f t="shared" si="13"/>
        <v>93.200000000000017</v>
      </c>
      <c r="BE23" s="70">
        <f t="shared" si="14"/>
        <v>97.01</v>
      </c>
      <c r="BF23" s="70">
        <f t="shared" si="15"/>
        <v>95</v>
      </c>
      <c r="BG23" s="84"/>
      <c r="BH23" s="79"/>
    </row>
    <row r="24" spans="1:60" x14ac:dyDescent="0.2">
      <c r="A24" s="79"/>
      <c r="B24" s="78" t="s">
        <v>23</v>
      </c>
      <c r="C24" s="12" t="s">
        <v>14</v>
      </c>
      <c r="D24" s="12">
        <v>93.3</v>
      </c>
      <c r="E24" s="12">
        <v>90.5</v>
      </c>
      <c r="F24" s="12">
        <v>96.7</v>
      </c>
      <c r="G24" s="12">
        <v>89.9</v>
      </c>
      <c r="H24" s="12">
        <v>93.5</v>
      </c>
      <c r="I24" s="12">
        <v>92.7</v>
      </c>
      <c r="J24" s="12">
        <v>89.5</v>
      </c>
      <c r="K24" s="12">
        <v>96.7</v>
      </c>
      <c r="L24" s="12">
        <v>88.7</v>
      </c>
      <c r="M24" s="12">
        <v>93</v>
      </c>
      <c r="N24" s="12">
        <v>92.6</v>
      </c>
      <c r="O24" s="12">
        <v>89.5</v>
      </c>
      <c r="P24" s="12">
        <v>96.6</v>
      </c>
      <c r="Q24" s="12">
        <v>88.6</v>
      </c>
      <c r="R24" s="12">
        <v>92.9</v>
      </c>
      <c r="S24" s="12">
        <v>93.5</v>
      </c>
      <c r="T24" s="12">
        <v>90.7</v>
      </c>
      <c r="U24" s="12">
        <v>96.9</v>
      </c>
      <c r="V24" s="12">
        <v>90.1</v>
      </c>
      <c r="W24" s="12">
        <v>93.7</v>
      </c>
      <c r="X24" s="12">
        <v>93.2</v>
      </c>
      <c r="Y24" s="12">
        <v>89.9</v>
      </c>
      <c r="Z24" s="12">
        <v>97.3</v>
      </c>
      <c r="AA24" s="12">
        <v>89</v>
      </c>
      <c r="AB24" s="12">
        <v>93.5</v>
      </c>
      <c r="AC24" s="12">
        <v>93.5</v>
      </c>
      <c r="AD24" s="12">
        <v>90.6</v>
      </c>
      <c r="AE24" s="12">
        <v>97.1</v>
      </c>
      <c r="AF24" s="12">
        <v>89.9</v>
      </c>
      <c r="AG24" s="12">
        <v>93.7</v>
      </c>
      <c r="AH24" s="12">
        <v>93.6</v>
      </c>
      <c r="AI24" s="12">
        <v>91.5</v>
      </c>
      <c r="AJ24" s="12">
        <v>96.2</v>
      </c>
      <c r="AK24" s="12">
        <v>91</v>
      </c>
      <c r="AL24" s="12">
        <v>93.8</v>
      </c>
      <c r="AM24" s="12">
        <v>92.8</v>
      </c>
      <c r="AN24" s="12">
        <v>89.9</v>
      </c>
      <c r="AO24" s="12">
        <v>96.4</v>
      </c>
      <c r="AP24" s="12">
        <v>89.1</v>
      </c>
      <c r="AQ24" s="12">
        <v>93</v>
      </c>
      <c r="AR24" s="12">
        <v>92.6</v>
      </c>
      <c r="AS24" s="12">
        <v>89.7</v>
      </c>
      <c r="AT24" s="12">
        <v>96.3</v>
      </c>
      <c r="AU24" s="12">
        <v>88.9</v>
      </c>
      <c r="AV24" s="12">
        <v>92.9</v>
      </c>
      <c r="AW24" s="12">
        <v>93</v>
      </c>
      <c r="AX24" s="12">
        <v>90</v>
      </c>
      <c r="AY24" s="12">
        <v>96.8</v>
      </c>
      <c r="AZ24" s="12">
        <v>89.2</v>
      </c>
      <c r="BA24" s="63">
        <v>93.3</v>
      </c>
      <c r="BB24" s="64">
        <f t="shared" si="11"/>
        <v>93.08</v>
      </c>
      <c r="BC24" s="64">
        <f t="shared" si="12"/>
        <v>90.18</v>
      </c>
      <c r="BD24" s="64">
        <f t="shared" si="13"/>
        <v>96.699999999999989</v>
      </c>
      <c r="BE24" s="64">
        <f t="shared" si="14"/>
        <v>89.440000000000012</v>
      </c>
      <c r="BF24" s="64">
        <f t="shared" si="15"/>
        <v>93.329999999999984</v>
      </c>
      <c r="BG24" s="78" t="s">
        <v>23</v>
      </c>
      <c r="BH24" s="79"/>
    </row>
    <row r="25" spans="1:60" x14ac:dyDescent="0.2">
      <c r="A25" s="79"/>
      <c r="B25" s="79"/>
      <c r="C25" s="19" t="s">
        <v>15</v>
      </c>
      <c r="D25" s="19">
        <v>91.2</v>
      </c>
      <c r="E25" s="19">
        <v>85.7</v>
      </c>
      <c r="F25" s="19">
        <v>99</v>
      </c>
      <c r="G25" s="19">
        <v>83.5</v>
      </c>
      <c r="H25" s="19">
        <v>91.9</v>
      </c>
      <c r="I25" s="19">
        <v>90.1</v>
      </c>
      <c r="J25" s="19">
        <v>84.1</v>
      </c>
      <c r="K25" s="19">
        <v>99.1</v>
      </c>
      <c r="L25" s="19">
        <v>81.2</v>
      </c>
      <c r="M25" s="19">
        <v>91</v>
      </c>
      <c r="N25" s="19">
        <v>90.4</v>
      </c>
      <c r="O25" s="19">
        <v>84.5</v>
      </c>
      <c r="P25" s="19">
        <v>99.1</v>
      </c>
      <c r="Q25" s="19">
        <v>81.8</v>
      </c>
      <c r="R25" s="19">
        <v>91.2</v>
      </c>
      <c r="S25" s="19">
        <v>91</v>
      </c>
      <c r="T25" s="19">
        <v>85.4</v>
      </c>
      <c r="U25" s="19">
        <v>99</v>
      </c>
      <c r="V25" s="19">
        <v>83.1</v>
      </c>
      <c r="W25" s="19">
        <v>91.7</v>
      </c>
      <c r="X25" s="19">
        <v>91.5</v>
      </c>
      <c r="Y25" s="19">
        <v>86.4</v>
      </c>
      <c r="Z25" s="19">
        <v>98.6</v>
      </c>
      <c r="AA25" s="19">
        <v>84.5</v>
      </c>
      <c r="AB25" s="19">
        <v>92.1</v>
      </c>
      <c r="AC25" s="19">
        <v>90.5</v>
      </c>
      <c r="AD25" s="19">
        <v>84.7</v>
      </c>
      <c r="AE25" s="19">
        <v>98.8</v>
      </c>
      <c r="AF25" s="19">
        <v>82.2</v>
      </c>
      <c r="AG25" s="19">
        <v>91.2</v>
      </c>
      <c r="AH25" s="19">
        <v>91.1</v>
      </c>
      <c r="AI25" s="19">
        <v>85.6</v>
      </c>
      <c r="AJ25" s="19">
        <v>98.8</v>
      </c>
      <c r="AK25" s="19">
        <v>83.4</v>
      </c>
      <c r="AL25" s="19">
        <v>91.7</v>
      </c>
      <c r="AM25" s="19">
        <v>90.4</v>
      </c>
      <c r="AN25" s="19">
        <v>84.5</v>
      </c>
      <c r="AO25" s="19">
        <v>99.1</v>
      </c>
      <c r="AP25" s="19">
        <v>81.8</v>
      </c>
      <c r="AQ25" s="19">
        <v>91.2</v>
      </c>
      <c r="AR25" s="19">
        <v>91</v>
      </c>
      <c r="AS25" s="19">
        <v>85.3</v>
      </c>
      <c r="AT25" s="19">
        <v>99</v>
      </c>
      <c r="AU25" s="19">
        <v>82.9</v>
      </c>
      <c r="AV25" s="19">
        <v>91.6</v>
      </c>
      <c r="AW25" s="19">
        <v>91</v>
      </c>
      <c r="AX25" s="19">
        <v>85.6</v>
      </c>
      <c r="AY25" s="19">
        <v>98.6</v>
      </c>
      <c r="AZ25" s="19">
        <v>83.4</v>
      </c>
      <c r="BA25" s="62">
        <v>91.6</v>
      </c>
      <c r="BB25" s="14">
        <f t="shared" si="11"/>
        <v>90.820000000000007</v>
      </c>
      <c r="BC25" s="14">
        <f t="shared" si="12"/>
        <v>85.179999999999993</v>
      </c>
      <c r="BD25" s="14">
        <f t="shared" si="13"/>
        <v>98.91</v>
      </c>
      <c r="BE25" s="14">
        <f t="shared" si="14"/>
        <v>82.78</v>
      </c>
      <c r="BF25" s="14">
        <f t="shared" si="15"/>
        <v>91.52000000000001</v>
      </c>
      <c r="BG25" s="79"/>
      <c r="BH25" s="79"/>
    </row>
    <row r="26" spans="1:60" x14ac:dyDescent="0.2">
      <c r="A26" s="79"/>
      <c r="B26" s="79"/>
      <c r="C26" s="19" t="s">
        <v>16</v>
      </c>
      <c r="D26" s="19">
        <v>94.4</v>
      </c>
      <c r="E26" s="19">
        <v>92.9</v>
      </c>
      <c r="F26" s="19">
        <v>96.3</v>
      </c>
      <c r="G26" s="19">
        <v>92.6</v>
      </c>
      <c r="H26" s="19">
        <v>94.6</v>
      </c>
      <c r="I26" s="19">
        <v>94.2</v>
      </c>
      <c r="J26" s="19">
        <v>92.5</v>
      </c>
      <c r="K26" s="19">
        <v>96.1</v>
      </c>
      <c r="L26" s="19">
        <v>92.2</v>
      </c>
      <c r="M26" s="19">
        <v>94.3</v>
      </c>
      <c r="N26" s="19">
        <v>94.4</v>
      </c>
      <c r="O26" s="19">
        <v>93.8</v>
      </c>
      <c r="P26" s="19">
        <v>95</v>
      </c>
      <c r="Q26" s="19">
        <v>93.7</v>
      </c>
      <c r="R26" s="19">
        <v>94.4</v>
      </c>
      <c r="S26" s="19">
        <v>94.1</v>
      </c>
      <c r="T26" s="19">
        <v>93.5</v>
      </c>
      <c r="U26" s="19">
        <v>94.8</v>
      </c>
      <c r="V26" s="19">
        <v>93.4</v>
      </c>
      <c r="W26" s="19">
        <v>94.1</v>
      </c>
      <c r="X26" s="19">
        <v>94.3</v>
      </c>
      <c r="Y26" s="19">
        <v>92.8</v>
      </c>
      <c r="Z26" s="19">
        <v>96</v>
      </c>
      <c r="AA26" s="19">
        <v>92.5</v>
      </c>
      <c r="AB26" s="19">
        <v>94.4</v>
      </c>
      <c r="AC26" s="19">
        <v>93.6</v>
      </c>
      <c r="AD26" s="19">
        <v>91.3</v>
      </c>
      <c r="AE26" s="19">
        <v>96.3</v>
      </c>
      <c r="AF26" s="19">
        <v>90.8</v>
      </c>
      <c r="AG26" s="19">
        <v>93.7</v>
      </c>
      <c r="AH26" s="19">
        <v>94.1</v>
      </c>
      <c r="AI26" s="19">
        <v>93.2</v>
      </c>
      <c r="AJ26" s="19">
        <v>95.2</v>
      </c>
      <c r="AK26" s="19">
        <v>93</v>
      </c>
      <c r="AL26" s="19">
        <v>94.2</v>
      </c>
      <c r="AM26" s="19">
        <v>93.9</v>
      </c>
      <c r="AN26" s="19">
        <v>92.5</v>
      </c>
      <c r="AO26" s="19">
        <v>95.6</v>
      </c>
      <c r="AP26" s="19">
        <v>92.2</v>
      </c>
      <c r="AQ26" s="19">
        <v>94</v>
      </c>
      <c r="AR26" s="19">
        <v>94.2</v>
      </c>
      <c r="AS26" s="19">
        <v>92.4</v>
      </c>
      <c r="AT26" s="19">
        <v>96.2</v>
      </c>
      <c r="AU26" s="19">
        <v>92.1</v>
      </c>
      <c r="AV26" s="19">
        <v>94.3</v>
      </c>
      <c r="AW26" s="19">
        <v>93.8</v>
      </c>
      <c r="AX26" s="19">
        <v>92</v>
      </c>
      <c r="AY26" s="19">
        <v>95.9</v>
      </c>
      <c r="AZ26" s="19">
        <v>91.7</v>
      </c>
      <c r="BA26" s="62">
        <v>93.9</v>
      </c>
      <c r="BB26" s="14">
        <f t="shared" si="11"/>
        <v>94.1</v>
      </c>
      <c r="BC26" s="14">
        <f t="shared" si="12"/>
        <v>92.69</v>
      </c>
      <c r="BD26" s="14">
        <f t="shared" si="13"/>
        <v>95.740000000000009</v>
      </c>
      <c r="BE26" s="14">
        <f t="shared" si="14"/>
        <v>92.42</v>
      </c>
      <c r="BF26" s="14">
        <f t="shared" si="15"/>
        <v>94.19</v>
      </c>
      <c r="BG26" s="79"/>
      <c r="BH26" s="79"/>
    </row>
    <row r="27" spans="1:60" ht="16" thickBot="1" x14ac:dyDescent="0.25">
      <c r="A27" s="79"/>
      <c r="B27" s="81"/>
      <c r="C27" s="7" t="s">
        <v>17</v>
      </c>
      <c r="D27" s="7">
        <v>94.7</v>
      </c>
      <c r="E27" s="7">
        <v>96.5</v>
      </c>
      <c r="F27" s="7">
        <v>92.8</v>
      </c>
      <c r="G27" s="7">
        <v>96.7</v>
      </c>
      <c r="H27" s="7">
        <v>94.6</v>
      </c>
      <c r="I27" s="7">
        <v>94.6</v>
      </c>
      <c r="J27" s="7">
        <v>96.3</v>
      </c>
      <c r="K27" s="7">
        <v>92.9</v>
      </c>
      <c r="L27" s="7">
        <v>96.4</v>
      </c>
      <c r="M27" s="7">
        <v>94.6</v>
      </c>
      <c r="N27" s="7">
        <v>94.5</v>
      </c>
      <c r="O27" s="7">
        <v>97.1</v>
      </c>
      <c r="P27" s="7">
        <v>91.6</v>
      </c>
      <c r="Q27" s="7">
        <v>97.3</v>
      </c>
      <c r="R27" s="7">
        <v>94.3</v>
      </c>
      <c r="S27" s="7">
        <v>94.7</v>
      </c>
      <c r="T27" s="7">
        <v>96.9</v>
      </c>
      <c r="U27" s="7">
        <v>92.3</v>
      </c>
      <c r="V27" s="7">
        <v>97</v>
      </c>
      <c r="W27" s="7">
        <v>94.5</v>
      </c>
      <c r="X27" s="7">
        <v>94.2</v>
      </c>
      <c r="Y27" s="7">
        <v>97.2</v>
      </c>
      <c r="Z27" s="7">
        <v>91</v>
      </c>
      <c r="AA27" s="7">
        <v>97.4</v>
      </c>
      <c r="AB27" s="7">
        <v>94</v>
      </c>
      <c r="AC27" s="7">
        <v>94.8</v>
      </c>
      <c r="AD27" s="7">
        <v>96.6</v>
      </c>
      <c r="AE27" s="7">
        <v>92.8</v>
      </c>
      <c r="AF27" s="7">
        <v>96.7</v>
      </c>
      <c r="AG27" s="7">
        <v>94.7</v>
      </c>
      <c r="AH27" s="7">
        <v>94.1</v>
      </c>
      <c r="AI27" s="7">
        <v>96.6</v>
      </c>
      <c r="AJ27" s="7">
        <v>91.4</v>
      </c>
      <c r="AK27" s="7">
        <v>96.8</v>
      </c>
      <c r="AL27" s="7">
        <v>93.9</v>
      </c>
      <c r="AM27" s="7">
        <v>94.8</v>
      </c>
      <c r="AN27" s="7">
        <v>96.9</v>
      </c>
      <c r="AO27" s="7">
        <v>92.5</v>
      </c>
      <c r="AP27" s="7">
        <v>97</v>
      </c>
      <c r="AQ27" s="7">
        <v>94.6</v>
      </c>
      <c r="AR27" s="7">
        <v>94.1</v>
      </c>
      <c r="AS27" s="7">
        <v>96.4</v>
      </c>
      <c r="AT27" s="7">
        <v>91.7</v>
      </c>
      <c r="AU27" s="7">
        <v>96.6</v>
      </c>
      <c r="AV27" s="7">
        <v>94</v>
      </c>
      <c r="AW27" s="7">
        <v>94.3</v>
      </c>
      <c r="AX27" s="7">
        <v>96.7</v>
      </c>
      <c r="AY27" s="7">
        <v>91.7</v>
      </c>
      <c r="AZ27" s="7">
        <v>96.9</v>
      </c>
      <c r="BA27" s="66">
        <v>94.1</v>
      </c>
      <c r="BB27" s="65">
        <f t="shared" si="11"/>
        <v>94.47999999999999</v>
      </c>
      <c r="BC27" s="65">
        <f t="shared" si="12"/>
        <v>96.72</v>
      </c>
      <c r="BD27" s="65">
        <f t="shared" si="13"/>
        <v>92.070000000000007</v>
      </c>
      <c r="BE27" s="65">
        <f t="shared" si="14"/>
        <v>96.88000000000001</v>
      </c>
      <c r="BF27" s="65">
        <f t="shared" si="15"/>
        <v>94.330000000000013</v>
      </c>
      <c r="BG27" s="81"/>
      <c r="BH27" s="79"/>
    </row>
    <row r="28" spans="1:60" ht="16" thickTop="1" x14ac:dyDescent="0.2">
      <c r="A28" s="79" t="s">
        <v>30</v>
      </c>
      <c r="B28" s="82" t="s">
        <v>22</v>
      </c>
      <c r="C28" s="5" t="s">
        <v>14</v>
      </c>
      <c r="D28" s="5">
        <v>87.4</v>
      </c>
      <c r="E28" s="5">
        <v>81</v>
      </c>
      <c r="F28" s="5">
        <v>97.6</v>
      </c>
      <c r="G28" s="5">
        <v>77.099999999999994</v>
      </c>
      <c r="H28" s="5">
        <v>88.5</v>
      </c>
      <c r="I28" s="5">
        <v>87.2</v>
      </c>
      <c r="J28" s="5">
        <v>80.900000000000006</v>
      </c>
      <c r="K28" s="5">
        <v>97.4</v>
      </c>
      <c r="L28" s="5">
        <v>77.099999999999994</v>
      </c>
      <c r="M28" s="5">
        <v>88.4</v>
      </c>
      <c r="N28" s="5">
        <v>87.4</v>
      </c>
      <c r="O28" s="5">
        <v>81.3</v>
      </c>
      <c r="P28" s="5">
        <v>97</v>
      </c>
      <c r="Q28" s="5">
        <v>77.8</v>
      </c>
      <c r="R28" s="5">
        <v>88.5</v>
      </c>
      <c r="S28" s="5">
        <v>83.8</v>
      </c>
      <c r="T28" s="5">
        <v>76.8</v>
      </c>
      <c r="U28" s="5">
        <v>96.8</v>
      </c>
      <c r="V28" s="5">
        <v>70.8</v>
      </c>
      <c r="W28" s="5">
        <v>85.6</v>
      </c>
      <c r="X28" s="5">
        <v>88.5</v>
      </c>
      <c r="Y28" s="5">
        <v>82.9</v>
      </c>
      <c r="Z28" s="5">
        <v>97.2</v>
      </c>
      <c r="AA28" s="5">
        <v>79.900000000000006</v>
      </c>
      <c r="AB28" s="5">
        <v>89.5</v>
      </c>
      <c r="AC28" s="5">
        <v>85.1</v>
      </c>
      <c r="AD28" s="5">
        <v>78.099999999999994</v>
      </c>
      <c r="AE28" s="5">
        <v>97.6</v>
      </c>
      <c r="AF28" s="5">
        <v>72.599999999999994</v>
      </c>
      <c r="AG28" s="5">
        <v>86.8</v>
      </c>
      <c r="AH28" s="5">
        <v>86</v>
      </c>
      <c r="AI28" s="5">
        <v>79.099999999999994</v>
      </c>
      <c r="AJ28" s="5">
        <v>97.7</v>
      </c>
      <c r="AK28" s="5">
        <v>74.2</v>
      </c>
      <c r="AL28" s="5">
        <v>87.4</v>
      </c>
      <c r="AM28" s="5">
        <v>86.8</v>
      </c>
      <c r="AN28" s="5">
        <v>80.5</v>
      </c>
      <c r="AO28" s="5">
        <v>97.1</v>
      </c>
      <c r="AP28" s="5">
        <v>76.400000000000006</v>
      </c>
      <c r="AQ28" s="5">
        <v>88</v>
      </c>
      <c r="AR28" s="5">
        <v>86</v>
      </c>
      <c r="AS28" s="5">
        <v>79.2</v>
      </c>
      <c r="AT28" s="5">
        <v>97.8</v>
      </c>
      <c r="AU28" s="5">
        <v>74.3</v>
      </c>
      <c r="AV28" s="5">
        <v>87.5</v>
      </c>
      <c r="AW28" s="5">
        <v>86.2</v>
      </c>
      <c r="AX28" s="5">
        <v>79.3</v>
      </c>
      <c r="AY28" s="5">
        <v>97.8</v>
      </c>
      <c r="AZ28" s="5">
        <v>74.5</v>
      </c>
      <c r="BA28" s="71">
        <v>87.6</v>
      </c>
      <c r="BB28" s="72">
        <f t="shared" si="11"/>
        <v>86.44</v>
      </c>
      <c r="BC28" s="72">
        <f t="shared" si="12"/>
        <v>79.91</v>
      </c>
      <c r="BD28" s="72">
        <f t="shared" si="13"/>
        <v>97.4</v>
      </c>
      <c r="BE28" s="72">
        <f t="shared" si="14"/>
        <v>75.47</v>
      </c>
      <c r="BF28" s="72">
        <f t="shared" si="15"/>
        <v>87.78</v>
      </c>
      <c r="BG28" s="82" t="s">
        <v>22</v>
      </c>
      <c r="BH28" s="79" t="s">
        <v>30</v>
      </c>
    </row>
    <row r="29" spans="1:60" x14ac:dyDescent="0.2">
      <c r="A29" s="79"/>
      <c r="B29" s="83"/>
      <c r="C29" s="4" t="s">
        <v>15</v>
      </c>
      <c r="D29" s="4">
        <v>93.8</v>
      </c>
      <c r="E29" s="4">
        <v>90</v>
      </c>
      <c r="F29" s="4">
        <v>98.5</v>
      </c>
      <c r="G29" s="4">
        <v>89</v>
      </c>
      <c r="H29" s="4">
        <v>94.1</v>
      </c>
      <c r="I29" s="4">
        <v>94.2</v>
      </c>
      <c r="J29" s="4">
        <v>90.6</v>
      </c>
      <c r="K29" s="4">
        <v>98.6</v>
      </c>
      <c r="L29" s="4">
        <v>89.8</v>
      </c>
      <c r="M29" s="4">
        <v>94.4</v>
      </c>
      <c r="N29" s="4">
        <v>94.6</v>
      </c>
      <c r="O29" s="4">
        <v>91.4</v>
      </c>
      <c r="P29" s="4">
        <v>98.4</v>
      </c>
      <c r="Q29" s="4">
        <v>90.8</v>
      </c>
      <c r="R29" s="4">
        <v>94.8</v>
      </c>
      <c r="S29" s="4">
        <v>93.4</v>
      </c>
      <c r="T29" s="4">
        <v>89.3</v>
      </c>
      <c r="U29" s="4">
        <v>98.5</v>
      </c>
      <c r="V29" s="4">
        <v>88.2</v>
      </c>
      <c r="W29" s="4">
        <v>93.7</v>
      </c>
      <c r="X29" s="4">
        <v>93.9</v>
      </c>
      <c r="Y29" s="4">
        <v>90.1</v>
      </c>
      <c r="Z29" s="4">
        <v>98.6</v>
      </c>
      <c r="AA29" s="4">
        <v>89.2</v>
      </c>
      <c r="AB29" s="4">
        <v>94.2</v>
      </c>
      <c r="AC29" s="4">
        <v>93.9</v>
      </c>
      <c r="AD29" s="4">
        <v>90.1</v>
      </c>
      <c r="AE29" s="4">
        <v>98.6</v>
      </c>
      <c r="AF29" s="4">
        <v>89.2</v>
      </c>
      <c r="AG29" s="4">
        <v>94.2</v>
      </c>
      <c r="AH29" s="4">
        <v>93.5</v>
      </c>
      <c r="AI29" s="4">
        <v>89.5</v>
      </c>
      <c r="AJ29" s="4">
        <v>98.6</v>
      </c>
      <c r="AK29" s="4">
        <v>88.4</v>
      </c>
      <c r="AL29" s="4">
        <v>93.8</v>
      </c>
      <c r="AM29" s="4">
        <v>93.4</v>
      </c>
      <c r="AN29" s="4">
        <v>89.2</v>
      </c>
      <c r="AO29" s="4">
        <v>98.8</v>
      </c>
      <c r="AP29" s="4">
        <v>88</v>
      </c>
      <c r="AQ29" s="4">
        <v>93.8</v>
      </c>
      <c r="AR29" s="4">
        <v>93.5</v>
      </c>
      <c r="AS29" s="4">
        <v>89.6</v>
      </c>
      <c r="AT29" s="4">
        <v>98.6</v>
      </c>
      <c r="AU29" s="4">
        <v>88.5</v>
      </c>
      <c r="AV29" s="4">
        <v>93.9</v>
      </c>
      <c r="AW29" s="4">
        <v>94.2</v>
      </c>
      <c r="AX29" s="4">
        <v>90.7</v>
      </c>
      <c r="AY29" s="4">
        <v>98.4</v>
      </c>
      <c r="AZ29" s="4">
        <v>89.9</v>
      </c>
      <c r="BA29" s="73">
        <v>94.4</v>
      </c>
      <c r="BB29" s="68">
        <f t="shared" si="11"/>
        <v>93.84</v>
      </c>
      <c r="BC29" s="68">
        <f t="shared" si="12"/>
        <v>90.050000000000011</v>
      </c>
      <c r="BD29" s="68">
        <f t="shared" si="13"/>
        <v>98.56</v>
      </c>
      <c r="BE29" s="68">
        <f t="shared" si="14"/>
        <v>89.1</v>
      </c>
      <c r="BF29" s="68">
        <f t="shared" si="15"/>
        <v>94.129999999999981</v>
      </c>
      <c r="BG29" s="83"/>
      <c r="BH29" s="79"/>
    </row>
    <row r="30" spans="1:60" x14ac:dyDescent="0.2">
      <c r="A30" s="79"/>
      <c r="B30" s="83"/>
      <c r="C30" s="4" t="s">
        <v>16</v>
      </c>
      <c r="D30" s="4">
        <v>89.4</v>
      </c>
      <c r="E30" s="4">
        <v>85.1</v>
      </c>
      <c r="F30" s="4">
        <v>95.5</v>
      </c>
      <c r="G30" s="4">
        <v>83.3</v>
      </c>
      <c r="H30" s="4">
        <v>90</v>
      </c>
      <c r="I30" s="4">
        <v>89.1</v>
      </c>
      <c r="J30" s="4">
        <v>84.2</v>
      </c>
      <c r="K30" s="4">
        <v>96.3</v>
      </c>
      <c r="L30" s="4">
        <v>81.900000000000006</v>
      </c>
      <c r="M30" s="4">
        <v>89.8</v>
      </c>
      <c r="N30" s="4">
        <v>87.8</v>
      </c>
      <c r="O30" s="4">
        <v>82.5</v>
      </c>
      <c r="P30" s="4">
        <v>95.8</v>
      </c>
      <c r="Q30" s="4">
        <v>79.7</v>
      </c>
      <c r="R30" s="4">
        <v>88.7</v>
      </c>
      <c r="S30" s="4">
        <v>89.2</v>
      </c>
      <c r="T30" s="4">
        <v>84.8</v>
      </c>
      <c r="U30" s="4">
        <v>95.6</v>
      </c>
      <c r="V30" s="4">
        <v>82.8</v>
      </c>
      <c r="W30" s="4">
        <v>89.9</v>
      </c>
      <c r="X30" s="4">
        <v>88.7</v>
      </c>
      <c r="Y30" s="4">
        <v>83.9</v>
      </c>
      <c r="Z30" s="4">
        <v>95.9</v>
      </c>
      <c r="AA30" s="4">
        <v>81.599999999999994</v>
      </c>
      <c r="AB30" s="4">
        <v>89.5</v>
      </c>
      <c r="AC30" s="4">
        <v>88.5</v>
      </c>
      <c r="AD30" s="4">
        <v>83.6</v>
      </c>
      <c r="AE30" s="4">
        <v>95.9</v>
      </c>
      <c r="AF30" s="4">
        <v>81.2</v>
      </c>
      <c r="AG30" s="4">
        <v>89.3</v>
      </c>
      <c r="AH30" s="4">
        <v>87.5</v>
      </c>
      <c r="AI30" s="4">
        <v>81.7</v>
      </c>
      <c r="AJ30" s="4">
        <v>96.7</v>
      </c>
      <c r="AK30" s="4">
        <v>78.400000000000006</v>
      </c>
      <c r="AL30" s="4">
        <v>88.6</v>
      </c>
      <c r="AM30" s="4">
        <v>89.9</v>
      </c>
      <c r="AN30" s="4">
        <v>85.3</v>
      </c>
      <c r="AO30" s="4">
        <v>96.4</v>
      </c>
      <c r="AP30" s="4">
        <v>83.4</v>
      </c>
      <c r="AQ30" s="4">
        <v>90.5</v>
      </c>
      <c r="AR30" s="4">
        <v>86.1</v>
      </c>
      <c r="AS30" s="4">
        <v>80</v>
      </c>
      <c r="AT30" s="4">
        <v>96.3</v>
      </c>
      <c r="AU30" s="4">
        <v>75.900000000000006</v>
      </c>
      <c r="AV30" s="4">
        <v>87.4</v>
      </c>
      <c r="AW30" s="4">
        <v>87</v>
      </c>
      <c r="AX30" s="4">
        <v>81.099999999999994</v>
      </c>
      <c r="AY30" s="4">
        <v>96.4</v>
      </c>
      <c r="AZ30" s="4">
        <v>77.599999999999994</v>
      </c>
      <c r="BA30" s="73">
        <v>88.1</v>
      </c>
      <c r="BB30" s="68">
        <f t="shared" si="11"/>
        <v>88.320000000000007</v>
      </c>
      <c r="BC30" s="68">
        <f t="shared" si="12"/>
        <v>83.22</v>
      </c>
      <c r="BD30" s="68">
        <f t="shared" si="13"/>
        <v>96.08</v>
      </c>
      <c r="BE30" s="68">
        <f t="shared" si="14"/>
        <v>80.58</v>
      </c>
      <c r="BF30" s="68">
        <f t="shared" si="15"/>
        <v>89.179999999999993</v>
      </c>
      <c r="BG30" s="83"/>
      <c r="BH30" s="79"/>
    </row>
    <row r="31" spans="1:60" ht="16" thickBot="1" x14ac:dyDescent="0.25">
      <c r="A31" s="79"/>
      <c r="B31" s="84"/>
      <c r="C31" s="74" t="s">
        <v>17</v>
      </c>
      <c r="D31" s="74">
        <v>89.9</v>
      </c>
      <c r="E31" s="74">
        <v>88.7</v>
      </c>
      <c r="F31" s="74">
        <v>91.3</v>
      </c>
      <c r="G31" s="74">
        <v>88.4</v>
      </c>
      <c r="H31" s="74">
        <v>90</v>
      </c>
      <c r="I31" s="74">
        <v>89.6</v>
      </c>
      <c r="J31" s="74">
        <v>89</v>
      </c>
      <c r="K31" s="74">
        <v>90.3</v>
      </c>
      <c r="L31" s="74">
        <v>88.8</v>
      </c>
      <c r="M31" s="74">
        <v>89.6</v>
      </c>
      <c r="N31" s="74">
        <v>91.5</v>
      </c>
      <c r="O31" s="74">
        <v>91.5</v>
      </c>
      <c r="P31" s="74">
        <v>91.5</v>
      </c>
      <c r="Q31" s="74">
        <v>91.5</v>
      </c>
      <c r="R31" s="74">
        <v>91.5</v>
      </c>
      <c r="S31" s="74">
        <v>91.6</v>
      </c>
      <c r="T31" s="74">
        <v>91.2</v>
      </c>
      <c r="U31" s="74">
        <v>92.1</v>
      </c>
      <c r="V31" s="74">
        <v>91.1</v>
      </c>
      <c r="W31" s="74">
        <v>91.6</v>
      </c>
      <c r="X31" s="74">
        <v>91</v>
      </c>
      <c r="Y31" s="74">
        <v>89.4</v>
      </c>
      <c r="Z31" s="74">
        <v>93.1</v>
      </c>
      <c r="AA31" s="74">
        <v>88.9</v>
      </c>
      <c r="AB31" s="74">
        <v>91.2</v>
      </c>
      <c r="AC31" s="74">
        <v>91.2</v>
      </c>
      <c r="AD31" s="74">
        <v>91.4</v>
      </c>
      <c r="AE31" s="74">
        <v>90.9</v>
      </c>
      <c r="AF31" s="74">
        <v>91.5</v>
      </c>
      <c r="AG31" s="74">
        <v>91.1</v>
      </c>
      <c r="AH31" s="74">
        <v>91.7</v>
      </c>
      <c r="AI31" s="74">
        <v>92.5</v>
      </c>
      <c r="AJ31" s="74">
        <v>90.7</v>
      </c>
      <c r="AK31" s="74">
        <v>92.6</v>
      </c>
      <c r="AL31" s="74">
        <v>91.6</v>
      </c>
      <c r="AM31" s="74">
        <v>90.5</v>
      </c>
      <c r="AN31" s="74">
        <v>89.6</v>
      </c>
      <c r="AO31" s="74">
        <v>91.8</v>
      </c>
      <c r="AP31" s="74">
        <v>89.3</v>
      </c>
      <c r="AQ31" s="74">
        <v>90.7</v>
      </c>
      <c r="AR31" s="74">
        <v>90.9</v>
      </c>
      <c r="AS31" s="74">
        <v>89.3</v>
      </c>
      <c r="AT31" s="74">
        <v>93</v>
      </c>
      <c r="AU31" s="74">
        <v>88.8</v>
      </c>
      <c r="AV31" s="74">
        <v>91.1</v>
      </c>
      <c r="AW31" s="74">
        <v>91.5</v>
      </c>
      <c r="AX31" s="74">
        <v>90.8</v>
      </c>
      <c r="AY31" s="74">
        <v>92.4</v>
      </c>
      <c r="AZ31" s="74">
        <v>90.6</v>
      </c>
      <c r="BA31" s="75">
        <v>91.6</v>
      </c>
      <c r="BB31" s="70">
        <f t="shared" si="11"/>
        <v>90.940000000000012</v>
      </c>
      <c r="BC31" s="70">
        <f t="shared" si="12"/>
        <v>90.339999999999989</v>
      </c>
      <c r="BD31" s="70">
        <f t="shared" si="13"/>
        <v>91.710000000000008</v>
      </c>
      <c r="BE31" s="70">
        <f t="shared" si="14"/>
        <v>90.149999999999991</v>
      </c>
      <c r="BF31" s="70">
        <f t="shared" si="15"/>
        <v>91.000000000000014</v>
      </c>
      <c r="BG31" s="84"/>
      <c r="BH31" s="79"/>
    </row>
    <row r="32" spans="1:60" x14ac:dyDescent="0.2">
      <c r="A32" s="79"/>
      <c r="B32" s="78" t="s">
        <v>23</v>
      </c>
      <c r="C32" s="12" t="s">
        <v>14</v>
      </c>
      <c r="D32" s="12">
        <v>87.8</v>
      </c>
      <c r="E32" s="12">
        <v>83</v>
      </c>
      <c r="F32" s="12">
        <v>95</v>
      </c>
      <c r="G32" s="12">
        <v>80.5</v>
      </c>
      <c r="H32" s="12">
        <v>88.6</v>
      </c>
      <c r="I32" s="12">
        <v>88.4</v>
      </c>
      <c r="J32" s="12">
        <v>84.1</v>
      </c>
      <c r="K32" s="12">
        <v>94.7</v>
      </c>
      <c r="L32" s="12">
        <v>82</v>
      </c>
      <c r="M32" s="12">
        <v>89.1</v>
      </c>
      <c r="N32" s="12">
        <v>88.7</v>
      </c>
      <c r="O32" s="12">
        <v>85</v>
      </c>
      <c r="P32" s="12">
        <v>93.9</v>
      </c>
      <c r="Q32" s="12">
        <v>83.5</v>
      </c>
      <c r="R32" s="12">
        <v>89.2</v>
      </c>
      <c r="S32" s="12">
        <v>90.8</v>
      </c>
      <c r="T32" s="12">
        <v>88.5</v>
      </c>
      <c r="U32" s="12">
        <v>93.8</v>
      </c>
      <c r="V32" s="12">
        <v>87.8</v>
      </c>
      <c r="W32" s="12">
        <v>91.1</v>
      </c>
      <c r="X32" s="12">
        <v>89</v>
      </c>
      <c r="Y32" s="12">
        <v>84.8</v>
      </c>
      <c r="Z32" s="12">
        <v>94.9</v>
      </c>
      <c r="AA32" s="12">
        <v>83</v>
      </c>
      <c r="AB32" s="12">
        <v>89.6</v>
      </c>
      <c r="AC32" s="12">
        <v>90.4</v>
      </c>
      <c r="AD32" s="12">
        <v>88.1</v>
      </c>
      <c r="AE32" s="12">
        <v>93.4</v>
      </c>
      <c r="AF32" s="12">
        <v>87.4</v>
      </c>
      <c r="AG32" s="12">
        <v>90.7</v>
      </c>
      <c r="AH32" s="12">
        <v>89.1</v>
      </c>
      <c r="AI32" s="12">
        <v>85.8</v>
      </c>
      <c r="AJ32" s="12">
        <v>93.8</v>
      </c>
      <c r="AK32" s="12">
        <v>84.5</v>
      </c>
      <c r="AL32" s="12">
        <v>89.6</v>
      </c>
      <c r="AM32" s="12">
        <v>89.9</v>
      </c>
      <c r="AN32" s="12">
        <v>86.4</v>
      </c>
      <c r="AO32" s="12">
        <v>94.7</v>
      </c>
      <c r="AP32" s="12">
        <v>85.1</v>
      </c>
      <c r="AQ32" s="12">
        <v>90.4</v>
      </c>
      <c r="AR32" s="12">
        <v>89.2</v>
      </c>
      <c r="AS32" s="12">
        <v>85.8</v>
      </c>
      <c r="AT32" s="12">
        <v>94.1</v>
      </c>
      <c r="AU32" s="12">
        <v>84.4</v>
      </c>
      <c r="AV32" s="12">
        <v>89.8</v>
      </c>
      <c r="AW32" s="12">
        <v>89.7</v>
      </c>
      <c r="AX32" s="12">
        <v>85.9</v>
      </c>
      <c r="AY32" s="12">
        <v>94.9</v>
      </c>
      <c r="AZ32" s="12">
        <v>84.5</v>
      </c>
      <c r="BA32" s="63">
        <v>90.2</v>
      </c>
      <c r="BB32" s="64">
        <f t="shared" si="11"/>
        <v>89.300000000000011</v>
      </c>
      <c r="BC32" s="64">
        <f t="shared" si="12"/>
        <v>85.739999999999981</v>
      </c>
      <c r="BD32" s="64">
        <f t="shared" si="13"/>
        <v>94.320000000000007</v>
      </c>
      <c r="BE32" s="64">
        <f t="shared" si="14"/>
        <v>84.27000000000001</v>
      </c>
      <c r="BF32" s="64">
        <f t="shared" si="15"/>
        <v>89.830000000000013</v>
      </c>
      <c r="BG32" s="78" t="s">
        <v>23</v>
      </c>
      <c r="BH32" s="79"/>
    </row>
    <row r="33" spans="1:60" x14ac:dyDescent="0.2">
      <c r="A33" s="79"/>
      <c r="B33" s="79"/>
      <c r="C33" s="19" t="s">
        <v>15</v>
      </c>
      <c r="D33" s="19">
        <v>90.7</v>
      </c>
      <c r="E33" s="19">
        <v>86.2</v>
      </c>
      <c r="F33" s="19">
        <v>97</v>
      </c>
      <c r="G33" s="19">
        <v>84.5</v>
      </c>
      <c r="H33" s="19">
        <v>91.3</v>
      </c>
      <c r="I33" s="19">
        <v>90.2</v>
      </c>
      <c r="J33" s="19">
        <v>85.1</v>
      </c>
      <c r="K33" s="19">
        <v>97.4</v>
      </c>
      <c r="L33" s="19">
        <v>83</v>
      </c>
      <c r="M33" s="19">
        <v>90.8</v>
      </c>
      <c r="N33" s="19">
        <v>89.8</v>
      </c>
      <c r="O33" s="19">
        <v>84.4</v>
      </c>
      <c r="P33" s="19">
        <v>97.7</v>
      </c>
      <c r="Q33" s="19">
        <v>82</v>
      </c>
      <c r="R33" s="19">
        <v>90.6</v>
      </c>
      <c r="S33" s="19">
        <v>90.2</v>
      </c>
      <c r="T33" s="19">
        <v>85.1</v>
      </c>
      <c r="U33" s="19">
        <v>97.5</v>
      </c>
      <c r="V33" s="19">
        <v>83</v>
      </c>
      <c r="W33" s="19">
        <v>90.9</v>
      </c>
      <c r="X33" s="19">
        <v>90.7</v>
      </c>
      <c r="Y33" s="19">
        <v>86.5</v>
      </c>
      <c r="Z33" s="19">
        <v>96.4</v>
      </c>
      <c r="AA33" s="19">
        <v>85</v>
      </c>
      <c r="AB33" s="19">
        <v>91.2</v>
      </c>
      <c r="AC33" s="19">
        <v>90.3</v>
      </c>
      <c r="AD33" s="19">
        <v>85.7</v>
      </c>
      <c r="AE33" s="19">
        <v>96.7</v>
      </c>
      <c r="AF33" s="19">
        <v>83.8</v>
      </c>
      <c r="AG33" s="19">
        <v>90.9</v>
      </c>
      <c r="AH33" s="19">
        <v>91</v>
      </c>
      <c r="AI33" s="19">
        <v>86.9</v>
      </c>
      <c r="AJ33" s="19">
        <v>96.6</v>
      </c>
      <c r="AK33" s="19">
        <v>85.4</v>
      </c>
      <c r="AL33" s="19">
        <v>91.5</v>
      </c>
      <c r="AM33" s="19">
        <v>89.6</v>
      </c>
      <c r="AN33" s="19">
        <v>84.1</v>
      </c>
      <c r="AO33" s="19">
        <v>97.7</v>
      </c>
      <c r="AP33" s="19">
        <v>81.599999999999994</v>
      </c>
      <c r="AQ33" s="19">
        <v>90.4</v>
      </c>
      <c r="AR33" s="19">
        <v>90.6</v>
      </c>
      <c r="AS33" s="19">
        <v>86.2</v>
      </c>
      <c r="AT33" s="19">
        <v>96.8</v>
      </c>
      <c r="AU33" s="19">
        <v>84.5</v>
      </c>
      <c r="AV33" s="19">
        <v>91.2</v>
      </c>
      <c r="AW33" s="19">
        <v>90.4</v>
      </c>
      <c r="AX33" s="19">
        <v>86.5</v>
      </c>
      <c r="AY33" s="19">
        <v>95.8</v>
      </c>
      <c r="AZ33" s="19">
        <v>85.1</v>
      </c>
      <c r="BA33" s="62">
        <v>90.9</v>
      </c>
      <c r="BB33" s="14">
        <f t="shared" si="11"/>
        <v>90.35</v>
      </c>
      <c r="BC33" s="14">
        <f t="shared" si="12"/>
        <v>85.67</v>
      </c>
      <c r="BD33" s="14">
        <f t="shared" si="13"/>
        <v>96.960000000000008</v>
      </c>
      <c r="BE33" s="14">
        <f t="shared" si="14"/>
        <v>83.79</v>
      </c>
      <c r="BF33" s="14">
        <f t="shared" si="15"/>
        <v>90.97</v>
      </c>
      <c r="BG33" s="79"/>
      <c r="BH33" s="79"/>
    </row>
    <row r="34" spans="1:60" x14ac:dyDescent="0.2">
      <c r="A34" s="79"/>
      <c r="B34" s="79"/>
      <c r="C34" s="19" t="s">
        <v>16</v>
      </c>
      <c r="D34" s="19">
        <v>90</v>
      </c>
      <c r="E34" s="19">
        <v>87.5</v>
      </c>
      <c r="F34" s="19">
        <v>93.4</v>
      </c>
      <c r="G34" s="19">
        <v>86.7</v>
      </c>
      <c r="H34" s="19">
        <v>90.4</v>
      </c>
      <c r="I34" s="19">
        <v>91.3</v>
      </c>
      <c r="J34" s="19">
        <v>90.8</v>
      </c>
      <c r="K34" s="19">
        <v>91.8</v>
      </c>
      <c r="L34" s="19">
        <v>90.7</v>
      </c>
      <c r="M34" s="19">
        <v>91.3</v>
      </c>
      <c r="N34" s="19">
        <v>91.1</v>
      </c>
      <c r="O34" s="19">
        <v>90.1</v>
      </c>
      <c r="P34" s="19">
        <v>92.3</v>
      </c>
      <c r="Q34" s="19">
        <v>89.9</v>
      </c>
      <c r="R34" s="19">
        <v>91.2</v>
      </c>
      <c r="S34" s="19">
        <v>88.7</v>
      </c>
      <c r="T34" s="19">
        <v>85.7</v>
      </c>
      <c r="U34" s="19">
        <v>93</v>
      </c>
      <c r="V34" s="19">
        <v>84.5</v>
      </c>
      <c r="W34" s="19">
        <v>89.2</v>
      </c>
      <c r="X34" s="19">
        <v>90.3</v>
      </c>
      <c r="Y34" s="19">
        <v>87.8</v>
      </c>
      <c r="Z34" s="19">
        <v>93.6</v>
      </c>
      <c r="AA34" s="19">
        <v>87</v>
      </c>
      <c r="AB34" s="19">
        <v>90.6</v>
      </c>
      <c r="AC34" s="19">
        <v>86.8</v>
      </c>
      <c r="AD34" s="19">
        <v>81.599999999999994</v>
      </c>
      <c r="AE34" s="19">
        <v>94.9</v>
      </c>
      <c r="AF34" s="19">
        <v>78.7</v>
      </c>
      <c r="AG34" s="19">
        <v>87.7</v>
      </c>
      <c r="AH34" s="19">
        <v>90.6</v>
      </c>
      <c r="AI34" s="19">
        <v>89.8</v>
      </c>
      <c r="AJ34" s="19">
        <v>91.7</v>
      </c>
      <c r="AK34" s="19">
        <v>89.6</v>
      </c>
      <c r="AL34" s="19">
        <v>90.7</v>
      </c>
      <c r="AM34" s="19">
        <v>89.9</v>
      </c>
      <c r="AN34" s="19">
        <v>88</v>
      </c>
      <c r="AO34" s="19">
        <v>92.5</v>
      </c>
      <c r="AP34" s="19">
        <v>87.4</v>
      </c>
      <c r="AQ34" s="19">
        <v>90.2</v>
      </c>
      <c r="AR34" s="19">
        <v>89.6</v>
      </c>
      <c r="AS34" s="19">
        <v>86.4</v>
      </c>
      <c r="AT34" s="19">
        <v>94</v>
      </c>
      <c r="AU34" s="19">
        <v>85.2</v>
      </c>
      <c r="AV34" s="19">
        <v>90</v>
      </c>
      <c r="AW34" s="19">
        <v>88.4</v>
      </c>
      <c r="AX34" s="19">
        <v>84.5</v>
      </c>
      <c r="AY34" s="19">
        <v>93.9</v>
      </c>
      <c r="AZ34" s="19">
        <v>82.8</v>
      </c>
      <c r="BA34" s="62">
        <v>89</v>
      </c>
      <c r="BB34" s="14">
        <f t="shared" si="11"/>
        <v>89.669999999999987</v>
      </c>
      <c r="BC34" s="14">
        <f t="shared" si="12"/>
        <v>87.22</v>
      </c>
      <c r="BD34" s="14">
        <f t="shared" si="13"/>
        <v>93.11</v>
      </c>
      <c r="BE34" s="14">
        <f t="shared" si="14"/>
        <v>86.25</v>
      </c>
      <c r="BF34" s="14">
        <f t="shared" si="15"/>
        <v>90.03</v>
      </c>
      <c r="BG34" s="79"/>
      <c r="BH34" s="79"/>
    </row>
    <row r="35" spans="1:60" ht="16" thickBot="1" x14ac:dyDescent="0.25">
      <c r="A35" s="79"/>
      <c r="B35" s="81"/>
      <c r="C35" s="7" t="s">
        <v>17</v>
      </c>
      <c r="D35" s="7">
        <v>91.7</v>
      </c>
      <c r="E35" s="7">
        <v>93</v>
      </c>
      <c r="F35" s="7">
        <v>90.1</v>
      </c>
      <c r="G35" s="7">
        <v>93.2</v>
      </c>
      <c r="H35" s="7">
        <v>91.5</v>
      </c>
      <c r="I35" s="7">
        <v>91.3</v>
      </c>
      <c r="J35" s="7">
        <v>92.2</v>
      </c>
      <c r="K35" s="7">
        <v>90.2</v>
      </c>
      <c r="L35" s="7">
        <v>92.4</v>
      </c>
      <c r="M35" s="7">
        <v>91.2</v>
      </c>
      <c r="N35" s="7">
        <v>91.4</v>
      </c>
      <c r="O35" s="7">
        <v>94.4</v>
      </c>
      <c r="P35" s="7">
        <v>88</v>
      </c>
      <c r="Q35" s="7">
        <v>94.8</v>
      </c>
      <c r="R35" s="7">
        <v>91.1</v>
      </c>
      <c r="S35" s="7">
        <v>91.8</v>
      </c>
      <c r="T35" s="7">
        <v>94.2</v>
      </c>
      <c r="U35" s="7">
        <v>89</v>
      </c>
      <c r="V35" s="7">
        <v>94.6</v>
      </c>
      <c r="W35" s="7">
        <v>91.5</v>
      </c>
      <c r="X35" s="7">
        <v>91.2</v>
      </c>
      <c r="Y35" s="7">
        <v>93.7</v>
      </c>
      <c r="Z35" s="7">
        <v>88.4</v>
      </c>
      <c r="AA35" s="7">
        <v>94</v>
      </c>
      <c r="AB35" s="7">
        <v>91</v>
      </c>
      <c r="AC35" s="7">
        <v>91.6</v>
      </c>
      <c r="AD35" s="7">
        <v>93.9</v>
      </c>
      <c r="AE35" s="7">
        <v>88.9</v>
      </c>
      <c r="AF35" s="7">
        <v>94.2</v>
      </c>
      <c r="AG35" s="7">
        <v>91.3</v>
      </c>
      <c r="AH35" s="7">
        <v>90.6</v>
      </c>
      <c r="AI35" s="7">
        <v>94</v>
      </c>
      <c r="AJ35" s="7">
        <v>86.7</v>
      </c>
      <c r="AK35" s="7">
        <v>94.5</v>
      </c>
      <c r="AL35" s="7">
        <v>90.2</v>
      </c>
      <c r="AM35" s="7">
        <v>91.7</v>
      </c>
      <c r="AN35" s="7">
        <v>94.4</v>
      </c>
      <c r="AO35" s="7">
        <v>88.7</v>
      </c>
      <c r="AP35" s="7">
        <v>94.8</v>
      </c>
      <c r="AQ35" s="7">
        <v>91.5</v>
      </c>
      <c r="AR35" s="7">
        <v>91.3</v>
      </c>
      <c r="AS35" s="7">
        <v>93.5</v>
      </c>
      <c r="AT35" s="7">
        <v>88.7</v>
      </c>
      <c r="AU35" s="7">
        <v>93.9</v>
      </c>
      <c r="AV35" s="7">
        <v>91</v>
      </c>
      <c r="AW35" s="7">
        <v>91.6</v>
      </c>
      <c r="AX35" s="7">
        <v>93.8</v>
      </c>
      <c r="AY35" s="7">
        <v>89.1</v>
      </c>
      <c r="AZ35" s="7">
        <v>94.1</v>
      </c>
      <c r="BA35" s="66">
        <v>91.4</v>
      </c>
      <c r="BB35" s="65">
        <f t="shared" si="11"/>
        <v>91.42</v>
      </c>
      <c r="BC35" s="65">
        <f t="shared" si="12"/>
        <v>93.71</v>
      </c>
      <c r="BD35" s="65">
        <f t="shared" si="13"/>
        <v>88.780000000000015</v>
      </c>
      <c r="BE35" s="65">
        <f t="shared" si="14"/>
        <v>94.05</v>
      </c>
      <c r="BF35" s="65">
        <f t="shared" si="15"/>
        <v>91.169999999999987</v>
      </c>
      <c r="BG35" s="81"/>
      <c r="BH35" s="79"/>
    </row>
    <row r="36" spans="1:60" ht="16" thickTop="1" x14ac:dyDescent="0.2">
      <c r="A36" s="79" t="s">
        <v>31</v>
      </c>
      <c r="B36" s="82" t="s">
        <v>22</v>
      </c>
      <c r="C36" s="5" t="s">
        <v>14</v>
      </c>
      <c r="D36" s="5">
        <v>90.1</v>
      </c>
      <c r="E36" s="5">
        <v>87.2</v>
      </c>
      <c r="F36" s="5">
        <v>93.9</v>
      </c>
      <c r="G36" s="5">
        <v>86.3</v>
      </c>
      <c r="H36" s="5">
        <v>90.4</v>
      </c>
      <c r="I36" s="5">
        <v>90.7</v>
      </c>
      <c r="J36" s="5">
        <v>88.1</v>
      </c>
      <c r="K36" s="5">
        <v>94.1</v>
      </c>
      <c r="L36" s="5">
        <v>87.3</v>
      </c>
      <c r="M36" s="5">
        <v>91</v>
      </c>
      <c r="N36" s="5">
        <v>89.2</v>
      </c>
      <c r="O36" s="5">
        <v>88.2</v>
      </c>
      <c r="P36" s="5">
        <v>90.4</v>
      </c>
      <c r="Q36" s="5">
        <v>87.9</v>
      </c>
      <c r="R36" s="5">
        <v>89.3</v>
      </c>
      <c r="S36" s="5">
        <v>87.8</v>
      </c>
      <c r="T36" s="5">
        <v>84.6</v>
      </c>
      <c r="U36" s="5">
        <v>92.4</v>
      </c>
      <c r="V36" s="5">
        <v>83.2</v>
      </c>
      <c r="W36" s="5">
        <v>88.3</v>
      </c>
      <c r="X36" s="5">
        <v>90.4</v>
      </c>
      <c r="Y36" s="5">
        <v>88.9</v>
      </c>
      <c r="Z36" s="5">
        <v>92.3</v>
      </c>
      <c r="AA36" s="5">
        <v>88.4</v>
      </c>
      <c r="AB36" s="5">
        <v>90.6</v>
      </c>
      <c r="AC36" s="5">
        <v>88.7</v>
      </c>
      <c r="AD36" s="5">
        <v>85</v>
      </c>
      <c r="AE36" s="5">
        <v>94</v>
      </c>
      <c r="AF36" s="5">
        <v>83.5</v>
      </c>
      <c r="AG36" s="5">
        <v>89.3</v>
      </c>
      <c r="AH36" s="5">
        <v>90.4</v>
      </c>
      <c r="AI36" s="5">
        <v>86.8</v>
      </c>
      <c r="AJ36" s="5">
        <v>95.3</v>
      </c>
      <c r="AK36" s="5">
        <v>85.5</v>
      </c>
      <c r="AL36" s="5">
        <v>90.9</v>
      </c>
      <c r="AM36" s="5">
        <v>89.3</v>
      </c>
      <c r="AN36" s="5">
        <v>87.5</v>
      </c>
      <c r="AO36" s="5">
        <v>91.8</v>
      </c>
      <c r="AP36" s="5">
        <v>86.9</v>
      </c>
      <c r="AQ36" s="5">
        <v>89.6</v>
      </c>
      <c r="AR36" s="5">
        <v>90</v>
      </c>
      <c r="AS36" s="5">
        <v>86.1</v>
      </c>
      <c r="AT36" s="5">
        <v>95.4</v>
      </c>
      <c r="AU36" s="5">
        <v>84.5</v>
      </c>
      <c r="AV36" s="5">
        <v>90.5</v>
      </c>
      <c r="AW36" s="5">
        <v>90.2</v>
      </c>
      <c r="AX36" s="5">
        <v>87.1</v>
      </c>
      <c r="AY36" s="5">
        <v>94.3</v>
      </c>
      <c r="AZ36" s="5">
        <v>86.1</v>
      </c>
      <c r="BA36" s="71">
        <v>90.6</v>
      </c>
      <c r="BB36" s="72">
        <f t="shared" si="11"/>
        <v>89.68</v>
      </c>
      <c r="BC36" s="72">
        <f t="shared" si="12"/>
        <v>86.95</v>
      </c>
      <c r="BD36" s="72">
        <f t="shared" si="13"/>
        <v>93.389999999999972</v>
      </c>
      <c r="BE36" s="72">
        <f t="shared" si="14"/>
        <v>85.960000000000008</v>
      </c>
      <c r="BF36" s="72">
        <f t="shared" si="15"/>
        <v>90.05</v>
      </c>
      <c r="BG36" s="82" t="s">
        <v>22</v>
      </c>
      <c r="BH36" s="79" t="s">
        <v>31</v>
      </c>
    </row>
    <row r="37" spans="1:60" x14ac:dyDescent="0.2">
      <c r="A37" s="79"/>
      <c r="B37" s="83"/>
      <c r="C37" s="4" t="s">
        <v>15</v>
      </c>
      <c r="D37" s="4">
        <v>93.5</v>
      </c>
      <c r="E37" s="4">
        <v>90.7</v>
      </c>
      <c r="F37" s="4">
        <v>97</v>
      </c>
      <c r="G37" s="4">
        <v>90</v>
      </c>
      <c r="H37" s="4">
        <v>93.7</v>
      </c>
      <c r="I37" s="4">
        <v>93.7</v>
      </c>
      <c r="J37" s="4">
        <v>90.9</v>
      </c>
      <c r="K37" s="4">
        <v>97.1</v>
      </c>
      <c r="L37" s="4">
        <v>90.2</v>
      </c>
      <c r="M37" s="4">
        <v>93.9</v>
      </c>
      <c r="N37" s="4">
        <v>94.1</v>
      </c>
      <c r="O37" s="4">
        <v>91.6</v>
      </c>
      <c r="P37" s="4">
        <v>97</v>
      </c>
      <c r="Q37" s="4">
        <v>91.1</v>
      </c>
      <c r="R37" s="4">
        <v>94.2</v>
      </c>
      <c r="S37" s="4">
        <v>93.3</v>
      </c>
      <c r="T37" s="4">
        <v>90.2</v>
      </c>
      <c r="U37" s="4">
        <v>97.2</v>
      </c>
      <c r="V37" s="4">
        <v>89.4</v>
      </c>
      <c r="W37" s="4">
        <v>93.6</v>
      </c>
      <c r="X37" s="4">
        <v>93.6</v>
      </c>
      <c r="Y37" s="4">
        <v>90.6</v>
      </c>
      <c r="Z37" s="4">
        <v>97.3</v>
      </c>
      <c r="AA37" s="4">
        <v>89.9</v>
      </c>
      <c r="AB37" s="4">
        <v>93.8</v>
      </c>
      <c r="AC37" s="4">
        <v>93.6</v>
      </c>
      <c r="AD37" s="4">
        <v>90.9</v>
      </c>
      <c r="AE37" s="4">
        <v>96.8</v>
      </c>
      <c r="AF37" s="4">
        <v>90.3</v>
      </c>
      <c r="AG37" s="4">
        <v>93.8</v>
      </c>
      <c r="AH37" s="4">
        <v>93.3</v>
      </c>
      <c r="AI37" s="4">
        <v>90.3</v>
      </c>
      <c r="AJ37" s="4">
        <v>96.9</v>
      </c>
      <c r="AK37" s="4">
        <v>89.6</v>
      </c>
      <c r="AL37" s="4">
        <v>93.5</v>
      </c>
      <c r="AM37" s="4">
        <v>93.1</v>
      </c>
      <c r="AN37" s="4">
        <v>89.8</v>
      </c>
      <c r="AO37" s="4">
        <v>97.3</v>
      </c>
      <c r="AP37" s="4">
        <v>88.9</v>
      </c>
      <c r="AQ37" s="4">
        <v>93.4</v>
      </c>
      <c r="AR37" s="4">
        <v>93.5</v>
      </c>
      <c r="AS37" s="4">
        <v>90.7</v>
      </c>
      <c r="AT37" s="4">
        <v>96.9</v>
      </c>
      <c r="AU37" s="4">
        <v>90</v>
      </c>
      <c r="AV37" s="4">
        <v>93.7</v>
      </c>
      <c r="AW37" s="4">
        <v>93.6</v>
      </c>
      <c r="AX37" s="4">
        <v>90.8</v>
      </c>
      <c r="AY37" s="4">
        <v>97</v>
      </c>
      <c r="AZ37" s="4">
        <v>90.2</v>
      </c>
      <c r="BA37" s="73">
        <v>93.8</v>
      </c>
      <c r="BB37" s="68">
        <f t="shared" si="11"/>
        <v>93.53</v>
      </c>
      <c r="BC37" s="68">
        <f t="shared" si="12"/>
        <v>90.649999999999991</v>
      </c>
      <c r="BD37" s="68">
        <f t="shared" si="13"/>
        <v>97.049999999999983</v>
      </c>
      <c r="BE37" s="68">
        <f t="shared" si="14"/>
        <v>89.96</v>
      </c>
      <c r="BF37" s="68">
        <f t="shared" si="15"/>
        <v>93.74</v>
      </c>
      <c r="BG37" s="83"/>
      <c r="BH37" s="79"/>
    </row>
    <row r="38" spans="1:60" x14ac:dyDescent="0.2">
      <c r="A38" s="79"/>
      <c r="B38" s="83"/>
      <c r="C38" s="4" t="s">
        <v>16</v>
      </c>
      <c r="D38" s="4">
        <v>90.3</v>
      </c>
      <c r="E38" s="4">
        <v>91.2</v>
      </c>
      <c r="F38" s="4">
        <v>89.2</v>
      </c>
      <c r="G38" s="4">
        <v>91.4</v>
      </c>
      <c r="H38" s="4">
        <v>90.2</v>
      </c>
      <c r="I38" s="4">
        <v>90.4</v>
      </c>
      <c r="J38" s="4">
        <v>90.4</v>
      </c>
      <c r="K38" s="4">
        <v>90.3</v>
      </c>
      <c r="L38" s="4">
        <v>90.4</v>
      </c>
      <c r="M38" s="4">
        <v>90.3</v>
      </c>
      <c r="N38" s="4">
        <v>88.9</v>
      </c>
      <c r="O38" s="4">
        <v>89.2</v>
      </c>
      <c r="P38" s="4">
        <v>88.5</v>
      </c>
      <c r="Q38" s="4">
        <v>89.2</v>
      </c>
      <c r="R38" s="4">
        <v>88.8</v>
      </c>
      <c r="S38" s="4">
        <v>90.8</v>
      </c>
      <c r="T38" s="4">
        <v>91.5</v>
      </c>
      <c r="U38" s="4">
        <v>89.9</v>
      </c>
      <c r="V38" s="4">
        <v>91.6</v>
      </c>
      <c r="W38" s="4">
        <v>90.7</v>
      </c>
      <c r="X38" s="4">
        <v>90.3</v>
      </c>
      <c r="Y38" s="4">
        <v>90.5</v>
      </c>
      <c r="Z38" s="4">
        <v>90</v>
      </c>
      <c r="AA38" s="4">
        <v>90.5</v>
      </c>
      <c r="AB38" s="4">
        <v>90.2</v>
      </c>
      <c r="AC38" s="4">
        <v>90</v>
      </c>
      <c r="AD38" s="4">
        <v>89.5</v>
      </c>
      <c r="AE38" s="4">
        <v>90.6</v>
      </c>
      <c r="AF38" s="4">
        <v>89.4</v>
      </c>
      <c r="AG38" s="4">
        <v>90</v>
      </c>
      <c r="AH38" s="4">
        <v>89.7</v>
      </c>
      <c r="AI38" s="4">
        <v>88.5</v>
      </c>
      <c r="AJ38" s="4">
        <v>91.3</v>
      </c>
      <c r="AK38" s="4">
        <v>88.1</v>
      </c>
      <c r="AL38" s="4">
        <v>89.9</v>
      </c>
      <c r="AM38" s="4">
        <v>90.7</v>
      </c>
      <c r="AN38" s="4">
        <v>90.4</v>
      </c>
      <c r="AO38" s="4">
        <v>91.1</v>
      </c>
      <c r="AP38" s="4">
        <v>90.3</v>
      </c>
      <c r="AQ38" s="4">
        <v>90.7</v>
      </c>
      <c r="AR38" s="4">
        <v>89</v>
      </c>
      <c r="AS38" s="4">
        <v>88</v>
      </c>
      <c r="AT38" s="4">
        <v>90.3</v>
      </c>
      <c r="AU38" s="4">
        <v>87.6</v>
      </c>
      <c r="AV38" s="4">
        <v>89.1</v>
      </c>
      <c r="AW38" s="4">
        <v>89.6</v>
      </c>
      <c r="AX38" s="4">
        <v>88.6</v>
      </c>
      <c r="AY38" s="4">
        <v>90.9</v>
      </c>
      <c r="AZ38" s="4">
        <v>88.3</v>
      </c>
      <c r="BA38" s="73">
        <v>89.7</v>
      </c>
      <c r="BB38" s="68">
        <f t="shared" si="11"/>
        <v>89.970000000000013</v>
      </c>
      <c r="BC38" s="68">
        <f t="shared" si="12"/>
        <v>89.78</v>
      </c>
      <c r="BD38" s="68">
        <f t="shared" si="13"/>
        <v>90.21</v>
      </c>
      <c r="BE38" s="68">
        <f t="shared" si="14"/>
        <v>89.679999999999993</v>
      </c>
      <c r="BF38" s="68">
        <f t="shared" si="15"/>
        <v>89.960000000000008</v>
      </c>
      <c r="BG38" s="83"/>
      <c r="BH38" s="79"/>
    </row>
    <row r="39" spans="1:60" ht="16" thickBot="1" x14ac:dyDescent="0.25">
      <c r="A39" s="79"/>
      <c r="B39" s="84"/>
      <c r="C39" s="74" t="s">
        <v>17</v>
      </c>
      <c r="D39" s="74">
        <v>88.6</v>
      </c>
      <c r="E39" s="74">
        <v>93.2</v>
      </c>
      <c r="F39" s="74">
        <v>83.3</v>
      </c>
      <c r="G39" s="74">
        <v>94</v>
      </c>
      <c r="H39" s="74">
        <v>88</v>
      </c>
      <c r="I39" s="74">
        <v>87.1</v>
      </c>
      <c r="J39" s="74">
        <v>92.9</v>
      </c>
      <c r="K39" s="74">
        <v>80.5</v>
      </c>
      <c r="L39" s="74">
        <v>93.8</v>
      </c>
      <c r="M39" s="74">
        <v>86.3</v>
      </c>
      <c r="N39" s="74">
        <v>88.3</v>
      </c>
      <c r="O39" s="74">
        <v>94.3</v>
      </c>
      <c r="P39" s="74">
        <v>81.599999999999994</v>
      </c>
      <c r="Q39" s="74">
        <v>95.1</v>
      </c>
      <c r="R39" s="74">
        <v>87.5</v>
      </c>
      <c r="S39" s="74">
        <v>88.8</v>
      </c>
      <c r="T39" s="74">
        <v>94.4</v>
      </c>
      <c r="U39" s="74">
        <v>82.6</v>
      </c>
      <c r="V39" s="74">
        <v>95.1</v>
      </c>
      <c r="W39" s="74">
        <v>88.1</v>
      </c>
      <c r="X39" s="74">
        <v>89.4</v>
      </c>
      <c r="Y39" s="74">
        <v>92.5</v>
      </c>
      <c r="Z39" s="74">
        <v>85.8</v>
      </c>
      <c r="AA39" s="74">
        <v>93.1</v>
      </c>
      <c r="AB39" s="74">
        <v>89</v>
      </c>
      <c r="AC39" s="74">
        <v>87.6</v>
      </c>
      <c r="AD39" s="74">
        <v>94.6</v>
      </c>
      <c r="AE39" s="74">
        <v>79.8</v>
      </c>
      <c r="AF39" s="74">
        <v>95.5</v>
      </c>
      <c r="AG39" s="74">
        <v>86.6</v>
      </c>
      <c r="AH39" s="74">
        <v>88</v>
      </c>
      <c r="AI39" s="74">
        <v>95.4</v>
      </c>
      <c r="AJ39" s="74">
        <v>79.900000000000006</v>
      </c>
      <c r="AK39" s="74">
        <v>96.1</v>
      </c>
      <c r="AL39" s="74">
        <v>87</v>
      </c>
      <c r="AM39" s="74">
        <v>87.9</v>
      </c>
      <c r="AN39" s="74">
        <v>93.1</v>
      </c>
      <c r="AO39" s="74">
        <v>81.900000000000006</v>
      </c>
      <c r="AP39" s="74">
        <v>93.9</v>
      </c>
      <c r="AQ39" s="74">
        <v>87.1</v>
      </c>
      <c r="AR39" s="74">
        <v>89.4</v>
      </c>
      <c r="AS39" s="74">
        <v>93.5</v>
      </c>
      <c r="AT39" s="74">
        <v>84.7</v>
      </c>
      <c r="AU39" s="74">
        <v>94.1</v>
      </c>
      <c r="AV39" s="74">
        <v>88.9</v>
      </c>
      <c r="AW39" s="74">
        <v>88.8</v>
      </c>
      <c r="AX39" s="74">
        <v>93.8</v>
      </c>
      <c r="AY39" s="74">
        <v>83</v>
      </c>
      <c r="AZ39" s="74">
        <v>94.5</v>
      </c>
      <c r="BA39" s="75">
        <v>88.1</v>
      </c>
      <c r="BB39" s="70">
        <f t="shared" si="11"/>
        <v>88.39</v>
      </c>
      <c r="BC39" s="70">
        <f t="shared" si="12"/>
        <v>93.77000000000001</v>
      </c>
      <c r="BD39" s="70">
        <f t="shared" si="13"/>
        <v>82.31</v>
      </c>
      <c r="BE39" s="70">
        <f t="shared" si="14"/>
        <v>94.52000000000001</v>
      </c>
      <c r="BF39" s="70">
        <f t="shared" si="15"/>
        <v>87.66</v>
      </c>
      <c r="BG39" s="84"/>
      <c r="BH39" s="79"/>
    </row>
    <row r="40" spans="1:60" x14ac:dyDescent="0.2">
      <c r="A40" s="79"/>
      <c r="B40" s="78" t="s">
        <v>23</v>
      </c>
      <c r="C40" s="12" t="s">
        <v>14</v>
      </c>
      <c r="D40" s="12">
        <v>87.1</v>
      </c>
      <c r="E40" s="12">
        <v>88.3</v>
      </c>
      <c r="F40" s="12">
        <v>85.5</v>
      </c>
      <c r="G40" s="12">
        <v>88.6</v>
      </c>
      <c r="H40" s="12">
        <v>86.9</v>
      </c>
      <c r="I40" s="12">
        <v>86.9</v>
      </c>
      <c r="J40" s="12">
        <v>88.3</v>
      </c>
      <c r="K40" s="12">
        <v>85.1</v>
      </c>
      <c r="L40" s="12">
        <v>88.7</v>
      </c>
      <c r="M40" s="12">
        <v>86.7</v>
      </c>
      <c r="N40" s="12">
        <v>85.9</v>
      </c>
      <c r="O40" s="12">
        <v>88.6</v>
      </c>
      <c r="P40" s="12">
        <v>82.4</v>
      </c>
      <c r="Q40" s="12">
        <v>89.3</v>
      </c>
      <c r="R40" s="12">
        <v>85.4</v>
      </c>
      <c r="S40" s="12">
        <v>86.5</v>
      </c>
      <c r="T40" s="12">
        <v>90.9</v>
      </c>
      <c r="U40" s="12">
        <v>81.099999999999994</v>
      </c>
      <c r="V40" s="12">
        <v>91.9</v>
      </c>
      <c r="W40" s="12">
        <v>85.7</v>
      </c>
      <c r="X40" s="12">
        <v>87.3</v>
      </c>
      <c r="Y40" s="12">
        <v>89.6</v>
      </c>
      <c r="Z40" s="12">
        <v>84.3</v>
      </c>
      <c r="AA40" s="12">
        <v>90.2</v>
      </c>
      <c r="AB40" s="12">
        <v>86.9</v>
      </c>
      <c r="AC40" s="12">
        <v>87.9</v>
      </c>
      <c r="AD40" s="12">
        <v>90.8</v>
      </c>
      <c r="AE40" s="12">
        <v>84.3</v>
      </c>
      <c r="AF40" s="12">
        <v>91.5</v>
      </c>
      <c r="AG40" s="12">
        <v>87.4</v>
      </c>
      <c r="AH40" s="12">
        <v>85.6</v>
      </c>
      <c r="AI40" s="12">
        <v>89.2</v>
      </c>
      <c r="AJ40" s="12">
        <v>81</v>
      </c>
      <c r="AK40" s="12">
        <v>90.2</v>
      </c>
      <c r="AL40" s="12">
        <v>84.9</v>
      </c>
      <c r="AM40" s="12">
        <v>88</v>
      </c>
      <c r="AN40" s="12">
        <v>89.6</v>
      </c>
      <c r="AO40" s="12">
        <v>86.1</v>
      </c>
      <c r="AP40" s="12">
        <v>90</v>
      </c>
      <c r="AQ40" s="12">
        <v>87.8</v>
      </c>
      <c r="AR40" s="12">
        <v>85.7</v>
      </c>
      <c r="AS40" s="12">
        <v>89</v>
      </c>
      <c r="AT40" s="12">
        <v>81.5</v>
      </c>
      <c r="AU40" s="12">
        <v>90</v>
      </c>
      <c r="AV40" s="12">
        <v>85.1</v>
      </c>
      <c r="AW40" s="12">
        <v>86.8</v>
      </c>
      <c r="AX40" s="12">
        <v>88.8</v>
      </c>
      <c r="AY40" s="12">
        <v>84.1</v>
      </c>
      <c r="AZ40" s="12">
        <v>89.4</v>
      </c>
      <c r="BA40" s="63">
        <v>86.4</v>
      </c>
      <c r="BB40" s="64">
        <f t="shared" si="11"/>
        <v>86.77000000000001</v>
      </c>
      <c r="BC40" s="64">
        <f t="shared" si="12"/>
        <v>89.31</v>
      </c>
      <c r="BD40" s="64">
        <f t="shared" si="13"/>
        <v>83.54</v>
      </c>
      <c r="BE40" s="64">
        <f t="shared" si="14"/>
        <v>89.98</v>
      </c>
      <c r="BF40" s="64">
        <f t="shared" si="15"/>
        <v>86.32</v>
      </c>
      <c r="BG40" s="78" t="s">
        <v>23</v>
      </c>
      <c r="BH40" s="79"/>
    </row>
    <row r="41" spans="1:60" x14ac:dyDescent="0.2">
      <c r="A41" s="79"/>
      <c r="B41" s="79"/>
      <c r="C41" s="19" t="s">
        <v>15</v>
      </c>
      <c r="D41" s="19">
        <v>89.3</v>
      </c>
      <c r="E41" s="19">
        <v>86.6</v>
      </c>
      <c r="F41" s="19">
        <v>92.9</v>
      </c>
      <c r="G41" s="19">
        <v>85.6</v>
      </c>
      <c r="H41" s="19">
        <v>89.6</v>
      </c>
      <c r="I41" s="19">
        <v>88.9</v>
      </c>
      <c r="J41" s="19">
        <v>85.1</v>
      </c>
      <c r="K41" s="19">
        <v>94.3</v>
      </c>
      <c r="L41" s="19">
        <v>83.5</v>
      </c>
      <c r="M41" s="19">
        <v>89.5</v>
      </c>
      <c r="N41" s="19">
        <v>88.9</v>
      </c>
      <c r="O41" s="19">
        <v>85.3</v>
      </c>
      <c r="P41" s="19">
        <v>94.1</v>
      </c>
      <c r="Q41" s="19">
        <v>83.7</v>
      </c>
      <c r="R41" s="19">
        <v>89.5</v>
      </c>
      <c r="S41" s="19">
        <v>89.2</v>
      </c>
      <c r="T41" s="19">
        <v>85.4</v>
      </c>
      <c r="U41" s="19">
        <v>94.6</v>
      </c>
      <c r="V41" s="19">
        <v>83.8</v>
      </c>
      <c r="W41" s="19">
        <v>89.8</v>
      </c>
      <c r="X41" s="19">
        <v>89</v>
      </c>
      <c r="Y41" s="19">
        <v>87.3</v>
      </c>
      <c r="Z41" s="19">
        <v>91.3</v>
      </c>
      <c r="AA41" s="19">
        <v>86.8</v>
      </c>
      <c r="AB41" s="19">
        <v>89.3</v>
      </c>
      <c r="AC41" s="19">
        <v>89</v>
      </c>
      <c r="AD41" s="19">
        <v>86.1</v>
      </c>
      <c r="AE41" s="19">
        <v>93</v>
      </c>
      <c r="AF41" s="19">
        <v>85</v>
      </c>
      <c r="AG41" s="19">
        <v>89.4</v>
      </c>
      <c r="AH41" s="19">
        <v>90.1</v>
      </c>
      <c r="AI41" s="19">
        <v>86.7</v>
      </c>
      <c r="AJ41" s="19">
        <v>94.8</v>
      </c>
      <c r="AK41" s="19">
        <v>85.4</v>
      </c>
      <c r="AL41" s="19">
        <v>90.6</v>
      </c>
      <c r="AM41" s="19">
        <v>89.4</v>
      </c>
      <c r="AN41" s="19">
        <v>85.5</v>
      </c>
      <c r="AO41" s="19">
        <v>95</v>
      </c>
      <c r="AP41" s="19">
        <v>83.9</v>
      </c>
      <c r="AQ41" s="19">
        <v>90</v>
      </c>
      <c r="AR41" s="19">
        <v>89</v>
      </c>
      <c r="AS41" s="19">
        <v>86.6</v>
      </c>
      <c r="AT41" s="19">
        <v>92.2</v>
      </c>
      <c r="AU41" s="19">
        <v>85.8</v>
      </c>
      <c r="AV41" s="19">
        <v>89.3</v>
      </c>
      <c r="AW41" s="19">
        <v>88.5</v>
      </c>
      <c r="AX41" s="19">
        <v>86.8</v>
      </c>
      <c r="AY41" s="19">
        <v>90.9</v>
      </c>
      <c r="AZ41" s="19">
        <v>86.2</v>
      </c>
      <c r="BA41" s="62">
        <v>88.8</v>
      </c>
      <c r="BB41" s="14">
        <f t="shared" si="11"/>
        <v>89.13</v>
      </c>
      <c r="BC41" s="14">
        <f t="shared" si="12"/>
        <v>86.14</v>
      </c>
      <c r="BD41" s="14">
        <f t="shared" si="13"/>
        <v>93.31</v>
      </c>
      <c r="BE41" s="14">
        <f t="shared" si="14"/>
        <v>84.97</v>
      </c>
      <c r="BF41" s="14">
        <f t="shared" si="15"/>
        <v>89.58</v>
      </c>
      <c r="BG41" s="79"/>
      <c r="BH41" s="79"/>
    </row>
    <row r="42" spans="1:60" x14ac:dyDescent="0.2">
      <c r="A42" s="79"/>
      <c r="B42" s="79"/>
      <c r="C42" s="19" t="s">
        <v>16</v>
      </c>
      <c r="D42" s="19">
        <v>86.3</v>
      </c>
      <c r="E42" s="19">
        <v>91</v>
      </c>
      <c r="F42" s="19">
        <v>80.5</v>
      </c>
      <c r="G42" s="19">
        <v>92</v>
      </c>
      <c r="H42" s="19">
        <v>85.4</v>
      </c>
      <c r="I42" s="19">
        <v>87.3</v>
      </c>
      <c r="J42" s="19">
        <v>93.1</v>
      </c>
      <c r="K42" s="19">
        <v>80.5</v>
      </c>
      <c r="L42" s="19">
        <v>94.1</v>
      </c>
      <c r="M42" s="19">
        <v>86.3</v>
      </c>
      <c r="N42" s="19">
        <v>86.4</v>
      </c>
      <c r="O42" s="19">
        <v>92.5</v>
      </c>
      <c r="P42" s="19">
        <v>79.099999999999994</v>
      </c>
      <c r="Q42" s="19">
        <v>93.6</v>
      </c>
      <c r="R42" s="19">
        <v>85.3</v>
      </c>
      <c r="S42" s="19">
        <v>85.7</v>
      </c>
      <c r="T42" s="19">
        <v>89.6</v>
      </c>
      <c r="U42" s="19">
        <v>80.7</v>
      </c>
      <c r="V42" s="19">
        <v>90.6</v>
      </c>
      <c r="W42" s="19">
        <v>84.9</v>
      </c>
      <c r="X42" s="19">
        <v>86.9</v>
      </c>
      <c r="Y42" s="19">
        <v>92.4</v>
      </c>
      <c r="Z42" s="19">
        <v>80.400000000000006</v>
      </c>
      <c r="AA42" s="19">
        <v>93.4</v>
      </c>
      <c r="AB42" s="19">
        <v>86</v>
      </c>
      <c r="AC42" s="19">
        <v>87.4</v>
      </c>
      <c r="AD42" s="19">
        <v>88.2</v>
      </c>
      <c r="AE42" s="19">
        <v>86.4</v>
      </c>
      <c r="AF42" s="19">
        <v>88.4</v>
      </c>
      <c r="AG42" s="19">
        <v>87.3</v>
      </c>
      <c r="AH42" s="19">
        <v>87.7</v>
      </c>
      <c r="AI42" s="19">
        <v>92.3</v>
      </c>
      <c r="AJ42" s="19">
        <v>82.3</v>
      </c>
      <c r="AK42" s="19">
        <v>93.2</v>
      </c>
      <c r="AL42" s="19">
        <v>87</v>
      </c>
      <c r="AM42" s="19">
        <v>86.2</v>
      </c>
      <c r="AN42" s="19">
        <v>90.8</v>
      </c>
      <c r="AO42" s="19">
        <v>80.5</v>
      </c>
      <c r="AP42" s="19">
        <v>91.8</v>
      </c>
      <c r="AQ42" s="19">
        <v>85.3</v>
      </c>
      <c r="AR42" s="19">
        <v>86.8</v>
      </c>
      <c r="AS42" s="19">
        <v>88.6</v>
      </c>
      <c r="AT42" s="19">
        <v>84.5</v>
      </c>
      <c r="AU42" s="19">
        <v>89.1</v>
      </c>
      <c r="AV42" s="19">
        <v>86.5</v>
      </c>
      <c r="AW42" s="19">
        <v>86.4</v>
      </c>
      <c r="AX42" s="19">
        <v>88.7</v>
      </c>
      <c r="AY42" s="19">
        <v>83.3</v>
      </c>
      <c r="AZ42" s="19">
        <v>89.4</v>
      </c>
      <c r="BA42" s="62">
        <v>85.9</v>
      </c>
      <c r="BB42" s="14">
        <f t="shared" si="11"/>
        <v>86.710000000000008</v>
      </c>
      <c r="BC42" s="14">
        <f t="shared" si="12"/>
        <v>90.72</v>
      </c>
      <c r="BD42" s="14">
        <f t="shared" si="13"/>
        <v>81.819999999999993</v>
      </c>
      <c r="BE42" s="14">
        <f t="shared" si="14"/>
        <v>91.559999999999988</v>
      </c>
      <c r="BF42" s="14">
        <f t="shared" si="15"/>
        <v>85.989999999999981</v>
      </c>
      <c r="BG42" s="79"/>
      <c r="BH42" s="79"/>
    </row>
    <row r="43" spans="1:60" ht="16" thickBot="1" x14ac:dyDescent="0.25">
      <c r="A43" s="79"/>
      <c r="B43" s="81"/>
      <c r="C43" s="7" t="s">
        <v>17</v>
      </c>
      <c r="D43" s="7">
        <v>86</v>
      </c>
      <c r="E43" s="7">
        <v>94.2</v>
      </c>
      <c r="F43" s="7">
        <v>76.599999999999994</v>
      </c>
      <c r="G43" s="7">
        <v>95.3</v>
      </c>
      <c r="H43" s="7">
        <v>84.5</v>
      </c>
      <c r="I43" s="7">
        <v>87.5</v>
      </c>
      <c r="J43" s="7">
        <v>94.8</v>
      </c>
      <c r="K43" s="7">
        <v>79.400000000000006</v>
      </c>
      <c r="L43" s="7">
        <v>95.6</v>
      </c>
      <c r="M43" s="7">
        <v>86.4</v>
      </c>
      <c r="N43" s="7">
        <v>86.1</v>
      </c>
      <c r="O43" s="7">
        <v>95.3</v>
      </c>
      <c r="P43" s="7">
        <v>75.900000000000006</v>
      </c>
      <c r="Q43" s="7">
        <v>96.3</v>
      </c>
      <c r="R43" s="7">
        <v>84.5</v>
      </c>
      <c r="S43" s="7">
        <v>86.5</v>
      </c>
      <c r="T43" s="7">
        <v>94.8</v>
      </c>
      <c r="U43" s="7">
        <v>77.3</v>
      </c>
      <c r="V43" s="7">
        <v>95.8</v>
      </c>
      <c r="W43" s="7">
        <v>85.2</v>
      </c>
      <c r="X43" s="7">
        <v>84.5</v>
      </c>
      <c r="Y43" s="7">
        <v>95.1</v>
      </c>
      <c r="Z43" s="7">
        <v>72.7</v>
      </c>
      <c r="AA43" s="7">
        <v>96.2</v>
      </c>
      <c r="AB43" s="7">
        <v>82.4</v>
      </c>
      <c r="AC43" s="7">
        <v>86.6</v>
      </c>
      <c r="AD43" s="7">
        <v>94.5</v>
      </c>
      <c r="AE43" s="7">
        <v>77.8</v>
      </c>
      <c r="AF43" s="7">
        <v>95.5</v>
      </c>
      <c r="AG43" s="7">
        <v>85.3</v>
      </c>
      <c r="AH43" s="7">
        <v>84.7</v>
      </c>
      <c r="AI43" s="7">
        <v>94.7</v>
      </c>
      <c r="AJ43" s="7">
        <v>73.599999999999994</v>
      </c>
      <c r="AK43" s="7">
        <v>95.9</v>
      </c>
      <c r="AL43" s="7">
        <v>82.8</v>
      </c>
      <c r="AM43" s="7">
        <v>85.2</v>
      </c>
      <c r="AN43" s="7">
        <v>95.6</v>
      </c>
      <c r="AO43" s="7">
        <v>73.8</v>
      </c>
      <c r="AP43" s="7">
        <v>96.6</v>
      </c>
      <c r="AQ43" s="7">
        <v>83.3</v>
      </c>
      <c r="AR43" s="7">
        <v>86.1</v>
      </c>
      <c r="AS43" s="7">
        <v>94.5</v>
      </c>
      <c r="AT43" s="7">
        <v>76.7</v>
      </c>
      <c r="AU43" s="7">
        <v>95.5</v>
      </c>
      <c r="AV43" s="7">
        <v>84.7</v>
      </c>
      <c r="AW43" s="7">
        <v>86.6</v>
      </c>
      <c r="AX43" s="7">
        <v>95</v>
      </c>
      <c r="AY43" s="7">
        <v>77.099999999999994</v>
      </c>
      <c r="AZ43" s="7">
        <v>96</v>
      </c>
      <c r="BA43" s="66">
        <v>85.1</v>
      </c>
      <c r="BB43" s="65">
        <f t="shared" si="11"/>
        <v>85.980000000000018</v>
      </c>
      <c r="BC43" s="65">
        <f t="shared" si="12"/>
        <v>94.850000000000009</v>
      </c>
      <c r="BD43" s="65">
        <f t="shared" si="13"/>
        <v>76.09</v>
      </c>
      <c r="BE43" s="65">
        <f t="shared" si="14"/>
        <v>95.87</v>
      </c>
      <c r="BF43" s="65">
        <f t="shared" si="15"/>
        <v>84.42</v>
      </c>
      <c r="BG43" s="81"/>
      <c r="BH43" s="79"/>
    </row>
    <row r="44" spans="1:60" ht="16" thickTop="1" x14ac:dyDescent="0.2">
      <c r="A44" s="79" t="s">
        <v>32</v>
      </c>
      <c r="B44" s="82" t="s">
        <v>22</v>
      </c>
      <c r="C44" s="5" t="s">
        <v>14</v>
      </c>
      <c r="D44" s="5">
        <v>91.7</v>
      </c>
      <c r="E44" s="5">
        <v>90.1</v>
      </c>
      <c r="F44" s="5">
        <v>93.7</v>
      </c>
      <c r="G44" s="5">
        <v>89.7</v>
      </c>
      <c r="H44" s="5">
        <v>91.9</v>
      </c>
      <c r="I44" s="5">
        <v>91.4</v>
      </c>
      <c r="J44" s="5">
        <v>90</v>
      </c>
      <c r="K44" s="5">
        <v>93.1</v>
      </c>
      <c r="L44" s="5">
        <v>89.6</v>
      </c>
      <c r="M44" s="5">
        <v>91.5</v>
      </c>
      <c r="N44" s="5">
        <v>91.2</v>
      </c>
      <c r="O44" s="5">
        <v>90.3</v>
      </c>
      <c r="P44" s="5">
        <v>92.4</v>
      </c>
      <c r="Q44" s="5">
        <v>90.1</v>
      </c>
      <c r="R44" s="5">
        <v>91.3</v>
      </c>
      <c r="S44" s="5">
        <v>89.3</v>
      </c>
      <c r="T44" s="5">
        <v>87.9</v>
      </c>
      <c r="U44" s="5">
        <v>91.2</v>
      </c>
      <c r="V44" s="5">
        <v>87.4</v>
      </c>
      <c r="W44" s="5">
        <v>89.5</v>
      </c>
      <c r="X44" s="5">
        <v>91.6</v>
      </c>
      <c r="Y44" s="5">
        <v>91.2</v>
      </c>
      <c r="Z44" s="5">
        <v>92.2</v>
      </c>
      <c r="AA44" s="5">
        <v>91.1</v>
      </c>
      <c r="AB44" s="5">
        <v>91.7</v>
      </c>
      <c r="AC44" s="5">
        <v>90.7</v>
      </c>
      <c r="AD44" s="5">
        <v>88.4</v>
      </c>
      <c r="AE44" s="5">
        <v>93.8</v>
      </c>
      <c r="AF44" s="5">
        <v>87.7</v>
      </c>
      <c r="AG44" s="5">
        <v>91</v>
      </c>
      <c r="AH44" s="5">
        <v>91.9</v>
      </c>
      <c r="AI44" s="5">
        <v>89.8</v>
      </c>
      <c r="AJ44" s="5">
        <v>94.6</v>
      </c>
      <c r="AK44" s="5">
        <v>89.2</v>
      </c>
      <c r="AL44" s="5">
        <v>92.1</v>
      </c>
      <c r="AM44" s="5">
        <v>91.2</v>
      </c>
      <c r="AN44" s="5">
        <v>89.9</v>
      </c>
      <c r="AO44" s="5">
        <v>93</v>
      </c>
      <c r="AP44" s="5">
        <v>89.5</v>
      </c>
      <c r="AQ44" s="5">
        <v>91.4</v>
      </c>
      <c r="AR44" s="5">
        <v>91.2</v>
      </c>
      <c r="AS44" s="5">
        <v>88.8</v>
      </c>
      <c r="AT44" s="5">
        <v>94.3</v>
      </c>
      <c r="AU44" s="5">
        <v>88.1</v>
      </c>
      <c r="AV44" s="5">
        <v>91.5</v>
      </c>
      <c r="AW44" s="5">
        <v>91.5</v>
      </c>
      <c r="AX44" s="5">
        <v>89.7</v>
      </c>
      <c r="AY44" s="5">
        <v>93.6</v>
      </c>
      <c r="AZ44" s="5">
        <v>89.3</v>
      </c>
      <c r="BA44" s="71">
        <v>91.6</v>
      </c>
      <c r="BB44" s="72">
        <f t="shared" si="11"/>
        <v>91.170000000000016</v>
      </c>
      <c r="BC44" s="72">
        <f t="shared" si="12"/>
        <v>89.609999999999985</v>
      </c>
      <c r="BD44" s="72">
        <f t="shared" si="13"/>
        <v>93.19</v>
      </c>
      <c r="BE44" s="72">
        <f t="shared" si="14"/>
        <v>89.17</v>
      </c>
      <c r="BF44" s="72">
        <f t="shared" si="15"/>
        <v>91.35</v>
      </c>
      <c r="BG44" s="82" t="s">
        <v>22</v>
      </c>
      <c r="BH44" s="79" t="s">
        <v>32</v>
      </c>
    </row>
    <row r="45" spans="1:60" x14ac:dyDescent="0.2">
      <c r="A45" s="79"/>
      <c r="B45" s="83"/>
      <c r="C45" s="4" t="s">
        <v>15</v>
      </c>
      <c r="D45" s="4">
        <v>94.1</v>
      </c>
      <c r="E45" s="4">
        <v>91.1</v>
      </c>
      <c r="F45" s="4">
        <v>97.8</v>
      </c>
      <c r="G45" s="4">
        <v>90.5</v>
      </c>
      <c r="H45" s="4">
        <v>94.3</v>
      </c>
      <c r="I45" s="4">
        <v>94.2</v>
      </c>
      <c r="J45" s="4">
        <v>91.2</v>
      </c>
      <c r="K45" s="4">
        <v>97.8</v>
      </c>
      <c r="L45" s="4">
        <v>90.6</v>
      </c>
      <c r="M45" s="4">
        <v>94.4</v>
      </c>
      <c r="N45" s="4">
        <v>94.7</v>
      </c>
      <c r="O45" s="4">
        <v>91.9</v>
      </c>
      <c r="P45" s="4">
        <v>98</v>
      </c>
      <c r="Q45" s="4">
        <v>91.4</v>
      </c>
      <c r="R45" s="4">
        <v>94.9</v>
      </c>
      <c r="S45" s="4">
        <v>93.5</v>
      </c>
      <c r="T45" s="4">
        <v>90.4</v>
      </c>
      <c r="U45" s="4">
        <v>97.3</v>
      </c>
      <c r="V45" s="4">
        <v>89.7</v>
      </c>
      <c r="W45" s="4">
        <v>93.7</v>
      </c>
      <c r="X45" s="4">
        <v>93.9</v>
      </c>
      <c r="Y45" s="4">
        <v>90.9</v>
      </c>
      <c r="Z45" s="4">
        <v>97.5</v>
      </c>
      <c r="AA45" s="4">
        <v>90.3</v>
      </c>
      <c r="AB45" s="4">
        <v>94.1</v>
      </c>
      <c r="AC45" s="4">
        <v>93.9</v>
      </c>
      <c r="AD45" s="4">
        <v>90.8</v>
      </c>
      <c r="AE45" s="4">
        <v>97.7</v>
      </c>
      <c r="AF45" s="4">
        <v>90.1</v>
      </c>
      <c r="AG45" s="4">
        <v>94.1</v>
      </c>
      <c r="AH45" s="4">
        <v>93.8</v>
      </c>
      <c r="AI45" s="4">
        <v>90.5</v>
      </c>
      <c r="AJ45" s="4">
        <v>97.9</v>
      </c>
      <c r="AK45" s="4">
        <v>89.7</v>
      </c>
      <c r="AL45" s="4">
        <v>94.1</v>
      </c>
      <c r="AM45" s="4">
        <v>94.1</v>
      </c>
      <c r="AN45" s="4">
        <v>90.6</v>
      </c>
      <c r="AO45" s="4">
        <v>98.3</v>
      </c>
      <c r="AP45" s="4">
        <v>89.8</v>
      </c>
      <c r="AQ45" s="4">
        <v>94.3</v>
      </c>
      <c r="AR45" s="4">
        <v>94</v>
      </c>
      <c r="AS45" s="4">
        <v>91</v>
      </c>
      <c r="AT45" s="4">
        <v>97.7</v>
      </c>
      <c r="AU45" s="4">
        <v>90.3</v>
      </c>
      <c r="AV45" s="4">
        <v>94.2</v>
      </c>
      <c r="AW45" s="4">
        <v>94.2</v>
      </c>
      <c r="AX45" s="4">
        <v>91.1</v>
      </c>
      <c r="AY45" s="4">
        <v>97.9</v>
      </c>
      <c r="AZ45" s="4">
        <v>90.5</v>
      </c>
      <c r="BA45" s="73">
        <v>94.4</v>
      </c>
      <c r="BB45" s="68">
        <f t="shared" si="11"/>
        <v>94.039999999999992</v>
      </c>
      <c r="BC45" s="68">
        <f t="shared" si="12"/>
        <v>90.95</v>
      </c>
      <c r="BD45" s="68">
        <f t="shared" si="13"/>
        <v>97.789999999999992</v>
      </c>
      <c r="BE45" s="68">
        <f t="shared" si="14"/>
        <v>90.289999999999992</v>
      </c>
      <c r="BF45" s="68">
        <f t="shared" si="15"/>
        <v>94.25</v>
      </c>
      <c r="BG45" s="83"/>
      <c r="BH45" s="79"/>
    </row>
    <row r="46" spans="1:60" x14ac:dyDescent="0.2">
      <c r="A46" s="79"/>
      <c r="B46" s="83"/>
      <c r="C46" s="4" t="s">
        <v>16</v>
      </c>
      <c r="D46" s="4">
        <v>90.7</v>
      </c>
      <c r="E46" s="4">
        <v>92.6</v>
      </c>
      <c r="F46" s="4">
        <v>88.4</v>
      </c>
      <c r="G46" s="4">
        <v>93</v>
      </c>
      <c r="H46" s="4">
        <v>90.5</v>
      </c>
      <c r="I46" s="4">
        <v>91.1</v>
      </c>
      <c r="J46" s="4">
        <v>92.2</v>
      </c>
      <c r="K46" s="4">
        <v>89.7</v>
      </c>
      <c r="L46" s="4">
        <v>92.5</v>
      </c>
      <c r="M46" s="4">
        <v>90.9</v>
      </c>
      <c r="N46" s="4">
        <v>90.3</v>
      </c>
      <c r="O46" s="4">
        <v>92</v>
      </c>
      <c r="P46" s="4">
        <v>88.2</v>
      </c>
      <c r="Q46" s="4">
        <v>92.3</v>
      </c>
      <c r="R46" s="4">
        <v>90.1</v>
      </c>
      <c r="S46" s="4">
        <v>91.2</v>
      </c>
      <c r="T46" s="4">
        <v>92.9</v>
      </c>
      <c r="U46" s="4">
        <v>89.2</v>
      </c>
      <c r="V46" s="4">
        <v>93.2</v>
      </c>
      <c r="W46" s="4">
        <v>91</v>
      </c>
      <c r="X46" s="4">
        <v>90.8</v>
      </c>
      <c r="Y46" s="4">
        <v>92.7</v>
      </c>
      <c r="Z46" s="4">
        <v>88.4</v>
      </c>
      <c r="AA46" s="4">
        <v>93.1</v>
      </c>
      <c r="AB46" s="4">
        <v>90.5</v>
      </c>
      <c r="AC46" s="4">
        <v>89.9</v>
      </c>
      <c r="AD46" s="4">
        <v>91.2</v>
      </c>
      <c r="AE46" s="4">
        <v>88.3</v>
      </c>
      <c r="AF46" s="4">
        <v>91.5</v>
      </c>
      <c r="AG46" s="4">
        <v>89.7</v>
      </c>
      <c r="AH46" s="4">
        <v>91.3</v>
      </c>
      <c r="AI46" s="4">
        <v>91.6</v>
      </c>
      <c r="AJ46" s="4">
        <v>91.1</v>
      </c>
      <c r="AK46" s="4">
        <v>91.6</v>
      </c>
      <c r="AL46" s="4">
        <v>91.3</v>
      </c>
      <c r="AM46" s="4">
        <v>91.4</v>
      </c>
      <c r="AN46" s="4">
        <v>92.1</v>
      </c>
      <c r="AO46" s="4">
        <v>90.7</v>
      </c>
      <c r="AP46" s="4">
        <v>92.2</v>
      </c>
      <c r="AQ46" s="4">
        <v>91.4</v>
      </c>
      <c r="AR46" s="4">
        <v>90.2</v>
      </c>
      <c r="AS46" s="4">
        <v>90.9</v>
      </c>
      <c r="AT46" s="4">
        <v>89.3</v>
      </c>
      <c r="AU46" s="4">
        <v>91.1</v>
      </c>
      <c r="AV46" s="4">
        <v>90.1</v>
      </c>
      <c r="AW46" s="4">
        <v>90.1</v>
      </c>
      <c r="AX46" s="4">
        <v>91.5</v>
      </c>
      <c r="AY46" s="4">
        <v>88.5</v>
      </c>
      <c r="AZ46" s="4">
        <v>91.8</v>
      </c>
      <c r="BA46" s="73">
        <v>90</v>
      </c>
      <c r="BB46" s="68">
        <f t="shared" si="11"/>
        <v>90.7</v>
      </c>
      <c r="BC46" s="68">
        <f t="shared" si="12"/>
        <v>91.97</v>
      </c>
      <c r="BD46" s="68">
        <f t="shared" si="13"/>
        <v>89.179999999999993</v>
      </c>
      <c r="BE46" s="68">
        <f t="shared" si="14"/>
        <v>92.23</v>
      </c>
      <c r="BF46" s="68">
        <f t="shared" si="15"/>
        <v>90.55</v>
      </c>
      <c r="BG46" s="83"/>
      <c r="BH46" s="79"/>
    </row>
    <row r="47" spans="1:60" ht="16" thickBot="1" x14ac:dyDescent="0.25">
      <c r="A47" s="79"/>
      <c r="B47" s="84"/>
      <c r="C47" s="74" t="s">
        <v>17</v>
      </c>
      <c r="D47" s="74">
        <v>87.7</v>
      </c>
      <c r="E47" s="74">
        <v>94.8</v>
      </c>
      <c r="F47" s="74">
        <v>79.7</v>
      </c>
      <c r="G47" s="74">
        <v>95.7</v>
      </c>
      <c r="H47" s="74">
        <v>86.6</v>
      </c>
      <c r="I47" s="74">
        <v>86.1</v>
      </c>
      <c r="J47" s="74">
        <v>95</v>
      </c>
      <c r="K47" s="74">
        <v>76.2</v>
      </c>
      <c r="L47" s="74">
        <v>96</v>
      </c>
      <c r="M47" s="74">
        <v>84.6</v>
      </c>
      <c r="N47" s="74">
        <v>87.6</v>
      </c>
      <c r="O47" s="74">
        <v>95.7</v>
      </c>
      <c r="P47" s="74">
        <v>78.7</v>
      </c>
      <c r="Q47" s="74">
        <v>96.5</v>
      </c>
      <c r="R47" s="74">
        <v>86.4</v>
      </c>
      <c r="S47" s="74">
        <v>88.3</v>
      </c>
      <c r="T47" s="74">
        <v>95.6</v>
      </c>
      <c r="U47" s="74">
        <v>80.2</v>
      </c>
      <c r="V47" s="74">
        <v>96.3</v>
      </c>
      <c r="W47" s="74">
        <v>87.2</v>
      </c>
      <c r="X47" s="74">
        <v>88.9</v>
      </c>
      <c r="Y47" s="74">
        <v>95.2</v>
      </c>
      <c r="Z47" s="74">
        <v>81.900000000000006</v>
      </c>
      <c r="AA47" s="74">
        <v>95.8</v>
      </c>
      <c r="AB47" s="74">
        <v>88.1</v>
      </c>
      <c r="AC47" s="74">
        <v>86.3</v>
      </c>
      <c r="AD47" s="74">
        <v>96</v>
      </c>
      <c r="AE47" s="74">
        <v>75.7</v>
      </c>
      <c r="AF47" s="74">
        <v>96.9</v>
      </c>
      <c r="AG47" s="74">
        <v>84.6</v>
      </c>
      <c r="AH47" s="74">
        <v>87.7</v>
      </c>
      <c r="AI47" s="74">
        <v>96.4</v>
      </c>
      <c r="AJ47" s="74">
        <v>78.3</v>
      </c>
      <c r="AK47" s="74">
        <v>97.1</v>
      </c>
      <c r="AL47" s="74">
        <v>86.4</v>
      </c>
      <c r="AM47" s="74">
        <v>87.1</v>
      </c>
      <c r="AN47" s="74">
        <v>95.3</v>
      </c>
      <c r="AO47" s="74">
        <v>78</v>
      </c>
      <c r="AP47" s="74">
        <v>96.2</v>
      </c>
      <c r="AQ47" s="74">
        <v>85.8</v>
      </c>
      <c r="AR47" s="74">
        <v>90.3</v>
      </c>
      <c r="AS47" s="74">
        <v>95.7</v>
      </c>
      <c r="AT47" s="74">
        <v>84.3</v>
      </c>
      <c r="AU47" s="74">
        <v>96.2</v>
      </c>
      <c r="AV47" s="74">
        <v>89.6</v>
      </c>
      <c r="AW47" s="74">
        <v>87.7</v>
      </c>
      <c r="AX47" s="74">
        <v>95.7</v>
      </c>
      <c r="AY47" s="74">
        <v>79</v>
      </c>
      <c r="AZ47" s="74">
        <v>96.5</v>
      </c>
      <c r="BA47" s="75">
        <v>86.6</v>
      </c>
      <c r="BB47" s="76">
        <f t="shared" si="11"/>
        <v>87.77000000000001</v>
      </c>
      <c r="BC47" s="70">
        <f t="shared" si="12"/>
        <v>95.539999999999992</v>
      </c>
      <c r="BD47" s="70">
        <f t="shared" si="13"/>
        <v>79.2</v>
      </c>
      <c r="BE47" s="70">
        <f t="shared" si="14"/>
        <v>96.320000000000022</v>
      </c>
      <c r="BF47" s="70">
        <f t="shared" si="15"/>
        <v>86.59</v>
      </c>
      <c r="BG47" s="84"/>
      <c r="BH47" s="79"/>
    </row>
    <row r="48" spans="1:60" x14ac:dyDescent="0.2">
      <c r="A48" s="79"/>
      <c r="B48" s="78" t="s">
        <v>23</v>
      </c>
      <c r="C48" s="12" t="s">
        <v>14</v>
      </c>
      <c r="D48" s="12">
        <v>86.7</v>
      </c>
      <c r="E48" s="12">
        <v>90.5</v>
      </c>
      <c r="F48" s="12">
        <v>81.900000000000006</v>
      </c>
      <c r="G48" s="12">
        <v>91.4</v>
      </c>
      <c r="H48" s="12">
        <v>86</v>
      </c>
      <c r="I48" s="12">
        <v>85.8</v>
      </c>
      <c r="J48" s="12">
        <v>90.7</v>
      </c>
      <c r="K48" s="12">
        <v>79.7</v>
      </c>
      <c r="L48" s="12">
        <v>91.8</v>
      </c>
      <c r="M48" s="12">
        <v>84.8</v>
      </c>
      <c r="N48" s="12">
        <v>86</v>
      </c>
      <c r="O48" s="12">
        <v>90.1</v>
      </c>
      <c r="P48" s="12">
        <v>80.900000000000006</v>
      </c>
      <c r="Q48" s="12">
        <v>91.1</v>
      </c>
      <c r="R48" s="12">
        <v>85.3</v>
      </c>
      <c r="S48" s="12">
        <v>87.5</v>
      </c>
      <c r="T48" s="12">
        <v>92.4</v>
      </c>
      <c r="U48" s="12">
        <v>81.7</v>
      </c>
      <c r="V48" s="12">
        <v>93.2</v>
      </c>
      <c r="W48" s="12">
        <v>86.7</v>
      </c>
      <c r="X48" s="12">
        <v>87.9</v>
      </c>
      <c r="Y48" s="12">
        <v>91.2</v>
      </c>
      <c r="Z48" s="12">
        <v>83.8</v>
      </c>
      <c r="AA48" s="12">
        <v>91.9</v>
      </c>
      <c r="AB48" s="12">
        <v>87.3</v>
      </c>
      <c r="AC48" s="12">
        <v>87.7</v>
      </c>
      <c r="AD48" s="12">
        <v>92</v>
      </c>
      <c r="AE48" s="12">
        <v>82.6</v>
      </c>
      <c r="AF48" s="12">
        <v>92.8</v>
      </c>
      <c r="AG48" s="12">
        <v>87</v>
      </c>
      <c r="AH48" s="12">
        <v>86</v>
      </c>
      <c r="AI48" s="12">
        <v>91.1</v>
      </c>
      <c r="AJ48" s="12">
        <v>79.7</v>
      </c>
      <c r="AK48" s="12">
        <v>92.2</v>
      </c>
      <c r="AL48" s="12">
        <v>85</v>
      </c>
      <c r="AM48" s="12">
        <v>86.6</v>
      </c>
      <c r="AN48" s="12">
        <v>91.3</v>
      </c>
      <c r="AO48" s="12">
        <v>80.900000000000006</v>
      </c>
      <c r="AP48" s="12">
        <v>92.3</v>
      </c>
      <c r="AQ48" s="12">
        <v>85.8</v>
      </c>
      <c r="AR48" s="12">
        <v>85.4</v>
      </c>
      <c r="AS48" s="12">
        <v>90.7</v>
      </c>
      <c r="AT48" s="12">
        <v>78.900000000000006</v>
      </c>
      <c r="AU48" s="12">
        <v>91.9</v>
      </c>
      <c r="AV48" s="12">
        <v>84.4</v>
      </c>
      <c r="AW48" s="12">
        <v>85.8</v>
      </c>
      <c r="AX48" s="12">
        <v>90.8</v>
      </c>
      <c r="AY48" s="12">
        <v>79.599999999999994</v>
      </c>
      <c r="AZ48" s="12">
        <v>91.9</v>
      </c>
      <c r="BA48" s="63">
        <v>84.8</v>
      </c>
      <c r="BB48" s="64">
        <f t="shared" si="11"/>
        <v>86.539999999999992</v>
      </c>
      <c r="BC48" s="64">
        <f t="shared" si="12"/>
        <v>91.079999999999984</v>
      </c>
      <c r="BD48" s="64">
        <f t="shared" si="13"/>
        <v>80.97</v>
      </c>
      <c r="BE48" s="64">
        <f t="shared" si="14"/>
        <v>92.049999999999983</v>
      </c>
      <c r="BF48" s="64">
        <f t="shared" si="15"/>
        <v>85.71</v>
      </c>
      <c r="BG48" s="78" t="s">
        <v>23</v>
      </c>
      <c r="BH48" s="79"/>
    </row>
    <row r="49" spans="1:60" x14ac:dyDescent="0.2">
      <c r="A49" s="79"/>
      <c r="B49" s="79"/>
      <c r="C49" s="19" t="s">
        <v>15</v>
      </c>
      <c r="D49" s="19">
        <v>91</v>
      </c>
      <c r="E49" s="19">
        <v>88.1</v>
      </c>
      <c r="F49" s="19">
        <v>94.7</v>
      </c>
      <c r="G49" s="19">
        <v>87.2</v>
      </c>
      <c r="H49" s="19">
        <v>91.3</v>
      </c>
      <c r="I49" s="19">
        <v>90.5</v>
      </c>
      <c r="J49" s="19">
        <v>86.6</v>
      </c>
      <c r="K49" s="19">
        <v>95.7</v>
      </c>
      <c r="L49" s="19">
        <v>85.2</v>
      </c>
      <c r="M49" s="19">
        <v>90.9</v>
      </c>
      <c r="N49" s="19">
        <v>90.6</v>
      </c>
      <c r="O49" s="19">
        <v>86.7</v>
      </c>
      <c r="P49" s="19">
        <v>95.8</v>
      </c>
      <c r="Q49" s="19">
        <v>85.3</v>
      </c>
      <c r="R49" s="19">
        <v>91</v>
      </c>
      <c r="S49" s="19">
        <v>90.5</v>
      </c>
      <c r="T49" s="19">
        <v>87.6</v>
      </c>
      <c r="U49" s="19">
        <v>94.3</v>
      </c>
      <c r="V49" s="19">
        <v>86.6</v>
      </c>
      <c r="W49" s="19">
        <v>90.8</v>
      </c>
      <c r="X49" s="19">
        <v>90.3</v>
      </c>
      <c r="Y49" s="19">
        <v>88.6</v>
      </c>
      <c r="Z49" s="19">
        <v>92.5</v>
      </c>
      <c r="AA49" s="19">
        <v>88.1</v>
      </c>
      <c r="AB49" s="19">
        <v>90.5</v>
      </c>
      <c r="AC49" s="19">
        <v>90.2</v>
      </c>
      <c r="AD49" s="19">
        <v>87.2</v>
      </c>
      <c r="AE49" s="19">
        <v>94.2</v>
      </c>
      <c r="AF49" s="19">
        <v>86.2</v>
      </c>
      <c r="AG49" s="19">
        <v>90.6</v>
      </c>
      <c r="AH49" s="19">
        <v>90.1</v>
      </c>
      <c r="AI49" s="19">
        <v>87.3</v>
      </c>
      <c r="AJ49" s="19">
        <v>93.9</v>
      </c>
      <c r="AK49" s="19">
        <v>86.4</v>
      </c>
      <c r="AL49" s="19">
        <v>90.5</v>
      </c>
      <c r="AM49" s="19">
        <v>90.8</v>
      </c>
      <c r="AN49" s="19">
        <v>86.7</v>
      </c>
      <c r="AO49" s="19">
        <v>96.4</v>
      </c>
      <c r="AP49" s="19">
        <v>85.2</v>
      </c>
      <c r="AQ49" s="19">
        <v>91.3</v>
      </c>
      <c r="AR49" s="19">
        <v>90.4</v>
      </c>
      <c r="AS49" s="19">
        <v>87.7</v>
      </c>
      <c r="AT49" s="19">
        <v>94</v>
      </c>
      <c r="AU49" s="19">
        <v>86.8</v>
      </c>
      <c r="AV49" s="19">
        <v>90.7</v>
      </c>
      <c r="AW49" s="19">
        <v>88.9</v>
      </c>
      <c r="AX49" s="19">
        <v>87.6</v>
      </c>
      <c r="AY49" s="19">
        <v>90.7</v>
      </c>
      <c r="AZ49" s="19">
        <v>87.2</v>
      </c>
      <c r="BA49" s="62">
        <v>89.1</v>
      </c>
      <c r="BB49" s="14">
        <f t="shared" si="11"/>
        <v>90.33</v>
      </c>
      <c r="BC49" s="14">
        <f t="shared" si="12"/>
        <v>87.410000000000011</v>
      </c>
      <c r="BD49" s="14">
        <f t="shared" si="13"/>
        <v>94.22</v>
      </c>
      <c r="BE49" s="14">
        <f t="shared" si="14"/>
        <v>86.42</v>
      </c>
      <c r="BF49" s="14">
        <f t="shared" si="15"/>
        <v>90.67</v>
      </c>
      <c r="BG49" s="79"/>
      <c r="BH49" s="79"/>
    </row>
    <row r="50" spans="1:60" x14ac:dyDescent="0.2">
      <c r="A50" s="79"/>
      <c r="B50" s="79"/>
      <c r="C50" s="19" t="s">
        <v>16</v>
      </c>
      <c r="D50" s="19">
        <v>86.5</v>
      </c>
      <c r="E50" s="19">
        <v>93.3</v>
      </c>
      <c r="F50" s="19">
        <v>78.599999999999994</v>
      </c>
      <c r="G50" s="19">
        <v>94.3</v>
      </c>
      <c r="H50" s="19">
        <v>85.3</v>
      </c>
      <c r="I50" s="19">
        <v>87.9</v>
      </c>
      <c r="J50" s="19">
        <v>94.3</v>
      </c>
      <c r="K50" s="19">
        <v>80.7</v>
      </c>
      <c r="L50" s="19">
        <v>95.1</v>
      </c>
      <c r="M50" s="19">
        <v>87</v>
      </c>
      <c r="N50" s="19">
        <v>86.5</v>
      </c>
      <c r="O50" s="19">
        <v>94.3</v>
      </c>
      <c r="P50" s="19">
        <v>77.599999999999994</v>
      </c>
      <c r="Q50" s="19">
        <v>95.3</v>
      </c>
      <c r="R50" s="19">
        <v>85.1</v>
      </c>
      <c r="S50" s="19">
        <v>84.3</v>
      </c>
      <c r="T50" s="19">
        <v>91.6</v>
      </c>
      <c r="U50" s="19">
        <v>75.400000000000006</v>
      </c>
      <c r="V50" s="19">
        <v>93.1</v>
      </c>
      <c r="W50" s="19">
        <v>82.7</v>
      </c>
      <c r="X50" s="19">
        <v>86.1</v>
      </c>
      <c r="Y50" s="19">
        <v>93.5</v>
      </c>
      <c r="Z50" s="19">
        <v>77.5</v>
      </c>
      <c r="AA50" s="19">
        <v>94.6</v>
      </c>
      <c r="AB50" s="19">
        <v>84.8</v>
      </c>
      <c r="AC50" s="19">
        <v>86.9</v>
      </c>
      <c r="AD50" s="19">
        <v>90.8</v>
      </c>
      <c r="AE50" s="19">
        <v>82.3</v>
      </c>
      <c r="AF50" s="19">
        <v>91.6</v>
      </c>
      <c r="AG50" s="19">
        <v>86.3</v>
      </c>
      <c r="AH50" s="19">
        <v>84.8</v>
      </c>
      <c r="AI50" s="19">
        <v>93.6</v>
      </c>
      <c r="AJ50" s="19">
        <v>74.7</v>
      </c>
      <c r="AK50" s="19">
        <v>94.9</v>
      </c>
      <c r="AL50" s="19">
        <v>83.1</v>
      </c>
      <c r="AM50" s="19">
        <v>86.3</v>
      </c>
      <c r="AN50" s="19">
        <v>92.4</v>
      </c>
      <c r="AO50" s="19">
        <v>79.2</v>
      </c>
      <c r="AP50" s="19">
        <v>93.4</v>
      </c>
      <c r="AQ50" s="19">
        <v>85.3</v>
      </c>
      <c r="AR50" s="19">
        <v>86.8</v>
      </c>
      <c r="AS50" s="19">
        <v>91.7</v>
      </c>
      <c r="AT50" s="19">
        <v>80.900000000000006</v>
      </c>
      <c r="AU50" s="19">
        <v>92.7</v>
      </c>
      <c r="AV50" s="19">
        <v>86</v>
      </c>
      <c r="AW50" s="19">
        <v>85.8</v>
      </c>
      <c r="AX50" s="19">
        <v>91.4</v>
      </c>
      <c r="AY50" s="19">
        <v>78.900000000000006</v>
      </c>
      <c r="AZ50" s="19">
        <v>92.6</v>
      </c>
      <c r="BA50" s="62">
        <v>84.7</v>
      </c>
      <c r="BB50" s="14">
        <f t="shared" si="11"/>
        <v>86.189999999999969</v>
      </c>
      <c r="BC50" s="14">
        <f t="shared" si="12"/>
        <v>92.69</v>
      </c>
      <c r="BD50" s="14">
        <f t="shared" si="13"/>
        <v>78.580000000000013</v>
      </c>
      <c r="BE50" s="14">
        <f t="shared" si="14"/>
        <v>93.76</v>
      </c>
      <c r="BF50" s="14">
        <f t="shared" si="15"/>
        <v>85.03</v>
      </c>
      <c r="BG50" s="79"/>
      <c r="BH50" s="79"/>
    </row>
    <row r="51" spans="1:60" ht="16" thickBot="1" x14ac:dyDescent="0.25">
      <c r="A51" s="79"/>
      <c r="B51" s="81"/>
      <c r="C51" s="19" t="s">
        <v>17</v>
      </c>
      <c r="D51" s="19">
        <v>83.9</v>
      </c>
      <c r="E51" s="19">
        <v>95.9</v>
      </c>
      <c r="F51" s="19">
        <v>70.8</v>
      </c>
      <c r="G51" s="19">
        <v>97</v>
      </c>
      <c r="H51" s="19">
        <v>81.5</v>
      </c>
      <c r="I51" s="19">
        <v>84.3</v>
      </c>
      <c r="J51" s="19">
        <v>95.8</v>
      </c>
      <c r="K51" s="19">
        <v>71.8</v>
      </c>
      <c r="L51" s="19">
        <v>96.9</v>
      </c>
      <c r="M51" s="19">
        <v>82.1</v>
      </c>
      <c r="N51" s="19">
        <v>83.3</v>
      </c>
      <c r="O51" s="19">
        <v>96.5</v>
      </c>
      <c r="P51" s="19">
        <v>69.2</v>
      </c>
      <c r="Q51" s="19">
        <v>97.5</v>
      </c>
      <c r="R51" s="19">
        <v>80.599999999999994</v>
      </c>
      <c r="S51" s="19">
        <v>84.5</v>
      </c>
      <c r="T51" s="19">
        <v>96.4</v>
      </c>
      <c r="U51" s="19">
        <v>71.7</v>
      </c>
      <c r="V51" s="19">
        <v>97.4</v>
      </c>
      <c r="W51" s="19">
        <v>82.2</v>
      </c>
      <c r="X51" s="19">
        <v>82.8</v>
      </c>
      <c r="Y51" s="19">
        <v>96.3</v>
      </c>
      <c r="Z51" s="19">
        <v>68.2</v>
      </c>
      <c r="AA51" s="19">
        <v>97.4</v>
      </c>
      <c r="AB51" s="19">
        <v>79.8</v>
      </c>
      <c r="AC51" s="19">
        <v>84.8</v>
      </c>
      <c r="AD51" s="19">
        <v>96</v>
      </c>
      <c r="AE51" s="19">
        <v>72.599999999999994</v>
      </c>
      <c r="AF51" s="19">
        <v>97</v>
      </c>
      <c r="AG51" s="19">
        <v>82.7</v>
      </c>
      <c r="AH51" s="19">
        <v>83.5</v>
      </c>
      <c r="AI51" s="19">
        <v>96</v>
      </c>
      <c r="AJ51" s="19">
        <v>69.900000000000006</v>
      </c>
      <c r="AK51" s="19">
        <v>97.1</v>
      </c>
      <c r="AL51" s="19">
        <v>80.900000000000006</v>
      </c>
      <c r="AM51" s="19">
        <v>83.6</v>
      </c>
      <c r="AN51" s="19">
        <v>96.8</v>
      </c>
      <c r="AO51" s="19">
        <v>69.5</v>
      </c>
      <c r="AP51" s="19">
        <v>97.7</v>
      </c>
      <c r="AQ51" s="19">
        <v>80.900000000000006</v>
      </c>
      <c r="AR51" s="19">
        <v>83.1</v>
      </c>
      <c r="AS51" s="19">
        <v>95.8</v>
      </c>
      <c r="AT51" s="19">
        <v>69.3</v>
      </c>
      <c r="AU51" s="19">
        <v>96.9</v>
      </c>
      <c r="AV51" s="19">
        <v>80.400000000000006</v>
      </c>
      <c r="AW51" s="19">
        <v>84.2</v>
      </c>
      <c r="AX51" s="19">
        <v>96.5</v>
      </c>
      <c r="AY51" s="19">
        <v>70.900000000000006</v>
      </c>
      <c r="AZ51" s="19">
        <v>97.5</v>
      </c>
      <c r="BA51" s="62">
        <v>81.7</v>
      </c>
      <c r="BB51" s="14">
        <f t="shared" si="11"/>
        <v>83.800000000000011</v>
      </c>
      <c r="BC51" s="14">
        <f t="shared" si="12"/>
        <v>96.2</v>
      </c>
      <c r="BD51" s="14">
        <f t="shared" si="13"/>
        <v>70.389999999999986</v>
      </c>
      <c r="BE51" s="14">
        <f t="shared" si="14"/>
        <v>97.24</v>
      </c>
      <c r="BF51" s="14">
        <f t="shared" si="15"/>
        <v>81.28</v>
      </c>
      <c r="BG51" s="81"/>
      <c r="BH51" s="79"/>
    </row>
    <row r="52" spans="1:60" ht="16" thickTop="1" x14ac:dyDescent="0.2"/>
  </sheetData>
  <mergeCells count="49">
    <mergeCell ref="BB2:BF2"/>
    <mergeCell ref="A1:E1"/>
    <mergeCell ref="D2:H2"/>
    <mergeCell ref="I2:M2"/>
    <mergeCell ref="N2:R2"/>
    <mergeCell ref="S2:W2"/>
    <mergeCell ref="X2:AB2"/>
    <mergeCell ref="A2:C2"/>
    <mergeCell ref="AC2:AG2"/>
    <mergeCell ref="AH2:AL2"/>
    <mergeCell ref="AM2:AQ2"/>
    <mergeCell ref="AR2:AV2"/>
    <mergeCell ref="AW2:BA2"/>
    <mergeCell ref="A4:A11"/>
    <mergeCell ref="B4:B7"/>
    <mergeCell ref="B8:B11"/>
    <mergeCell ref="A12:A19"/>
    <mergeCell ref="B12:B15"/>
    <mergeCell ref="B16:B19"/>
    <mergeCell ref="BG24:BG27"/>
    <mergeCell ref="A36:A43"/>
    <mergeCell ref="B36:B39"/>
    <mergeCell ref="B40:B43"/>
    <mergeCell ref="A44:A51"/>
    <mergeCell ref="B44:B47"/>
    <mergeCell ref="B48:B51"/>
    <mergeCell ref="A20:A27"/>
    <mergeCell ref="B20:B23"/>
    <mergeCell ref="B24:B27"/>
    <mergeCell ref="A28:A35"/>
    <mergeCell ref="B28:B31"/>
    <mergeCell ref="B32:B35"/>
    <mergeCell ref="BG4:BG7"/>
    <mergeCell ref="BG8:BG11"/>
    <mergeCell ref="BG12:BG15"/>
    <mergeCell ref="BG16:BG19"/>
    <mergeCell ref="BG20:BG23"/>
    <mergeCell ref="BH44:BH51"/>
    <mergeCell ref="BG28:BG31"/>
    <mergeCell ref="BG32:BG35"/>
    <mergeCell ref="BG36:BG39"/>
    <mergeCell ref="BG40:BG43"/>
    <mergeCell ref="BG44:BG47"/>
    <mergeCell ref="BG48:BG51"/>
    <mergeCell ref="BH4:BH11"/>
    <mergeCell ref="BH12:BH19"/>
    <mergeCell ref="BH20:BH27"/>
    <mergeCell ref="BH28:BH35"/>
    <mergeCell ref="BH36:BH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S1 - Donor</vt:lpstr>
      <vt:lpstr>S2 - Acceptor</vt:lpstr>
      <vt:lpstr>S3 - Benchmarks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Utilisateur Microsoft Office</cp:lastModifiedBy>
  <dcterms:created xsi:type="dcterms:W3CDTF">2015-06-05T18:17:20Z</dcterms:created>
  <dcterms:modified xsi:type="dcterms:W3CDTF">2021-06-25T15:28:51Z</dcterms:modified>
</cp:coreProperties>
</file>